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hanushikumarawela/Documents/Academics/Spring 2023/FMH606 Master's Thesis /Excel files /"/>
    </mc:Choice>
  </mc:AlternateContent>
  <xr:revisionPtr revIDLastSave="0" documentId="13_ncr:1_{B365EDAB-3580-F548-A68F-EA419B5D3C4E}" xr6:coauthVersionLast="47" xr6:coauthVersionMax="47" xr10:uidLastSave="{00000000-0000-0000-0000-000000000000}"/>
  <bookViews>
    <workbookView xWindow="0" yWindow="500" windowWidth="28800" windowHeight="16180" xr2:uid="{35151B61-904C-44FC-892C-CB536282C7ED}"/>
  </bookViews>
  <sheets>
    <sheet name="Mixtures" sheetId="18" r:id="rId1"/>
    <sheet name="Comparison" sheetId="17" r:id="rId2"/>
    <sheet name="Svampe butts" sheetId="16" r:id="rId3"/>
    <sheet name="Basement dust" sheetId="15" r:id="rId4"/>
    <sheet name="Filter dust" sheetId="13" r:id="rId5"/>
    <sheet name="Alumina Fint stoff, Kaia" sheetId="14" r:id="rId6"/>
    <sheet name="Secondary Alumina" sheetId="2" r:id="rId7"/>
    <sheet name="Densities" sheetId="10" r:id="rId8"/>
    <sheet name="Void fraction" sheetId="3" r:id="rId9"/>
    <sheet name="NLPM to m s" sheetId="4" r:id="rId10"/>
  </sheets>
  <externalReferences>
    <externalReference r:id="rId11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18" l="1"/>
  <c r="I7" i="18" l="1"/>
  <c r="I8" i="18"/>
  <c r="I6" i="18"/>
  <c r="L5" i="18"/>
  <c r="L4" i="18"/>
  <c r="K5" i="18"/>
  <c r="K4" i="18"/>
  <c r="J5" i="18"/>
  <c r="J4" i="18"/>
  <c r="H5" i="18"/>
  <c r="G5" i="18"/>
  <c r="H4" i="18"/>
  <c r="G4" i="18"/>
  <c r="F5" i="18"/>
  <c r="F4" i="18"/>
  <c r="E5" i="18"/>
  <c r="E4" i="18"/>
  <c r="C5" i="18"/>
  <c r="C4" i="18"/>
  <c r="G5" i="4"/>
  <c r="F5" i="4"/>
  <c r="E5" i="4"/>
  <c r="D5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B5" i="4"/>
  <c r="T3" i="17"/>
  <c r="U3" i="17"/>
  <c r="U5" i="17"/>
  <c r="T5" i="17"/>
  <c r="S5" i="17"/>
  <c r="AS5" i="15"/>
  <c r="K6" i="4"/>
  <c r="K4" i="4"/>
  <c r="D2" i="4"/>
  <c r="E2" i="4" s="1"/>
  <c r="F2" i="4" s="1"/>
  <c r="G2" i="4" s="1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E17" i="17"/>
  <c r="AE16" i="17"/>
  <c r="AE15" i="17"/>
  <c r="AE14" i="17"/>
  <c r="AE13" i="17"/>
  <c r="AE12" i="17"/>
  <c r="AE11" i="17"/>
  <c r="AE10" i="17"/>
  <c r="AE9" i="17"/>
  <c r="AE8" i="17"/>
  <c r="AE7" i="17"/>
  <c r="AE6" i="17"/>
  <c r="AE5" i="17"/>
  <c r="AE4" i="17"/>
  <c r="AE3" i="17"/>
  <c r="AC33" i="17"/>
  <c r="AC32" i="17"/>
  <c r="AC31" i="17"/>
  <c r="AC30" i="17"/>
  <c r="AC29" i="17"/>
  <c r="AC28" i="17"/>
  <c r="AC27" i="17"/>
  <c r="AC26" i="17"/>
  <c r="AC25" i="17"/>
  <c r="AC24" i="17"/>
  <c r="AC23" i="17"/>
  <c r="AC22" i="17"/>
  <c r="AC21" i="17"/>
  <c r="AC20" i="17"/>
  <c r="AC19" i="17"/>
  <c r="AC18" i="17"/>
  <c r="AC17" i="17"/>
  <c r="AC16" i="17"/>
  <c r="AC15" i="17"/>
  <c r="AC14" i="17"/>
  <c r="AC13" i="17"/>
  <c r="AC12" i="17"/>
  <c r="AC11" i="17"/>
  <c r="AC10" i="17"/>
  <c r="AC9" i="17"/>
  <c r="AC8" i="17"/>
  <c r="AC7" i="17"/>
  <c r="AC6" i="17"/>
  <c r="AC5" i="17"/>
  <c r="AC4" i="17"/>
  <c r="AC3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AA11" i="17"/>
  <c r="AA10" i="17"/>
  <c r="AA9" i="17"/>
  <c r="AA8" i="17"/>
  <c r="AA7" i="17"/>
  <c r="AA6" i="17"/>
  <c r="AA5" i="17"/>
  <c r="AA4" i="17"/>
  <c r="AA3" i="17"/>
  <c r="Y33" i="17"/>
  <c r="Y32" i="17"/>
  <c r="Y31" i="17"/>
  <c r="Y30" i="17"/>
  <c r="Y29" i="17"/>
  <c r="Y28" i="17"/>
  <c r="Y27" i="17"/>
  <c r="Y26" i="17"/>
  <c r="Y25" i="17"/>
  <c r="Y24" i="17"/>
  <c r="Y23" i="17"/>
  <c r="Y22" i="17"/>
  <c r="Y21" i="17"/>
  <c r="Y20" i="17"/>
  <c r="Y19" i="17"/>
  <c r="Y18" i="17"/>
  <c r="Y17" i="17"/>
  <c r="Y16" i="17"/>
  <c r="Y15" i="17"/>
  <c r="Y14" i="17"/>
  <c r="Y13" i="17"/>
  <c r="Y12" i="17"/>
  <c r="Y11" i="17"/>
  <c r="Y10" i="17"/>
  <c r="Y9" i="17"/>
  <c r="Y8" i="17"/>
  <c r="Y7" i="17"/>
  <c r="Y6" i="17"/>
  <c r="Y5" i="17"/>
  <c r="Y4" i="17"/>
  <c r="Y3" i="17"/>
  <c r="AG33" i="17"/>
  <c r="AG32" i="17"/>
  <c r="AG31" i="17"/>
  <c r="AG30" i="17"/>
  <c r="AG29" i="17"/>
  <c r="AG28" i="17"/>
  <c r="AG27" i="17"/>
  <c r="AG26" i="17"/>
  <c r="AG25" i="17"/>
  <c r="AG24" i="17"/>
  <c r="AG23" i="17"/>
  <c r="AG22" i="17"/>
  <c r="AG21" i="17"/>
  <c r="AG20" i="17"/>
  <c r="AG19" i="17"/>
  <c r="AG18" i="17"/>
  <c r="AG17" i="17"/>
  <c r="AG16" i="17"/>
  <c r="AG15" i="17"/>
  <c r="AG14" i="17"/>
  <c r="AG13" i="17"/>
  <c r="AG12" i="17"/>
  <c r="AG11" i="17"/>
  <c r="AG10" i="17"/>
  <c r="AG9" i="17"/>
  <c r="AG8" i="17"/>
  <c r="AG7" i="17"/>
  <c r="AG6" i="17"/>
  <c r="AG5" i="17"/>
  <c r="AG4" i="17"/>
  <c r="AG3" i="17"/>
  <c r="AO5" i="13"/>
  <c r="AL20" i="2"/>
  <c r="R4" i="17"/>
  <c r="R2" i="17"/>
  <c r="Q4" i="17"/>
  <c r="Q2" i="17"/>
  <c r="P5" i="17"/>
  <c r="P4" i="17"/>
  <c r="P3" i="17"/>
  <c r="AP5" i="16"/>
  <c r="AN5" i="16"/>
  <c r="D33" i="16"/>
  <c r="E33" i="16" s="1"/>
  <c r="B33" i="16"/>
  <c r="X32" i="16"/>
  <c r="Y32" i="16" s="1"/>
  <c r="D32" i="16"/>
  <c r="E32" i="16" s="1"/>
  <c r="B32" i="16"/>
  <c r="X31" i="16"/>
  <c r="Y31" i="16" s="1"/>
  <c r="E31" i="16"/>
  <c r="D31" i="16"/>
  <c r="B31" i="16"/>
  <c r="Y30" i="16"/>
  <c r="X30" i="16"/>
  <c r="D30" i="16"/>
  <c r="E30" i="16" s="1"/>
  <c r="B30" i="16"/>
  <c r="X29" i="16"/>
  <c r="Y29" i="16" s="1"/>
  <c r="D29" i="16"/>
  <c r="E29" i="16" s="1"/>
  <c r="B29" i="16"/>
  <c r="E28" i="16"/>
  <c r="D28" i="16"/>
  <c r="B28" i="16"/>
  <c r="Y27" i="16"/>
  <c r="D27" i="16"/>
  <c r="E27" i="16" s="1"/>
  <c r="B27" i="16"/>
  <c r="X27" i="16" s="1"/>
  <c r="D26" i="16"/>
  <c r="E26" i="16" s="1"/>
  <c r="B26" i="16"/>
  <c r="P25" i="16"/>
  <c r="D25" i="16"/>
  <c r="E25" i="16" s="1"/>
  <c r="B25" i="16"/>
  <c r="D24" i="16"/>
  <c r="E24" i="16" s="1"/>
  <c r="B24" i="16"/>
  <c r="D23" i="16"/>
  <c r="E23" i="16" s="1"/>
  <c r="B23" i="16"/>
  <c r="D22" i="16"/>
  <c r="E22" i="16" s="1"/>
  <c r="B22" i="16"/>
  <c r="D21" i="16"/>
  <c r="E21" i="16" s="1"/>
  <c r="B21" i="16"/>
  <c r="X20" i="16"/>
  <c r="Y20" i="16" s="1"/>
  <c r="D20" i="16"/>
  <c r="E20" i="16" s="1"/>
  <c r="B20" i="16"/>
  <c r="Y19" i="16"/>
  <c r="D19" i="16"/>
  <c r="E19" i="16" s="1"/>
  <c r="B19" i="16"/>
  <c r="X19" i="16" s="1"/>
  <c r="D18" i="16"/>
  <c r="E18" i="16" s="1"/>
  <c r="B18" i="16"/>
  <c r="D17" i="16"/>
  <c r="E17" i="16" s="1"/>
  <c r="B17" i="16"/>
  <c r="D16" i="16"/>
  <c r="E16" i="16" s="1"/>
  <c r="B16" i="16"/>
  <c r="X15" i="16"/>
  <c r="Y15" i="16" s="1"/>
  <c r="D15" i="16"/>
  <c r="E15" i="16" s="1"/>
  <c r="B15" i="16"/>
  <c r="D14" i="16"/>
  <c r="E14" i="16" s="1"/>
  <c r="B14" i="16"/>
  <c r="X13" i="16"/>
  <c r="Y13" i="16" s="1"/>
  <c r="D13" i="16"/>
  <c r="E13" i="16" s="1"/>
  <c r="B13" i="16"/>
  <c r="D12" i="16"/>
  <c r="E12" i="16" s="1"/>
  <c r="B12" i="16"/>
  <c r="Y11" i="16"/>
  <c r="D11" i="16"/>
  <c r="B11" i="16"/>
  <c r="X11" i="16" s="1"/>
  <c r="X10" i="16"/>
  <c r="Y10" i="16" s="1"/>
  <c r="D10" i="16"/>
  <c r="E10" i="16" s="1"/>
  <c r="B10" i="16"/>
  <c r="D9" i="16"/>
  <c r="E9" i="16" s="1"/>
  <c r="B9" i="16"/>
  <c r="X8" i="16"/>
  <c r="Y8" i="16" s="1"/>
  <c r="D8" i="16"/>
  <c r="E8" i="16" s="1"/>
  <c r="B8" i="16"/>
  <c r="D7" i="16"/>
  <c r="E7" i="16" s="1"/>
  <c r="B7" i="16"/>
  <c r="X6" i="16"/>
  <c r="Y6" i="16" s="1"/>
  <c r="D6" i="16"/>
  <c r="E6" i="16" s="1"/>
  <c r="B6" i="16"/>
  <c r="D5" i="16"/>
  <c r="E5" i="16" s="1"/>
  <c r="B5" i="16"/>
  <c r="D4" i="16"/>
  <c r="E4" i="16" s="1"/>
  <c r="B4" i="16"/>
  <c r="X3" i="16"/>
  <c r="Y3" i="16" s="1"/>
  <c r="E3" i="16"/>
  <c r="D3" i="16"/>
  <c r="B3" i="16"/>
  <c r="AQ5" i="15"/>
  <c r="Q24" i="15" s="1"/>
  <c r="AO5" i="15"/>
  <c r="D33" i="15"/>
  <c r="E33" i="15" s="1"/>
  <c r="B33" i="15"/>
  <c r="D32" i="15"/>
  <c r="E32" i="15" s="1"/>
  <c r="B32" i="15"/>
  <c r="Z32" i="15" s="1"/>
  <c r="AA32" i="15" s="1"/>
  <c r="D31" i="15"/>
  <c r="E31" i="15" s="1"/>
  <c r="B31" i="15"/>
  <c r="Z31" i="15" s="1"/>
  <c r="AA31" i="15" s="1"/>
  <c r="D30" i="15"/>
  <c r="E30" i="15" s="1"/>
  <c r="B30" i="15"/>
  <c r="Z30" i="15" s="1"/>
  <c r="AA30" i="15" s="1"/>
  <c r="D29" i="15"/>
  <c r="E29" i="15" s="1"/>
  <c r="B29" i="15"/>
  <c r="D28" i="15"/>
  <c r="E28" i="15" s="1"/>
  <c r="B28" i="15"/>
  <c r="Z28" i="15" s="1"/>
  <c r="AA28" i="15" s="1"/>
  <c r="D27" i="15"/>
  <c r="B27" i="15"/>
  <c r="Z27" i="15" s="1"/>
  <c r="AA27" i="15" s="1"/>
  <c r="D26" i="15"/>
  <c r="E26" i="15" s="1"/>
  <c r="B26" i="15"/>
  <c r="Q26" i="15" s="1"/>
  <c r="S26" i="15" s="1"/>
  <c r="D25" i="15"/>
  <c r="E25" i="15" s="1"/>
  <c r="B25" i="15"/>
  <c r="Z25" i="15" s="1"/>
  <c r="AA25" i="15" s="1"/>
  <c r="D24" i="15"/>
  <c r="E24" i="15" s="1"/>
  <c r="B24" i="15"/>
  <c r="D23" i="15"/>
  <c r="E23" i="15" s="1"/>
  <c r="B23" i="15"/>
  <c r="D22" i="15"/>
  <c r="E22" i="15" s="1"/>
  <c r="B22" i="15"/>
  <c r="D21" i="15"/>
  <c r="E21" i="15" s="1"/>
  <c r="B21" i="15"/>
  <c r="Z21" i="15" s="1"/>
  <c r="AA21" i="15" s="1"/>
  <c r="D20" i="15"/>
  <c r="E20" i="15" s="1"/>
  <c r="B20" i="15"/>
  <c r="D19" i="15"/>
  <c r="E19" i="15" s="1"/>
  <c r="B19" i="15"/>
  <c r="Z19" i="15" s="1"/>
  <c r="AA19" i="15" s="1"/>
  <c r="D18" i="15"/>
  <c r="E18" i="15" s="1"/>
  <c r="B18" i="15"/>
  <c r="Z18" i="15" s="1"/>
  <c r="AA18" i="15" s="1"/>
  <c r="D17" i="15"/>
  <c r="E17" i="15" s="1"/>
  <c r="B17" i="15"/>
  <c r="D16" i="15"/>
  <c r="E16" i="15" s="1"/>
  <c r="B16" i="15"/>
  <c r="Z16" i="15" s="1"/>
  <c r="AA16" i="15" s="1"/>
  <c r="D15" i="15"/>
  <c r="E15" i="15" s="1"/>
  <c r="B15" i="15"/>
  <c r="D14" i="15"/>
  <c r="E14" i="15" s="1"/>
  <c r="B14" i="15"/>
  <c r="Z14" i="15" s="1"/>
  <c r="AA14" i="15" s="1"/>
  <c r="D13" i="15"/>
  <c r="E13" i="15" s="1"/>
  <c r="B13" i="15"/>
  <c r="Z13" i="15" s="1"/>
  <c r="AA13" i="15" s="1"/>
  <c r="D12" i="15"/>
  <c r="B12" i="15"/>
  <c r="Z12" i="15" s="1"/>
  <c r="AA12" i="15" s="1"/>
  <c r="D11" i="15"/>
  <c r="E11" i="15" s="1"/>
  <c r="B11" i="15"/>
  <c r="Z11" i="15" s="1"/>
  <c r="AA11" i="15" s="1"/>
  <c r="D10" i="15"/>
  <c r="E10" i="15" s="1"/>
  <c r="B10" i="15"/>
  <c r="D9" i="15"/>
  <c r="E9" i="15" s="1"/>
  <c r="B9" i="15"/>
  <c r="D8" i="15"/>
  <c r="E8" i="15" s="1"/>
  <c r="B8" i="15"/>
  <c r="Z8" i="15" s="1"/>
  <c r="AA8" i="15" s="1"/>
  <c r="D7" i="15"/>
  <c r="E7" i="15" s="1"/>
  <c r="B7" i="15"/>
  <c r="Z7" i="15" s="1"/>
  <c r="AA7" i="15" s="1"/>
  <c r="D6" i="15"/>
  <c r="E6" i="15" s="1"/>
  <c r="B6" i="15"/>
  <c r="D5" i="15"/>
  <c r="E5" i="15" s="1"/>
  <c r="B5" i="15"/>
  <c r="Z5" i="15" s="1"/>
  <c r="AA5" i="15" s="1"/>
  <c r="D4" i="15"/>
  <c r="B4" i="15"/>
  <c r="D3" i="15"/>
  <c r="E3" i="15" s="1"/>
  <c r="B3" i="15"/>
  <c r="Z3" i="15" s="1"/>
  <c r="AA3" i="15" s="1"/>
  <c r="AQ5" i="13"/>
  <c r="D33" i="13"/>
  <c r="E33" i="13" s="1"/>
  <c r="B33" i="13"/>
  <c r="Z33" i="13" s="1"/>
  <c r="AA33" i="13" s="1"/>
  <c r="D32" i="13"/>
  <c r="E32" i="13" s="1"/>
  <c r="B32" i="13"/>
  <c r="D31" i="13"/>
  <c r="E31" i="13" s="1"/>
  <c r="B31" i="13"/>
  <c r="Q31" i="13" s="1"/>
  <c r="S31" i="13" s="1"/>
  <c r="D30" i="13"/>
  <c r="E30" i="13" s="1"/>
  <c r="B30" i="13"/>
  <c r="Z30" i="13" s="1"/>
  <c r="AA30" i="13" s="1"/>
  <c r="D29" i="13"/>
  <c r="E29" i="13" s="1"/>
  <c r="B29" i="13"/>
  <c r="Z29" i="13" s="1"/>
  <c r="AA29" i="13" s="1"/>
  <c r="D28" i="13"/>
  <c r="E28" i="13" s="1"/>
  <c r="B28" i="13"/>
  <c r="Q28" i="13" s="1"/>
  <c r="D27" i="13"/>
  <c r="E27" i="13" s="1"/>
  <c r="B27" i="13"/>
  <c r="Z27" i="13" s="1"/>
  <c r="AA27" i="13" s="1"/>
  <c r="D26" i="13"/>
  <c r="E26" i="13" s="1"/>
  <c r="B26" i="13"/>
  <c r="Z26" i="13" s="1"/>
  <c r="AA26" i="13" s="1"/>
  <c r="D25" i="13"/>
  <c r="E25" i="13" s="1"/>
  <c r="B25" i="13"/>
  <c r="D24" i="13"/>
  <c r="E24" i="13" s="1"/>
  <c r="B24" i="13"/>
  <c r="Z24" i="13" s="1"/>
  <c r="AA24" i="13" s="1"/>
  <c r="D23" i="13"/>
  <c r="E23" i="13" s="1"/>
  <c r="B23" i="13"/>
  <c r="D22" i="13"/>
  <c r="E22" i="13" s="1"/>
  <c r="B22" i="13"/>
  <c r="Z22" i="13" s="1"/>
  <c r="AA22" i="13" s="1"/>
  <c r="D21" i="13"/>
  <c r="E21" i="13" s="1"/>
  <c r="B21" i="13"/>
  <c r="D20" i="13"/>
  <c r="E20" i="13" s="1"/>
  <c r="B20" i="13"/>
  <c r="Z20" i="13" s="1"/>
  <c r="AA20" i="13" s="1"/>
  <c r="D19" i="13"/>
  <c r="E19" i="13" s="1"/>
  <c r="B19" i="13"/>
  <c r="Z19" i="13" s="1"/>
  <c r="AA19" i="13" s="1"/>
  <c r="D18" i="13"/>
  <c r="E18" i="13" s="1"/>
  <c r="B18" i="13"/>
  <c r="Z18" i="13" s="1"/>
  <c r="AA18" i="13" s="1"/>
  <c r="D17" i="13"/>
  <c r="E17" i="13" s="1"/>
  <c r="B17" i="13"/>
  <c r="D16" i="13"/>
  <c r="E16" i="13" s="1"/>
  <c r="B16" i="13"/>
  <c r="Z16" i="13" s="1"/>
  <c r="AA16" i="13" s="1"/>
  <c r="D15" i="13"/>
  <c r="E15" i="13" s="1"/>
  <c r="B15" i="13"/>
  <c r="D14" i="13"/>
  <c r="E14" i="13" s="1"/>
  <c r="B14" i="13"/>
  <c r="D13" i="13"/>
  <c r="E13" i="13" s="1"/>
  <c r="B13" i="13"/>
  <c r="D12" i="13"/>
  <c r="E12" i="13" s="1"/>
  <c r="B12" i="13"/>
  <c r="Z12" i="13" s="1"/>
  <c r="AA12" i="13" s="1"/>
  <c r="D11" i="13"/>
  <c r="E11" i="13" s="1"/>
  <c r="B11" i="13"/>
  <c r="Z11" i="13" s="1"/>
  <c r="AA11" i="13" s="1"/>
  <c r="D10" i="13"/>
  <c r="E10" i="13" s="1"/>
  <c r="B10" i="13"/>
  <c r="D9" i="13"/>
  <c r="E9" i="13" s="1"/>
  <c r="B9" i="13"/>
  <c r="Z9" i="13" s="1"/>
  <c r="AA9" i="13" s="1"/>
  <c r="D8" i="13"/>
  <c r="E8" i="13" s="1"/>
  <c r="B8" i="13"/>
  <c r="D7" i="13"/>
  <c r="E7" i="13" s="1"/>
  <c r="B7" i="13"/>
  <c r="Z7" i="13" s="1"/>
  <c r="AA7" i="13" s="1"/>
  <c r="D6" i="13"/>
  <c r="E6" i="13" s="1"/>
  <c r="B6" i="13"/>
  <c r="D5" i="13"/>
  <c r="E5" i="13" s="1"/>
  <c r="B5" i="13"/>
  <c r="D4" i="13"/>
  <c r="E4" i="13" s="1"/>
  <c r="B4" i="13"/>
  <c r="Z4" i="13" s="1"/>
  <c r="AA4" i="13" s="1"/>
  <c r="D3" i="13"/>
  <c r="E3" i="13" s="1"/>
  <c r="B3" i="13"/>
  <c r="B18" i="10"/>
  <c r="AI5" i="14" s="1"/>
  <c r="Z9" i="14" s="1"/>
  <c r="AA9" i="14" s="1"/>
  <c r="AB9" i="14" s="1"/>
  <c r="AC9" i="14" s="1"/>
  <c r="B45" i="10"/>
  <c r="AI5" i="16" s="1"/>
  <c r="J41" i="10"/>
  <c r="K41" i="10" s="1"/>
  <c r="K44" i="10" s="1"/>
  <c r="H41" i="10"/>
  <c r="G41" i="10"/>
  <c r="B36" i="10"/>
  <c r="J15" i="3" s="1"/>
  <c r="J34" i="10"/>
  <c r="K34" i="10" s="1"/>
  <c r="G34" i="10"/>
  <c r="H34" i="10" s="1"/>
  <c r="J33" i="10"/>
  <c r="K33" i="10" s="1"/>
  <c r="G33" i="10"/>
  <c r="H33" i="10" s="1"/>
  <c r="J32" i="10"/>
  <c r="K32" i="10" s="1"/>
  <c r="G32" i="10"/>
  <c r="H32" i="10" s="1"/>
  <c r="H35" i="10" s="1"/>
  <c r="B27" i="10"/>
  <c r="AJ5" i="13" s="1"/>
  <c r="J25" i="10"/>
  <c r="K25" i="10" s="1"/>
  <c r="G25" i="10"/>
  <c r="H25" i="10" s="1"/>
  <c r="J24" i="10"/>
  <c r="K24" i="10" s="1"/>
  <c r="G24" i="10"/>
  <c r="H24" i="10" s="1"/>
  <c r="J23" i="10"/>
  <c r="K23" i="10" s="1"/>
  <c r="G23" i="10"/>
  <c r="H23" i="10" s="1"/>
  <c r="J16" i="10"/>
  <c r="K16" i="10" s="1"/>
  <c r="G16" i="10"/>
  <c r="H16" i="10" s="1"/>
  <c r="J15" i="10"/>
  <c r="K15" i="10" s="1"/>
  <c r="G15" i="10"/>
  <c r="H15" i="10" s="1"/>
  <c r="J14" i="10"/>
  <c r="K14" i="10" s="1"/>
  <c r="G14" i="10"/>
  <c r="H14" i="10" s="1"/>
  <c r="D33" i="14"/>
  <c r="E33" i="14" s="1"/>
  <c r="B33" i="14"/>
  <c r="X33" i="14" s="1"/>
  <c r="Y33" i="14" s="1"/>
  <c r="D32" i="14"/>
  <c r="E32" i="14" s="1"/>
  <c r="B32" i="14"/>
  <c r="X32" i="14" s="1"/>
  <c r="Y32" i="14" s="1"/>
  <c r="D31" i="14"/>
  <c r="E31" i="14" s="1"/>
  <c r="B31" i="14"/>
  <c r="X31" i="14" s="1"/>
  <c r="Y31" i="14" s="1"/>
  <c r="D30" i="14"/>
  <c r="E30" i="14" s="1"/>
  <c r="B30" i="14"/>
  <c r="D29" i="14"/>
  <c r="E29" i="14" s="1"/>
  <c r="B29" i="14"/>
  <c r="D28" i="14"/>
  <c r="E28" i="14" s="1"/>
  <c r="B28" i="14"/>
  <c r="X28" i="14" s="1"/>
  <c r="Y28" i="14" s="1"/>
  <c r="D27" i="14"/>
  <c r="E27" i="14" s="1"/>
  <c r="B27" i="14"/>
  <c r="X27" i="14" s="1"/>
  <c r="Y27" i="14" s="1"/>
  <c r="D26" i="14"/>
  <c r="E26" i="14" s="1"/>
  <c r="B26" i="14"/>
  <c r="D25" i="14"/>
  <c r="E25" i="14" s="1"/>
  <c r="B25" i="14"/>
  <c r="D24" i="14"/>
  <c r="E24" i="14" s="1"/>
  <c r="B24" i="14"/>
  <c r="X24" i="14" s="1"/>
  <c r="Y24" i="14" s="1"/>
  <c r="D23" i="14"/>
  <c r="E23" i="14" s="1"/>
  <c r="B23" i="14"/>
  <c r="D22" i="14"/>
  <c r="E22" i="14" s="1"/>
  <c r="B22" i="14"/>
  <c r="X22" i="14" s="1"/>
  <c r="Y22" i="14" s="1"/>
  <c r="D21" i="14"/>
  <c r="E21" i="14" s="1"/>
  <c r="B21" i="14"/>
  <c r="D20" i="14"/>
  <c r="E20" i="14" s="1"/>
  <c r="B20" i="14"/>
  <c r="D19" i="14"/>
  <c r="E19" i="14" s="1"/>
  <c r="B19" i="14"/>
  <c r="X19" i="14" s="1"/>
  <c r="Y19" i="14" s="1"/>
  <c r="D18" i="14"/>
  <c r="E18" i="14" s="1"/>
  <c r="B18" i="14"/>
  <c r="D17" i="14"/>
  <c r="E17" i="14" s="1"/>
  <c r="B17" i="14"/>
  <c r="D16" i="14"/>
  <c r="E16" i="14" s="1"/>
  <c r="B16" i="14"/>
  <c r="D15" i="14"/>
  <c r="E15" i="14" s="1"/>
  <c r="B15" i="14"/>
  <c r="D14" i="14"/>
  <c r="E14" i="14" s="1"/>
  <c r="B14" i="14"/>
  <c r="D13" i="14"/>
  <c r="E13" i="14" s="1"/>
  <c r="B13" i="14"/>
  <c r="P12" i="14"/>
  <c r="D12" i="14"/>
  <c r="E12" i="14" s="1"/>
  <c r="B12" i="14"/>
  <c r="D11" i="14"/>
  <c r="E11" i="14" s="1"/>
  <c r="B11" i="14"/>
  <c r="X11" i="14" s="1"/>
  <c r="Y11" i="14" s="1"/>
  <c r="D10" i="14"/>
  <c r="E10" i="14" s="1"/>
  <c r="B10" i="14"/>
  <c r="P10" i="14" s="1"/>
  <c r="X9" i="14"/>
  <c r="Y9" i="14" s="1"/>
  <c r="D9" i="14"/>
  <c r="E9" i="14" s="1"/>
  <c r="B9" i="14"/>
  <c r="D8" i="14"/>
  <c r="E8" i="14" s="1"/>
  <c r="B8" i="14"/>
  <c r="X8" i="14" s="1"/>
  <c r="Y8" i="14" s="1"/>
  <c r="D7" i="14"/>
  <c r="E7" i="14" s="1"/>
  <c r="B7" i="14"/>
  <c r="P7" i="14" s="1"/>
  <c r="D6" i="14"/>
  <c r="E6" i="14" s="1"/>
  <c r="B6" i="14"/>
  <c r="X6" i="14" s="1"/>
  <c r="Y6" i="14" s="1"/>
  <c r="D5" i="14"/>
  <c r="E5" i="14" s="1"/>
  <c r="B5" i="14"/>
  <c r="D4" i="14"/>
  <c r="E4" i="14" s="1"/>
  <c r="B4" i="14"/>
  <c r="P3" i="14"/>
  <c r="Q3" i="14" s="1"/>
  <c r="D3" i="14"/>
  <c r="E3" i="14" s="1"/>
  <c r="B3" i="14"/>
  <c r="B3" i="4"/>
  <c r="C3" i="4" s="1"/>
  <c r="B4" i="4"/>
  <c r="B6" i="4"/>
  <c r="B24" i="4"/>
  <c r="B26" i="4"/>
  <c r="B28" i="4"/>
  <c r="B32" i="4"/>
  <c r="B33" i="4"/>
  <c r="B34" i="4"/>
  <c r="B35" i="4"/>
  <c r="B44" i="4"/>
  <c r="B50" i="4"/>
  <c r="B56" i="4"/>
  <c r="B62" i="4"/>
  <c r="B65" i="4"/>
  <c r="B66" i="4"/>
  <c r="B67" i="4"/>
  <c r="B2" i="4"/>
  <c r="C2" i="4" s="1"/>
  <c r="E62" i="4"/>
  <c r="F62" i="4" s="1"/>
  <c r="G62" i="4" s="1"/>
  <c r="D65" i="4"/>
  <c r="E65" i="4" s="1"/>
  <c r="F65" i="4" s="1"/>
  <c r="G65" i="4" s="1"/>
  <c r="D66" i="4"/>
  <c r="E66" i="4" s="1"/>
  <c r="F66" i="4" s="1"/>
  <c r="G66" i="4" s="1"/>
  <c r="D67" i="4"/>
  <c r="E67" i="4" s="1"/>
  <c r="F67" i="4" s="1"/>
  <c r="G67" i="4" s="1"/>
  <c r="D62" i="4"/>
  <c r="D44" i="4"/>
  <c r="E44" i="4" s="1"/>
  <c r="F44" i="4" s="1"/>
  <c r="G44" i="4" s="1"/>
  <c r="D50" i="4"/>
  <c r="E50" i="4" s="1"/>
  <c r="F50" i="4" s="1"/>
  <c r="G50" i="4" s="1"/>
  <c r="D56" i="4"/>
  <c r="E56" i="4" s="1"/>
  <c r="F56" i="4" s="1"/>
  <c r="G56" i="4" s="1"/>
  <c r="D32" i="4"/>
  <c r="E32" i="4" s="1"/>
  <c r="F32" i="4" s="1"/>
  <c r="G32" i="4" s="1"/>
  <c r="D33" i="4"/>
  <c r="E33" i="4" s="1"/>
  <c r="F33" i="4" s="1"/>
  <c r="G33" i="4" s="1"/>
  <c r="D34" i="4"/>
  <c r="E34" i="4" s="1"/>
  <c r="F34" i="4" s="1"/>
  <c r="G34" i="4" s="1"/>
  <c r="D35" i="4"/>
  <c r="E35" i="4" s="1"/>
  <c r="F35" i="4" s="1"/>
  <c r="G35" i="4" s="1"/>
  <c r="D28" i="4"/>
  <c r="E28" i="4" s="1"/>
  <c r="F28" i="4" s="1"/>
  <c r="G28" i="4" s="1"/>
  <c r="D26" i="4"/>
  <c r="E26" i="4" s="1"/>
  <c r="F26" i="4" s="1"/>
  <c r="G26" i="4" s="1"/>
  <c r="D24" i="4"/>
  <c r="E24" i="4" s="1"/>
  <c r="F24" i="4" s="1"/>
  <c r="G24" i="4" s="1"/>
  <c r="A7" i="4"/>
  <c r="B7" i="4" s="1"/>
  <c r="D3" i="4"/>
  <c r="E3" i="4" s="1"/>
  <c r="F3" i="4" s="1"/>
  <c r="D4" i="4"/>
  <c r="E4" i="4" s="1"/>
  <c r="F4" i="4" s="1"/>
  <c r="G4" i="4" s="1"/>
  <c r="D6" i="4"/>
  <c r="E6" i="4" s="1"/>
  <c r="F6" i="4" s="1"/>
  <c r="AH5" i="2"/>
  <c r="C8" i="3" s="1"/>
  <c r="C10" i="3" s="1"/>
  <c r="J6" i="10"/>
  <c r="K6" i="10" s="1"/>
  <c r="J7" i="10"/>
  <c r="K7" i="10" s="1"/>
  <c r="J5" i="10"/>
  <c r="K5" i="10" s="1"/>
  <c r="K8" i="10" s="1"/>
  <c r="G6" i="10"/>
  <c r="H6" i="10" s="1"/>
  <c r="G7" i="10"/>
  <c r="H7" i="10" s="1"/>
  <c r="G5" i="10"/>
  <c r="H5" i="10" s="1"/>
  <c r="B9" i="10"/>
  <c r="E15" i="3" s="1"/>
  <c r="C5" i="3"/>
  <c r="C4" i="3"/>
  <c r="G6" i="18" l="1"/>
  <c r="H6" i="18"/>
  <c r="H7" i="18" s="1"/>
  <c r="H8" i="18" s="1"/>
  <c r="E6" i="18"/>
  <c r="F6" i="18"/>
  <c r="C6" i="18"/>
  <c r="Q33" i="15"/>
  <c r="Q4" i="15"/>
  <c r="Q12" i="13"/>
  <c r="Q10" i="13"/>
  <c r="Q20" i="15"/>
  <c r="R20" i="15" s="1"/>
  <c r="T20" i="15" s="1"/>
  <c r="Q9" i="15"/>
  <c r="S9" i="15" s="1"/>
  <c r="Q17" i="15"/>
  <c r="S17" i="15" s="1"/>
  <c r="Q26" i="13"/>
  <c r="R26" i="13" s="1"/>
  <c r="T26" i="13" s="1"/>
  <c r="Q5" i="13"/>
  <c r="Q3" i="15"/>
  <c r="S3" i="15" s="1"/>
  <c r="Q16" i="15"/>
  <c r="S16" i="15" s="1"/>
  <c r="Q23" i="15"/>
  <c r="S23" i="15" s="1"/>
  <c r="Q5" i="15"/>
  <c r="R5" i="15" s="1"/>
  <c r="T5" i="15" s="1"/>
  <c r="Q11" i="15"/>
  <c r="R11" i="15" s="1"/>
  <c r="T11" i="15" s="1"/>
  <c r="Q18" i="15"/>
  <c r="S18" i="15" s="1"/>
  <c r="Z28" i="13"/>
  <c r="AA28" i="13" s="1"/>
  <c r="Q30" i="13"/>
  <c r="S30" i="13" s="1"/>
  <c r="Q27" i="13"/>
  <c r="Q27" i="15"/>
  <c r="R27" i="15" s="1"/>
  <c r="T27" i="15" s="1"/>
  <c r="Q14" i="15"/>
  <c r="R14" i="15" s="1"/>
  <c r="T14" i="15" s="1"/>
  <c r="Q19" i="15"/>
  <c r="S19" i="15" s="1"/>
  <c r="Q7" i="15"/>
  <c r="S7" i="15" s="1"/>
  <c r="Z23" i="15"/>
  <c r="AA23" i="15" s="1"/>
  <c r="Q17" i="13"/>
  <c r="S17" i="13" s="1"/>
  <c r="Q8" i="13"/>
  <c r="S8" i="13" s="1"/>
  <c r="Q24" i="13"/>
  <c r="R24" i="13" s="1"/>
  <c r="T24" i="13" s="1"/>
  <c r="Q4" i="13"/>
  <c r="R4" i="13" s="1"/>
  <c r="T4" i="13" s="1"/>
  <c r="Z31" i="13"/>
  <c r="AA31" i="13" s="1"/>
  <c r="Q6" i="13"/>
  <c r="R6" i="13" s="1"/>
  <c r="T6" i="13" s="1"/>
  <c r="Q11" i="13"/>
  <c r="S11" i="13" s="1"/>
  <c r="Q19" i="13"/>
  <c r="R19" i="13" s="1"/>
  <c r="T19" i="13" s="1"/>
  <c r="Q22" i="13"/>
  <c r="R22" i="13" s="1"/>
  <c r="T22" i="13" s="1"/>
  <c r="Q7" i="13"/>
  <c r="S7" i="13" s="1"/>
  <c r="H15" i="3"/>
  <c r="AS5" i="13" s="1"/>
  <c r="G26" i="13"/>
  <c r="W26" i="13" s="1"/>
  <c r="X26" i="13" s="1"/>
  <c r="G7" i="13"/>
  <c r="H7" i="13" s="1"/>
  <c r="AB3" i="13"/>
  <c r="AC3" i="13" s="1"/>
  <c r="AD3" i="13" s="1"/>
  <c r="M27" i="13"/>
  <c r="N27" i="13" s="1"/>
  <c r="M23" i="13"/>
  <c r="O23" i="13" s="1"/>
  <c r="AB19" i="13"/>
  <c r="AC19" i="13" s="1"/>
  <c r="AD19" i="13" s="1"/>
  <c r="M16" i="13"/>
  <c r="N16" i="13" s="1"/>
  <c r="G13" i="13"/>
  <c r="W13" i="13" s="1"/>
  <c r="Y13" i="13" s="1"/>
  <c r="AB8" i="13"/>
  <c r="AC8" i="13" s="1"/>
  <c r="AD8" i="13" s="1"/>
  <c r="M3" i="13"/>
  <c r="O3" i="13" s="1"/>
  <c r="G19" i="13"/>
  <c r="P19" i="13" s="1"/>
  <c r="M11" i="13"/>
  <c r="O11" i="13" s="1"/>
  <c r="G8" i="13"/>
  <c r="I8" i="13" s="1"/>
  <c r="K8" i="13" s="1"/>
  <c r="M31" i="13"/>
  <c r="N31" i="13" s="1"/>
  <c r="G17" i="13"/>
  <c r="P17" i="13" s="1"/>
  <c r="G11" i="13"/>
  <c r="M4" i="13"/>
  <c r="O4" i="13" s="1"/>
  <c r="G33" i="13"/>
  <c r="W33" i="13" s="1"/>
  <c r="X33" i="13" s="1"/>
  <c r="G31" i="13"/>
  <c r="W31" i="13" s="1"/>
  <c r="M24" i="13"/>
  <c r="N24" i="13" s="1"/>
  <c r="M20" i="13"/>
  <c r="O20" i="13" s="1"/>
  <c r="G4" i="13"/>
  <c r="H4" i="13" s="1"/>
  <c r="M29" i="13"/>
  <c r="O29" i="13" s="1"/>
  <c r="AB27" i="13"/>
  <c r="AC27" i="13" s="1"/>
  <c r="AD27" i="13" s="1"/>
  <c r="M26" i="13"/>
  <c r="N26" i="13" s="1"/>
  <c r="G24" i="13"/>
  <c r="W24" i="13" s="1"/>
  <c r="M22" i="13"/>
  <c r="N22" i="13" s="1"/>
  <c r="G20" i="13"/>
  <c r="W20" i="13" s="1"/>
  <c r="X20" i="13" s="1"/>
  <c r="G9" i="13"/>
  <c r="W9" i="13" s="1"/>
  <c r="X9" i="13" s="1"/>
  <c r="G27" i="13"/>
  <c r="P27" i="13" s="1"/>
  <c r="G29" i="13"/>
  <c r="W29" i="13" s="1"/>
  <c r="X29" i="13" s="1"/>
  <c r="M18" i="13"/>
  <c r="N18" i="13" s="1"/>
  <c r="M7" i="13"/>
  <c r="N7" i="13" s="1"/>
  <c r="I15" i="3"/>
  <c r="G16" i="13"/>
  <c r="I16" i="13" s="1"/>
  <c r="K16" i="13" s="1"/>
  <c r="AB32" i="13"/>
  <c r="AC32" i="13" s="1"/>
  <c r="AD32" i="13" s="1"/>
  <c r="AF32" i="13" s="1"/>
  <c r="G18" i="13"/>
  <c r="P18" i="13" s="1"/>
  <c r="M9" i="13"/>
  <c r="AB24" i="13"/>
  <c r="AC24" i="13" s="1"/>
  <c r="AD24" i="13" s="1"/>
  <c r="AB26" i="13"/>
  <c r="AC26" i="13" s="1"/>
  <c r="AD26" i="13" s="1"/>
  <c r="G33" i="16"/>
  <c r="Z28" i="16"/>
  <c r="L19" i="16"/>
  <c r="G11" i="16"/>
  <c r="H11" i="16" s="1"/>
  <c r="L8" i="16"/>
  <c r="N8" i="16" s="1"/>
  <c r="G7" i="16"/>
  <c r="O7" i="16" s="1"/>
  <c r="L30" i="16"/>
  <c r="M30" i="16" s="1"/>
  <c r="L28" i="16"/>
  <c r="N28" i="16" s="1"/>
  <c r="G16" i="16"/>
  <c r="O16" i="16" s="1"/>
  <c r="Z12" i="16"/>
  <c r="AA12" i="16" s="1"/>
  <c r="AB12" i="16" s="1"/>
  <c r="Z9" i="16"/>
  <c r="AA9" i="16" s="1"/>
  <c r="AB9" i="16" s="1"/>
  <c r="G28" i="16"/>
  <c r="I28" i="16" s="1"/>
  <c r="G27" i="16"/>
  <c r="U27" i="16" s="1"/>
  <c r="Z14" i="16"/>
  <c r="AA14" i="16" s="1"/>
  <c r="AB14" i="16" s="1"/>
  <c r="G12" i="16"/>
  <c r="I12" i="16" s="1"/>
  <c r="G8" i="16"/>
  <c r="H8" i="16" s="1"/>
  <c r="L31" i="16"/>
  <c r="N31" i="16" s="1"/>
  <c r="L20" i="16"/>
  <c r="Z18" i="16"/>
  <c r="AA18" i="16" s="1"/>
  <c r="AB18" i="16" s="1"/>
  <c r="Z3" i="16"/>
  <c r="AA3" i="16" s="1"/>
  <c r="AB3" i="16" s="1"/>
  <c r="AD3" i="16" s="1"/>
  <c r="G18" i="16"/>
  <c r="U18" i="16" s="1"/>
  <c r="Z15" i="16"/>
  <c r="AA15" i="16" s="1"/>
  <c r="AB15" i="16" s="1"/>
  <c r="L10" i="16"/>
  <c r="M10" i="16" s="1"/>
  <c r="G9" i="16"/>
  <c r="O9" i="16" s="1"/>
  <c r="L6" i="16"/>
  <c r="N6" i="16" s="1"/>
  <c r="L29" i="16"/>
  <c r="Z11" i="16"/>
  <c r="AA11" i="16" s="1"/>
  <c r="AB11" i="16" s="1"/>
  <c r="AD11" i="16" s="1"/>
  <c r="Z7" i="16"/>
  <c r="AA7" i="16" s="1"/>
  <c r="AB7" i="16" s="1"/>
  <c r="AC7" i="16" s="1"/>
  <c r="L32" i="16"/>
  <c r="M32" i="16" s="1"/>
  <c r="Z19" i="16"/>
  <c r="AA19" i="16" s="1"/>
  <c r="AB19" i="16" s="1"/>
  <c r="L15" i="16"/>
  <c r="N15" i="16" s="1"/>
  <c r="L13" i="16"/>
  <c r="N13" i="16" s="1"/>
  <c r="G10" i="16"/>
  <c r="H10" i="16" s="1"/>
  <c r="G32" i="16"/>
  <c r="L27" i="16"/>
  <c r="G15" i="16"/>
  <c r="H15" i="16" s="1"/>
  <c r="L11" i="16"/>
  <c r="M11" i="16" s="1"/>
  <c r="G22" i="16"/>
  <c r="H22" i="16" s="1"/>
  <c r="G6" i="16"/>
  <c r="I6" i="16" s="1"/>
  <c r="L9" i="16"/>
  <c r="M9" i="16" s="1"/>
  <c r="L15" i="3"/>
  <c r="AR5" i="16" s="1"/>
  <c r="M15" i="3"/>
  <c r="Z8" i="16"/>
  <c r="L7" i="16"/>
  <c r="G5" i="16"/>
  <c r="I5" i="16" s="1"/>
  <c r="Z10" i="16"/>
  <c r="AA10" i="16" s="1"/>
  <c r="AB10" i="16" s="1"/>
  <c r="AJ5" i="15"/>
  <c r="G6" i="15" s="1"/>
  <c r="K15" i="3"/>
  <c r="F15" i="3"/>
  <c r="AR5" i="14" s="1"/>
  <c r="G15" i="3"/>
  <c r="Z17" i="14"/>
  <c r="AA17" i="14" s="1"/>
  <c r="AB17" i="14" s="1"/>
  <c r="AC17" i="14" s="1"/>
  <c r="I11" i="16"/>
  <c r="M31" i="16"/>
  <c r="G23" i="16"/>
  <c r="H23" i="16" s="1"/>
  <c r="Z26" i="16"/>
  <c r="AA26" i="16" s="1"/>
  <c r="AB26" i="16" s="1"/>
  <c r="AD26" i="16" s="1"/>
  <c r="Z27" i="16"/>
  <c r="I15" i="16"/>
  <c r="G19" i="16"/>
  <c r="O19" i="16" s="1"/>
  <c r="Z20" i="16"/>
  <c r="AA20" i="16" s="1"/>
  <c r="AB20" i="16" s="1"/>
  <c r="AD20" i="16" s="1"/>
  <c r="G31" i="16"/>
  <c r="Z31" i="16"/>
  <c r="AA28" i="16"/>
  <c r="AB28" i="16" s="1"/>
  <c r="AC28" i="16" s="1"/>
  <c r="N29" i="16"/>
  <c r="R25" i="16"/>
  <c r="N20" i="16"/>
  <c r="E11" i="16"/>
  <c r="I10" i="16"/>
  <c r="AD9" i="16"/>
  <c r="AC9" i="16"/>
  <c r="AC11" i="16"/>
  <c r="AC12" i="16"/>
  <c r="AD12" i="16"/>
  <c r="F3" i="16"/>
  <c r="AM5" i="16" s="1"/>
  <c r="AD18" i="16"/>
  <c r="AC18" i="16"/>
  <c r="X24" i="16"/>
  <c r="Y24" i="16" s="1"/>
  <c r="L24" i="16"/>
  <c r="G24" i="16"/>
  <c r="U24" i="16" s="1"/>
  <c r="X5" i="16"/>
  <c r="Y5" i="16" s="1"/>
  <c r="L17" i="16"/>
  <c r="Z17" i="16"/>
  <c r="AA17" i="16" s="1"/>
  <c r="AB17" i="16" s="1"/>
  <c r="I19" i="16"/>
  <c r="P4" i="16"/>
  <c r="P5" i="16"/>
  <c r="I9" i="16"/>
  <c r="H9" i="16"/>
  <c r="I16" i="16"/>
  <c r="H16" i="16"/>
  <c r="X18" i="16"/>
  <c r="Y18" i="16" s="1"/>
  <c r="L18" i="16"/>
  <c r="L26" i="16"/>
  <c r="G26" i="16"/>
  <c r="U26" i="16" s="1"/>
  <c r="L33" i="16"/>
  <c r="Z33" i="16"/>
  <c r="AA33" i="16" s="1"/>
  <c r="AB33" i="16" s="1"/>
  <c r="X33" i="16"/>
  <c r="Y33" i="16" s="1"/>
  <c r="O33" i="16"/>
  <c r="N27" i="16"/>
  <c r="M27" i="16"/>
  <c r="M29" i="16"/>
  <c r="I32" i="16"/>
  <c r="H32" i="16"/>
  <c r="I33" i="16"/>
  <c r="H33" i="16"/>
  <c r="L4" i="16"/>
  <c r="X4" i="16"/>
  <c r="Y4" i="16" s="1"/>
  <c r="D34" i="16"/>
  <c r="Z24" i="16"/>
  <c r="AA24" i="16" s="1"/>
  <c r="AB24" i="16" s="1"/>
  <c r="U32" i="16"/>
  <c r="P29" i="16"/>
  <c r="P21" i="16"/>
  <c r="U16" i="16"/>
  <c r="P13" i="16"/>
  <c r="U8" i="16"/>
  <c r="U33" i="16"/>
  <c r="P30" i="16"/>
  <c r="P31" i="16"/>
  <c r="P19" i="16"/>
  <c r="U11" i="16"/>
  <c r="P10" i="16"/>
  <c r="P8" i="16"/>
  <c r="P6" i="16"/>
  <c r="P27" i="16"/>
  <c r="P17" i="16"/>
  <c r="P15" i="16"/>
  <c r="U9" i="16"/>
  <c r="P22" i="16"/>
  <c r="P32" i="16"/>
  <c r="M6" i="16"/>
  <c r="M15" i="16"/>
  <c r="P16" i="16"/>
  <c r="G4" i="16"/>
  <c r="P7" i="16"/>
  <c r="P9" i="16"/>
  <c r="M13" i="16"/>
  <c r="N19" i="16"/>
  <c r="M19" i="16"/>
  <c r="M20" i="16"/>
  <c r="Z21" i="16"/>
  <c r="AA21" i="16" s="1"/>
  <c r="AB21" i="16" s="1"/>
  <c r="X21" i="16"/>
  <c r="Y21" i="16" s="1"/>
  <c r="L21" i="16"/>
  <c r="P23" i="16"/>
  <c r="P33" i="16"/>
  <c r="Z4" i="16"/>
  <c r="AA4" i="16" s="1"/>
  <c r="AB4" i="16" s="1"/>
  <c r="AA8" i="16"/>
  <c r="AB8" i="16" s="1"/>
  <c r="P3" i="16"/>
  <c r="P11" i="16"/>
  <c r="X12" i="16"/>
  <c r="Y12" i="16" s="1"/>
  <c r="L12" i="16"/>
  <c r="G14" i="16"/>
  <c r="U14" i="16" s="1"/>
  <c r="X14" i="16"/>
  <c r="Y14" i="16" s="1"/>
  <c r="L14" i="16"/>
  <c r="P18" i="16"/>
  <c r="P20" i="16"/>
  <c r="G21" i="16"/>
  <c r="Z23" i="16"/>
  <c r="AA23" i="16" s="1"/>
  <c r="AB23" i="16" s="1"/>
  <c r="X23" i="16"/>
  <c r="Y23" i="16" s="1"/>
  <c r="L23" i="16"/>
  <c r="O24" i="16"/>
  <c r="P26" i="16"/>
  <c r="X22" i="16"/>
  <c r="Y22" i="16" s="1"/>
  <c r="Q25" i="16"/>
  <c r="L5" i="16"/>
  <c r="Z5" i="16"/>
  <c r="AA5" i="16" s="1"/>
  <c r="AB5" i="16" s="1"/>
  <c r="P12" i="16"/>
  <c r="P14" i="16"/>
  <c r="X16" i="16"/>
  <c r="Y16" i="16" s="1"/>
  <c r="L16" i="16"/>
  <c r="G17" i="16"/>
  <c r="X17" i="16"/>
  <c r="Y17" i="16" s="1"/>
  <c r="L22" i="16"/>
  <c r="Z22" i="16"/>
  <c r="AA22" i="16" s="1"/>
  <c r="AB22" i="16" s="1"/>
  <c r="U23" i="16"/>
  <c r="L25" i="16"/>
  <c r="X25" i="16"/>
  <c r="Y25" i="16" s="1"/>
  <c r="G25" i="16"/>
  <c r="Z25" i="16"/>
  <c r="AA25" i="16" s="1"/>
  <c r="AB25" i="16" s="1"/>
  <c r="E34" i="16"/>
  <c r="X7" i="16"/>
  <c r="Y7" i="16" s="1"/>
  <c r="X9" i="16"/>
  <c r="Y9" i="16" s="1"/>
  <c r="U10" i="16"/>
  <c r="Z13" i="16"/>
  <c r="AA13" i="16" s="1"/>
  <c r="AB13" i="16" s="1"/>
  <c r="G13" i="16"/>
  <c r="U13" i="16" s="1"/>
  <c r="Z16" i="16"/>
  <c r="AA16" i="16" s="1"/>
  <c r="AB16" i="16" s="1"/>
  <c r="U19" i="16"/>
  <c r="G20" i="16"/>
  <c r="O20" i="16" s="1"/>
  <c r="P24" i="16"/>
  <c r="X26" i="16"/>
  <c r="Y26" i="16" s="1"/>
  <c r="AA27" i="16"/>
  <c r="AB27" i="16" s="1"/>
  <c r="P28" i="16"/>
  <c r="Z29" i="16"/>
  <c r="AA29" i="16" s="1"/>
  <c r="AB29" i="16" s="1"/>
  <c r="G29" i="16"/>
  <c r="O32" i="16"/>
  <c r="AA31" i="16"/>
  <c r="AB31" i="16" s="1"/>
  <c r="G3" i="16"/>
  <c r="U3" i="16" s="1"/>
  <c r="L3" i="16"/>
  <c r="Z6" i="16"/>
  <c r="AA6" i="16" s="1"/>
  <c r="AB6" i="16" s="1"/>
  <c r="O10" i="16"/>
  <c r="G30" i="16"/>
  <c r="Z30" i="16"/>
  <c r="AA30" i="16" s="1"/>
  <c r="AB30" i="16" s="1"/>
  <c r="Z32" i="16"/>
  <c r="AA32" i="16" s="1"/>
  <c r="AB32" i="16" s="1"/>
  <c r="X28" i="16"/>
  <c r="Y28" i="16" s="1"/>
  <c r="E27" i="15"/>
  <c r="S24" i="15"/>
  <c r="S20" i="15"/>
  <c r="E12" i="15"/>
  <c r="F3" i="15" s="1"/>
  <c r="D34" i="15"/>
  <c r="E4" i="15"/>
  <c r="S33" i="15"/>
  <c r="R33" i="15"/>
  <c r="T33" i="15" s="1"/>
  <c r="Z6" i="15"/>
  <c r="AA6" i="15" s="1"/>
  <c r="Z9" i="15"/>
  <c r="AA9" i="15" s="1"/>
  <c r="Z10" i="15"/>
  <c r="AA10" i="15" s="1"/>
  <c r="Q6" i="15"/>
  <c r="S14" i="15"/>
  <c r="Z15" i="15"/>
  <c r="AA15" i="15" s="1"/>
  <c r="Z22" i="15"/>
  <c r="AA22" i="15" s="1"/>
  <c r="Q28" i="15"/>
  <c r="R16" i="15"/>
  <c r="T16" i="15" s="1"/>
  <c r="Z17" i="15"/>
  <c r="AA17" i="15" s="1"/>
  <c r="Q29" i="15"/>
  <c r="Z29" i="15"/>
  <c r="AA29" i="15" s="1"/>
  <c r="R26" i="15"/>
  <c r="T26" i="15" s="1"/>
  <c r="M33" i="15"/>
  <c r="Z33" i="15"/>
  <c r="AA33" i="15" s="1"/>
  <c r="Q10" i="15"/>
  <c r="AB17" i="15"/>
  <c r="AC17" i="15" s="1"/>
  <c r="AD17" i="15" s="1"/>
  <c r="AF17" i="15" s="1"/>
  <c r="Q22" i="15"/>
  <c r="R24" i="15"/>
  <c r="T24" i="15" s="1"/>
  <c r="R9" i="15"/>
  <c r="T9" i="15" s="1"/>
  <c r="Q13" i="15"/>
  <c r="S4" i="15"/>
  <c r="AB31" i="15"/>
  <c r="AC31" i="15" s="1"/>
  <c r="AD31" i="15" s="1"/>
  <c r="AF31" i="15" s="1"/>
  <c r="Q15" i="15"/>
  <c r="Z20" i="15"/>
  <c r="AA20" i="15" s="1"/>
  <c r="Z26" i="15"/>
  <c r="AA26" i="15" s="1"/>
  <c r="Z4" i="15"/>
  <c r="AA4" i="15" s="1"/>
  <c r="R4" i="15"/>
  <c r="T4" i="15" s="1"/>
  <c r="Q8" i="15"/>
  <c r="Z24" i="15"/>
  <c r="AA24" i="15" s="1"/>
  <c r="G33" i="15"/>
  <c r="Q32" i="15"/>
  <c r="Q30" i="15"/>
  <c r="Q21" i="15"/>
  <c r="Q12" i="15"/>
  <c r="Q25" i="15"/>
  <c r="G31" i="15"/>
  <c r="Q31" i="15"/>
  <c r="R11" i="13"/>
  <c r="T11" i="13" s="1"/>
  <c r="S28" i="13"/>
  <c r="S27" i="13"/>
  <c r="S26" i="13"/>
  <c r="S24" i="13"/>
  <c r="S10" i="13"/>
  <c r="S5" i="13"/>
  <c r="S4" i="13"/>
  <c r="S12" i="13"/>
  <c r="R12" i="13"/>
  <c r="T12" i="13" s="1"/>
  <c r="M15" i="13"/>
  <c r="Z15" i="13"/>
  <c r="AA15" i="13" s="1"/>
  <c r="AB15" i="13"/>
  <c r="AC15" i="13" s="1"/>
  <c r="AD15" i="13" s="1"/>
  <c r="AF15" i="13" s="1"/>
  <c r="AB21" i="13"/>
  <c r="AC21" i="13" s="1"/>
  <c r="AD21" i="13" s="1"/>
  <c r="AF21" i="13" s="1"/>
  <c r="Q21" i="13"/>
  <c r="G21" i="13"/>
  <c r="Q23" i="13"/>
  <c r="G23" i="13"/>
  <c r="P23" i="13" s="1"/>
  <c r="M25" i="13"/>
  <c r="G25" i="13"/>
  <c r="P25" i="13" s="1"/>
  <c r="Q25" i="13"/>
  <c r="Z32" i="13"/>
  <c r="AA32" i="13" s="1"/>
  <c r="R10" i="13"/>
  <c r="T10" i="13" s="1"/>
  <c r="G12" i="13"/>
  <c r="P12" i="13" s="1"/>
  <c r="S22" i="13"/>
  <c r="AB23" i="13"/>
  <c r="AC23" i="13" s="1"/>
  <c r="AD23" i="13" s="1"/>
  <c r="AF23" i="13" s="1"/>
  <c r="AB25" i="13"/>
  <c r="AC25" i="13" s="1"/>
  <c r="AD25" i="13" s="1"/>
  <c r="AF25" i="13" s="1"/>
  <c r="Z10" i="13"/>
  <c r="AA10" i="13" s="1"/>
  <c r="M10" i="13"/>
  <c r="M32" i="13"/>
  <c r="G32" i="13"/>
  <c r="I13" i="13"/>
  <c r="K13" i="13" s="1"/>
  <c r="R30" i="13"/>
  <c r="T30" i="13" s="1"/>
  <c r="M21" i="13"/>
  <c r="G15" i="13"/>
  <c r="P15" i="13" s="1"/>
  <c r="N3" i="13"/>
  <c r="R5" i="13"/>
  <c r="T5" i="13" s="1"/>
  <c r="G6" i="13"/>
  <c r="Z6" i="13"/>
  <c r="AA6" i="13" s="1"/>
  <c r="M6" i="13"/>
  <c r="AB10" i="13"/>
  <c r="AC10" i="13" s="1"/>
  <c r="AD10" i="13" s="1"/>
  <c r="AF10" i="13" s="1"/>
  <c r="AB12" i="13"/>
  <c r="AC12" i="13" s="1"/>
  <c r="AD12" i="13" s="1"/>
  <c r="AF12" i="13" s="1"/>
  <c r="G14" i="13"/>
  <c r="Q14" i="13"/>
  <c r="R17" i="13"/>
  <c r="T17" i="13" s="1"/>
  <c r="R28" i="13"/>
  <c r="T28" i="13" s="1"/>
  <c r="I31" i="13"/>
  <c r="K31" i="13" s="1"/>
  <c r="M5" i="13"/>
  <c r="G5" i="13"/>
  <c r="Z5" i="13"/>
  <c r="AA5" i="13" s="1"/>
  <c r="G10" i="13"/>
  <c r="I11" i="13"/>
  <c r="K11" i="13" s="1"/>
  <c r="M12" i="13"/>
  <c r="Z14" i="13"/>
  <c r="AA14" i="13" s="1"/>
  <c r="Q15" i="13"/>
  <c r="I26" i="13"/>
  <c r="K26" i="13" s="1"/>
  <c r="Q3" i="13"/>
  <c r="G3" i="13"/>
  <c r="P3" i="13" s="1"/>
  <c r="Z3" i="13"/>
  <c r="AA3" i="13" s="1"/>
  <c r="AB6" i="13"/>
  <c r="AC6" i="13" s="1"/>
  <c r="AD6" i="13" s="1"/>
  <c r="AF6" i="13" s="1"/>
  <c r="R8" i="13"/>
  <c r="T8" i="13" s="1"/>
  <c r="AB13" i="13"/>
  <c r="AC13" i="13" s="1"/>
  <c r="AD13" i="13" s="1"/>
  <c r="AF13" i="13" s="1"/>
  <c r="Q13" i="13"/>
  <c r="Z13" i="13"/>
  <c r="AA13" i="13" s="1"/>
  <c r="M13" i="13"/>
  <c r="M17" i="13"/>
  <c r="Z17" i="13"/>
  <c r="AA17" i="13" s="1"/>
  <c r="AB17" i="13"/>
  <c r="AC17" i="13" s="1"/>
  <c r="AD17" i="13" s="1"/>
  <c r="AF17" i="13" s="1"/>
  <c r="H26" i="13"/>
  <c r="M28" i="13"/>
  <c r="G28" i="13"/>
  <c r="AB28" i="13"/>
  <c r="AC28" i="13" s="1"/>
  <c r="AD28" i="13" s="1"/>
  <c r="AF28" i="13" s="1"/>
  <c r="G30" i="13"/>
  <c r="M30" i="13"/>
  <c r="AB30" i="13"/>
  <c r="AC30" i="13" s="1"/>
  <c r="AD30" i="13" s="1"/>
  <c r="AF30" i="13" s="1"/>
  <c r="R31" i="13"/>
  <c r="T31" i="13" s="1"/>
  <c r="D34" i="13"/>
  <c r="F3" i="13"/>
  <c r="AB5" i="13"/>
  <c r="AC5" i="13" s="1"/>
  <c r="AD5" i="13" s="1"/>
  <c r="AF5" i="13" s="1"/>
  <c r="Z8" i="13"/>
  <c r="AA8" i="13" s="1"/>
  <c r="M8" i="13"/>
  <c r="M14" i="13"/>
  <c r="AB14" i="13"/>
  <c r="AC14" i="13" s="1"/>
  <c r="AD14" i="13" s="1"/>
  <c r="AF14" i="13" s="1"/>
  <c r="Z21" i="13"/>
  <c r="AA21" i="13" s="1"/>
  <c r="Z23" i="13"/>
  <c r="AA23" i="13" s="1"/>
  <c r="Z25" i="13"/>
  <c r="AA25" i="13" s="1"/>
  <c r="Q32" i="13"/>
  <c r="E34" i="13"/>
  <c r="AB18" i="13"/>
  <c r="AC18" i="13" s="1"/>
  <c r="AD18" i="13" s="1"/>
  <c r="AF18" i="13" s="1"/>
  <c r="AB16" i="13"/>
  <c r="AC16" i="13" s="1"/>
  <c r="AD16" i="13" s="1"/>
  <c r="AF16" i="13" s="1"/>
  <c r="AB7" i="13"/>
  <c r="AC7" i="13" s="1"/>
  <c r="AD7" i="13" s="1"/>
  <c r="AF7" i="13" s="1"/>
  <c r="AB4" i="13"/>
  <c r="AC4" i="13" s="1"/>
  <c r="AD4" i="13" s="1"/>
  <c r="AF4" i="13" s="1"/>
  <c r="AB11" i="13"/>
  <c r="AC11" i="13" s="1"/>
  <c r="AD11" i="13" s="1"/>
  <c r="AF11" i="13" s="1"/>
  <c r="AB20" i="13"/>
  <c r="AC20" i="13" s="1"/>
  <c r="AD20" i="13" s="1"/>
  <c r="AF20" i="13" s="1"/>
  <c r="R27" i="13"/>
  <c r="T27" i="13" s="1"/>
  <c r="AB29" i="13"/>
  <c r="AC29" i="13" s="1"/>
  <c r="AD29" i="13" s="1"/>
  <c r="AF29" i="13" s="1"/>
  <c r="Q29" i="13"/>
  <c r="P31" i="13"/>
  <c r="M33" i="13"/>
  <c r="P33" i="13"/>
  <c r="AB33" i="13"/>
  <c r="AC33" i="13" s="1"/>
  <c r="AD33" i="13" s="1"/>
  <c r="AF33" i="13" s="1"/>
  <c r="AB9" i="13"/>
  <c r="AC9" i="13" s="1"/>
  <c r="AD9" i="13" s="1"/>
  <c r="AF9" i="13" s="1"/>
  <c r="Q16" i="13"/>
  <c r="Q18" i="13"/>
  <c r="Q9" i="13"/>
  <c r="AB31" i="13"/>
  <c r="AC31" i="13" s="1"/>
  <c r="AD31" i="13" s="1"/>
  <c r="AF31" i="13" s="1"/>
  <c r="M19" i="13"/>
  <c r="Q20" i="13"/>
  <c r="G22" i="13"/>
  <c r="P22" i="13"/>
  <c r="AB22" i="13"/>
  <c r="AC22" i="13" s="1"/>
  <c r="AD22" i="13" s="1"/>
  <c r="AF22" i="13" s="1"/>
  <c r="P24" i="13"/>
  <c r="P26" i="13"/>
  <c r="Q33" i="13"/>
  <c r="C4" i="4"/>
  <c r="H44" i="10"/>
  <c r="K35" i="10"/>
  <c r="K26" i="10"/>
  <c r="H26" i="10"/>
  <c r="K17" i="10"/>
  <c r="H17" i="10"/>
  <c r="G3" i="14"/>
  <c r="H3" i="14" s="1"/>
  <c r="L20" i="14"/>
  <c r="N20" i="14" s="1"/>
  <c r="R10" i="14"/>
  <c r="X20" i="14"/>
  <c r="Y20" i="14" s="1"/>
  <c r="P8" i="14"/>
  <c r="R8" i="14" s="1"/>
  <c r="L29" i="14"/>
  <c r="M29" i="14" s="1"/>
  <c r="R12" i="14"/>
  <c r="P28" i="14"/>
  <c r="Q28" i="14" s="1"/>
  <c r="G7" i="14"/>
  <c r="H7" i="14" s="1"/>
  <c r="G9" i="14"/>
  <c r="I9" i="14" s="1"/>
  <c r="L15" i="14"/>
  <c r="M15" i="14" s="1"/>
  <c r="L3" i="14"/>
  <c r="M3" i="14" s="1"/>
  <c r="Z5" i="14"/>
  <c r="AA5" i="14" s="1"/>
  <c r="AB5" i="14" s="1"/>
  <c r="R7" i="14"/>
  <c r="G8" i="14"/>
  <c r="H8" i="14" s="1"/>
  <c r="X10" i="14"/>
  <c r="Y10" i="14" s="1"/>
  <c r="Z16" i="14"/>
  <c r="AA16" i="14" s="1"/>
  <c r="AB16" i="14" s="1"/>
  <c r="AC16" i="14" s="1"/>
  <c r="L23" i="14"/>
  <c r="N23" i="14" s="1"/>
  <c r="G28" i="14"/>
  <c r="H28" i="14" s="1"/>
  <c r="L31" i="14"/>
  <c r="N31" i="14" s="1"/>
  <c r="L7" i="14"/>
  <c r="N7" i="14" s="1"/>
  <c r="Z14" i="14"/>
  <c r="AA14" i="14" s="1"/>
  <c r="AB14" i="14" s="1"/>
  <c r="G4" i="14"/>
  <c r="O4" i="14" s="1"/>
  <c r="Z7" i="14"/>
  <c r="AA7" i="14" s="1"/>
  <c r="AB7" i="14" s="1"/>
  <c r="G10" i="14"/>
  <c r="I10" i="14" s="1"/>
  <c r="G17" i="14"/>
  <c r="U17" i="14" s="1"/>
  <c r="V17" i="14" s="1"/>
  <c r="L22" i="14"/>
  <c r="N22" i="14" s="1"/>
  <c r="L24" i="14"/>
  <c r="M24" i="14" s="1"/>
  <c r="X29" i="14"/>
  <c r="Y29" i="14" s="1"/>
  <c r="G19" i="14"/>
  <c r="X7" i="14"/>
  <c r="Y7" i="14" s="1"/>
  <c r="P11" i="14"/>
  <c r="Q11" i="14" s="1"/>
  <c r="P4" i="14"/>
  <c r="R4" i="14" s="1"/>
  <c r="P6" i="14"/>
  <c r="Q6" i="14" s="1"/>
  <c r="Z8" i="14"/>
  <c r="AA8" i="14" s="1"/>
  <c r="AB8" i="14" s="1"/>
  <c r="AC8" i="14" s="1"/>
  <c r="L10" i="14"/>
  <c r="M10" i="14" s="1"/>
  <c r="P22" i="14"/>
  <c r="Q22" i="14" s="1"/>
  <c r="P24" i="14"/>
  <c r="Q24" i="14" s="1"/>
  <c r="G30" i="14"/>
  <c r="I30" i="14" s="1"/>
  <c r="Z26" i="14"/>
  <c r="AA26" i="14" s="1"/>
  <c r="AB26" i="14" s="1"/>
  <c r="L11" i="14"/>
  <c r="M11" i="14" s="1"/>
  <c r="P19" i="14"/>
  <c r="Q19" i="14" s="1"/>
  <c r="G24" i="14"/>
  <c r="H24" i="14" s="1"/>
  <c r="X4" i="14"/>
  <c r="Y4" i="14" s="1"/>
  <c r="G18" i="14"/>
  <c r="I18" i="14" s="1"/>
  <c r="L27" i="14"/>
  <c r="P26" i="14"/>
  <c r="P27" i="14"/>
  <c r="R27" i="14" s="1"/>
  <c r="P30" i="14"/>
  <c r="Q30" i="14" s="1"/>
  <c r="L4" i="14"/>
  <c r="Z19" i="14"/>
  <c r="AA19" i="14" s="1"/>
  <c r="AB19" i="14" s="1"/>
  <c r="AC19" i="14" s="1"/>
  <c r="Z10" i="14"/>
  <c r="AA10" i="14" s="1"/>
  <c r="AB10" i="14" s="1"/>
  <c r="P18" i="14"/>
  <c r="R18" i="14" s="1"/>
  <c r="Z23" i="14"/>
  <c r="AA23" i="14" s="1"/>
  <c r="AB23" i="14" s="1"/>
  <c r="AC23" i="14" s="1"/>
  <c r="G31" i="14"/>
  <c r="I31" i="14" s="1"/>
  <c r="G26" i="14"/>
  <c r="H26" i="14" s="1"/>
  <c r="L26" i="14"/>
  <c r="M26" i="14" s="1"/>
  <c r="P5" i="14"/>
  <c r="Q5" i="14" s="1"/>
  <c r="Z24" i="14"/>
  <c r="AA24" i="14" s="1"/>
  <c r="AB24" i="14" s="1"/>
  <c r="AC24" i="14" s="1"/>
  <c r="X26" i="14"/>
  <c r="Y26" i="14" s="1"/>
  <c r="Z27" i="14"/>
  <c r="AA27" i="14" s="1"/>
  <c r="AB27" i="14" s="1"/>
  <c r="AD9" i="14"/>
  <c r="AD17" i="14"/>
  <c r="E34" i="14"/>
  <c r="F3" i="14"/>
  <c r="AM5" i="14" s="1"/>
  <c r="G14" i="14"/>
  <c r="O14" i="14" s="1"/>
  <c r="L14" i="14"/>
  <c r="X14" i="14"/>
  <c r="Y14" i="14" s="1"/>
  <c r="P16" i="14"/>
  <c r="P23" i="14"/>
  <c r="L25" i="14"/>
  <c r="X25" i="14"/>
  <c r="Y25" i="14" s="1"/>
  <c r="G25" i="14"/>
  <c r="X16" i="14"/>
  <c r="Y16" i="14" s="1"/>
  <c r="Q12" i="14"/>
  <c r="P15" i="14"/>
  <c r="X15" i="14"/>
  <c r="Y15" i="14" s="1"/>
  <c r="P25" i="14"/>
  <c r="G5" i="14"/>
  <c r="X5" i="14"/>
  <c r="Y5" i="14" s="1"/>
  <c r="Q7" i="14"/>
  <c r="L9" i="14"/>
  <c r="P9" i="14"/>
  <c r="Q10" i="14"/>
  <c r="L12" i="14"/>
  <c r="G12" i="14"/>
  <c r="Z21" i="14"/>
  <c r="AA21" i="14" s="1"/>
  <c r="AB21" i="14" s="1"/>
  <c r="AC21" i="14" s="1"/>
  <c r="P21" i="14"/>
  <c r="X21" i="14"/>
  <c r="Y21" i="14" s="1"/>
  <c r="G21" i="14"/>
  <c r="Z13" i="14"/>
  <c r="AA13" i="14" s="1"/>
  <c r="AB13" i="14" s="1"/>
  <c r="AC13" i="14" s="1"/>
  <c r="P13" i="14"/>
  <c r="X13" i="14"/>
  <c r="Y13" i="14" s="1"/>
  <c r="L16" i="14"/>
  <c r="G16" i="14"/>
  <c r="O16" i="14" s="1"/>
  <c r="G13" i="14"/>
  <c r="X3" i="14"/>
  <c r="Y3" i="14" s="1"/>
  <c r="Z3" i="14"/>
  <c r="AA3" i="14" s="1"/>
  <c r="AB3" i="14" s="1"/>
  <c r="AC3" i="14" s="1"/>
  <c r="L5" i="14"/>
  <c r="X12" i="14"/>
  <c r="Y12" i="14" s="1"/>
  <c r="P14" i="14"/>
  <c r="L17" i="14"/>
  <c r="P17" i="14"/>
  <c r="X17" i="14"/>
  <c r="Y17" i="14" s="1"/>
  <c r="Z18" i="14"/>
  <c r="AA18" i="14" s="1"/>
  <c r="AB18" i="14" s="1"/>
  <c r="AC18" i="14" s="1"/>
  <c r="Z25" i="14"/>
  <c r="AA25" i="14" s="1"/>
  <c r="AB25" i="14" s="1"/>
  <c r="AC25" i="14" s="1"/>
  <c r="X23" i="14"/>
  <c r="Y23" i="14" s="1"/>
  <c r="G23" i="14"/>
  <c r="X18" i="14"/>
  <c r="Y18" i="14" s="1"/>
  <c r="R30" i="14"/>
  <c r="D34" i="14"/>
  <c r="R3" i="14"/>
  <c r="Z12" i="14"/>
  <c r="AA12" i="14" s="1"/>
  <c r="AB12" i="14" s="1"/>
  <c r="AC12" i="14" s="1"/>
  <c r="L13" i="14"/>
  <c r="G15" i="14"/>
  <c r="Z15" i="14"/>
  <c r="AA15" i="14" s="1"/>
  <c r="AB15" i="14" s="1"/>
  <c r="AC15" i="14" s="1"/>
  <c r="L18" i="14"/>
  <c r="L21" i="14"/>
  <c r="Z30" i="14"/>
  <c r="AA30" i="14" s="1"/>
  <c r="AB30" i="14" s="1"/>
  <c r="AC30" i="14" s="1"/>
  <c r="Z32" i="14"/>
  <c r="AA32" i="14" s="1"/>
  <c r="AB32" i="14" s="1"/>
  <c r="AC32" i="14" s="1"/>
  <c r="P32" i="14"/>
  <c r="G32" i="14"/>
  <c r="Z4" i="14"/>
  <c r="AA4" i="14" s="1"/>
  <c r="AB4" i="14" s="1"/>
  <c r="AC4" i="14" s="1"/>
  <c r="L6" i="14"/>
  <c r="L8" i="14"/>
  <c r="Z11" i="14"/>
  <c r="AA11" i="14" s="1"/>
  <c r="AB11" i="14" s="1"/>
  <c r="AC11" i="14" s="1"/>
  <c r="Z20" i="14"/>
  <c r="AA20" i="14" s="1"/>
  <c r="AB20" i="14" s="1"/>
  <c r="AC20" i="14" s="1"/>
  <c r="Q27" i="14"/>
  <c r="Z29" i="14"/>
  <c r="AA29" i="14" s="1"/>
  <c r="AB29" i="14" s="1"/>
  <c r="AC29" i="14" s="1"/>
  <c r="P29" i="14"/>
  <c r="O31" i="14"/>
  <c r="Z31" i="14"/>
  <c r="AA31" i="14" s="1"/>
  <c r="AB31" i="14" s="1"/>
  <c r="AC31" i="14" s="1"/>
  <c r="L33" i="14"/>
  <c r="Z33" i="14"/>
  <c r="AA33" i="14" s="1"/>
  <c r="AB33" i="14" s="1"/>
  <c r="AC33" i="14" s="1"/>
  <c r="L19" i="14"/>
  <c r="P20" i="14"/>
  <c r="G22" i="14"/>
  <c r="O22" i="14" s="1"/>
  <c r="Z22" i="14"/>
  <c r="AA22" i="14" s="1"/>
  <c r="AB22" i="14" s="1"/>
  <c r="AC22" i="14" s="1"/>
  <c r="O26" i="14"/>
  <c r="G27" i="14"/>
  <c r="L28" i="14"/>
  <c r="L30" i="14"/>
  <c r="P31" i="14"/>
  <c r="L32" i="14"/>
  <c r="P33" i="14"/>
  <c r="G29" i="14"/>
  <c r="O29" i="14" s="1"/>
  <c r="X30" i="14"/>
  <c r="Y30" i="14" s="1"/>
  <c r="G6" i="14"/>
  <c r="O6" i="14" s="1"/>
  <c r="Z6" i="14"/>
  <c r="AA6" i="14" s="1"/>
  <c r="AB6" i="14" s="1"/>
  <c r="AC6" i="14" s="1"/>
  <c r="G11" i="14"/>
  <c r="G20" i="14"/>
  <c r="Z28" i="14"/>
  <c r="AA28" i="14" s="1"/>
  <c r="AB28" i="14" s="1"/>
  <c r="AC28" i="14" s="1"/>
  <c r="G33" i="14"/>
  <c r="O33" i="14" s="1"/>
  <c r="C6" i="3"/>
  <c r="C11" i="3" s="1"/>
  <c r="A8" i="4"/>
  <c r="D7" i="4"/>
  <c r="E7" i="4" s="1"/>
  <c r="F7" i="4" s="1"/>
  <c r="G7" i="4" s="1"/>
  <c r="G6" i="4"/>
  <c r="G3" i="4"/>
  <c r="H8" i="10"/>
  <c r="D15" i="3" s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" i="2"/>
  <c r="M6" i="18" l="1"/>
  <c r="N6" i="18" s="1"/>
  <c r="L6" i="18" s="1"/>
  <c r="J6" i="18"/>
  <c r="G7" i="18"/>
  <c r="K6" i="18"/>
  <c r="C7" i="18"/>
  <c r="C8" i="18" s="1"/>
  <c r="E7" i="18"/>
  <c r="E8" i="18"/>
  <c r="F7" i="18"/>
  <c r="F8" i="18" s="1"/>
  <c r="A9" i="4"/>
  <c r="B8" i="4"/>
  <c r="R18" i="15"/>
  <c r="T18" i="15" s="1"/>
  <c r="R19" i="15"/>
  <c r="T19" i="15" s="1"/>
  <c r="S11" i="15"/>
  <c r="R23" i="15"/>
  <c r="T23" i="15" s="1"/>
  <c r="R17" i="15"/>
  <c r="T17" i="15" s="1"/>
  <c r="R7" i="15"/>
  <c r="T7" i="15" s="1"/>
  <c r="S5" i="15"/>
  <c r="H29" i="13"/>
  <c r="AE26" i="13"/>
  <c r="AF26" i="13"/>
  <c r="AE27" i="13"/>
  <c r="AF27" i="13"/>
  <c r="AE24" i="13"/>
  <c r="AF24" i="13"/>
  <c r="AE19" i="13"/>
  <c r="AF19" i="13"/>
  <c r="N20" i="13"/>
  <c r="N29" i="13"/>
  <c r="AE3" i="13"/>
  <c r="AF3" i="13"/>
  <c r="R7" i="13"/>
  <c r="T7" i="13" s="1"/>
  <c r="O16" i="13"/>
  <c r="AE8" i="13"/>
  <c r="AF8" i="13"/>
  <c r="G17" i="15"/>
  <c r="P17" i="15" s="1"/>
  <c r="S27" i="15"/>
  <c r="M32" i="15"/>
  <c r="AB26" i="15"/>
  <c r="AC26" i="15" s="1"/>
  <c r="AD26" i="15" s="1"/>
  <c r="AF26" i="15" s="1"/>
  <c r="R3" i="15"/>
  <c r="T3" i="15" s="1"/>
  <c r="AB23" i="15"/>
  <c r="AC23" i="15" s="1"/>
  <c r="AD23" i="15" s="1"/>
  <c r="AF23" i="15" s="1"/>
  <c r="M13" i="15"/>
  <c r="O13" i="15" s="1"/>
  <c r="G32" i="15"/>
  <c r="P32" i="15" s="1"/>
  <c r="M18" i="15"/>
  <c r="AB10" i="15"/>
  <c r="AC10" i="15" s="1"/>
  <c r="AD10" i="15" s="1"/>
  <c r="AF10" i="15" s="1"/>
  <c r="M6" i="15"/>
  <c r="G27" i="15"/>
  <c r="H27" i="15" s="1"/>
  <c r="J27" i="15" s="1"/>
  <c r="N4" i="13"/>
  <c r="Y26" i="13"/>
  <c r="W19" i="13"/>
  <c r="O26" i="13"/>
  <c r="H16" i="13"/>
  <c r="W16" i="13"/>
  <c r="Y16" i="13" s="1"/>
  <c r="S19" i="13"/>
  <c r="O22" i="13"/>
  <c r="W18" i="13"/>
  <c r="H31" i="13"/>
  <c r="P7" i="13"/>
  <c r="I7" i="13"/>
  <c r="K7" i="13" s="1"/>
  <c r="W7" i="13"/>
  <c r="X7" i="13" s="1"/>
  <c r="H19" i="13"/>
  <c r="H24" i="13"/>
  <c r="I24" i="13"/>
  <c r="K24" i="13" s="1"/>
  <c r="Y33" i="13"/>
  <c r="I18" i="13"/>
  <c r="K18" i="13" s="1"/>
  <c r="I33" i="13"/>
  <c r="K33" i="13" s="1"/>
  <c r="O24" i="13"/>
  <c r="P16" i="13"/>
  <c r="N11" i="13"/>
  <c r="S6" i="13"/>
  <c r="I19" i="13"/>
  <c r="K19" i="13" s="1"/>
  <c r="H33" i="13"/>
  <c r="W6" i="15"/>
  <c r="X6" i="15" s="1"/>
  <c r="H6" i="15"/>
  <c r="J6" i="15" s="1"/>
  <c r="P6" i="15"/>
  <c r="AB21" i="15"/>
  <c r="AC21" i="15" s="1"/>
  <c r="AD21" i="15" s="1"/>
  <c r="AF21" i="15" s="1"/>
  <c r="M26" i="15"/>
  <c r="M25" i="15"/>
  <c r="G16" i="15"/>
  <c r="W16" i="15" s="1"/>
  <c r="M4" i="15"/>
  <c r="O4" i="15" s="1"/>
  <c r="M27" i="15"/>
  <c r="N27" i="15" s="1"/>
  <c r="AB13" i="15"/>
  <c r="AC13" i="15" s="1"/>
  <c r="AD13" i="15" s="1"/>
  <c r="M20" i="15"/>
  <c r="AB33" i="15"/>
  <c r="AC33" i="15" s="1"/>
  <c r="AD33" i="15" s="1"/>
  <c r="AF33" i="15" s="1"/>
  <c r="G22" i="15"/>
  <c r="M9" i="15"/>
  <c r="AN5" i="15"/>
  <c r="T2" i="17"/>
  <c r="M14" i="15"/>
  <c r="O14" i="15" s="1"/>
  <c r="M29" i="15"/>
  <c r="O29" i="15" s="1"/>
  <c r="AB27" i="15"/>
  <c r="AC27" i="15" s="1"/>
  <c r="AD27" i="15" s="1"/>
  <c r="AF27" i="15" s="1"/>
  <c r="G14" i="15"/>
  <c r="P14" i="15" s="1"/>
  <c r="M24" i="15"/>
  <c r="O24" i="15" s="1"/>
  <c r="AB9" i="15"/>
  <c r="AC9" i="15" s="1"/>
  <c r="AD9" i="15" s="1"/>
  <c r="AF9" i="15" s="1"/>
  <c r="G29" i="15"/>
  <c r="H29" i="15" s="1"/>
  <c r="J29" i="15" s="1"/>
  <c r="G28" i="15"/>
  <c r="P28" i="15" s="1"/>
  <c r="G15" i="15"/>
  <c r="P15" i="15" s="1"/>
  <c r="G8" i="15"/>
  <c r="W8" i="15" s="1"/>
  <c r="M11" i="15"/>
  <c r="G26" i="15"/>
  <c r="I26" i="15" s="1"/>
  <c r="G10" i="15"/>
  <c r="I10" i="15" s="1"/>
  <c r="E34" i="15"/>
  <c r="J34" i="15" s="1"/>
  <c r="AB16" i="15"/>
  <c r="AC16" i="15" s="1"/>
  <c r="AD16" i="15" s="1"/>
  <c r="AB14" i="15"/>
  <c r="AC14" i="15" s="1"/>
  <c r="AD14" i="15" s="1"/>
  <c r="AF14" i="15" s="1"/>
  <c r="G24" i="15"/>
  <c r="W24" i="15" s="1"/>
  <c r="AB30" i="15"/>
  <c r="AC30" i="15" s="1"/>
  <c r="AD30" i="15" s="1"/>
  <c r="AF30" i="15" s="1"/>
  <c r="AB20" i="15"/>
  <c r="AC20" i="15" s="1"/>
  <c r="AD20" i="15" s="1"/>
  <c r="AF20" i="15" s="1"/>
  <c r="G9" i="15"/>
  <c r="H9" i="15" s="1"/>
  <c r="J9" i="15" s="1"/>
  <c r="G13" i="15"/>
  <c r="I13" i="15" s="1"/>
  <c r="AB29" i="15"/>
  <c r="AC29" i="15" s="1"/>
  <c r="AD29" i="15" s="1"/>
  <c r="AB32" i="15"/>
  <c r="AC32" i="15" s="1"/>
  <c r="AD32" i="15" s="1"/>
  <c r="G30" i="15"/>
  <c r="I30" i="15" s="1"/>
  <c r="AB18" i="15"/>
  <c r="AC18" i="15" s="1"/>
  <c r="AD18" i="15" s="1"/>
  <c r="AF18" i="15" s="1"/>
  <c r="G23" i="15"/>
  <c r="P23" i="15" s="1"/>
  <c r="M22" i="15"/>
  <c r="N22" i="15" s="1"/>
  <c r="AN5" i="13"/>
  <c r="S2" i="17"/>
  <c r="O7" i="13"/>
  <c r="AE32" i="13"/>
  <c r="O31" i="13"/>
  <c r="W8" i="13"/>
  <c r="Y8" i="13" s="1"/>
  <c r="P9" i="13"/>
  <c r="I9" i="13"/>
  <c r="K9" i="13" s="1"/>
  <c r="Y9" i="13"/>
  <c r="P4" i="13"/>
  <c r="W4" i="13"/>
  <c r="Y4" i="13" s="1"/>
  <c r="O27" i="13"/>
  <c r="H18" i="13"/>
  <c r="H20" i="13"/>
  <c r="P8" i="13"/>
  <c r="W17" i="13"/>
  <c r="Y17" i="13" s="1"/>
  <c r="H9" i="13"/>
  <c r="P29" i="13"/>
  <c r="P20" i="13"/>
  <c r="H17" i="13"/>
  <c r="Y20" i="13"/>
  <c r="I29" i="13"/>
  <c r="K29" i="13" s="1"/>
  <c r="H8" i="13"/>
  <c r="I17" i="13"/>
  <c r="K17" i="13" s="1"/>
  <c r="Y29" i="13"/>
  <c r="N23" i="13"/>
  <c r="I20" i="13"/>
  <c r="K20" i="13" s="1"/>
  <c r="P11" i="13"/>
  <c r="W11" i="13"/>
  <c r="H27" i="13"/>
  <c r="O9" i="13"/>
  <c r="N9" i="13"/>
  <c r="W27" i="13"/>
  <c r="X27" i="13" s="1"/>
  <c r="I27" i="13"/>
  <c r="K27" i="13" s="1"/>
  <c r="H11" i="13"/>
  <c r="P13" i="13"/>
  <c r="X13" i="13"/>
  <c r="O18" i="13"/>
  <c r="I4" i="13"/>
  <c r="K4" i="13" s="1"/>
  <c r="H13" i="13"/>
  <c r="H5" i="16"/>
  <c r="I18" i="16"/>
  <c r="O28" i="16"/>
  <c r="M28" i="16"/>
  <c r="H28" i="16"/>
  <c r="U28" i="16"/>
  <c r="V28" i="16" s="1"/>
  <c r="I8" i="16"/>
  <c r="AC3" i="16"/>
  <c r="N9" i="16"/>
  <c r="N32" i="16"/>
  <c r="O8" i="16"/>
  <c r="U15" i="16"/>
  <c r="V15" i="16" s="1"/>
  <c r="H18" i="16"/>
  <c r="AD7" i="16"/>
  <c r="O11" i="16"/>
  <c r="N10" i="16"/>
  <c r="U5" i="16"/>
  <c r="H12" i="16"/>
  <c r="O5" i="16"/>
  <c r="M8" i="16"/>
  <c r="U12" i="16"/>
  <c r="W12" i="16" s="1"/>
  <c r="O18" i="16"/>
  <c r="O12" i="16"/>
  <c r="N30" i="16"/>
  <c r="AD28" i="16"/>
  <c r="O6" i="16"/>
  <c r="U7" i="16"/>
  <c r="H6" i="16"/>
  <c r="O27" i="16"/>
  <c r="I27" i="16"/>
  <c r="H27" i="16"/>
  <c r="W28" i="16"/>
  <c r="N7" i="16"/>
  <c r="M7" i="16"/>
  <c r="H19" i="16"/>
  <c r="U22" i="16"/>
  <c r="W22" i="16" s="1"/>
  <c r="N11" i="16"/>
  <c r="O22" i="16"/>
  <c r="I7" i="16"/>
  <c r="O15" i="16"/>
  <c r="U6" i="16"/>
  <c r="W6" i="16" s="1"/>
  <c r="I22" i="16"/>
  <c r="H7" i="16"/>
  <c r="I6" i="15"/>
  <c r="AB28" i="15"/>
  <c r="AC28" i="15" s="1"/>
  <c r="AD28" i="15" s="1"/>
  <c r="AF28" i="15" s="1"/>
  <c r="M28" i="15"/>
  <c r="G20" i="15"/>
  <c r="M12" i="15"/>
  <c r="G7" i="15"/>
  <c r="G5" i="15"/>
  <c r="AB3" i="15"/>
  <c r="AC3" i="15" s="1"/>
  <c r="AD3" i="15" s="1"/>
  <c r="AF3" i="15" s="1"/>
  <c r="G12" i="15"/>
  <c r="M30" i="15"/>
  <c r="M16" i="15"/>
  <c r="M8" i="15"/>
  <c r="M21" i="15"/>
  <c r="AB19" i="15"/>
  <c r="AC19" i="15" s="1"/>
  <c r="AD19" i="15" s="1"/>
  <c r="AF19" i="15" s="1"/>
  <c r="G18" i="15"/>
  <c r="AB4" i="15"/>
  <c r="AC4" i="15" s="1"/>
  <c r="AD4" i="15" s="1"/>
  <c r="AF4" i="15" s="1"/>
  <c r="G3" i="15"/>
  <c r="G25" i="15"/>
  <c r="M23" i="15"/>
  <c r="G21" i="15"/>
  <c r="AB11" i="15"/>
  <c r="AC11" i="15" s="1"/>
  <c r="AD11" i="15" s="1"/>
  <c r="AF11" i="15" s="1"/>
  <c r="M31" i="15"/>
  <c r="AB15" i="15"/>
  <c r="AC15" i="15" s="1"/>
  <c r="AD15" i="15" s="1"/>
  <c r="AF15" i="15" s="1"/>
  <c r="AB7" i="15"/>
  <c r="AC7" i="15" s="1"/>
  <c r="AD7" i="15" s="1"/>
  <c r="AF7" i="15" s="1"/>
  <c r="AB5" i="15"/>
  <c r="AC5" i="15" s="1"/>
  <c r="AD5" i="15" s="1"/>
  <c r="AF5" i="15" s="1"/>
  <c r="G4" i="15"/>
  <c r="M19" i="15"/>
  <c r="M15" i="15"/>
  <c r="G11" i="15"/>
  <c r="AB8" i="15"/>
  <c r="AC8" i="15" s="1"/>
  <c r="AD8" i="15" s="1"/>
  <c r="AF8" i="15" s="1"/>
  <c r="M7" i="15"/>
  <c r="M5" i="15"/>
  <c r="AB25" i="15"/>
  <c r="AC25" i="15" s="1"/>
  <c r="AD25" i="15" s="1"/>
  <c r="AB12" i="15"/>
  <c r="AC12" i="15" s="1"/>
  <c r="AD12" i="15" s="1"/>
  <c r="AB24" i="15"/>
  <c r="AC24" i="15" s="1"/>
  <c r="AD24" i="15" s="1"/>
  <c r="M10" i="15"/>
  <c r="O10" i="15" s="1"/>
  <c r="G19" i="15"/>
  <c r="H19" i="15" s="1"/>
  <c r="J19" i="15" s="1"/>
  <c r="AB6" i="15"/>
  <c r="AC6" i="15" s="1"/>
  <c r="AD6" i="15" s="1"/>
  <c r="AF6" i="15" s="1"/>
  <c r="M17" i="15"/>
  <c r="O17" i="15" s="1"/>
  <c r="AB22" i="15"/>
  <c r="AC22" i="15" s="1"/>
  <c r="AD22" i="15" s="1"/>
  <c r="AF22" i="15" s="1"/>
  <c r="M3" i="15"/>
  <c r="N24" i="14"/>
  <c r="N15" i="14"/>
  <c r="I24" i="14"/>
  <c r="I28" i="14"/>
  <c r="O24" i="14"/>
  <c r="M31" i="14"/>
  <c r="AD5" i="14"/>
  <c r="AC5" i="14"/>
  <c r="O28" i="14"/>
  <c r="U24" i="14"/>
  <c r="W24" i="14" s="1"/>
  <c r="N3" i="14"/>
  <c r="M22" i="14"/>
  <c r="AD26" i="14"/>
  <c r="AC26" i="14"/>
  <c r="AD7" i="14"/>
  <c r="AC7" i="14"/>
  <c r="U28" i="14"/>
  <c r="V28" i="14" s="1"/>
  <c r="AD27" i="14"/>
  <c r="AC27" i="14"/>
  <c r="O18" i="14"/>
  <c r="N10" i="14"/>
  <c r="AD10" i="14"/>
  <c r="AC10" i="14"/>
  <c r="U19" i="14"/>
  <c r="V19" i="14" s="1"/>
  <c r="H19" i="14"/>
  <c r="AD14" i="14"/>
  <c r="AC14" i="14"/>
  <c r="AC26" i="16"/>
  <c r="I23" i="16"/>
  <c r="H31" i="16"/>
  <c r="O31" i="16"/>
  <c r="I31" i="16"/>
  <c r="O23" i="16"/>
  <c r="U31" i="16"/>
  <c r="W31" i="16" s="1"/>
  <c r="AC20" i="16"/>
  <c r="W10" i="16"/>
  <c r="V10" i="16"/>
  <c r="I17" i="16"/>
  <c r="H17" i="16"/>
  <c r="AC24" i="16"/>
  <c r="AD24" i="16"/>
  <c r="R16" i="16"/>
  <c r="Q16" i="16"/>
  <c r="O30" i="16"/>
  <c r="H30" i="16"/>
  <c r="I30" i="16"/>
  <c r="AD31" i="16"/>
  <c r="AC31" i="16"/>
  <c r="R24" i="16"/>
  <c r="Q24" i="16"/>
  <c r="AC13" i="16"/>
  <c r="AD13" i="16"/>
  <c r="AD25" i="16"/>
  <c r="AC25" i="16"/>
  <c r="AC5" i="16"/>
  <c r="AD5" i="16"/>
  <c r="AC15" i="16"/>
  <c r="AD15" i="16"/>
  <c r="H21" i="16"/>
  <c r="O21" i="16"/>
  <c r="I21" i="16"/>
  <c r="Q33" i="16"/>
  <c r="R33" i="16"/>
  <c r="AD21" i="16"/>
  <c r="AC21" i="16"/>
  <c r="I4" i="16"/>
  <c r="H4" i="16"/>
  <c r="U4" i="16"/>
  <c r="U17" i="16"/>
  <c r="Q17" i="16"/>
  <c r="R17" i="16"/>
  <c r="Q19" i="16"/>
  <c r="R19" i="16"/>
  <c r="V33" i="16"/>
  <c r="W33" i="16"/>
  <c r="Q4" i="16"/>
  <c r="R4" i="16"/>
  <c r="AD29" i="16"/>
  <c r="AC29" i="16"/>
  <c r="V6" i="16"/>
  <c r="Q22" i="16"/>
  <c r="R22" i="16"/>
  <c r="Q6" i="16"/>
  <c r="R6" i="16"/>
  <c r="U30" i="16"/>
  <c r="R21" i="16"/>
  <c r="Q21" i="16"/>
  <c r="N4" i="16"/>
  <c r="M4" i="16"/>
  <c r="M26" i="16"/>
  <c r="N26" i="16"/>
  <c r="M17" i="16"/>
  <c r="N17" i="16"/>
  <c r="M5" i="16"/>
  <c r="N5" i="16"/>
  <c r="AD33" i="16"/>
  <c r="AC33" i="16"/>
  <c r="W27" i="16"/>
  <c r="V27" i="16"/>
  <c r="R11" i="16"/>
  <c r="Q11" i="16"/>
  <c r="W19" i="16"/>
  <c r="V19" i="16"/>
  <c r="W15" i="16"/>
  <c r="R23" i="16"/>
  <c r="Q23" i="16"/>
  <c r="W26" i="16"/>
  <c r="V26" i="16"/>
  <c r="W14" i="16"/>
  <c r="V14" i="16"/>
  <c r="O4" i="16"/>
  <c r="Q14" i="16"/>
  <c r="R14" i="16"/>
  <c r="W3" i="16"/>
  <c r="V3" i="16"/>
  <c r="W24" i="16"/>
  <c r="V24" i="16"/>
  <c r="AD14" i="16"/>
  <c r="AC14" i="16"/>
  <c r="V8" i="16"/>
  <c r="W8" i="16"/>
  <c r="H29" i="16"/>
  <c r="I29" i="16"/>
  <c r="M16" i="16"/>
  <c r="N16" i="16"/>
  <c r="O17" i="16"/>
  <c r="AD6" i="16"/>
  <c r="AC6" i="16"/>
  <c r="W18" i="16"/>
  <c r="V18" i="16"/>
  <c r="AD17" i="16"/>
  <c r="AC17" i="16"/>
  <c r="H20" i="16"/>
  <c r="I20" i="16"/>
  <c r="I25" i="16"/>
  <c r="H25" i="16"/>
  <c r="O25" i="16"/>
  <c r="R20" i="16"/>
  <c r="Q20" i="16"/>
  <c r="Q27" i="16"/>
  <c r="R27" i="16"/>
  <c r="U20" i="16"/>
  <c r="W5" i="16"/>
  <c r="V5" i="16"/>
  <c r="Q18" i="16"/>
  <c r="R18" i="16"/>
  <c r="U29" i="16"/>
  <c r="R13" i="16"/>
  <c r="Q13" i="16"/>
  <c r="N33" i="16"/>
  <c r="M33" i="16"/>
  <c r="O29" i="16"/>
  <c r="M25" i="16"/>
  <c r="N25" i="16"/>
  <c r="R26" i="16"/>
  <c r="Q26" i="16"/>
  <c r="W7" i="16"/>
  <c r="V7" i="16"/>
  <c r="R32" i="16"/>
  <c r="Q32" i="16"/>
  <c r="V16" i="16"/>
  <c r="W16" i="16"/>
  <c r="I26" i="16"/>
  <c r="H26" i="16"/>
  <c r="AC16" i="16"/>
  <c r="AD16" i="16"/>
  <c r="W23" i="16"/>
  <c r="V23" i="16"/>
  <c r="M14" i="16"/>
  <c r="N14" i="16"/>
  <c r="M3" i="16"/>
  <c r="N3" i="16"/>
  <c r="R28" i="16"/>
  <c r="Q28" i="16"/>
  <c r="AD22" i="16"/>
  <c r="AC22" i="16"/>
  <c r="N23" i="16"/>
  <c r="M23" i="16"/>
  <c r="Q3" i="16"/>
  <c r="R3" i="16"/>
  <c r="U21" i="16"/>
  <c r="Q8" i="16"/>
  <c r="R8" i="16"/>
  <c r="R31" i="16"/>
  <c r="Q31" i="16"/>
  <c r="AC32" i="16"/>
  <c r="AD32" i="16"/>
  <c r="I3" i="16"/>
  <c r="H3" i="16"/>
  <c r="AC27" i="16"/>
  <c r="AD27" i="16"/>
  <c r="W13" i="16"/>
  <c r="V13" i="16"/>
  <c r="N22" i="16"/>
  <c r="M22" i="16"/>
  <c r="R12" i="16"/>
  <c r="Q12" i="16"/>
  <c r="O14" i="16"/>
  <c r="I14" i="16"/>
  <c r="H14" i="16"/>
  <c r="AC8" i="16"/>
  <c r="AD8" i="16"/>
  <c r="N21" i="16"/>
  <c r="M21" i="16"/>
  <c r="R9" i="16"/>
  <c r="Q9" i="16"/>
  <c r="V9" i="16"/>
  <c r="W9" i="16"/>
  <c r="Q10" i="16"/>
  <c r="R10" i="16"/>
  <c r="U25" i="16"/>
  <c r="R29" i="16"/>
  <c r="Q29" i="16"/>
  <c r="M18" i="16"/>
  <c r="N18" i="16"/>
  <c r="I24" i="16"/>
  <c r="H24" i="16"/>
  <c r="AD30" i="16"/>
  <c r="AC30" i="16"/>
  <c r="O3" i="16"/>
  <c r="O13" i="16"/>
  <c r="I13" i="16"/>
  <c r="H13" i="16"/>
  <c r="O26" i="16"/>
  <c r="AD10" i="16"/>
  <c r="AC10" i="16"/>
  <c r="AD23" i="16"/>
  <c r="AC23" i="16"/>
  <c r="M12" i="16"/>
  <c r="N12" i="16"/>
  <c r="AD4" i="16"/>
  <c r="AC4" i="16"/>
  <c r="R7" i="16"/>
  <c r="Q7" i="16"/>
  <c r="AC19" i="16"/>
  <c r="AD19" i="16"/>
  <c r="R15" i="16"/>
  <c r="Q15" i="16"/>
  <c r="W11" i="16"/>
  <c r="V11" i="16"/>
  <c r="Q30" i="16"/>
  <c r="R30" i="16"/>
  <c r="V32" i="16"/>
  <c r="W32" i="16"/>
  <c r="R5" i="16"/>
  <c r="Q5" i="16"/>
  <c r="M24" i="16"/>
  <c r="N24" i="16"/>
  <c r="P27" i="15"/>
  <c r="S32" i="15"/>
  <c r="R32" i="15"/>
  <c r="T32" i="15" s="1"/>
  <c r="O6" i="15"/>
  <c r="N6" i="15"/>
  <c r="W13" i="15"/>
  <c r="H13" i="15"/>
  <c r="J13" i="15" s="1"/>
  <c r="S31" i="15"/>
  <c r="R31" i="15"/>
  <c r="T31" i="15" s="1"/>
  <c r="R12" i="15"/>
  <c r="T12" i="15" s="1"/>
  <c r="S12" i="15"/>
  <c r="R21" i="15"/>
  <c r="T21" i="15" s="1"/>
  <c r="S21" i="15"/>
  <c r="S29" i="15"/>
  <c r="R29" i="15"/>
  <c r="T29" i="15" s="1"/>
  <c r="R6" i="15"/>
  <c r="T6" i="15" s="1"/>
  <c r="S6" i="15"/>
  <c r="O33" i="15"/>
  <c r="N33" i="15"/>
  <c r="AE22" i="15"/>
  <c r="N18" i="15"/>
  <c r="O18" i="15"/>
  <c r="O22" i="15"/>
  <c r="H10" i="15"/>
  <c r="J10" i="15" s="1"/>
  <c r="W10" i="15"/>
  <c r="AE21" i="15"/>
  <c r="S15" i="15"/>
  <c r="R15" i="15"/>
  <c r="T15" i="15" s="1"/>
  <c r="S10" i="15"/>
  <c r="R10" i="15"/>
  <c r="T10" i="15" s="1"/>
  <c r="AE20" i="15"/>
  <c r="O20" i="15"/>
  <c r="N20" i="15"/>
  <c r="AE31" i="15"/>
  <c r="I16" i="15"/>
  <c r="H16" i="15"/>
  <c r="J16" i="15" s="1"/>
  <c r="AE17" i="15"/>
  <c r="H31" i="15"/>
  <c r="J31" i="15" s="1"/>
  <c r="P31" i="15"/>
  <c r="W31" i="15"/>
  <c r="I31" i="15"/>
  <c r="AE26" i="15"/>
  <c r="R25" i="15"/>
  <c r="T25" i="15" s="1"/>
  <c r="S25" i="15"/>
  <c r="W33" i="15"/>
  <c r="I33" i="15"/>
  <c r="H33" i="15"/>
  <c r="J33" i="15" s="1"/>
  <c r="N26" i="15"/>
  <c r="O26" i="15"/>
  <c r="O32" i="15"/>
  <c r="N32" i="15"/>
  <c r="S13" i="15"/>
  <c r="R13" i="15"/>
  <c r="T13" i="15" s="1"/>
  <c r="P16" i="15"/>
  <c r="O25" i="15"/>
  <c r="N25" i="15"/>
  <c r="H26" i="15"/>
  <c r="J26" i="15" s="1"/>
  <c r="P26" i="15"/>
  <c r="O11" i="15"/>
  <c r="N11" i="15"/>
  <c r="AE10" i="15"/>
  <c r="W22" i="15"/>
  <c r="I22" i="15"/>
  <c r="H22" i="15"/>
  <c r="J22" i="15" s="1"/>
  <c r="P22" i="15"/>
  <c r="S8" i="15"/>
  <c r="R8" i="15"/>
  <c r="T8" i="15" s="1"/>
  <c r="Y6" i="15"/>
  <c r="R30" i="15"/>
  <c r="T30" i="15" s="1"/>
  <c r="S30" i="15"/>
  <c r="W32" i="15"/>
  <c r="I32" i="15"/>
  <c r="H32" i="15"/>
  <c r="J32" i="15" s="1"/>
  <c r="AE9" i="15"/>
  <c r="AE27" i="15"/>
  <c r="P33" i="15"/>
  <c r="S28" i="15"/>
  <c r="R28" i="15"/>
  <c r="T28" i="15" s="1"/>
  <c r="O9" i="15"/>
  <c r="N9" i="15"/>
  <c r="P24" i="15"/>
  <c r="I9" i="15"/>
  <c r="R22" i="15"/>
  <c r="T22" i="15" s="1"/>
  <c r="S22" i="15"/>
  <c r="W17" i="15"/>
  <c r="H17" i="15"/>
  <c r="J17" i="15" s="1"/>
  <c r="I17" i="15"/>
  <c r="W28" i="15"/>
  <c r="H28" i="15"/>
  <c r="J28" i="15" s="1"/>
  <c r="P10" i="15"/>
  <c r="Y7" i="13"/>
  <c r="AE25" i="13"/>
  <c r="W32" i="13"/>
  <c r="I32" i="13"/>
  <c r="K32" i="13" s="1"/>
  <c r="H32" i="13"/>
  <c r="I21" i="13"/>
  <c r="K21" i="13" s="1"/>
  <c r="W21" i="13"/>
  <c r="H21" i="13"/>
  <c r="R9" i="13"/>
  <c r="T9" i="13" s="1"/>
  <c r="S9" i="13"/>
  <c r="AE33" i="13"/>
  <c r="O12" i="13"/>
  <c r="N12" i="13"/>
  <c r="N6" i="13"/>
  <c r="O6" i="13"/>
  <c r="AE5" i="13"/>
  <c r="S13" i="13"/>
  <c r="R13" i="13"/>
  <c r="T13" i="13" s="1"/>
  <c r="Y19" i="13"/>
  <c r="X19" i="13"/>
  <c r="O33" i="13"/>
  <c r="N33" i="13"/>
  <c r="AE13" i="13"/>
  <c r="W3" i="13"/>
  <c r="I3" i="13"/>
  <c r="K3" i="13" s="1"/>
  <c r="H3" i="13"/>
  <c r="I10" i="13"/>
  <c r="K10" i="13" s="1"/>
  <c r="W10" i="13"/>
  <c r="H10" i="13"/>
  <c r="R14" i="13"/>
  <c r="T14" i="13" s="1"/>
  <c r="S14" i="13"/>
  <c r="O32" i="13"/>
  <c r="N32" i="13"/>
  <c r="S21" i="13"/>
  <c r="R21" i="13"/>
  <c r="T21" i="13" s="1"/>
  <c r="AE20" i="13"/>
  <c r="AE17" i="13"/>
  <c r="W14" i="13"/>
  <c r="H14" i="13"/>
  <c r="I14" i="13"/>
  <c r="K14" i="13" s="1"/>
  <c r="P14" i="13"/>
  <c r="N10" i="13"/>
  <c r="O10" i="13"/>
  <c r="AE21" i="13"/>
  <c r="S18" i="13"/>
  <c r="R18" i="13"/>
  <c r="T18" i="13" s="1"/>
  <c r="AE18" i="13"/>
  <c r="AE28" i="13"/>
  <c r="P21" i="13"/>
  <c r="R25" i="13"/>
  <c r="T25" i="13" s="1"/>
  <c r="S25" i="13"/>
  <c r="AE11" i="13"/>
  <c r="W28" i="13"/>
  <c r="H28" i="13"/>
  <c r="I28" i="13"/>
  <c r="K28" i="13" s="1"/>
  <c r="AE9" i="13"/>
  <c r="AE29" i="13"/>
  <c r="AE4" i="13"/>
  <c r="P10" i="13"/>
  <c r="O28" i="13"/>
  <c r="N28" i="13"/>
  <c r="S15" i="13"/>
  <c r="R15" i="13"/>
  <c r="T15" i="13" s="1"/>
  <c r="O5" i="13"/>
  <c r="N5" i="13"/>
  <c r="AE10" i="13"/>
  <c r="X31" i="13"/>
  <c r="Y31" i="13"/>
  <c r="O25" i="13"/>
  <c r="N25" i="13"/>
  <c r="AE7" i="13"/>
  <c r="O30" i="13"/>
  <c r="N30" i="13"/>
  <c r="S23" i="13"/>
  <c r="R23" i="13"/>
  <c r="T23" i="13" s="1"/>
  <c r="W30" i="13"/>
  <c r="H30" i="13"/>
  <c r="I30" i="13"/>
  <c r="K30" i="13" s="1"/>
  <c r="P30" i="13"/>
  <c r="AE23" i="13"/>
  <c r="AE22" i="13"/>
  <c r="AE16" i="13"/>
  <c r="Y24" i="13"/>
  <c r="X24" i="13"/>
  <c r="I6" i="13"/>
  <c r="K6" i="13" s="1"/>
  <c r="H6" i="13"/>
  <c r="W6" i="13"/>
  <c r="P6" i="13"/>
  <c r="S3" i="13"/>
  <c r="U3" i="13" s="1"/>
  <c r="R3" i="13"/>
  <c r="T3" i="13" s="1"/>
  <c r="I22" i="13"/>
  <c r="K22" i="13" s="1"/>
  <c r="H22" i="13"/>
  <c r="W22" i="13"/>
  <c r="AE14" i="13"/>
  <c r="AE12" i="13"/>
  <c r="H15" i="13"/>
  <c r="I15" i="13"/>
  <c r="K15" i="13" s="1"/>
  <c r="W15" i="13"/>
  <c r="Y18" i="13"/>
  <c r="X18" i="13"/>
  <c r="S20" i="13"/>
  <c r="R20" i="13"/>
  <c r="T20" i="13" s="1"/>
  <c r="S16" i="13"/>
  <c r="R16" i="13"/>
  <c r="T16" i="13" s="1"/>
  <c r="R29" i="13"/>
  <c r="T29" i="13" s="1"/>
  <c r="S29" i="13"/>
  <c r="O14" i="13"/>
  <c r="N14" i="13"/>
  <c r="P32" i="13"/>
  <c r="O17" i="13"/>
  <c r="N17" i="13"/>
  <c r="W5" i="13"/>
  <c r="I5" i="13"/>
  <c r="K5" i="13" s="1"/>
  <c r="H5" i="13"/>
  <c r="P5" i="13"/>
  <c r="W25" i="13"/>
  <c r="H25" i="13"/>
  <c r="I25" i="13"/>
  <c r="K25" i="13" s="1"/>
  <c r="AE15" i="13"/>
  <c r="O19" i="13"/>
  <c r="N19" i="13"/>
  <c r="S33" i="13"/>
  <c r="R33" i="13"/>
  <c r="T33" i="13" s="1"/>
  <c r="AE31" i="13"/>
  <c r="S32" i="13"/>
  <c r="R32" i="13"/>
  <c r="T32" i="13" s="1"/>
  <c r="N8" i="13"/>
  <c r="O8" i="13"/>
  <c r="AE30" i="13"/>
  <c r="P28" i="13"/>
  <c r="O13" i="13"/>
  <c r="N13" i="13"/>
  <c r="AE6" i="13"/>
  <c r="O21" i="13"/>
  <c r="N21" i="13"/>
  <c r="W12" i="13"/>
  <c r="H12" i="13"/>
  <c r="I12" i="13"/>
  <c r="K12" i="13" s="1"/>
  <c r="H23" i="13"/>
  <c r="I23" i="13"/>
  <c r="K23" i="13" s="1"/>
  <c r="W23" i="13"/>
  <c r="O15" i="13"/>
  <c r="N15" i="13"/>
  <c r="C9" i="3"/>
  <c r="O9" i="14"/>
  <c r="U26" i="14"/>
  <c r="W26" i="14" s="1"/>
  <c r="H9" i="14"/>
  <c r="M20" i="14"/>
  <c r="H31" i="14"/>
  <c r="U3" i="14"/>
  <c r="W3" i="14" s="1"/>
  <c r="I26" i="14"/>
  <c r="U7" i="14"/>
  <c r="W7" i="14" s="1"/>
  <c r="O3" i="14"/>
  <c r="I3" i="14"/>
  <c r="AQ5" i="2"/>
  <c r="R22" i="14"/>
  <c r="AD23" i="14"/>
  <c r="N29" i="14"/>
  <c r="U4" i="14"/>
  <c r="V4" i="14" s="1"/>
  <c r="H4" i="14"/>
  <c r="I19" i="14"/>
  <c r="O30" i="14"/>
  <c r="H18" i="14"/>
  <c r="I4" i="14"/>
  <c r="M7" i="14"/>
  <c r="O8" i="14"/>
  <c r="U30" i="14"/>
  <c r="V30" i="14" s="1"/>
  <c r="Q8" i="14"/>
  <c r="O7" i="14"/>
  <c r="U9" i="14"/>
  <c r="V9" i="14" s="1"/>
  <c r="AD24" i="14"/>
  <c r="Q18" i="14"/>
  <c r="I8" i="14"/>
  <c r="M23" i="14"/>
  <c r="R11" i="14"/>
  <c r="R28" i="14"/>
  <c r="N11" i="14"/>
  <c r="I7" i="14"/>
  <c r="U10" i="14"/>
  <c r="W10" i="14" s="1"/>
  <c r="O17" i="14"/>
  <c r="U31" i="14"/>
  <c r="V31" i="14" s="1"/>
  <c r="R19" i="14"/>
  <c r="W17" i="14"/>
  <c r="O10" i="14"/>
  <c r="R6" i="14"/>
  <c r="O19" i="14"/>
  <c r="I17" i="14"/>
  <c r="R5" i="14"/>
  <c r="AD16" i="14"/>
  <c r="H10" i="14"/>
  <c r="H30" i="14"/>
  <c r="Q4" i="14"/>
  <c r="U8" i="14"/>
  <c r="V8" i="14" s="1"/>
  <c r="H17" i="14"/>
  <c r="AD8" i="14"/>
  <c r="N26" i="14"/>
  <c r="U18" i="14"/>
  <c r="V18" i="14" s="1"/>
  <c r="R24" i="14"/>
  <c r="Q26" i="14"/>
  <c r="R26" i="14"/>
  <c r="M4" i="14"/>
  <c r="N4" i="14"/>
  <c r="AD19" i="14"/>
  <c r="N27" i="14"/>
  <c r="M27" i="14"/>
  <c r="N8" i="14"/>
  <c r="M8" i="14"/>
  <c r="I25" i="14"/>
  <c r="U25" i="14"/>
  <c r="H25" i="14"/>
  <c r="O25" i="14"/>
  <c r="AD3" i="14"/>
  <c r="N28" i="14"/>
  <c r="M28" i="14"/>
  <c r="R32" i="14"/>
  <c r="Q32" i="14"/>
  <c r="R21" i="14"/>
  <c r="Q21" i="14"/>
  <c r="N32" i="14"/>
  <c r="M32" i="14"/>
  <c r="AD11" i="14"/>
  <c r="W28" i="14"/>
  <c r="AD18" i="14"/>
  <c r="N5" i="14"/>
  <c r="M5" i="14"/>
  <c r="I13" i="14"/>
  <c r="H13" i="14"/>
  <c r="U13" i="14"/>
  <c r="AD13" i="14"/>
  <c r="U14" i="14"/>
  <c r="H14" i="14"/>
  <c r="I14" i="14"/>
  <c r="R31" i="14"/>
  <c r="Q31" i="14"/>
  <c r="I21" i="14"/>
  <c r="U21" i="14"/>
  <c r="H21" i="14"/>
  <c r="O21" i="14"/>
  <c r="R20" i="14"/>
  <c r="Q20" i="14"/>
  <c r="H15" i="14"/>
  <c r="U15" i="14"/>
  <c r="O15" i="14"/>
  <c r="I15" i="14"/>
  <c r="N12" i="14"/>
  <c r="M12" i="14"/>
  <c r="AD29" i="14"/>
  <c r="U5" i="14"/>
  <c r="I5" i="14"/>
  <c r="H5" i="14"/>
  <c r="M25" i="14"/>
  <c r="N25" i="14"/>
  <c r="U6" i="14"/>
  <c r="I6" i="14"/>
  <c r="H6" i="14"/>
  <c r="AD32" i="14"/>
  <c r="H23" i="14"/>
  <c r="I23" i="14"/>
  <c r="U23" i="14"/>
  <c r="U32" i="14"/>
  <c r="I32" i="14"/>
  <c r="H32" i="14"/>
  <c r="O32" i="14"/>
  <c r="O23" i="14"/>
  <c r="Q14" i="14"/>
  <c r="R14" i="14"/>
  <c r="N16" i="14"/>
  <c r="M16" i="14"/>
  <c r="R9" i="14"/>
  <c r="Q9" i="14"/>
  <c r="R16" i="14"/>
  <c r="Q16" i="14"/>
  <c r="O13" i="14"/>
  <c r="AD15" i="14"/>
  <c r="U12" i="14"/>
  <c r="H12" i="14"/>
  <c r="I12" i="14"/>
  <c r="N30" i="14"/>
  <c r="M30" i="14"/>
  <c r="N6" i="14"/>
  <c r="M6" i="14"/>
  <c r="I33" i="14"/>
  <c r="U33" i="14"/>
  <c r="H33" i="14"/>
  <c r="N19" i="14"/>
  <c r="M19" i="14"/>
  <c r="N13" i="14"/>
  <c r="M13" i="14"/>
  <c r="O12" i="14"/>
  <c r="AD33" i="14"/>
  <c r="AD12" i="14"/>
  <c r="AD21" i="14"/>
  <c r="R23" i="14"/>
  <c r="Q23" i="14"/>
  <c r="U20" i="14"/>
  <c r="I20" i="14"/>
  <c r="H20" i="14"/>
  <c r="U29" i="14"/>
  <c r="H29" i="14"/>
  <c r="I29" i="14"/>
  <c r="N33" i="14"/>
  <c r="M33" i="14"/>
  <c r="AD20" i="14"/>
  <c r="AD30" i="14"/>
  <c r="M21" i="14"/>
  <c r="N21" i="14"/>
  <c r="N9" i="14"/>
  <c r="M9" i="14"/>
  <c r="I22" i="14"/>
  <c r="U22" i="14"/>
  <c r="H22" i="14"/>
  <c r="AD6" i="14"/>
  <c r="R29" i="14"/>
  <c r="Q29" i="14"/>
  <c r="AD4" i="14"/>
  <c r="R17" i="14"/>
  <c r="Q17" i="14"/>
  <c r="AD28" i="14"/>
  <c r="I27" i="14"/>
  <c r="U27" i="14"/>
  <c r="H27" i="14"/>
  <c r="O27" i="14"/>
  <c r="N17" i="14"/>
  <c r="M17" i="14"/>
  <c r="U16" i="14"/>
  <c r="I16" i="14"/>
  <c r="H16" i="14"/>
  <c r="R15" i="14"/>
  <c r="Q15" i="14"/>
  <c r="O11" i="14"/>
  <c r="U11" i="14"/>
  <c r="I11" i="14"/>
  <c r="H11" i="14"/>
  <c r="R33" i="14"/>
  <c r="Q33" i="14"/>
  <c r="AD22" i="14"/>
  <c r="AD31" i="14"/>
  <c r="O20" i="14"/>
  <c r="M18" i="14"/>
  <c r="N18" i="14"/>
  <c r="AD25" i="14"/>
  <c r="Q13" i="14"/>
  <c r="R13" i="14"/>
  <c r="R25" i="14"/>
  <c r="Q25" i="14"/>
  <c r="N14" i="14"/>
  <c r="M14" i="14"/>
  <c r="O5" i="14"/>
  <c r="D8" i="4"/>
  <c r="E8" i="4" s="1"/>
  <c r="F8" i="4" s="1"/>
  <c r="G8" i="4" s="1"/>
  <c r="O30" i="2"/>
  <c r="P30" i="2" s="1"/>
  <c r="K30" i="2"/>
  <c r="L30" i="2" s="1"/>
  <c r="G30" i="2"/>
  <c r="U30" i="2" s="1"/>
  <c r="O14" i="2"/>
  <c r="P14" i="2" s="1"/>
  <c r="K14" i="2"/>
  <c r="L14" i="2" s="1"/>
  <c r="G14" i="2"/>
  <c r="U14" i="2" s="1"/>
  <c r="O21" i="2"/>
  <c r="P21" i="2" s="1"/>
  <c r="R21" i="2" s="1"/>
  <c r="G21" i="2"/>
  <c r="U21" i="2" s="1"/>
  <c r="V21" i="2" s="1"/>
  <c r="K21" i="2"/>
  <c r="G11" i="2"/>
  <c r="U11" i="2" s="1"/>
  <c r="K11" i="2"/>
  <c r="L11" i="2" s="1"/>
  <c r="O11" i="2"/>
  <c r="O6" i="2"/>
  <c r="G6" i="2"/>
  <c r="U6" i="2" s="1"/>
  <c r="K6" i="2"/>
  <c r="O13" i="2"/>
  <c r="P13" i="2" s="1"/>
  <c r="R13" i="2" s="1"/>
  <c r="K13" i="2"/>
  <c r="L13" i="2" s="1"/>
  <c r="G13" i="2"/>
  <c r="U13" i="2" s="1"/>
  <c r="G20" i="2"/>
  <c r="U20" i="2" s="1"/>
  <c r="V20" i="2" s="1"/>
  <c r="K20" i="2"/>
  <c r="L20" i="2" s="1"/>
  <c r="O20" i="2"/>
  <c r="G4" i="2"/>
  <c r="U4" i="2" s="1"/>
  <c r="O4" i="2"/>
  <c r="P4" i="2" s="1"/>
  <c r="R4" i="2" s="1"/>
  <c r="K4" i="2"/>
  <c r="L4" i="2" s="1"/>
  <c r="G19" i="2"/>
  <c r="U19" i="2" s="1"/>
  <c r="O19" i="2"/>
  <c r="K19" i="2"/>
  <c r="L19" i="2" s="1"/>
  <c r="G3" i="2"/>
  <c r="N3" i="2" s="1"/>
  <c r="K3" i="2"/>
  <c r="L3" i="2" s="1"/>
  <c r="O3" i="2"/>
  <c r="P3" i="2" s="1"/>
  <c r="G10" i="2"/>
  <c r="U10" i="2" s="1"/>
  <c r="K10" i="2"/>
  <c r="L10" i="2" s="1"/>
  <c r="O10" i="2"/>
  <c r="P10" i="2" s="1"/>
  <c r="O22" i="2"/>
  <c r="P22" i="2" s="1"/>
  <c r="R22" i="2" s="1"/>
  <c r="G22" i="2"/>
  <c r="U22" i="2" s="1"/>
  <c r="V22" i="2" s="1"/>
  <c r="K22" i="2"/>
  <c r="L22" i="2" s="1"/>
  <c r="O29" i="2"/>
  <c r="P29" i="2" s="1"/>
  <c r="G29" i="2"/>
  <c r="U29" i="2" s="1"/>
  <c r="K29" i="2"/>
  <c r="O5" i="2"/>
  <c r="P5" i="2" s="1"/>
  <c r="R5" i="2" s="1"/>
  <c r="K5" i="2"/>
  <c r="L5" i="2" s="1"/>
  <c r="G5" i="2"/>
  <c r="U5" i="2" s="1"/>
  <c r="V5" i="2" s="1"/>
  <c r="G28" i="2"/>
  <c r="U28" i="2" s="1"/>
  <c r="O28" i="2"/>
  <c r="K28" i="2"/>
  <c r="G12" i="2"/>
  <c r="U12" i="2" s="1"/>
  <c r="O12" i="2"/>
  <c r="P12" i="2" s="1"/>
  <c r="K12" i="2"/>
  <c r="L12" i="2" s="1"/>
  <c r="G27" i="2"/>
  <c r="U27" i="2" s="1"/>
  <c r="V27" i="2" s="1"/>
  <c r="K27" i="2"/>
  <c r="O27" i="2"/>
  <c r="G26" i="2"/>
  <c r="U26" i="2" s="1"/>
  <c r="K26" i="2"/>
  <c r="L26" i="2" s="1"/>
  <c r="O26" i="2"/>
  <c r="P26" i="2" s="1"/>
  <c r="G18" i="2"/>
  <c r="U18" i="2" s="1"/>
  <c r="K18" i="2"/>
  <c r="O18" i="2"/>
  <c r="P18" i="2" s="1"/>
  <c r="G33" i="2"/>
  <c r="U33" i="2" s="1"/>
  <c r="K33" i="2"/>
  <c r="O33" i="2"/>
  <c r="P33" i="2" s="1"/>
  <c r="G25" i="2"/>
  <c r="U25" i="2" s="1"/>
  <c r="K25" i="2"/>
  <c r="L25" i="2" s="1"/>
  <c r="O25" i="2"/>
  <c r="P25" i="2" s="1"/>
  <c r="G17" i="2"/>
  <c r="U17" i="2" s="1"/>
  <c r="K17" i="2"/>
  <c r="O17" i="2"/>
  <c r="P17" i="2" s="1"/>
  <c r="G9" i="2"/>
  <c r="U9" i="2" s="1"/>
  <c r="K9" i="2"/>
  <c r="L9" i="2" s="1"/>
  <c r="O9" i="2"/>
  <c r="P9" i="2" s="1"/>
  <c r="K32" i="2"/>
  <c r="L32" i="2" s="1"/>
  <c r="O32" i="2"/>
  <c r="P32" i="2" s="1"/>
  <c r="G32" i="2"/>
  <c r="U32" i="2" s="1"/>
  <c r="V32" i="2" s="1"/>
  <c r="K24" i="2"/>
  <c r="O24" i="2"/>
  <c r="P24" i="2" s="1"/>
  <c r="R24" i="2" s="1"/>
  <c r="G24" i="2"/>
  <c r="U24" i="2" s="1"/>
  <c r="K16" i="2"/>
  <c r="O16" i="2"/>
  <c r="P16" i="2" s="1"/>
  <c r="G16" i="2"/>
  <c r="U16" i="2" s="1"/>
  <c r="K8" i="2"/>
  <c r="L8" i="2" s="1"/>
  <c r="O8" i="2"/>
  <c r="P8" i="2" s="1"/>
  <c r="R8" i="2" s="1"/>
  <c r="G8" i="2"/>
  <c r="U8" i="2" s="1"/>
  <c r="K31" i="2"/>
  <c r="O31" i="2"/>
  <c r="P31" i="2" s="1"/>
  <c r="R31" i="2" s="1"/>
  <c r="G31" i="2"/>
  <c r="U31" i="2" s="1"/>
  <c r="K23" i="2"/>
  <c r="L23" i="2" s="1"/>
  <c r="O23" i="2"/>
  <c r="G23" i="2"/>
  <c r="U23" i="2" s="1"/>
  <c r="K15" i="2"/>
  <c r="L15" i="2" s="1"/>
  <c r="O15" i="2"/>
  <c r="P15" i="2" s="1"/>
  <c r="G15" i="2"/>
  <c r="U15" i="2" s="1"/>
  <c r="K7" i="2"/>
  <c r="L7" i="2" s="1"/>
  <c r="O7" i="2"/>
  <c r="P7" i="2" s="1"/>
  <c r="G7" i="2"/>
  <c r="U7" i="2" s="1"/>
  <c r="X33" i="2"/>
  <c r="Y33" i="2" s="1"/>
  <c r="X6" i="2"/>
  <c r="Y6" i="2" s="1"/>
  <c r="X5" i="2"/>
  <c r="Y5" i="2" s="1"/>
  <c r="X17" i="2"/>
  <c r="Y17" i="2" s="1"/>
  <c r="X16" i="2"/>
  <c r="Y16" i="2" s="1"/>
  <c r="X31" i="2"/>
  <c r="Y31" i="2" s="1"/>
  <c r="X23" i="2"/>
  <c r="Y23" i="2" s="1"/>
  <c r="X30" i="2"/>
  <c r="Y30" i="2" s="1"/>
  <c r="X29" i="2"/>
  <c r="Y29" i="2" s="1"/>
  <c r="X4" i="2"/>
  <c r="Y4" i="2" s="1"/>
  <c r="X25" i="2"/>
  <c r="Y25" i="2" s="1"/>
  <c r="X9" i="2"/>
  <c r="Y9" i="2" s="1"/>
  <c r="X24" i="2"/>
  <c r="Y24" i="2" s="1"/>
  <c r="X7" i="2"/>
  <c r="Y7" i="2" s="1"/>
  <c r="X22" i="2"/>
  <c r="Y22" i="2" s="1"/>
  <c r="X13" i="2"/>
  <c r="Y13" i="2" s="1"/>
  <c r="X28" i="2"/>
  <c r="Y28" i="2" s="1"/>
  <c r="X20" i="2"/>
  <c r="Y20" i="2" s="1"/>
  <c r="X27" i="2"/>
  <c r="Y27" i="2" s="1"/>
  <c r="X19" i="2"/>
  <c r="Y19" i="2" s="1"/>
  <c r="X11" i="2"/>
  <c r="Y11" i="2" s="1"/>
  <c r="X32" i="2"/>
  <c r="Y32" i="2" s="1"/>
  <c r="X8" i="2"/>
  <c r="Y8" i="2" s="1"/>
  <c r="X15" i="2"/>
  <c r="Y15" i="2" s="1"/>
  <c r="X14" i="2"/>
  <c r="Y14" i="2" s="1"/>
  <c r="X21" i="2"/>
  <c r="Y21" i="2" s="1"/>
  <c r="X12" i="2"/>
  <c r="Y12" i="2" s="1"/>
  <c r="X3" i="2"/>
  <c r="Y3" i="2" s="1"/>
  <c r="X26" i="2"/>
  <c r="Y26" i="2" s="1"/>
  <c r="X18" i="2"/>
  <c r="Y18" i="2" s="1"/>
  <c r="X10" i="2"/>
  <c r="Y10" i="2" s="1"/>
  <c r="Z24" i="2"/>
  <c r="AA24" i="2" s="1"/>
  <c r="Z33" i="2"/>
  <c r="AA33" i="2" s="1"/>
  <c r="Z16" i="2"/>
  <c r="AA16" i="2" s="1"/>
  <c r="Z15" i="2"/>
  <c r="AA15" i="2" s="1"/>
  <c r="Z5" i="2"/>
  <c r="AA5" i="2" s="1"/>
  <c r="Z20" i="2"/>
  <c r="AA20" i="2" s="1"/>
  <c r="Z27" i="2"/>
  <c r="AA27" i="2" s="1"/>
  <c r="Z25" i="2"/>
  <c r="AA25" i="2" s="1"/>
  <c r="Z23" i="2"/>
  <c r="AA23" i="2" s="1"/>
  <c r="Z29" i="2"/>
  <c r="AA29" i="2" s="1"/>
  <c r="Z21" i="2"/>
  <c r="AA21" i="2" s="1"/>
  <c r="Z13" i="2"/>
  <c r="AA13" i="2" s="1"/>
  <c r="Z28" i="2"/>
  <c r="AA28" i="2" s="1"/>
  <c r="Z12" i="2"/>
  <c r="AA12" i="2" s="1"/>
  <c r="Z4" i="2"/>
  <c r="AA4" i="2" s="1"/>
  <c r="Z19" i="2"/>
  <c r="AA19" i="2" s="1"/>
  <c r="Z3" i="2"/>
  <c r="AA3" i="2" s="1"/>
  <c r="Z26" i="2"/>
  <c r="AA26" i="2" s="1"/>
  <c r="Z10" i="2"/>
  <c r="AA10" i="2" s="1"/>
  <c r="Z18" i="2"/>
  <c r="AA18" i="2" s="1"/>
  <c r="Z17" i="2"/>
  <c r="AA17" i="2" s="1"/>
  <c r="Z9" i="2"/>
  <c r="AA9" i="2" s="1"/>
  <c r="Z8" i="2"/>
  <c r="AA8" i="2" s="1"/>
  <c r="Z31" i="2"/>
  <c r="AA31" i="2" s="1"/>
  <c r="Z32" i="2"/>
  <c r="AA32" i="2" s="1"/>
  <c r="Z7" i="2"/>
  <c r="AA7" i="2" s="1"/>
  <c r="Z11" i="2"/>
  <c r="AA11" i="2" s="1"/>
  <c r="Z22" i="2"/>
  <c r="AA22" i="2" s="1"/>
  <c r="Z30" i="2"/>
  <c r="AA30" i="2" s="1"/>
  <c r="Z14" i="2"/>
  <c r="AA14" i="2" s="1"/>
  <c r="Z6" i="2"/>
  <c r="AA6" i="2" s="1"/>
  <c r="D5" i="2"/>
  <c r="D6" i="2"/>
  <c r="E6" i="2" s="1"/>
  <c r="D7" i="2"/>
  <c r="E7" i="2" s="1"/>
  <c r="D8" i="2"/>
  <c r="E8" i="2" s="1"/>
  <c r="D9" i="2"/>
  <c r="E9" i="2" s="1"/>
  <c r="D10" i="2"/>
  <c r="E10" i="2" s="1"/>
  <c r="D11" i="2"/>
  <c r="E11" i="2" s="1"/>
  <c r="D12" i="2"/>
  <c r="E12" i="2" s="1"/>
  <c r="D13" i="2"/>
  <c r="D14" i="2"/>
  <c r="E14" i="2" s="1"/>
  <c r="D15" i="2"/>
  <c r="D16" i="2"/>
  <c r="D17" i="2"/>
  <c r="E17" i="2" s="1"/>
  <c r="D18" i="2"/>
  <c r="E18" i="2" s="1"/>
  <c r="D19" i="2"/>
  <c r="D20" i="2"/>
  <c r="E20" i="2" s="1"/>
  <c r="D21" i="2"/>
  <c r="D22" i="2"/>
  <c r="E22" i="2" s="1"/>
  <c r="D23" i="2"/>
  <c r="D24" i="2"/>
  <c r="D25" i="2"/>
  <c r="D26" i="2"/>
  <c r="D27" i="2"/>
  <c r="D28" i="2"/>
  <c r="E28" i="2" s="1"/>
  <c r="D29" i="2"/>
  <c r="D30" i="2"/>
  <c r="E30" i="2" s="1"/>
  <c r="D31" i="2"/>
  <c r="E31" i="2" s="1"/>
  <c r="D32" i="2"/>
  <c r="E32" i="2" s="1"/>
  <c r="D33" i="2"/>
  <c r="D4" i="2"/>
  <c r="E4" i="2" s="1"/>
  <c r="D3" i="2"/>
  <c r="J8" i="18" l="1"/>
  <c r="M8" i="18"/>
  <c r="N8" i="18" s="1"/>
  <c r="L8" i="18" s="1"/>
  <c r="J7" i="18"/>
  <c r="M7" i="18"/>
  <c r="N7" i="18" s="1"/>
  <c r="L7" i="18" s="1"/>
  <c r="K7" i="18"/>
  <c r="G8" i="18"/>
  <c r="K8" i="18" s="1"/>
  <c r="A10" i="4"/>
  <c r="B9" i="4"/>
  <c r="D9" i="4"/>
  <c r="E9" i="4" s="1"/>
  <c r="F9" i="4" s="1"/>
  <c r="G9" i="4" s="1"/>
  <c r="O27" i="15"/>
  <c r="AE32" i="15"/>
  <c r="AF32" i="15"/>
  <c r="AE16" i="15"/>
  <c r="AF16" i="15"/>
  <c r="AE12" i="15"/>
  <c r="AF12" i="15"/>
  <c r="AF34" i="15" s="1"/>
  <c r="W23" i="15"/>
  <c r="W30" i="15"/>
  <c r="AE29" i="15"/>
  <c r="AF29" i="15"/>
  <c r="AE13" i="15"/>
  <c r="AF13" i="15"/>
  <c r="AE24" i="15"/>
  <c r="AF24" i="15"/>
  <c r="H24" i="15"/>
  <c r="J24" i="15" s="1"/>
  <c r="AE25" i="15"/>
  <c r="AF25" i="15"/>
  <c r="T34" i="15"/>
  <c r="AE14" i="15"/>
  <c r="P29" i="15"/>
  <c r="AF34" i="13"/>
  <c r="X8" i="13"/>
  <c r="T34" i="13"/>
  <c r="V3" i="13" s="1"/>
  <c r="R17" i="2"/>
  <c r="R15" i="2"/>
  <c r="R18" i="2"/>
  <c r="R10" i="2"/>
  <c r="R30" i="2"/>
  <c r="R25" i="2"/>
  <c r="R26" i="2"/>
  <c r="R3" i="2"/>
  <c r="R16" i="2"/>
  <c r="R9" i="2"/>
  <c r="R29" i="2"/>
  <c r="R32" i="2"/>
  <c r="R12" i="2"/>
  <c r="R7" i="2"/>
  <c r="R33" i="2"/>
  <c r="R14" i="2"/>
  <c r="N29" i="15"/>
  <c r="AE18" i="15"/>
  <c r="I28" i="15"/>
  <c r="AE23" i="15"/>
  <c r="N13" i="15"/>
  <c r="N4" i="15"/>
  <c r="I29" i="15"/>
  <c r="H30" i="15"/>
  <c r="J30" i="15" s="1"/>
  <c r="W27" i="15"/>
  <c r="X27" i="15" s="1"/>
  <c r="I24" i="15"/>
  <c r="AE30" i="15"/>
  <c r="H8" i="15"/>
  <c r="J8" i="15" s="1"/>
  <c r="N14" i="15"/>
  <c r="W29" i="15"/>
  <c r="Y29" i="15" s="1"/>
  <c r="P8" i="15"/>
  <c r="P30" i="15"/>
  <c r="I8" i="15"/>
  <c r="I27" i="15"/>
  <c r="X16" i="13"/>
  <c r="H23" i="15"/>
  <c r="J23" i="15" s="1"/>
  <c r="P13" i="15"/>
  <c r="I23" i="15"/>
  <c r="X4" i="13"/>
  <c r="I14" i="15"/>
  <c r="N24" i="15"/>
  <c r="P9" i="15"/>
  <c r="W26" i="15"/>
  <c r="X26" i="15" s="1"/>
  <c r="AE33" i="15"/>
  <c r="W9" i="15"/>
  <c r="Y9" i="15" s="1"/>
  <c r="W14" i="15"/>
  <c r="X14" i="15" s="1"/>
  <c r="H14" i="15"/>
  <c r="J14" i="15" s="1"/>
  <c r="W15" i="15"/>
  <c r="I15" i="15"/>
  <c r="H15" i="15"/>
  <c r="J15" i="15" s="1"/>
  <c r="X17" i="13"/>
  <c r="Y27" i="13"/>
  <c r="Y11" i="13"/>
  <c r="X11" i="13"/>
  <c r="V12" i="16"/>
  <c r="V22" i="16"/>
  <c r="N10" i="15"/>
  <c r="P19" i="15"/>
  <c r="W19" i="15"/>
  <c r="X19" i="15" s="1"/>
  <c r="AE15" i="15"/>
  <c r="AE19" i="15"/>
  <c r="I19" i="15"/>
  <c r="N5" i="15"/>
  <c r="O5" i="15"/>
  <c r="AE7" i="15"/>
  <c r="AE4" i="15"/>
  <c r="AE3" i="15"/>
  <c r="W5" i="15"/>
  <c r="H5" i="15"/>
  <c r="J5" i="15" s="1"/>
  <c r="P5" i="15"/>
  <c r="I5" i="15"/>
  <c r="O7" i="15"/>
  <c r="N7" i="15"/>
  <c r="AE8" i="15"/>
  <c r="H7" i="15"/>
  <c r="J7" i="15" s="1"/>
  <c r="P7" i="15"/>
  <c r="I7" i="15"/>
  <c r="W7" i="15"/>
  <c r="N12" i="15"/>
  <c r="O12" i="15"/>
  <c r="O8" i="15"/>
  <c r="N8" i="15"/>
  <c r="N19" i="15"/>
  <c r="O19" i="15"/>
  <c r="O23" i="15"/>
  <c r="N23" i="15"/>
  <c r="N16" i="15"/>
  <c r="O16" i="15"/>
  <c r="N28" i="15"/>
  <c r="O28" i="15"/>
  <c r="H18" i="15"/>
  <c r="J18" i="15" s="1"/>
  <c r="W18" i="15"/>
  <c r="P18" i="15"/>
  <c r="I18" i="15"/>
  <c r="AE6" i="15"/>
  <c r="AE11" i="15"/>
  <c r="W21" i="15"/>
  <c r="I21" i="15"/>
  <c r="P21" i="15"/>
  <c r="H21" i="15"/>
  <c r="J21" i="15" s="1"/>
  <c r="N17" i="15"/>
  <c r="H4" i="15"/>
  <c r="J4" i="15" s="1"/>
  <c r="W4" i="15"/>
  <c r="I4" i="15"/>
  <c r="P4" i="15"/>
  <c r="W25" i="15"/>
  <c r="I25" i="15"/>
  <c r="H25" i="15"/>
  <c r="J25" i="15" s="1"/>
  <c r="P25" i="15"/>
  <c r="N30" i="15"/>
  <c r="O30" i="15"/>
  <c r="AE28" i="15"/>
  <c r="O31" i="15"/>
  <c r="N31" i="15"/>
  <c r="I11" i="15"/>
  <c r="W11" i="15"/>
  <c r="P11" i="15"/>
  <c r="H11" i="15"/>
  <c r="J11" i="15" s="1"/>
  <c r="N21" i="15"/>
  <c r="O21" i="15"/>
  <c r="N15" i="15"/>
  <c r="O15" i="15"/>
  <c r="I20" i="15"/>
  <c r="H20" i="15"/>
  <c r="J20" i="15" s="1"/>
  <c r="P20" i="15"/>
  <c r="W20" i="15"/>
  <c r="N3" i="15"/>
  <c r="O3" i="15"/>
  <c r="AE5" i="15"/>
  <c r="W3" i="15"/>
  <c r="I3" i="15"/>
  <c r="H3" i="15"/>
  <c r="J3" i="15" s="1"/>
  <c r="P3" i="15"/>
  <c r="W12" i="15"/>
  <c r="P12" i="15"/>
  <c r="H12" i="15"/>
  <c r="J12" i="15" s="1"/>
  <c r="I12" i="15"/>
  <c r="W19" i="14"/>
  <c r="V24" i="14"/>
  <c r="V26" i="14"/>
  <c r="V31" i="16"/>
  <c r="N34" i="16"/>
  <c r="AD34" i="16"/>
  <c r="AE3" i="16" s="1"/>
  <c r="AF3" i="16" s="1"/>
  <c r="R5" i="17" s="1"/>
  <c r="I34" i="16"/>
  <c r="J3" i="16" s="1"/>
  <c r="K3" i="16" s="1"/>
  <c r="R3" i="17" s="1"/>
  <c r="V20" i="16"/>
  <c r="W20" i="16"/>
  <c r="V30" i="16"/>
  <c r="W30" i="16"/>
  <c r="W21" i="16"/>
  <c r="V21" i="16"/>
  <c r="V17" i="16"/>
  <c r="W17" i="16"/>
  <c r="R34" i="16"/>
  <c r="S3" i="16" s="1"/>
  <c r="T3" i="16" s="1"/>
  <c r="V25" i="16"/>
  <c r="W25" i="16"/>
  <c r="V29" i="16"/>
  <c r="W29" i="16"/>
  <c r="V4" i="16"/>
  <c r="W4" i="16"/>
  <c r="Y27" i="15"/>
  <c r="S34" i="15"/>
  <c r="U3" i="15" s="1"/>
  <c r="V3" i="15" s="1"/>
  <c r="T4" i="17" s="1"/>
  <c r="Y22" i="15"/>
  <c r="X22" i="15"/>
  <c r="Y16" i="15"/>
  <c r="X16" i="15"/>
  <c r="X30" i="15"/>
  <c r="Y30" i="15"/>
  <c r="X13" i="15"/>
  <c r="Y13" i="15"/>
  <c r="X17" i="15"/>
  <c r="Y17" i="15"/>
  <c r="Y32" i="15"/>
  <c r="X32" i="15"/>
  <c r="Y24" i="15"/>
  <c r="X24" i="15"/>
  <c r="X31" i="15"/>
  <c r="Y31" i="15"/>
  <c r="Y10" i="15"/>
  <c r="X10" i="15"/>
  <c r="X28" i="15"/>
  <c r="Y28" i="15"/>
  <c r="Y23" i="15"/>
  <c r="X23" i="15"/>
  <c r="Y8" i="15"/>
  <c r="X8" i="15"/>
  <c r="X33" i="15"/>
  <c r="Y33" i="15"/>
  <c r="AG3" i="13"/>
  <c r="X23" i="13"/>
  <c r="Y23" i="13"/>
  <c r="Y22" i="13"/>
  <c r="X22" i="13"/>
  <c r="S34" i="13"/>
  <c r="S4" i="17" s="1"/>
  <c r="X21" i="13"/>
  <c r="Y21" i="13"/>
  <c r="X25" i="13"/>
  <c r="Y25" i="13"/>
  <c r="O34" i="13"/>
  <c r="Y15" i="13"/>
  <c r="X15" i="13"/>
  <c r="I34" i="13"/>
  <c r="Y6" i="13"/>
  <c r="X6" i="13"/>
  <c r="Y30" i="13"/>
  <c r="X30" i="13"/>
  <c r="Y14" i="13"/>
  <c r="X14" i="13"/>
  <c r="Y3" i="13"/>
  <c r="X3" i="13"/>
  <c r="Y5" i="13"/>
  <c r="X5" i="13"/>
  <c r="Y32" i="13"/>
  <c r="X32" i="13"/>
  <c r="Y12" i="13"/>
  <c r="X12" i="13"/>
  <c r="Y28" i="13"/>
  <c r="X28" i="13"/>
  <c r="Y10" i="13"/>
  <c r="X10" i="13"/>
  <c r="V7" i="14"/>
  <c r="V3" i="14"/>
  <c r="W30" i="14"/>
  <c r="W8" i="14"/>
  <c r="W9" i="14"/>
  <c r="W31" i="14"/>
  <c r="W4" i="14"/>
  <c r="V10" i="14"/>
  <c r="W18" i="14"/>
  <c r="R34" i="14"/>
  <c r="S3" i="14" s="1"/>
  <c r="T3" i="14" s="1"/>
  <c r="I34" i="14"/>
  <c r="J3" i="14" s="1"/>
  <c r="K3" i="14" s="1"/>
  <c r="Q3" i="17" s="1"/>
  <c r="W15" i="14"/>
  <c r="V15" i="14"/>
  <c r="V13" i="14"/>
  <c r="W13" i="14"/>
  <c r="W32" i="14"/>
  <c r="V32" i="14"/>
  <c r="V25" i="14"/>
  <c r="W25" i="14"/>
  <c r="W12" i="14"/>
  <c r="V12" i="14"/>
  <c r="AD34" i="14"/>
  <c r="AE3" i="14" s="1"/>
  <c r="AF3" i="14" s="1"/>
  <c r="Q5" i="17" s="1"/>
  <c r="V27" i="14"/>
  <c r="W27" i="14"/>
  <c r="V33" i="14"/>
  <c r="W33" i="14"/>
  <c r="W20" i="14"/>
  <c r="V20" i="14"/>
  <c r="V5" i="14"/>
  <c r="W5" i="14"/>
  <c r="W16" i="14"/>
  <c r="V16" i="14"/>
  <c r="V29" i="14"/>
  <c r="W29" i="14"/>
  <c r="W6" i="14"/>
  <c r="V6" i="14"/>
  <c r="W14" i="14"/>
  <c r="V14" i="14"/>
  <c r="V11" i="14"/>
  <c r="W11" i="14"/>
  <c r="V21" i="14"/>
  <c r="W21" i="14"/>
  <c r="W22" i="14"/>
  <c r="V22" i="14"/>
  <c r="V23" i="14"/>
  <c r="W23" i="14"/>
  <c r="N34" i="14"/>
  <c r="N7" i="2"/>
  <c r="N12" i="2"/>
  <c r="N28" i="2"/>
  <c r="N16" i="2"/>
  <c r="N33" i="2"/>
  <c r="N15" i="2"/>
  <c r="N19" i="2"/>
  <c r="N4" i="2"/>
  <c r="N20" i="2"/>
  <c r="N25" i="2"/>
  <c r="N8" i="2"/>
  <c r="N27" i="2"/>
  <c r="N23" i="2"/>
  <c r="N10" i="2"/>
  <c r="N13" i="2"/>
  <c r="N31" i="2"/>
  <c r="N5" i="2"/>
  <c r="N18" i="2"/>
  <c r="N29" i="2"/>
  <c r="W26" i="2"/>
  <c r="N24" i="2"/>
  <c r="N21" i="2"/>
  <c r="N26" i="2"/>
  <c r="N22" i="2"/>
  <c r="W9" i="2"/>
  <c r="W28" i="2"/>
  <c r="W22" i="2"/>
  <c r="W20" i="2"/>
  <c r="W30" i="2"/>
  <c r="N32" i="2"/>
  <c r="N14" i="2"/>
  <c r="N9" i="2"/>
  <c r="N17" i="2"/>
  <c r="N30" i="2"/>
  <c r="N11" i="2"/>
  <c r="N6" i="2"/>
  <c r="W8" i="2"/>
  <c r="W27" i="2"/>
  <c r="W19" i="2"/>
  <c r="H24" i="2"/>
  <c r="I24" i="2" s="1"/>
  <c r="W32" i="2"/>
  <c r="W17" i="2"/>
  <c r="W21" i="2"/>
  <c r="V31" i="2"/>
  <c r="W31" i="2"/>
  <c r="V8" i="2"/>
  <c r="V18" i="2"/>
  <c r="W18" i="2"/>
  <c r="V10" i="2"/>
  <c r="W10" i="2"/>
  <c r="W16" i="2"/>
  <c r="V12" i="2"/>
  <c r="W12" i="2"/>
  <c r="W29" i="2"/>
  <c r="V4" i="2"/>
  <c r="W4" i="2"/>
  <c r="V6" i="2"/>
  <c r="W6" i="2"/>
  <c r="W14" i="2"/>
  <c r="V23" i="2"/>
  <c r="W23" i="2"/>
  <c r="V7" i="2"/>
  <c r="W7" i="2"/>
  <c r="V25" i="2"/>
  <c r="W25" i="2"/>
  <c r="W24" i="2"/>
  <c r="V30" i="2"/>
  <c r="W15" i="2"/>
  <c r="W33" i="2"/>
  <c r="W5" i="2"/>
  <c r="W13" i="2"/>
  <c r="W11" i="2"/>
  <c r="L31" i="2"/>
  <c r="M31" i="2"/>
  <c r="L21" i="2"/>
  <c r="M21" i="2"/>
  <c r="L24" i="2"/>
  <c r="M24" i="2"/>
  <c r="L27" i="2"/>
  <c r="M27" i="2"/>
  <c r="L29" i="2"/>
  <c r="M29" i="2"/>
  <c r="L18" i="2"/>
  <c r="M18" i="2"/>
  <c r="L28" i="2"/>
  <c r="M28" i="2"/>
  <c r="M7" i="2"/>
  <c r="M32" i="2"/>
  <c r="M22" i="2"/>
  <c r="M10" i="2"/>
  <c r="M12" i="2"/>
  <c r="M30" i="2"/>
  <c r="M3" i="2"/>
  <c r="M13" i="2"/>
  <c r="M15" i="2"/>
  <c r="L17" i="2"/>
  <c r="M17" i="2"/>
  <c r="M8" i="2"/>
  <c r="M26" i="2"/>
  <c r="M20" i="2"/>
  <c r="M9" i="2"/>
  <c r="M19" i="2"/>
  <c r="M14" i="2"/>
  <c r="M23" i="2"/>
  <c r="L33" i="2"/>
  <c r="M33" i="2"/>
  <c r="L16" i="2"/>
  <c r="M16" i="2"/>
  <c r="M11" i="2"/>
  <c r="M5" i="2"/>
  <c r="M25" i="2"/>
  <c r="M4" i="2"/>
  <c r="L6" i="2"/>
  <c r="M6" i="2"/>
  <c r="H30" i="2"/>
  <c r="I30" i="2" s="1"/>
  <c r="H22" i="2"/>
  <c r="I22" i="2" s="1"/>
  <c r="H10" i="2"/>
  <c r="I10" i="2" s="1"/>
  <c r="H18" i="2"/>
  <c r="I18" i="2" s="1"/>
  <c r="H21" i="2"/>
  <c r="I21" i="2" s="1"/>
  <c r="H31" i="2"/>
  <c r="I31" i="2" s="1"/>
  <c r="H4" i="2"/>
  <c r="I4" i="2" s="1"/>
  <c r="H32" i="2"/>
  <c r="I32" i="2" s="1"/>
  <c r="H6" i="2"/>
  <c r="I6" i="2" s="1"/>
  <c r="H5" i="2"/>
  <c r="I5" i="2" s="1"/>
  <c r="H7" i="2"/>
  <c r="I7" i="2" s="1"/>
  <c r="H12" i="2"/>
  <c r="I12" i="2" s="1"/>
  <c r="H3" i="2"/>
  <c r="I3" i="2" s="1"/>
  <c r="U3" i="2"/>
  <c r="H15" i="2"/>
  <c r="I15" i="2" s="1"/>
  <c r="V15" i="2"/>
  <c r="H19" i="2"/>
  <c r="I19" i="2" s="1"/>
  <c r="V19" i="2"/>
  <c r="H13" i="2"/>
  <c r="I13" i="2" s="1"/>
  <c r="V13" i="2"/>
  <c r="H9" i="2"/>
  <c r="I9" i="2" s="1"/>
  <c r="V9" i="2"/>
  <c r="H17" i="2"/>
  <c r="I17" i="2" s="1"/>
  <c r="V17" i="2"/>
  <c r="H8" i="2"/>
  <c r="I8" i="2" s="1"/>
  <c r="H27" i="2"/>
  <c r="I27" i="2" s="1"/>
  <c r="H20" i="2"/>
  <c r="I20" i="2" s="1"/>
  <c r="H23" i="2"/>
  <c r="I23" i="2" s="1"/>
  <c r="H25" i="2"/>
  <c r="I25" i="2" s="1"/>
  <c r="V26" i="2"/>
  <c r="H14" i="2"/>
  <c r="I14" i="2" s="1"/>
  <c r="V14" i="2"/>
  <c r="V11" i="2"/>
  <c r="V28" i="2"/>
  <c r="V24" i="2"/>
  <c r="H29" i="2"/>
  <c r="I29" i="2" s="1"/>
  <c r="V29" i="2"/>
  <c r="H16" i="2"/>
  <c r="I16" i="2" s="1"/>
  <c r="V16" i="2"/>
  <c r="H28" i="2"/>
  <c r="I28" i="2" s="1"/>
  <c r="H26" i="2"/>
  <c r="I26" i="2" s="1"/>
  <c r="H11" i="2"/>
  <c r="I11" i="2" s="1"/>
  <c r="H33" i="2"/>
  <c r="I33" i="2" s="1"/>
  <c r="V33" i="2"/>
  <c r="Q6" i="2"/>
  <c r="P6" i="2"/>
  <c r="R6" i="2" s="1"/>
  <c r="Q23" i="2"/>
  <c r="P23" i="2"/>
  <c r="R23" i="2" s="1"/>
  <c r="Q27" i="2"/>
  <c r="P27" i="2"/>
  <c r="R27" i="2" s="1"/>
  <c r="Q11" i="2"/>
  <c r="P11" i="2"/>
  <c r="R11" i="2" s="1"/>
  <c r="Q28" i="2"/>
  <c r="P28" i="2"/>
  <c r="R28" i="2" s="1"/>
  <c r="Q20" i="2"/>
  <c r="P20" i="2"/>
  <c r="R20" i="2" s="1"/>
  <c r="Q19" i="2"/>
  <c r="P19" i="2"/>
  <c r="R19" i="2" s="1"/>
  <c r="Q21" i="2"/>
  <c r="Q3" i="2"/>
  <c r="Q10" i="2"/>
  <c r="Q31" i="2"/>
  <c r="Q30" i="2"/>
  <c r="Q9" i="2"/>
  <c r="Q17" i="2"/>
  <c r="Q4" i="2"/>
  <c r="Q5" i="2"/>
  <c r="Q29" i="2"/>
  <c r="Q22" i="2"/>
  <c r="Q8" i="2"/>
  <c r="Q15" i="2"/>
  <c r="Q14" i="2"/>
  <c r="Q25" i="2"/>
  <c r="Q18" i="2"/>
  <c r="Q16" i="2"/>
  <c r="Q33" i="2"/>
  <c r="Q26" i="2"/>
  <c r="Q7" i="2"/>
  <c r="Q12" i="2"/>
  <c r="Q13" i="2"/>
  <c r="Q32" i="2"/>
  <c r="Q24" i="2"/>
  <c r="AB3" i="2"/>
  <c r="AB9" i="2"/>
  <c r="AB22" i="2"/>
  <c r="AB32" i="2"/>
  <c r="AB23" i="2"/>
  <c r="AB10" i="2"/>
  <c r="AB27" i="2"/>
  <c r="AB17" i="2"/>
  <c r="AB6" i="2"/>
  <c r="AB18" i="2"/>
  <c r="AB21" i="2"/>
  <c r="AB20" i="2"/>
  <c r="AB24" i="2"/>
  <c r="AB13" i="2"/>
  <c r="AB33" i="2"/>
  <c r="AB8" i="2"/>
  <c r="AB4" i="2"/>
  <c r="AB14" i="2"/>
  <c r="AB31" i="2"/>
  <c r="AB28" i="2"/>
  <c r="AB19" i="2"/>
  <c r="AB15" i="2"/>
  <c r="AB11" i="2"/>
  <c r="AB30" i="2"/>
  <c r="AB7" i="2"/>
  <c r="AB26" i="2"/>
  <c r="AB12" i="2"/>
  <c r="AB29" i="2"/>
  <c r="AB25" i="2"/>
  <c r="AB5" i="2"/>
  <c r="AB16" i="2"/>
  <c r="E25" i="2"/>
  <c r="E33" i="2"/>
  <c r="E29" i="2"/>
  <c r="E21" i="2"/>
  <c r="E13" i="2"/>
  <c r="E5" i="2"/>
  <c r="E24" i="2"/>
  <c r="E16" i="2"/>
  <c r="E23" i="2"/>
  <c r="E15" i="2"/>
  <c r="E3" i="2"/>
  <c r="E27" i="2"/>
  <c r="E19" i="2"/>
  <c r="E26" i="2"/>
  <c r="D34" i="2"/>
  <c r="A11" i="4" l="1"/>
  <c r="B10" i="4"/>
  <c r="D10" i="4"/>
  <c r="E10" i="4" s="1"/>
  <c r="F10" i="4" s="1"/>
  <c r="G10" i="4" s="1"/>
  <c r="X29" i="15"/>
  <c r="AC5" i="2"/>
  <c r="AD5" i="2"/>
  <c r="AC19" i="2"/>
  <c r="AD19" i="2"/>
  <c r="AC20" i="2"/>
  <c r="AD20" i="2"/>
  <c r="AC22" i="2"/>
  <c r="AD22" i="2"/>
  <c r="AC16" i="2"/>
  <c r="AD16" i="2"/>
  <c r="AC11" i="2"/>
  <c r="AD11" i="2"/>
  <c r="AC33" i="2"/>
  <c r="AD33" i="2"/>
  <c r="AC27" i="2"/>
  <c r="AD27" i="2"/>
  <c r="R34" i="2"/>
  <c r="AC32" i="2"/>
  <c r="AD32" i="2"/>
  <c r="AC13" i="2"/>
  <c r="AD13" i="2"/>
  <c r="AC23" i="2"/>
  <c r="AD23" i="2"/>
  <c r="AC28" i="2"/>
  <c r="AD28" i="2"/>
  <c r="AC31" i="2"/>
  <c r="AD31" i="2"/>
  <c r="AC26" i="2"/>
  <c r="AD26" i="2"/>
  <c r="AC18" i="2"/>
  <c r="AD18" i="2"/>
  <c r="AC9" i="2"/>
  <c r="AD9" i="2"/>
  <c r="AC10" i="2"/>
  <c r="AD10" i="2"/>
  <c r="AC25" i="2"/>
  <c r="AD25" i="2"/>
  <c r="AC29" i="2"/>
  <c r="AD29" i="2"/>
  <c r="AC21" i="2"/>
  <c r="AD21" i="2"/>
  <c r="AC6" i="2"/>
  <c r="AD6" i="2"/>
  <c r="AC15" i="2"/>
  <c r="AD15" i="2"/>
  <c r="AC24" i="2"/>
  <c r="AD24" i="2"/>
  <c r="AC12" i="2"/>
  <c r="AD12" i="2"/>
  <c r="AC14" i="2"/>
  <c r="AD14" i="2"/>
  <c r="AC7" i="2"/>
  <c r="AD7" i="2"/>
  <c r="AC4" i="2"/>
  <c r="AD4" i="2"/>
  <c r="AC3" i="2"/>
  <c r="AD3" i="2"/>
  <c r="AC30" i="2"/>
  <c r="AD30" i="2"/>
  <c r="AC8" i="2"/>
  <c r="AD8" i="2"/>
  <c r="AC17" i="2"/>
  <c r="AD17" i="2"/>
  <c r="Y26" i="15"/>
  <c r="J3" i="13"/>
  <c r="L3" i="13" s="1"/>
  <c r="S3" i="17" s="1"/>
  <c r="K34" i="13"/>
  <c r="X9" i="15"/>
  <c r="I34" i="2"/>
  <c r="J3" i="2" s="1"/>
  <c r="X15" i="15"/>
  <c r="Y15" i="15"/>
  <c r="Y14" i="15"/>
  <c r="Y19" i="15"/>
  <c r="O34" i="15"/>
  <c r="AG3" i="15"/>
  <c r="I34" i="15"/>
  <c r="K3" i="15" s="1"/>
  <c r="L3" i="15" s="1"/>
  <c r="X3" i="15"/>
  <c r="Y3" i="15"/>
  <c r="X18" i="15"/>
  <c r="Y18" i="15"/>
  <c r="X25" i="15"/>
  <c r="Y25" i="15"/>
  <c r="X20" i="15"/>
  <c r="Y20" i="15"/>
  <c r="Y4" i="15"/>
  <c r="X4" i="15"/>
  <c r="X5" i="15"/>
  <c r="Y5" i="15"/>
  <c r="X21" i="15"/>
  <c r="Y21" i="15"/>
  <c r="X12" i="15"/>
  <c r="Y12" i="15"/>
  <c r="X11" i="15"/>
  <c r="Y11" i="15"/>
  <c r="Y7" i="15"/>
  <c r="X7" i="15"/>
  <c r="W34" i="16"/>
  <c r="W35" i="16" s="1"/>
  <c r="Y34" i="13"/>
  <c r="Y35" i="13" s="1"/>
  <c r="W34" i="14"/>
  <c r="W35" i="14" s="1"/>
  <c r="V3" i="2"/>
  <c r="W3" i="2"/>
  <c r="W34" i="2" s="1"/>
  <c r="W35" i="2" s="1"/>
  <c r="M34" i="2"/>
  <c r="Q34" i="2"/>
  <c r="S3" i="2" s="1"/>
  <c r="T3" i="2" s="1"/>
  <c r="U4" i="17" s="1"/>
  <c r="E34" i="2"/>
  <c r="F3" i="2"/>
  <c r="A12" i="4" l="1"/>
  <c r="B11" i="4"/>
  <c r="D11" i="4"/>
  <c r="E11" i="4" s="1"/>
  <c r="F11" i="4" s="1"/>
  <c r="G11" i="4" s="1"/>
  <c r="AD34" i="2"/>
  <c r="AL5" i="2"/>
  <c r="U2" i="17"/>
  <c r="Y34" i="15"/>
  <c r="Y35" i="15" s="1"/>
  <c r="AE3" i="2"/>
  <c r="A13" i="4" l="1"/>
  <c r="B12" i="4"/>
  <c r="D12" i="4"/>
  <c r="E12" i="4" s="1"/>
  <c r="F12" i="4" s="1"/>
  <c r="G12" i="4" s="1"/>
  <c r="A14" i="4" l="1"/>
  <c r="B13" i="4"/>
  <c r="D13" i="4"/>
  <c r="E13" i="4" s="1"/>
  <c r="F13" i="4" s="1"/>
  <c r="G13" i="4" s="1"/>
  <c r="A15" i="4" l="1"/>
  <c r="B14" i="4"/>
  <c r="D14" i="4"/>
  <c r="E14" i="4" s="1"/>
  <c r="F14" i="4" s="1"/>
  <c r="G14" i="4" s="1"/>
  <c r="A16" i="4" l="1"/>
  <c r="B15" i="4"/>
  <c r="D15" i="4"/>
  <c r="E15" i="4" s="1"/>
  <c r="F15" i="4" s="1"/>
  <c r="G15" i="4" s="1"/>
  <c r="A17" i="4" l="1"/>
  <c r="B16" i="4"/>
  <c r="D16" i="4"/>
  <c r="E16" i="4" s="1"/>
  <c r="F16" i="4" s="1"/>
  <c r="G16" i="4" s="1"/>
  <c r="A18" i="4" l="1"/>
  <c r="B17" i="4"/>
  <c r="D17" i="4"/>
  <c r="E17" i="4" s="1"/>
  <c r="F17" i="4" s="1"/>
  <c r="G17" i="4" s="1"/>
  <c r="A19" i="4" l="1"/>
  <c r="B18" i="4"/>
  <c r="D18" i="4"/>
  <c r="E18" i="4" s="1"/>
  <c r="F18" i="4" s="1"/>
  <c r="G18" i="4" s="1"/>
  <c r="A20" i="4" l="1"/>
  <c r="B19" i="4"/>
  <c r="D19" i="4"/>
  <c r="E19" i="4" s="1"/>
  <c r="F19" i="4" s="1"/>
  <c r="G19" i="4" s="1"/>
  <c r="A21" i="4" l="1"/>
  <c r="B20" i="4"/>
  <c r="D20" i="4"/>
  <c r="E20" i="4" s="1"/>
  <c r="F20" i="4" s="1"/>
  <c r="G20" i="4" s="1"/>
  <c r="B21" i="4" l="1"/>
  <c r="A22" i="4"/>
  <c r="D21" i="4"/>
  <c r="E21" i="4" s="1"/>
  <c r="F21" i="4" s="1"/>
  <c r="G21" i="4" s="1"/>
  <c r="B22" i="4" l="1"/>
  <c r="A23" i="4"/>
  <c r="D22" i="4"/>
  <c r="E22" i="4" s="1"/>
  <c r="F22" i="4" s="1"/>
  <c r="G22" i="4" s="1"/>
  <c r="B23" i="4" l="1"/>
  <c r="D23" i="4"/>
  <c r="E23" i="4" s="1"/>
  <c r="F23" i="4" s="1"/>
  <c r="G23" i="4" s="1"/>
  <c r="A25" i="4"/>
  <c r="B25" i="4" l="1"/>
  <c r="D25" i="4"/>
  <c r="E25" i="4" s="1"/>
  <c r="F25" i="4" s="1"/>
  <c r="G25" i="4" s="1"/>
  <c r="A27" i="4"/>
  <c r="B27" i="4" l="1"/>
  <c r="A29" i="4"/>
  <c r="D27" i="4"/>
  <c r="E27" i="4" s="1"/>
  <c r="F27" i="4" s="1"/>
  <c r="G27" i="4" s="1"/>
  <c r="B29" i="4" l="1"/>
  <c r="A30" i="4"/>
  <c r="D29" i="4"/>
  <c r="E29" i="4" s="1"/>
  <c r="F29" i="4" s="1"/>
  <c r="G29" i="4" s="1"/>
  <c r="B30" i="4" l="1"/>
  <c r="D30" i="4"/>
  <c r="E30" i="4" s="1"/>
  <c r="F30" i="4" s="1"/>
  <c r="G30" i="4" s="1"/>
  <c r="A31" i="4"/>
  <c r="B31" i="4" l="1"/>
  <c r="D31" i="4"/>
  <c r="E31" i="4" s="1"/>
  <c r="F31" i="4" s="1"/>
  <c r="G31" i="4" s="1"/>
  <c r="A36" i="4"/>
  <c r="B36" i="4" l="1"/>
  <c r="D36" i="4"/>
  <c r="E36" i="4" s="1"/>
  <c r="F36" i="4" s="1"/>
  <c r="G36" i="4" s="1"/>
  <c r="A37" i="4"/>
  <c r="B37" i="4" l="1"/>
  <c r="D37" i="4"/>
  <c r="E37" i="4" s="1"/>
  <c r="F37" i="4" s="1"/>
  <c r="G37" i="4" s="1"/>
  <c r="A38" i="4"/>
  <c r="B38" i="4" l="1"/>
  <c r="D38" i="4"/>
  <c r="E38" i="4" s="1"/>
  <c r="F38" i="4" s="1"/>
  <c r="G38" i="4" s="1"/>
  <c r="A39" i="4"/>
  <c r="B39" i="4" l="1"/>
  <c r="D39" i="4"/>
  <c r="E39" i="4" s="1"/>
  <c r="F39" i="4" s="1"/>
  <c r="G39" i="4" s="1"/>
  <c r="A40" i="4"/>
  <c r="B40" i="4" l="1"/>
  <c r="D40" i="4"/>
  <c r="E40" i="4" s="1"/>
  <c r="F40" i="4" s="1"/>
  <c r="G40" i="4" s="1"/>
  <c r="A41" i="4"/>
  <c r="B41" i="4" l="1"/>
  <c r="D41" i="4"/>
  <c r="E41" i="4" s="1"/>
  <c r="F41" i="4" s="1"/>
  <c r="G41" i="4" s="1"/>
  <c r="A42" i="4"/>
  <c r="B42" i="4" l="1"/>
  <c r="D42" i="4"/>
  <c r="E42" i="4" s="1"/>
  <c r="F42" i="4" s="1"/>
  <c r="G42" i="4" s="1"/>
  <c r="A43" i="4"/>
  <c r="B43" i="4" l="1"/>
  <c r="D43" i="4"/>
  <c r="E43" i="4" s="1"/>
  <c r="F43" i="4" s="1"/>
  <c r="G43" i="4" s="1"/>
  <c r="A45" i="4"/>
  <c r="B45" i="4" l="1"/>
  <c r="D45" i="4"/>
  <c r="E45" i="4" s="1"/>
  <c r="F45" i="4" s="1"/>
  <c r="G45" i="4" s="1"/>
  <c r="A46" i="4"/>
  <c r="B46" i="4" l="1"/>
  <c r="D46" i="4"/>
  <c r="E46" i="4" s="1"/>
  <c r="F46" i="4" s="1"/>
  <c r="G46" i="4" s="1"/>
  <c r="A47" i="4"/>
  <c r="B47" i="4" l="1"/>
  <c r="D47" i="4"/>
  <c r="E47" i="4" s="1"/>
  <c r="F47" i="4" s="1"/>
  <c r="G47" i="4" s="1"/>
  <c r="A48" i="4"/>
  <c r="B48" i="4" l="1"/>
  <c r="D48" i="4"/>
  <c r="E48" i="4" s="1"/>
  <c r="F48" i="4" s="1"/>
  <c r="G48" i="4" s="1"/>
  <c r="A49" i="4"/>
  <c r="B49" i="4" l="1"/>
  <c r="D49" i="4"/>
  <c r="E49" i="4" s="1"/>
  <c r="F49" i="4" s="1"/>
  <c r="G49" i="4" s="1"/>
  <c r="A51" i="4"/>
  <c r="B51" i="4" l="1"/>
  <c r="D51" i="4"/>
  <c r="E51" i="4" s="1"/>
  <c r="F51" i="4" s="1"/>
  <c r="G51" i="4" s="1"/>
  <c r="A52" i="4"/>
  <c r="B52" i="4" l="1"/>
  <c r="D52" i="4"/>
  <c r="E52" i="4" s="1"/>
  <c r="F52" i="4" s="1"/>
  <c r="G52" i="4" s="1"/>
  <c r="A53" i="4"/>
  <c r="B53" i="4" l="1"/>
  <c r="D53" i="4"/>
  <c r="E53" i="4" s="1"/>
  <c r="F53" i="4" s="1"/>
  <c r="G53" i="4" s="1"/>
  <c r="A54" i="4"/>
  <c r="B54" i="4" l="1"/>
  <c r="D54" i="4"/>
  <c r="E54" i="4" s="1"/>
  <c r="F54" i="4" s="1"/>
  <c r="G54" i="4" s="1"/>
  <c r="A55" i="4"/>
  <c r="B55" i="4" l="1"/>
  <c r="D55" i="4"/>
  <c r="E55" i="4" s="1"/>
  <c r="F55" i="4" s="1"/>
  <c r="G55" i="4" s="1"/>
  <c r="A57" i="4"/>
  <c r="B57" i="4" l="1"/>
  <c r="D57" i="4"/>
  <c r="E57" i="4" s="1"/>
  <c r="F57" i="4" s="1"/>
  <c r="G57" i="4" s="1"/>
  <c r="A58" i="4"/>
  <c r="B58" i="4" l="1"/>
  <c r="D58" i="4"/>
  <c r="E58" i="4" s="1"/>
  <c r="F58" i="4" s="1"/>
  <c r="G58" i="4" s="1"/>
  <c r="A59" i="4"/>
  <c r="B59" i="4" l="1"/>
  <c r="D59" i="4"/>
  <c r="E59" i="4" s="1"/>
  <c r="F59" i="4" s="1"/>
  <c r="G59" i="4" s="1"/>
  <c r="A60" i="4"/>
  <c r="B60" i="4" l="1"/>
  <c r="D60" i="4"/>
  <c r="E60" i="4" s="1"/>
  <c r="F60" i="4" s="1"/>
  <c r="G60" i="4" s="1"/>
  <c r="A61" i="4"/>
  <c r="B61" i="4" l="1"/>
  <c r="D61" i="4"/>
  <c r="E61" i="4" s="1"/>
  <c r="F61" i="4" s="1"/>
  <c r="G61" i="4" s="1"/>
  <c r="A63" i="4"/>
  <c r="B63" i="4" l="1"/>
  <c r="D63" i="4"/>
  <c r="E63" i="4" s="1"/>
  <c r="F63" i="4" s="1"/>
  <c r="G63" i="4" s="1"/>
  <c r="A64" i="4"/>
  <c r="B64" i="4" l="1"/>
  <c r="D64" i="4"/>
  <c r="E64" i="4" s="1"/>
  <c r="F64" i="4" s="1"/>
  <c r="G64" i="4" s="1"/>
</calcChain>
</file>

<file path=xl/sharedStrings.xml><?xml version="1.0" encoding="utf-8"?>
<sst xmlns="http://schemas.openxmlformats.org/spreadsheetml/2006/main" count="560" uniqueCount="120">
  <si>
    <t>Terminal velocity is calculated by Heider and Levenspiel method</t>
  </si>
  <si>
    <t>density [kg/m3]</t>
  </si>
  <si>
    <t>dp mean[µm]</t>
  </si>
  <si>
    <t>Minimum fluidization velocity is calculated by the fomula below</t>
  </si>
  <si>
    <t>Air</t>
    <phoneticPr fontId="1" type="noConversion"/>
  </si>
  <si>
    <t>dp (um)</t>
  </si>
  <si>
    <t>dp mean (um)</t>
  </si>
  <si>
    <t>Secondary Alumina</t>
  </si>
  <si>
    <t>Filter dust</t>
  </si>
  <si>
    <t>Basement dust</t>
  </si>
  <si>
    <t>Source</t>
  </si>
  <si>
    <t xml:space="preserve">Laboratory conditions </t>
  </si>
  <si>
    <t xml:space="preserve"> </t>
  </si>
  <si>
    <t>The dimensionless particle diameter</t>
  </si>
  <si>
    <t>Haider and Levenspiel method</t>
  </si>
  <si>
    <t>https://theengineeringmindset.com/properties-of-air-at-atmospheric-pressure/</t>
  </si>
  <si>
    <t>viscosity [Pa*s]</t>
  </si>
  <si>
    <t>Umf (m/s)</t>
  </si>
  <si>
    <t>dp (m)</t>
  </si>
  <si>
    <t>g</t>
  </si>
  <si>
    <t>m/s2</t>
  </si>
  <si>
    <t>Umf mean (m/s)</t>
  </si>
  <si>
    <t>Umf mean (cm/s)</t>
  </si>
  <si>
    <t>Remf</t>
  </si>
  <si>
    <t>Combining the Ergun’s equation (2.3) with Wen and Yu expression</t>
  </si>
  <si>
    <t>dp*</t>
  </si>
  <si>
    <t>Ut*</t>
  </si>
  <si>
    <t>Ut (m/s)</t>
  </si>
  <si>
    <t>Ut (cm/s)</t>
  </si>
  <si>
    <t>Umf (cm/s)</t>
  </si>
  <si>
    <t>Ut mean (m/s)</t>
  </si>
  <si>
    <t>Ut mean (cm/s)</t>
  </si>
  <si>
    <t xml:space="preserve">Rig Internal Diameter </t>
  </si>
  <si>
    <t>[m]</t>
  </si>
  <si>
    <t>Cross sectional area</t>
  </si>
  <si>
    <t>[m^2]</t>
  </si>
  <si>
    <t>Bed Height</t>
  </si>
  <si>
    <t>Bed volume</t>
  </si>
  <si>
    <t>m^3</t>
  </si>
  <si>
    <t>Bed  Weight [kg]</t>
  </si>
  <si>
    <t>[kg]</t>
  </si>
  <si>
    <t>Density</t>
  </si>
  <si>
    <t>[kg/m^3]</t>
  </si>
  <si>
    <t>Bulk Density</t>
  </si>
  <si>
    <t>Particle Volume</t>
  </si>
  <si>
    <t>[m^3]</t>
  </si>
  <si>
    <t>Void fraction</t>
  </si>
  <si>
    <t>NLPM</t>
  </si>
  <si>
    <t>LPM</t>
  </si>
  <si>
    <t>m3/s</t>
  </si>
  <si>
    <t>m/s</t>
  </si>
  <si>
    <t>cm/s</t>
  </si>
  <si>
    <t xml:space="preserve">Standard conditions; 1 atm (101325 Pa) &amp; 0 C (273.15K) </t>
  </si>
  <si>
    <t>cumm x%</t>
  </si>
  <si>
    <t>x%</t>
  </si>
  <si>
    <t>dp*x%</t>
  </si>
  <si>
    <t>Ut*x%</t>
  </si>
  <si>
    <t>Sphericity</t>
  </si>
  <si>
    <t>(Wen &amp; Yu, 1966)</t>
  </si>
  <si>
    <t>Umb (cm/s)</t>
  </si>
  <si>
    <t>Umb (m/s)</t>
  </si>
  <si>
    <t>Umb*x%</t>
  </si>
  <si>
    <t>Umb mean (m/s)</t>
  </si>
  <si>
    <t>Umf*x% (m/s)</t>
  </si>
  <si>
    <t>Umb mean (cm/s)</t>
  </si>
  <si>
    <t>Eq. 1</t>
  </si>
  <si>
    <t>Eq. 2; substituting Umf</t>
  </si>
  <si>
    <t>Eq. 3; 100*dp</t>
  </si>
  <si>
    <t>with real voidage</t>
  </si>
  <si>
    <t>Fines content wt.%</t>
  </si>
  <si>
    <t xml:space="preserve">Minimum conveying velocity </t>
  </si>
  <si>
    <t xml:space="preserve">test no. </t>
  </si>
  <si>
    <t>Avg</t>
  </si>
  <si>
    <t xml:space="preserve">Particle density by pcynometer </t>
  </si>
  <si>
    <t xml:space="preserve">Bulk density </t>
  </si>
  <si>
    <t>empty cylinder (g)</t>
  </si>
  <si>
    <t>cylinder+sample (g)</t>
  </si>
  <si>
    <t>sample (g)</t>
  </si>
  <si>
    <t>volume of cylinder (cm3)</t>
  </si>
  <si>
    <t>bulk density (g/cm3)</t>
  </si>
  <si>
    <t>density (g/cm3)</t>
  </si>
  <si>
    <t>loose packed bed</t>
  </si>
  <si>
    <t>tapped bed</t>
  </si>
  <si>
    <t>avg.</t>
  </si>
  <si>
    <t>my exp.</t>
  </si>
  <si>
    <t>loose-packed</t>
  </si>
  <si>
    <t>tapped</t>
  </si>
  <si>
    <t>my exp</t>
  </si>
  <si>
    <t>Void fraction (loose packed)</t>
  </si>
  <si>
    <t>my tests.</t>
  </si>
  <si>
    <t>my tests</t>
  </si>
  <si>
    <t>PSD (my tests)</t>
  </si>
  <si>
    <t>Umf*x%</t>
  </si>
  <si>
    <t>Minimum Bubbling velocity</t>
  </si>
  <si>
    <t>Eq 1</t>
  </si>
  <si>
    <t xml:space="preserve">Room conditions; 1 atm (101325 Pa) &amp; 20 C (293.15K) </t>
  </si>
  <si>
    <t>Umf</t>
  </si>
  <si>
    <t>Ut</t>
  </si>
  <si>
    <t xml:space="preserve">Umb </t>
  </si>
  <si>
    <t>Nm3/s</t>
  </si>
  <si>
    <t>Nm/s</t>
  </si>
  <si>
    <t>cumm wt.%</t>
  </si>
  <si>
    <t>wt.%</t>
  </si>
  <si>
    <t>dp*wt.%</t>
  </si>
  <si>
    <t>Umf*wt.% (m/s)</t>
  </si>
  <si>
    <t>Umb*wt.%</t>
  </si>
  <si>
    <t>Ut*wt.%</t>
  </si>
  <si>
    <t>Alumina Fint stoff, Kaia</t>
  </si>
  <si>
    <t>Svampe butts</t>
  </si>
  <si>
    <t>Alumina fint stoff, Kaia</t>
  </si>
  <si>
    <t>(rho,p-rho,bulk)/rho,p</t>
  </si>
  <si>
    <t xml:space="preserve">Basement dust </t>
  </si>
  <si>
    <t>Umf*x% (cm/s)</t>
  </si>
  <si>
    <t>Umf*wt.% (cm/s)</t>
  </si>
  <si>
    <t>mixture1 F80B20</t>
  </si>
  <si>
    <t>mixture2 F70B30</t>
  </si>
  <si>
    <t>mixture3 F60B40</t>
  </si>
  <si>
    <t>Arithmatic mean</t>
  </si>
  <si>
    <t>Umb</t>
  </si>
  <si>
    <t>Umf [cm/s]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</si>
</sst>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E+00"/>
    <numFmt numFmtId="167" formatCode="0.0000"/>
  </numFmts>
  <fonts count="15" x14ac:knownFonts="1">
    <font>
      <sz val="11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129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1"/>
      <color rgb="FFFF0000"/>
      <name val="Calibri"/>
      <family val="2"/>
      <charset val="129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59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>
      <alignment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3" fillId="6" borderId="0" xfId="0" applyFont="1" applyFill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0" xfId="0" applyAlignment="1"/>
    <xf numFmtId="0" fontId="0" fillId="0" borderId="3" xfId="0" applyBorder="1" applyAlignment="1">
      <alignment horizontal="center"/>
    </xf>
    <xf numFmtId="11" fontId="3" fillId="0" borderId="4" xfId="0" applyNumberFormat="1" applyFont="1" applyBorder="1" applyAlignment="1">
      <alignment horizontal="center"/>
    </xf>
    <xf numFmtId="11" fontId="0" fillId="0" borderId="3" xfId="0" applyNumberFormat="1" applyBorder="1" applyAlignment="1">
      <alignment horizontal="center"/>
    </xf>
    <xf numFmtId="11" fontId="0" fillId="0" borderId="0" xfId="0" applyNumberFormat="1" applyAlignment="1"/>
    <xf numFmtId="9" fontId="0" fillId="0" borderId="0" xfId="0" applyNumberFormat="1" applyAlignment="1"/>
    <xf numFmtId="0" fontId="0" fillId="0" borderId="1" xfId="0" applyBorder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" xfId="0" applyFont="1" applyBorder="1" applyAlignment="1"/>
    <xf numFmtId="0" fontId="0" fillId="0" borderId="1" xfId="0" applyBorder="1" applyAlignment="1"/>
    <xf numFmtId="11" fontId="0" fillId="0" borderId="1" xfId="0" applyNumberFormat="1" applyBorder="1" applyAlignment="1"/>
    <xf numFmtId="164" fontId="0" fillId="0" borderId="9" xfId="0" applyNumberFormat="1" applyBorder="1" applyAlignment="1">
      <alignment horizontal="right" vertical="center"/>
    </xf>
    <xf numFmtId="164" fontId="6" fillId="0" borderId="9" xfId="0" applyNumberFormat="1" applyFont="1" applyBorder="1" applyAlignment="1">
      <alignment horizontal="right" vertical="center"/>
    </xf>
    <xf numFmtId="11" fontId="0" fillId="0" borderId="9" xfId="0" applyNumberFormat="1" applyBorder="1" applyAlignment="1">
      <alignment horizontal="right" vertical="center"/>
    </xf>
    <xf numFmtId="2" fontId="0" fillId="0" borderId="9" xfId="0" applyNumberFormat="1" applyBorder="1" applyAlignment="1">
      <alignment horizontal="right" vertical="center"/>
    </xf>
    <xf numFmtId="2" fontId="2" fillId="0" borderId="9" xfId="0" applyNumberFormat="1" applyFont="1" applyBorder="1" applyAlignment="1">
      <alignment horizontal="right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9" fillId="5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0" fontId="9" fillId="8" borderId="0" xfId="0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0" fontId="8" fillId="0" borderId="0" xfId="0" applyFont="1" applyAlignment="1">
      <alignment horizontal="right" vertical="center"/>
    </xf>
    <xf numFmtId="164" fontId="8" fillId="0" borderId="0" xfId="0" applyNumberFormat="1" applyFont="1">
      <alignment vertical="center"/>
    </xf>
    <xf numFmtId="164" fontId="8" fillId="3" borderId="0" xfId="0" applyNumberFormat="1" applyFont="1" applyFill="1">
      <alignment vertical="center"/>
    </xf>
    <xf numFmtId="0" fontId="8" fillId="3" borderId="0" xfId="0" applyFont="1" applyFill="1">
      <alignment vertical="center"/>
    </xf>
    <xf numFmtId="0" fontId="8" fillId="2" borderId="0" xfId="0" applyFont="1" applyFill="1">
      <alignment vertical="center"/>
    </xf>
    <xf numFmtId="0" fontId="8" fillId="8" borderId="0" xfId="0" applyFont="1" applyFill="1">
      <alignment vertical="center"/>
    </xf>
    <xf numFmtId="0" fontId="8" fillId="9" borderId="0" xfId="0" applyFont="1" applyFill="1">
      <alignment vertical="center"/>
    </xf>
    <xf numFmtId="0" fontId="10" fillId="0" borderId="0" xfId="0" applyFont="1">
      <alignment vertical="center"/>
    </xf>
    <xf numFmtId="0" fontId="8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/>
    </xf>
    <xf numFmtId="0" fontId="11" fillId="0" borderId="0" xfId="1" applyFont="1" applyAlignment="1">
      <alignment horizontal="justify" vertical="center"/>
    </xf>
    <xf numFmtId="2" fontId="9" fillId="0" borderId="0" xfId="0" applyNumberFormat="1" applyFont="1">
      <alignment vertical="center"/>
    </xf>
    <xf numFmtId="2" fontId="8" fillId="7" borderId="1" xfId="0" applyNumberFormat="1" applyFont="1" applyFill="1" applyBorder="1" applyAlignment="1">
      <alignment horizontal="center" vertical="center"/>
    </xf>
    <xf numFmtId="2" fontId="9" fillId="7" borderId="1" xfId="0" applyNumberFormat="1" applyFont="1" applyFill="1" applyBorder="1" applyAlignment="1">
      <alignment horizontal="center" vertical="center"/>
    </xf>
    <xf numFmtId="2" fontId="8" fillId="6" borderId="1" xfId="0" applyNumberFormat="1" applyFont="1" applyFill="1" applyBorder="1" applyAlignment="1">
      <alignment horizontal="center" vertical="center"/>
    </xf>
    <xf numFmtId="2" fontId="8" fillId="5" borderId="1" xfId="0" applyNumberFormat="1" applyFont="1" applyFill="1" applyBorder="1" applyAlignment="1">
      <alignment horizontal="center" vertical="center"/>
    </xf>
    <xf numFmtId="2" fontId="8" fillId="10" borderId="1" xfId="0" applyNumberFormat="1" applyFont="1" applyFill="1" applyBorder="1" applyAlignment="1">
      <alignment horizontal="center" vertical="center"/>
    </xf>
    <xf numFmtId="2" fontId="8" fillId="11" borderId="1" xfId="0" applyNumberFormat="1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2" fontId="8" fillId="0" borderId="0" xfId="0" applyNumberFormat="1" applyFont="1">
      <alignment vertical="center"/>
    </xf>
    <xf numFmtId="2" fontId="2" fillId="0" borderId="0" xfId="0" applyNumberFormat="1" applyFont="1">
      <alignment vertical="center"/>
    </xf>
    <xf numFmtId="2" fontId="9" fillId="0" borderId="0" xfId="0" applyNumberFormat="1" applyFont="1" applyAlignment="1">
      <alignment horizontal="center" vertical="center"/>
    </xf>
    <xf numFmtId="2" fontId="9" fillId="4" borderId="2" xfId="0" applyNumberFormat="1" applyFont="1" applyFill="1" applyBorder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2" fontId="8" fillId="6" borderId="5" xfId="0" applyNumberFormat="1" applyFont="1" applyFill="1" applyBorder="1" applyAlignment="1">
      <alignment horizontal="center" vertical="center"/>
    </xf>
    <xf numFmtId="2" fontId="8" fillId="5" borderId="5" xfId="0" applyNumberFormat="1" applyFont="1" applyFill="1" applyBorder="1" applyAlignment="1">
      <alignment horizontal="center" vertical="center"/>
    </xf>
    <xf numFmtId="2" fontId="8" fillId="10" borderId="5" xfId="0" applyNumberFormat="1" applyFont="1" applyFill="1" applyBorder="1" applyAlignment="1">
      <alignment horizontal="center" vertical="center"/>
    </xf>
    <xf numFmtId="2" fontId="8" fillId="11" borderId="5" xfId="0" applyNumberFormat="1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justify" vertical="center"/>
    </xf>
    <xf numFmtId="2" fontId="2" fillId="0" borderId="0" xfId="0" applyNumberFormat="1" applyFont="1" applyAlignment="1">
      <alignment horizontal="center" vertical="center"/>
    </xf>
    <xf numFmtId="1" fontId="8" fillId="5" borderId="1" xfId="0" applyNumberFormat="1" applyFont="1" applyFill="1" applyBorder="1" applyAlignment="1">
      <alignment horizontal="center" vertical="center"/>
    </xf>
    <xf numFmtId="165" fontId="8" fillId="6" borderId="1" xfId="0" applyNumberFormat="1" applyFont="1" applyFill="1" applyBorder="1" applyAlignment="1">
      <alignment horizontal="center" vertical="center"/>
    </xf>
    <xf numFmtId="166" fontId="8" fillId="6" borderId="1" xfId="0" applyNumberFormat="1" applyFon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4" fontId="8" fillId="5" borderId="1" xfId="0" applyNumberFormat="1" applyFont="1" applyFill="1" applyBorder="1" applyAlignment="1">
      <alignment horizontal="center" vertical="center"/>
    </xf>
    <xf numFmtId="164" fontId="0" fillId="0" borderId="0" xfId="0" applyNumberFormat="1">
      <alignment vertical="center"/>
    </xf>
    <xf numFmtId="164" fontId="0" fillId="0" borderId="1" xfId="0" applyNumberFormat="1" applyBorder="1">
      <alignment vertical="center"/>
    </xf>
    <xf numFmtId="164" fontId="3" fillId="0" borderId="1" xfId="0" applyNumberFormat="1" applyFont="1" applyBorder="1">
      <alignment vertical="center"/>
    </xf>
    <xf numFmtId="164" fontId="3" fillId="0" borderId="1" xfId="0" applyNumberFormat="1" applyFont="1" applyBorder="1" applyAlignment="1">
      <alignment horizontal="center" vertical="center"/>
    </xf>
    <xf numFmtId="164" fontId="5" fillId="3" borderId="10" xfId="0" applyNumberFormat="1" applyFont="1" applyFill="1" applyBorder="1" applyAlignment="1">
      <alignment horizontal="right" vertical="center"/>
    </xf>
    <xf numFmtId="0" fontId="0" fillId="0" borderId="11" xfId="0" applyBorder="1" applyAlignment="1"/>
    <xf numFmtId="0" fontId="3" fillId="0" borderId="0" xfId="0" applyFont="1" applyAlignment="1">
      <alignment horizontal="center"/>
    </xf>
    <xf numFmtId="164" fontId="5" fillId="0" borderId="0" xfId="0" applyNumberFormat="1" applyFont="1" applyAlignment="1">
      <alignment horizontal="right" vertic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9" fillId="12" borderId="0" xfId="0" applyFont="1" applyFill="1" applyAlignment="1">
      <alignment horizontal="center" vertical="center"/>
    </xf>
    <xf numFmtId="0" fontId="3" fillId="5" borderId="0" xfId="0" applyFont="1" applyFill="1">
      <alignment vertical="center"/>
    </xf>
    <xf numFmtId="2" fontId="0" fillId="13" borderId="0" xfId="0" applyNumberFormat="1" applyFill="1" applyAlignment="1">
      <alignment horizontal="center" vertical="center"/>
    </xf>
    <xf numFmtId="2" fontId="0" fillId="17" borderId="0" xfId="0" applyNumberFormat="1" applyFill="1" applyAlignment="1">
      <alignment horizontal="center" vertical="center"/>
    </xf>
    <xf numFmtId="2" fontId="0" fillId="16" borderId="0" xfId="0" applyNumberFormat="1" applyFill="1" applyAlignment="1">
      <alignment horizontal="center" vertical="center"/>
    </xf>
    <xf numFmtId="2" fontId="0" fillId="14" borderId="0" xfId="0" applyNumberFormat="1" applyFill="1" applyAlignment="1">
      <alignment horizontal="center" vertical="center"/>
    </xf>
    <xf numFmtId="2" fontId="0" fillId="15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2" fontId="9" fillId="6" borderId="0" xfId="0" applyNumberFormat="1" applyFont="1" applyFill="1" applyAlignment="1">
      <alignment horizontal="left" vertical="center"/>
    </xf>
    <xf numFmtId="2" fontId="3" fillId="6" borderId="0" xfId="0" applyNumberFormat="1" applyFont="1" applyFill="1" applyAlignment="1">
      <alignment horizontal="left" vertical="center"/>
    </xf>
    <xf numFmtId="0" fontId="0" fillId="15" borderId="0" xfId="0" applyFill="1">
      <alignment vertical="center"/>
    </xf>
    <xf numFmtId="0" fontId="0" fillId="13" borderId="0" xfId="0" applyFill="1">
      <alignment vertical="center"/>
    </xf>
    <xf numFmtId="0" fontId="0" fillId="16" borderId="0" xfId="0" applyFill="1">
      <alignment vertical="center"/>
    </xf>
    <xf numFmtId="0" fontId="0" fillId="17" borderId="0" xfId="0" applyFill="1">
      <alignment vertical="center"/>
    </xf>
    <xf numFmtId="164" fontId="0" fillId="13" borderId="0" xfId="0" applyNumberFormat="1" applyFill="1" applyAlignment="1">
      <alignment horizontal="center" vertical="center"/>
    </xf>
    <xf numFmtId="164" fontId="0" fillId="17" borderId="0" xfId="0" applyNumberFormat="1" applyFill="1" applyAlignment="1">
      <alignment horizontal="center" vertical="center"/>
    </xf>
    <xf numFmtId="164" fontId="0" fillId="16" borderId="0" xfId="0" applyNumberFormat="1" applyFill="1" applyAlignment="1">
      <alignment horizontal="center" vertical="center"/>
    </xf>
    <xf numFmtId="164" fontId="0" fillId="14" borderId="0" xfId="0" applyNumberFormat="1" applyFill="1" applyAlignment="1">
      <alignment horizontal="center" vertical="center"/>
    </xf>
    <xf numFmtId="164" fontId="0" fillId="15" borderId="0" xfId="0" applyNumberFormat="1" applyFill="1" applyAlignment="1">
      <alignment horizontal="center" vertical="center"/>
    </xf>
    <xf numFmtId="167" fontId="9" fillId="5" borderId="0" xfId="0" applyNumberFormat="1" applyFont="1" applyFill="1" applyAlignment="1">
      <alignment horizontal="center" vertical="center"/>
    </xf>
    <xf numFmtId="167" fontId="9" fillId="6" borderId="0" xfId="0" applyNumberFormat="1" applyFont="1" applyFill="1" applyAlignment="1">
      <alignment horizontal="center" vertical="center"/>
    </xf>
    <xf numFmtId="167" fontId="8" fillId="0" borderId="0" xfId="0" applyNumberFormat="1" applyFont="1">
      <alignment vertical="center"/>
    </xf>
    <xf numFmtId="167" fontId="8" fillId="3" borderId="0" xfId="0" applyNumberFormat="1" applyFont="1" applyFill="1">
      <alignment vertical="center"/>
    </xf>
    <xf numFmtId="166" fontId="9" fillId="5" borderId="0" xfId="0" applyNumberFormat="1" applyFont="1" applyFill="1" applyAlignment="1">
      <alignment horizontal="center" vertical="center"/>
    </xf>
    <xf numFmtId="166" fontId="8" fillId="0" borderId="0" xfId="0" applyNumberFormat="1" applyFont="1">
      <alignment vertical="center"/>
    </xf>
    <xf numFmtId="167" fontId="9" fillId="0" borderId="0" xfId="0" applyNumberFormat="1" applyFont="1">
      <alignment vertical="center"/>
    </xf>
    <xf numFmtId="167" fontId="2" fillId="0" borderId="0" xfId="0" applyNumberFormat="1" applyFont="1">
      <alignment vertical="center"/>
    </xf>
    <xf numFmtId="166" fontId="9" fillId="0" borderId="0" xfId="0" applyNumberFormat="1" applyFont="1">
      <alignment vertical="center"/>
    </xf>
    <xf numFmtId="166" fontId="2" fillId="0" borderId="0" xfId="0" applyNumberFormat="1" applyFont="1">
      <alignment vertical="center"/>
    </xf>
    <xf numFmtId="167" fontId="9" fillId="8" borderId="0" xfId="0" applyNumberFormat="1" applyFont="1" applyFill="1" applyAlignment="1">
      <alignment horizontal="center" vertical="center"/>
    </xf>
    <xf numFmtId="167" fontId="9" fillId="9" borderId="0" xfId="0" applyNumberFormat="1" applyFont="1" applyFill="1" applyAlignment="1">
      <alignment horizontal="center" vertical="center"/>
    </xf>
    <xf numFmtId="167" fontId="8" fillId="8" borderId="0" xfId="0" applyNumberFormat="1" applyFont="1" applyFill="1">
      <alignment vertical="center"/>
    </xf>
    <xf numFmtId="167" fontId="8" fillId="9" borderId="0" xfId="0" applyNumberFormat="1" applyFont="1" applyFill="1">
      <alignment vertical="center"/>
    </xf>
    <xf numFmtId="2" fontId="8" fillId="9" borderId="1" xfId="0" applyNumberFormat="1" applyFont="1" applyFill="1" applyBorder="1" applyAlignment="1">
      <alignment horizontal="center" vertical="center"/>
    </xf>
    <xf numFmtId="0" fontId="14" fillId="0" borderId="0" xfId="0" applyFont="1">
      <alignment vertical="center"/>
    </xf>
    <xf numFmtId="165" fontId="8" fillId="8" borderId="1" xfId="0" applyNumberFormat="1" applyFont="1" applyFill="1" applyBorder="1" applyAlignment="1">
      <alignment horizontal="center" vertical="center"/>
    </xf>
    <xf numFmtId="166" fontId="8" fillId="8" borderId="1" xfId="0" applyNumberFormat="1" applyFont="1" applyFill="1" applyBorder="1" applyAlignment="1">
      <alignment horizontal="center" vertical="center"/>
    </xf>
    <xf numFmtId="2" fontId="8" fillId="8" borderId="1" xfId="0" applyNumberFormat="1" applyFont="1" applyFill="1" applyBorder="1" applyAlignment="1">
      <alignment horizontal="center" vertical="center"/>
    </xf>
    <xf numFmtId="2" fontId="8" fillId="18" borderId="1" xfId="0" applyNumberFormat="1" applyFont="1" applyFill="1" applyBorder="1" applyAlignment="1">
      <alignment horizontal="center" vertical="center"/>
    </xf>
    <xf numFmtId="2" fontId="9" fillId="10" borderId="1" xfId="0" applyNumberFormat="1" applyFont="1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0" fontId="0" fillId="8" borderId="1" xfId="0" applyFill="1" applyBorder="1">
      <alignment vertical="center"/>
    </xf>
    <xf numFmtId="164" fontId="0" fillId="18" borderId="1" xfId="0" applyNumberFormat="1" applyFill="1" applyBorder="1">
      <alignment vertical="center"/>
    </xf>
    <xf numFmtId="164" fontId="0" fillId="9" borderId="1" xfId="0" applyNumberFormat="1" applyFill="1" applyBorder="1">
      <alignment vertical="center"/>
    </xf>
    <xf numFmtId="164" fontId="0" fillId="6" borderId="1" xfId="0" applyNumberFormat="1" applyFill="1" applyBorder="1">
      <alignment vertical="center"/>
    </xf>
    <xf numFmtId="164" fontId="0" fillId="7" borderId="1" xfId="0" applyNumberFormat="1" applyFill="1" applyBorder="1">
      <alignment vertical="center"/>
    </xf>
    <xf numFmtId="164" fontId="0" fillId="11" borderId="1" xfId="0" applyNumberFormat="1" applyFill="1" applyBorder="1">
      <alignment vertical="center"/>
    </xf>
    <xf numFmtId="0" fontId="9" fillId="6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0" fontId="9" fillId="18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0" fillId="16" borderId="0" xfId="0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Comparison!$B$1</c:f>
              <c:strCache>
                <c:ptCount val="1"/>
                <c:pt idx="0">
                  <c:v>Secondary Alumina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Comparison!$A$3:$A$33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Alumina'!$H$3:$H$33</c:f>
              <c:numCache>
                <c:formatCode>0.0000</c:formatCode>
                <c:ptCount val="31"/>
                <c:pt idx="0">
                  <c:v>3.9641522325940907E-4</c:v>
                </c:pt>
                <c:pt idx="1">
                  <c:v>5.9217582733812955E-4</c:v>
                </c:pt>
                <c:pt idx="2">
                  <c:v>8.2708855223259409E-4</c:v>
                </c:pt>
                <c:pt idx="3">
                  <c:v>1.101153397942803E-3</c:v>
                </c:pt>
                <c:pt idx="4">
                  <c:v>1.5856608930376363E-3</c:v>
                </c:pt>
                <c:pt idx="5">
                  <c:v>2.3687033093525182E-3</c:v>
                </c:pt>
                <c:pt idx="6">
                  <c:v>3.3083542089303764E-3</c:v>
                </c:pt>
                <c:pt idx="7">
                  <c:v>4.7031485129912596E-3</c:v>
                </c:pt>
                <c:pt idx="8">
                  <c:v>6.6999066745942089E-3</c:v>
                </c:pt>
                <c:pt idx="9">
                  <c:v>9.0490339235388528E-3</c:v>
                </c:pt>
                <c:pt idx="10">
                  <c:v>1.2235037754920033E-2</c:v>
                </c:pt>
                <c:pt idx="11">
                  <c:v>1.7618454367084847E-2</c:v>
                </c:pt>
                <c:pt idx="12">
                  <c:v>2.7528834948570068E-2</c:v>
                </c:pt>
                <c:pt idx="13">
                  <c:v>3.9641522325940898E-2</c:v>
                </c:pt>
                <c:pt idx="14">
                  <c:v>5.3956516499197332E-2</c:v>
                </c:pt>
                <c:pt idx="15">
                  <c:v>7.6468985968250192E-2</c:v>
                </c:pt>
                <c:pt idx="16">
                  <c:v>0.11011533979428027</c:v>
                </c:pt>
                <c:pt idx="17">
                  <c:v>0.15856608930376359</c:v>
                </c:pt>
                <c:pt idx="18">
                  <c:v>0.21582606599678933</c:v>
                </c:pt>
                <c:pt idx="19">
                  <c:v>0.30587594387300077</c:v>
                </c:pt>
                <c:pt idx="20">
                  <c:v>0.44046135917712109</c:v>
                </c:pt>
                <c:pt idx="21">
                  <c:v>0.63426435721505436</c:v>
                </c:pt>
                <c:pt idx="22">
                  <c:v>0.90490339235388539</c:v>
                </c:pt>
                <c:pt idx="23">
                  <c:v>1.27293332802188</c:v>
                </c:pt>
                <c:pt idx="24">
                  <c:v>1.8210630194422972</c:v>
                </c:pt>
                <c:pt idx="25">
                  <c:v>2.608020647838754</c:v>
                </c:pt>
                <c:pt idx="26">
                  <c:v>3.7042800306795889</c:v>
                </c:pt>
                <c:pt idx="27">
                  <c:v>5.1920606216778644</c:v>
                </c:pt>
                <c:pt idx="28">
                  <c:v>7.4041554477674074</c:v>
                </c:pt>
                <c:pt idx="29">
                  <c:v>10.575477233842676</c:v>
                </c:pt>
                <c:pt idx="30">
                  <c:v>14.98792124977704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C4-1D41-A380-E2C90AB7A29C}"/>
            </c:ext>
          </c:extLst>
        </c:ser>
        <c:ser>
          <c:idx val="2"/>
          <c:order val="1"/>
          <c:tx>
            <c:strRef>
              <c:f>Comparison!$D$1</c:f>
              <c:strCache>
                <c:ptCount val="1"/>
                <c:pt idx="0">
                  <c:v>Filter dust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Comparison!$A$3:$A$33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'Filter dust'!$H$3:$H$33</c:f>
              <c:numCache>
                <c:formatCode>0.0000</c:formatCode>
                <c:ptCount val="31"/>
                <c:pt idx="0">
                  <c:v>3.6617856234021047E-4</c:v>
                </c:pt>
                <c:pt idx="1">
                  <c:v>5.4700748201438843E-4</c:v>
                </c:pt>
                <c:pt idx="2">
                  <c:v>7.6400218562340213E-4</c:v>
                </c:pt>
                <c:pt idx="3">
                  <c:v>1.0171626731672514E-3</c:v>
                </c:pt>
                <c:pt idx="4">
                  <c:v>1.4647142493608419E-3</c:v>
                </c:pt>
                <c:pt idx="5">
                  <c:v>2.1880299280575537E-3</c:v>
                </c:pt>
                <c:pt idx="6">
                  <c:v>3.0560087424936085E-3</c:v>
                </c:pt>
                <c:pt idx="7">
                  <c:v>4.3444147951721265E-3</c:v>
                </c:pt>
                <c:pt idx="8">
                  <c:v>6.1888697758487425E-3</c:v>
                </c:pt>
                <c:pt idx="9">
                  <c:v>8.3588168119388771E-3</c:v>
                </c:pt>
                <c:pt idx="10">
                  <c:v>1.1301807479636126E-2</c:v>
                </c:pt>
                <c:pt idx="11">
                  <c:v>1.6274602770676022E-2</c:v>
                </c:pt>
                <c:pt idx="12">
                  <c:v>2.5429066829181279E-2</c:v>
                </c:pt>
                <c:pt idx="13">
                  <c:v>3.6617856234021043E-2</c:v>
                </c:pt>
                <c:pt idx="14">
                  <c:v>4.9840970985195306E-2</c:v>
                </c:pt>
                <c:pt idx="15">
                  <c:v>7.0636296747725785E-2</c:v>
                </c:pt>
                <c:pt idx="16">
                  <c:v>0.10171626731672512</c:v>
                </c:pt>
                <c:pt idx="17">
                  <c:v>0.14647142493608417</c:v>
                </c:pt>
                <c:pt idx="18">
                  <c:v>0.19936388394078122</c:v>
                </c:pt>
                <c:pt idx="19">
                  <c:v>0.28254518699090314</c:v>
                </c:pt>
                <c:pt idx="20">
                  <c:v>0.40686506926690047</c:v>
                </c:pt>
                <c:pt idx="21">
                  <c:v>0.58588569974433669</c:v>
                </c:pt>
                <c:pt idx="22">
                  <c:v>0.83588168119388784</c:v>
                </c:pt>
                <c:pt idx="23">
                  <c:v>1.1758400501813424</c:v>
                </c:pt>
                <c:pt idx="24">
                  <c:v>1.6821610252690407</c:v>
                </c:pt>
                <c:pt idx="25">
                  <c:v>2.4090932823592368</c:v>
                </c:pt>
                <c:pt idx="26">
                  <c:v>3.4217352325346333</c:v>
                </c:pt>
                <c:pt idx="27">
                  <c:v>4.7960350220583852</c:v>
                </c:pt>
                <c:pt idx="28">
                  <c:v>6.8394018143765987</c:v>
                </c:pt>
                <c:pt idx="29">
                  <c:v>9.768830313098281</c:v>
                </c:pt>
                <c:pt idx="30">
                  <c:v>13.844714162554252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C4-1D41-A380-E2C90AB7A29C}"/>
            </c:ext>
          </c:extLst>
        </c:ser>
        <c:ser>
          <c:idx val="3"/>
          <c:order val="2"/>
          <c:tx>
            <c:strRef>
              <c:f>Comparison!$E$1</c:f>
              <c:strCache>
                <c:ptCount val="1"/>
                <c:pt idx="0">
                  <c:v>Basement dust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Comparison!$A$3:$A$33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'Basement dust'!$H$3:$H$33</c:f>
              <c:numCache>
                <c:formatCode>0.0000</c:formatCode>
                <c:ptCount val="31"/>
                <c:pt idx="0">
                  <c:v>3.6850930495273211E-4</c:v>
                </c:pt>
                <c:pt idx="1">
                  <c:v>5.5048920863309369E-4</c:v>
                </c:pt>
                <c:pt idx="2">
                  <c:v>7.6886509304952737E-4</c:v>
                </c:pt>
                <c:pt idx="3">
                  <c:v>1.0236369582020336E-3</c:v>
                </c:pt>
                <c:pt idx="4">
                  <c:v>1.4740372198109284E-3</c:v>
                </c:pt>
                <c:pt idx="5">
                  <c:v>2.2019568345323748E-3</c:v>
                </c:pt>
                <c:pt idx="6">
                  <c:v>3.0754603721981095E-3</c:v>
                </c:pt>
                <c:pt idx="7">
                  <c:v>4.3720671859206854E-3</c:v>
                </c:pt>
                <c:pt idx="8">
                  <c:v>6.2282622034603745E-3</c:v>
                </c:pt>
                <c:pt idx="9">
                  <c:v>8.4120210476247102E-3</c:v>
                </c:pt>
                <c:pt idx="10">
                  <c:v>1.1373743980022596E-2</c:v>
                </c:pt>
                <c:pt idx="11">
                  <c:v>1.6378191331232538E-2</c:v>
                </c:pt>
                <c:pt idx="12">
                  <c:v>2.5590923955050842E-2</c:v>
                </c:pt>
                <c:pt idx="13">
                  <c:v>3.6850930495273208E-2</c:v>
                </c:pt>
                <c:pt idx="14">
                  <c:v>5.0158210951899637E-2</c:v>
                </c:pt>
                <c:pt idx="15">
                  <c:v>7.1085899875141217E-2</c:v>
                </c:pt>
                <c:pt idx="16">
                  <c:v>0.10236369582020337</c:v>
                </c:pt>
                <c:pt idx="17">
                  <c:v>0.14740372198109283</c:v>
                </c:pt>
                <c:pt idx="18">
                  <c:v>0.20063284380759855</c:v>
                </c:pt>
                <c:pt idx="19">
                  <c:v>0.28434359950056487</c:v>
                </c:pt>
                <c:pt idx="20">
                  <c:v>0.40945478328081347</c:v>
                </c:pt>
                <c:pt idx="21">
                  <c:v>0.58961488792437133</c:v>
                </c:pt>
                <c:pt idx="22">
                  <c:v>0.84120210476247115</c:v>
                </c:pt>
                <c:pt idx="23">
                  <c:v>1.1833243236815509</c:v>
                </c:pt>
                <c:pt idx="24">
                  <c:v>1.692868053986563</c:v>
                </c:pt>
                <c:pt idx="25">
                  <c:v>2.4244272667816165</c:v>
                </c:pt>
                <c:pt idx="26">
                  <c:v>3.4435147273916402</c:v>
                </c:pt>
                <c:pt idx="27">
                  <c:v>4.8265619953623879</c:v>
                </c:pt>
                <c:pt idx="28">
                  <c:v>6.8829349069504744</c:v>
                </c:pt>
                <c:pt idx="29">
                  <c:v>9.8310093465723298</c:v>
                </c:pt>
                <c:pt idx="30">
                  <c:v>13.932836375527677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3C4-1D41-A380-E2C90AB7A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21136"/>
        <c:axId val="316812656"/>
      </c:scatterChart>
      <c:valAx>
        <c:axId val="316821136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316812656"/>
        <c:crosses val="autoZero"/>
        <c:crossBetween val="midCat"/>
      </c:valAx>
      <c:valAx>
        <c:axId val="31681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Minimum fluidization velocity [cm/s]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31682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Minimum fluidization velocity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'Basement dust'!$A$3:$A$33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'Basement dust'!$H$3:$H$33</c:f>
              <c:numCache>
                <c:formatCode>0.0000</c:formatCode>
                <c:ptCount val="31"/>
                <c:pt idx="0">
                  <c:v>3.6850930495273211E-4</c:v>
                </c:pt>
                <c:pt idx="1">
                  <c:v>5.5048920863309369E-4</c:v>
                </c:pt>
                <c:pt idx="2">
                  <c:v>7.6886509304952737E-4</c:v>
                </c:pt>
                <c:pt idx="3">
                  <c:v>1.0236369582020336E-3</c:v>
                </c:pt>
                <c:pt idx="4">
                  <c:v>1.4740372198109284E-3</c:v>
                </c:pt>
                <c:pt idx="5">
                  <c:v>2.2019568345323748E-3</c:v>
                </c:pt>
                <c:pt idx="6">
                  <c:v>3.0754603721981095E-3</c:v>
                </c:pt>
                <c:pt idx="7">
                  <c:v>4.3720671859206854E-3</c:v>
                </c:pt>
                <c:pt idx="8">
                  <c:v>6.2282622034603745E-3</c:v>
                </c:pt>
                <c:pt idx="9">
                  <c:v>8.4120210476247102E-3</c:v>
                </c:pt>
                <c:pt idx="10">
                  <c:v>1.1373743980022596E-2</c:v>
                </c:pt>
                <c:pt idx="11">
                  <c:v>1.6378191331232538E-2</c:v>
                </c:pt>
                <c:pt idx="12">
                  <c:v>2.5590923955050842E-2</c:v>
                </c:pt>
                <c:pt idx="13">
                  <c:v>3.6850930495273208E-2</c:v>
                </c:pt>
                <c:pt idx="14">
                  <c:v>5.0158210951899637E-2</c:v>
                </c:pt>
                <c:pt idx="15">
                  <c:v>7.1085899875141217E-2</c:v>
                </c:pt>
                <c:pt idx="16">
                  <c:v>0.10236369582020337</c:v>
                </c:pt>
                <c:pt idx="17">
                  <c:v>0.14740372198109283</c:v>
                </c:pt>
                <c:pt idx="18">
                  <c:v>0.20063284380759855</c:v>
                </c:pt>
                <c:pt idx="19">
                  <c:v>0.28434359950056487</c:v>
                </c:pt>
                <c:pt idx="20">
                  <c:v>0.40945478328081347</c:v>
                </c:pt>
                <c:pt idx="21">
                  <c:v>0.58961488792437133</c:v>
                </c:pt>
                <c:pt idx="22">
                  <c:v>0.84120210476247115</c:v>
                </c:pt>
                <c:pt idx="23">
                  <c:v>1.1833243236815509</c:v>
                </c:pt>
                <c:pt idx="24">
                  <c:v>1.692868053986563</c:v>
                </c:pt>
                <c:pt idx="25">
                  <c:v>2.4244272667816165</c:v>
                </c:pt>
                <c:pt idx="26">
                  <c:v>3.4435147273916402</c:v>
                </c:pt>
                <c:pt idx="27">
                  <c:v>4.8265619953623879</c:v>
                </c:pt>
                <c:pt idx="28">
                  <c:v>6.8829349069504744</c:v>
                </c:pt>
                <c:pt idx="29">
                  <c:v>9.8310093465723298</c:v>
                </c:pt>
                <c:pt idx="30">
                  <c:v>13.932836375527677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F0-AF43-9ACC-77ADF67BCB30}"/>
            </c:ext>
          </c:extLst>
        </c:ser>
        <c:ser>
          <c:idx val="1"/>
          <c:order val="1"/>
          <c:tx>
            <c:v>Minimum bubbling velocity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'Basement dust'!$A$3:$A$33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'Basement dust'!$R$3:$R$33</c:f>
              <c:numCache>
                <c:formatCode>0.0000</c:formatCode>
                <c:ptCount val="31"/>
                <c:pt idx="0">
                  <c:v>2.0550144983583537E-2</c:v>
                </c:pt>
                <c:pt idx="1">
                  <c:v>2.5116843868824318E-2</c:v>
                </c:pt>
                <c:pt idx="2">
                  <c:v>2.9683542754065106E-2</c:v>
                </c:pt>
                <c:pt idx="3">
                  <c:v>3.4250241639305894E-2</c:v>
                </c:pt>
                <c:pt idx="4">
                  <c:v>4.1100289967167074E-2</c:v>
                </c:pt>
                <c:pt idx="5">
                  <c:v>5.0233687737648636E-2</c:v>
                </c:pt>
                <c:pt idx="6">
                  <c:v>5.9367085508130212E-2</c:v>
                </c:pt>
                <c:pt idx="7">
                  <c:v>7.0783832721232162E-2</c:v>
                </c:pt>
                <c:pt idx="8">
                  <c:v>8.4483929376954522E-2</c:v>
                </c:pt>
                <c:pt idx="9">
                  <c:v>9.8184026032676869E-2</c:v>
                </c:pt>
                <c:pt idx="10">
                  <c:v>0.11416747213101963</c:v>
                </c:pt>
                <c:pt idx="11">
                  <c:v>0.13700096655722357</c:v>
                </c:pt>
                <c:pt idx="12">
                  <c:v>0.17125120819652945</c:v>
                </c:pt>
                <c:pt idx="13">
                  <c:v>0.20550144983583538</c:v>
                </c:pt>
                <c:pt idx="14">
                  <c:v>0.23975169147514119</c:v>
                </c:pt>
                <c:pt idx="15">
                  <c:v>0.28541868032754913</c:v>
                </c:pt>
                <c:pt idx="16">
                  <c:v>0.34250241639305889</c:v>
                </c:pt>
                <c:pt idx="17">
                  <c:v>0.41100289967167075</c:v>
                </c:pt>
                <c:pt idx="18">
                  <c:v>0.47950338295028239</c:v>
                </c:pt>
                <c:pt idx="19">
                  <c:v>0.57083736065509827</c:v>
                </c:pt>
                <c:pt idx="20">
                  <c:v>0.68500483278611779</c:v>
                </c:pt>
                <c:pt idx="21">
                  <c:v>0.8220057993433415</c:v>
                </c:pt>
                <c:pt idx="22">
                  <c:v>0.98184026032676874</c:v>
                </c:pt>
                <c:pt idx="23">
                  <c:v>1.1645082157364004</c:v>
                </c:pt>
                <c:pt idx="24">
                  <c:v>1.3928431599984394</c:v>
                </c:pt>
                <c:pt idx="25">
                  <c:v>1.6668450931128866</c:v>
                </c:pt>
                <c:pt idx="26">
                  <c:v>1.9865140150797416</c:v>
                </c:pt>
                <c:pt idx="27">
                  <c:v>2.3518499258990042</c:v>
                </c:pt>
                <c:pt idx="28">
                  <c:v>2.8085198144230832</c:v>
                </c:pt>
                <c:pt idx="29">
                  <c:v>3.3565236806519771</c:v>
                </c:pt>
                <c:pt idx="30">
                  <c:v>3.9958615245856866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0F0-AF43-9ACC-77ADF67BCB30}"/>
            </c:ext>
          </c:extLst>
        </c:ser>
        <c:ser>
          <c:idx val="2"/>
          <c:order val="2"/>
          <c:tx>
            <c:v>Umf,voidage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Alumina'!$L$3:$L$33</c:f>
            </c:numRef>
          </c:yVal>
          <c:smooth val="1"/>
          <c:extLst>
            <c:ext xmlns:c16="http://schemas.microsoft.com/office/drawing/2014/chart" uri="{C3380CC4-5D6E-409C-BE32-E72D297353CC}">
              <c16:uniqueId val="{00000002-E0F0-AF43-9ACC-77ADF67BC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989968"/>
        <c:axId val="261055120"/>
      </c:scatterChart>
      <c:valAx>
        <c:axId val="260989968"/>
        <c:scaling>
          <c:orientation val="minMax"/>
          <c:max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1055120"/>
        <c:crosses val="autoZero"/>
        <c:crossBetween val="midCat"/>
        <c:majorUnit val="50"/>
      </c:valAx>
      <c:valAx>
        <c:axId val="261055120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cm/s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0989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'Basement dust'!$A$3:$A$33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'Basement dust'!$AE$3:$AE$33</c:f>
              <c:numCache>
                <c:formatCode>0.0000</c:formatCode>
                <c:ptCount val="31"/>
                <c:pt idx="0">
                  <c:v>3.3735343706130308E-2</c:v>
                </c:pt>
                <c:pt idx="1">
                  <c:v>5.0371374978078406E-2</c:v>
                </c:pt>
                <c:pt idx="2">
                  <c:v>7.0317639717192973E-2</c:v>
                </c:pt>
                <c:pt idx="3">
                  <c:v>9.3566773748649024E-2</c:v>
                </c:pt>
                <c:pt idx="4">
                  <c:v>0.13461584753711811</c:v>
                </c:pt>
                <c:pt idx="5">
                  <c:v>0.20082959256562047</c:v>
                </c:pt>
                <c:pt idx="6">
                  <c:v>0.2800958598041603</c:v>
                </c:pt>
                <c:pt idx="7">
                  <c:v>0.39740845199496722</c:v>
                </c:pt>
                <c:pt idx="8">
                  <c:v>0.56469045469464185</c:v>
                </c:pt>
                <c:pt idx="9">
                  <c:v>0.76058294489070832</c:v>
                </c:pt>
                <c:pt idx="10">
                  <c:v>1.0248215460982868</c:v>
                </c:pt>
                <c:pt idx="11">
                  <c:v>1.4678731262195774</c:v>
                </c:pt>
                <c:pt idx="12">
                  <c:v>2.2734087831993564</c:v>
                </c:pt>
                <c:pt idx="13">
                  <c:v>3.2422233870795374</c:v>
                </c:pt>
                <c:pt idx="14">
                  <c:v>4.3673591060255434</c:v>
                </c:pt>
                <c:pt idx="15">
                  <c:v>6.0981935424061291</c:v>
                </c:pt>
                <c:pt idx="16">
                  <c:v>8.6077179520645508</c:v>
                </c:pt>
                <c:pt idx="17">
                  <c:v>12.081017162335989</c:v>
                </c:pt>
                <c:pt idx="18">
                  <c:v>16.002722382546171</c:v>
                </c:pt>
                <c:pt idx="19">
                  <c:v>21.832022353143753</c:v>
                </c:pt>
                <c:pt idx="20">
                  <c:v>29.910326040334578</c:v>
                </c:pt>
                <c:pt idx="21">
                  <c:v>40.484633290480787</c:v>
                </c:pt>
                <c:pt idx="22">
                  <c:v>53.647542736349592</c:v>
                </c:pt>
                <c:pt idx="23">
                  <c:v>69.314750872280115</c:v>
                </c:pt>
                <c:pt idx="24">
                  <c:v>89.237141230913608</c:v>
                </c:pt>
                <c:pt idx="25">
                  <c:v>112.96049245150763</c:v>
                </c:pt>
                <c:pt idx="26">
                  <c:v>139.75434252448989</c:v>
                </c:pt>
                <c:pt idx="27">
                  <c:v>168.78042816009449</c:v>
                </c:pt>
                <c:pt idx="28">
                  <c:v>202.4931638316088</c:v>
                </c:pt>
                <c:pt idx="29">
                  <c:v>239.39442298026944</c:v>
                </c:pt>
                <c:pt idx="30">
                  <c:v>278.20831651101486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37-D741-BEE5-ECDCCE3EA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074560"/>
        <c:axId val="680076208"/>
      </c:scatterChart>
      <c:valAx>
        <c:axId val="680074560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80076208"/>
        <c:crosses val="autoZero"/>
        <c:crossBetween val="midCat"/>
      </c:valAx>
      <c:valAx>
        <c:axId val="68007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Terminal settling velocity [cm/s]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80074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cummulative distribution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'Filter dust'!$A$3:$A$31</c:f>
              <c:numCache>
                <c:formatCode>General</c:formatCode>
                <c:ptCount val="29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</c:numCache>
            </c:numRef>
          </c:xVal>
          <c:yVal>
            <c:numRef>
              <c:f>'Filter dust'!$C$3:$C$31</c:f>
              <c:numCache>
                <c:formatCode>General</c:formatCode>
                <c:ptCount val="29"/>
                <c:pt idx="0">
                  <c:v>1.76</c:v>
                </c:pt>
                <c:pt idx="1">
                  <c:v>2.2599999999999998</c:v>
                </c:pt>
                <c:pt idx="2">
                  <c:v>2.74</c:v>
                </c:pt>
                <c:pt idx="3">
                  <c:v>3.21</c:v>
                </c:pt>
                <c:pt idx="4">
                  <c:v>3.89</c:v>
                </c:pt>
                <c:pt idx="5">
                  <c:v>4.74</c:v>
                </c:pt>
                <c:pt idx="6">
                  <c:v>5.56</c:v>
                </c:pt>
                <c:pt idx="7">
                  <c:v>6.53</c:v>
                </c:pt>
                <c:pt idx="8">
                  <c:v>7.64</c:v>
                </c:pt>
                <c:pt idx="9">
                  <c:v>8.7100000000000009</c:v>
                </c:pt>
                <c:pt idx="10">
                  <c:v>9.91</c:v>
                </c:pt>
                <c:pt idx="11">
                  <c:v>11.59</c:v>
                </c:pt>
                <c:pt idx="12">
                  <c:v>14.05</c:v>
                </c:pt>
                <c:pt idx="13">
                  <c:v>16.48</c:v>
                </c:pt>
                <c:pt idx="14">
                  <c:v>18.88</c:v>
                </c:pt>
                <c:pt idx="15">
                  <c:v>22.01</c:v>
                </c:pt>
                <c:pt idx="16">
                  <c:v>25.75</c:v>
                </c:pt>
                <c:pt idx="17">
                  <c:v>29.92</c:v>
                </c:pt>
                <c:pt idx="18">
                  <c:v>33.78</c:v>
                </c:pt>
                <c:pt idx="19">
                  <c:v>38.74</c:v>
                </c:pt>
                <c:pt idx="20">
                  <c:v>45.19</c:v>
                </c:pt>
                <c:pt idx="21">
                  <c:v>53.68</c:v>
                </c:pt>
                <c:pt idx="22">
                  <c:v>64.27</c:v>
                </c:pt>
                <c:pt idx="23">
                  <c:v>75.709999999999994</c:v>
                </c:pt>
                <c:pt idx="24">
                  <c:v>86.8</c:v>
                </c:pt>
                <c:pt idx="25">
                  <c:v>94.46</c:v>
                </c:pt>
                <c:pt idx="26">
                  <c:v>98.12</c:v>
                </c:pt>
                <c:pt idx="27">
                  <c:v>99.45</c:v>
                </c:pt>
                <c:pt idx="28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27-CB4A-8F27-E2787CEBC723}"/>
            </c:ext>
          </c:extLst>
        </c:ser>
        <c:ser>
          <c:idx val="1"/>
          <c:order val="1"/>
          <c:tx>
            <c:v>wt.%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'Filter dust'!$A$3:$A$31</c:f>
              <c:numCache>
                <c:formatCode>General</c:formatCode>
                <c:ptCount val="29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</c:numCache>
            </c:numRef>
          </c:xVal>
          <c:yVal>
            <c:numRef>
              <c:f>'Filter dust'!$D$3:$D$31</c:f>
              <c:numCache>
                <c:formatCode>General</c:formatCode>
                <c:ptCount val="29"/>
                <c:pt idx="0">
                  <c:v>1.76</c:v>
                </c:pt>
                <c:pt idx="1">
                  <c:v>0.49999999999999978</c:v>
                </c:pt>
                <c:pt idx="2">
                  <c:v>0.48000000000000043</c:v>
                </c:pt>
                <c:pt idx="3">
                  <c:v>0.46999999999999975</c:v>
                </c:pt>
                <c:pt idx="4">
                  <c:v>0.68000000000000016</c:v>
                </c:pt>
                <c:pt idx="5">
                  <c:v>0.85000000000000009</c:v>
                </c:pt>
                <c:pt idx="6">
                  <c:v>0.8199999999999994</c:v>
                </c:pt>
                <c:pt idx="7">
                  <c:v>0.97000000000000064</c:v>
                </c:pt>
                <c:pt idx="8">
                  <c:v>1.1099999999999994</c:v>
                </c:pt>
                <c:pt idx="9">
                  <c:v>1.0700000000000012</c:v>
                </c:pt>
                <c:pt idx="10">
                  <c:v>1.1999999999999993</c:v>
                </c:pt>
                <c:pt idx="11">
                  <c:v>1.6799999999999997</c:v>
                </c:pt>
                <c:pt idx="12">
                  <c:v>2.4600000000000009</c:v>
                </c:pt>
                <c:pt idx="13">
                  <c:v>2.4299999999999997</c:v>
                </c:pt>
                <c:pt idx="14">
                  <c:v>2.3999999999999986</c:v>
                </c:pt>
                <c:pt idx="15">
                  <c:v>3.1300000000000026</c:v>
                </c:pt>
                <c:pt idx="16">
                  <c:v>3.7399999999999984</c:v>
                </c:pt>
                <c:pt idx="17">
                  <c:v>4.1700000000000017</c:v>
                </c:pt>
                <c:pt idx="18">
                  <c:v>3.8599999999999994</c:v>
                </c:pt>
                <c:pt idx="19">
                  <c:v>4.9600000000000009</c:v>
                </c:pt>
                <c:pt idx="20">
                  <c:v>6.4499999999999957</c:v>
                </c:pt>
                <c:pt idx="21">
                  <c:v>8.490000000000002</c:v>
                </c:pt>
                <c:pt idx="22">
                  <c:v>10.589999999999996</c:v>
                </c:pt>
                <c:pt idx="23">
                  <c:v>11.439999999999998</c:v>
                </c:pt>
                <c:pt idx="24">
                  <c:v>11.090000000000003</c:v>
                </c:pt>
                <c:pt idx="25">
                  <c:v>7.6599999999999966</c:v>
                </c:pt>
                <c:pt idx="26">
                  <c:v>3.6600000000000108</c:v>
                </c:pt>
                <c:pt idx="27">
                  <c:v>1.3299999999999983</c:v>
                </c:pt>
                <c:pt idx="28">
                  <c:v>0.54999999999999716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27-CB4A-8F27-E2787CEBC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148703"/>
        <c:axId val="1134115087"/>
      </c:scatterChart>
      <c:valAx>
        <c:axId val="1134148703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15087"/>
        <c:crossesAt val="0"/>
        <c:crossBetween val="midCat"/>
        <c:minorUnit val="5"/>
      </c:valAx>
      <c:valAx>
        <c:axId val="1134115087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48703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Minimum fluidization velocity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'Filter dust'!$A$3:$A$33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'Filter dust'!$H$3:$H$33</c:f>
              <c:numCache>
                <c:formatCode>0.0000</c:formatCode>
                <c:ptCount val="31"/>
                <c:pt idx="0">
                  <c:v>3.6617856234021047E-4</c:v>
                </c:pt>
                <c:pt idx="1">
                  <c:v>5.4700748201438843E-4</c:v>
                </c:pt>
                <c:pt idx="2">
                  <c:v>7.6400218562340213E-4</c:v>
                </c:pt>
                <c:pt idx="3">
                  <c:v>1.0171626731672514E-3</c:v>
                </c:pt>
                <c:pt idx="4">
                  <c:v>1.4647142493608419E-3</c:v>
                </c:pt>
                <c:pt idx="5">
                  <c:v>2.1880299280575537E-3</c:v>
                </c:pt>
                <c:pt idx="6">
                  <c:v>3.0560087424936085E-3</c:v>
                </c:pt>
                <c:pt idx="7">
                  <c:v>4.3444147951721265E-3</c:v>
                </c:pt>
                <c:pt idx="8">
                  <c:v>6.1888697758487425E-3</c:v>
                </c:pt>
                <c:pt idx="9">
                  <c:v>8.3588168119388771E-3</c:v>
                </c:pt>
                <c:pt idx="10">
                  <c:v>1.1301807479636126E-2</c:v>
                </c:pt>
                <c:pt idx="11">
                  <c:v>1.6274602770676022E-2</c:v>
                </c:pt>
                <c:pt idx="12">
                  <c:v>2.5429066829181279E-2</c:v>
                </c:pt>
                <c:pt idx="13">
                  <c:v>3.6617856234021043E-2</c:v>
                </c:pt>
                <c:pt idx="14">
                  <c:v>4.9840970985195306E-2</c:v>
                </c:pt>
                <c:pt idx="15">
                  <c:v>7.0636296747725785E-2</c:v>
                </c:pt>
                <c:pt idx="16">
                  <c:v>0.10171626731672512</c:v>
                </c:pt>
                <c:pt idx="17">
                  <c:v>0.14647142493608417</c:v>
                </c:pt>
                <c:pt idx="18">
                  <c:v>0.19936388394078122</c:v>
                </c:pt>
                <c:pt idx="19">
                  <c:v>0.28254518699090314</c:v>
                </c:pt>
                <c:pt idx="20">
                  <c:v>0.40686506926690047</c:v>
                </c:pt>
                <c:pt idx="21">
                  <c:v>0.58588569974433669</c:v>
                </c:pt>
                <c:pt idx="22">
                  <c:v>0.83588168119388784</c:v>
                </c:pt>
                <c:pt idx="23">
                  <c:v>1.1758400501813424</c:v>
                </c:pt>
                <c:pt idx="24">
                  <c:v>1.6821610252690407</c:v>
                </c:pt>
                <c:pt idx="25">
                  <c:v>2.4090932823592368</c:v>
                </c:pt>
                <c:pt idx="26">
                  <c:v>3.4217352325346333</c:v>
                </c:pt>
                <c:pt idx="27">
                  <c:v>4.7960350220583852</c:v>
                </c:pt>
                <c:pt idx="28">
                  <c:v>6.8394018143765987</c:v>
                </c:pt>
                <c:pt idx="29">
                  <c:v>9.768830313098281</c:v>
                </c:pt>
                <c:pt idx="30">
                  <c:v>13.844714162554252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96-0D4E-AD0F-871D5FFC3259}"/>
            </c:ext>
          </c:extLst>
        </c:ser>
        <c:ser>
          <c:idx val="1"/>
          <c:order val="1"/>
          <c:tx>
            <c:v>Minimum bubbling velocity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'Filter dust'!$A$3:$A$33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Alumina'!$P$3:$P$33</c:f>
              <c:numCache>
                <c:formatCode>0.0000</c:formatCode>
                <c:ptCount val="31"/>
                <c:pt idx="0">
                  <c:v>1.8325765053692884E-2</c:v>
                </c:pt>
                <c:pt idx="1">
                  <c:v>2.2398157287846856E-2</c:v>
                </c:pt>
                <c:pt idx="2">
                  <c:v>2.6470549522000834E-2</c:v>
                </c:pt>
                <c:pt idx="3">
                  <c:v>3.0542941756154806E-2</c:v>
                </c:pt>
                <c:pt idx="4">
                  <c:v>3.6651530107385769E-2</c:v>
                </c:pt>
                <c:pt idx="5">
                  <c:v>4.4796314575693712E-2</c:v>
                </c:pt>
                <c:pt idx="6">
                  <c:v>5.2941099044001669E-2</c:v>
                </c:pt>
                <c:pt idx="7">
                  <c:v>6.3122079629386596E-2</c:v>
                </c:pt>
                <c:pt idx="8">
                  <c:v>7.5339256331848542E-2</c:v>
                </c:pt>
                <c:pt idx="9">
                  <c:v>8.7556433034310432E-2</c:v>
                </c:pt>
                <c:pt idx="10">
                  <c:v>0.10180980585384936</c:v>
                </c:pt>
                <c:pt idx="11">
                  <c:v>0.12217176702461922</c:v>
                </c:pt>
                <c:pt idx="12">
                  <c:v>0.15271470878077403</c:v>
                </c:pt>
                <c:pt idx="13">
                  <c:v>0.18325765053692886</c:v>
                </c:pt>
                <c:pt idx="14">
                  <c:v>0.2138005922930836</c:v>
                </c:pt>
                <c:pt idx="15">
                  <c:v>0.25452451463462344</c:v>
                </c:pt>
                <c:pt idx="16">
                  <c:v>0.30542941756154807</c:v>
                </c:pt>
                <c:pt idx="17">
                  <c:v>0.36651530107385771</c:v>
                </c:pt>
                <c:pt idx="18">
                  <c:v>0.42760118458616719</c:v>
                </c:pt>
                <c:pt idx="19">
                  <c:v>0.50904902926924689</c:v>
                </c:pt>
                <c:pt idx="20">
                  <c:v>0.61085883512309613</c:v>
                </c:pt>
                <c:pt idx="21">
                  <c:v>0.73303060214771543</c:v>
                </c:pt>
                <c:pt idx="22">
                  <c:v>0.87556433034310444</c:v>
                </c:pt>
                <c:pt idx="23">
                  <c:v>1.0384600197092635</c:v>
                </c:pt>
                <c:pt idx="24">
                  <c:v>1.2420796314169622</c:v>
                </c:pt>
                <c:pt idx="25">
                  <c:v>1.4864231654662008</c:v>
                </c:pt>
                <c:pt idx="26">
                  <c:v>1.771490621856979</c:v>
                </c:pt>
                <c:pt idx="27">
                  <c:v>2.0972820005892965</c:v>
                </c:pt>
                <c:pt idx="28">
                  <c:v>2.5045212240046943</c:v>
                </c:pt>
                <c:pt idx="29">
                  <c:v>2.9932082921031706</c:v>
                </c:pt>
                <c:pt idx="30">
                  <c:v>3.563343204884728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96-0D4E-AD0F-871D5FFC3259}"/>
            </c:ext>
          </c:extLst>
        </c:ser>
        <c:ser>
          <c:idx val="2"/>
          <c:order val="2"/>
          <c:tx>
            <c:v>Umf,voidage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Alumina'!$L$3:$L$33</c:f>
            </c:numRef>
          </c:yVal>
          <c:smooth val="1"/>
          <c:extLst>
            <c:ext xmlns:c16="http://schemas.microsoft.com/office/drawing/2014/chart" uri="{C3380CC4-5D6E-409C-BE32-E72D297353CC}">
              <c16:uniqueId val="{00000002-5596-0D4E-AD0F-871D5FFC3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989968"/>
        <c:axId val="261055120"/>
      </c:scatterChart>
      <c:valAx>
        <c:axId val="260989968"/>
        <c:scaling>
          <c:orientation val="minMax"/>
          <c:max val="2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1055120"/>
        <c:crosses val="autoZero"/>
        <c:crossBetween val="midCat"/>
        <c:majorUnit val="50"/>
      </c:valAx>
      <c:valAx>
        <c:axId val="26105512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cm/s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098996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'Filter dust'!$A$3:$A$31</c:f>
              <c:numCache>
                <c:formatCode>General</c:formatCode>
                <c:ptCount val="29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</c:numCache>
            </c:numRef>
          </c:xVal>
          <c:yVal>
            <c:numRef>
              <c:f>'Filter dust'!$AE$3:$AE$31</c:f>
              <c:numCache>
                <c:formatCode>0.0000</c:formatCode>
                <c:ptCount val="29"/>
                <c:pt idx="0">
                  <c:v>3.3506551185064008E-2</c:v>
                </c:pt>
                <c:pt idx="1">
                  <c:v>5.0021688238970685E-2</c:v>
                </c:pt>
                <c:pt idx="2">
                  <c:v>6.9817157953254091E-2</c:v>
                </c:pt>
                <c:pt idx="3">
                  <c:v>9.2883127953313702E-2</c:v>
                </c:pt>
                <c:pt idx="4">
                  <c:v>0.13359091836026923</c:v>
                </c:pt>
                <c:pt idx="5">
                  <c:v>0.19921022997153623</c:v>
                </c:pt>
                <c:pt idx="6">
                  <c:v>0.27769987421510656</c:v>
                </c:pt>
                <c:pt idx="7">
                  <c:v>0.39374448534902767</c:v>
                </c:pt>
                <c:pt idx="8">
                  <c:v>0.55899462887667251</c:v>
                </c:pt>
                <c:pt idx="9">
                  <c:v>0.75220100238197052</c:v>
                </c:pt>
                <c:pt idx="10">
                  <c:v>1.0123338231043695</c:v>
                </c:pt>
                <c:pt idx="11">
                  <c:v>1.447361609053766</c:v>
                </c:pt>
                <c:pt idx="12">
                  <c:v>2.235012816297695</c:v>
                </c:pt>
                <c:pt idx="13">
                  <c:v>3.177267215101355</c:v>
                </c:pt>
                <c:pt idx="14">
                  <c:v>4.2653198176981997</c:v>
                </c:pt>
                <c:pt idx="15">
                  <c:v>5.9272822228144024</c:v>
                </c:pt>
                <c:pt idx="16">
                  <c:v>8.3140815322208041</c:v>
                </c:pt>
                <c:pt idx="17">
                  <c:v>11.577841843442789</c:v>
                </c:pt>
                <c:pt idx="18">
                  <c:v>15.213781985822736</c:v>
                </c:pt>
                <c:pt idx="19">
                  <c:v>20.533351131157911</c:v>
                </c:pt>
                <c:pt idx="20">
                  <c:v>27.758887648525416</c:v>
                </c:pt>
                <c:pt idx="21">
                  <c:v>36.997099788408342</c:v>
                </c:pt>
                <c:pt idx="22">
                  <c:v>48.203335100875684</c:v>
                </c:pt>
                <c:pt idx="23">
                  <c:v>61.188501585158164</c:v>
                </c:pt>
                <c:pt idx="24">
                  <c:v>77.24762795823068</c:v>
                </c:pt>
                <c:pt idx="25">
                  <c:v>95.843142820126076</c:v>
                </c:pt>
                <c:pt idx="26">
                  <c:v>116.31131174709157</c:v>
                </c:pt>
                <c:pt idx="27">
                  <c:v>138.00385515794213</c:v>
                </c:pt>
                <c:pt idx="28">
                  <c:v>162.74739185306814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A4-7A4F-9903-6360A8E6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2679695"/>
        <c:axId val="1452683791"/>
      </c:scatterChart>
      <c:valAx>
        <c:axId val="1452679695"/>
        <c:scaling>
          <c:orientation val="minMax"/>
          <c:max val="2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452683791"/>
        <c:crosses val="autoZero"/>
        <c:crossBetween val="midCat"/>
      </c:valAx>
      <c:valAx>
        <c:axId val="1452683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Terminal settling velocity [cm/s]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4526796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cumm%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'Alumina Fint stoff, Kaia'!$A$3:$A$33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'Alumina Fint stoff, Kaia'!$C$3:$C$33</c:f>
              <c:numCache>
                <c:formatCode>General</c:formatCode>
                <c:ptCount val="31"/>
                <c:pt idx="0">
                  <c:v>3.01</c:v>
                </c:pt>
                <c:pt idx="1">
                  <c:v>3.73</c:v>
                </c:pt>
                <c:pt idx="2">
                  <c:v>4.38</c:v>
                </c:pt>
                <c:pt idx="3">
                  <c:v>4.99</c:v>
                </c:pt>
                <c:pt idx="4">
                  <c:v>5.85</c:v>
                </c:pt>
                <c:pt idx="5">
                  <c:v>6.98</c:v>
                </c:pt>
                <c:pt idx="6">
                  <c:v>8.17</c:v>
                </c:pt>
                <c:pt idx="7">
                  <c:v>9.82</c:v>
                </c:pt>
                <c:pt idx="8">
                  <c:v>12.14</c:v>
                </c:pt>
                <c:pt idx="9">
                  <c:v>14.87</c:v>
                </c:pt>
                <c:pt idx="10">
                  <c:v>18.53</c:v>
                </c:pt>
                <c:pt idx="11">
                  <c:v>24.42</c:v>
                </c:pt>
                <c:pt idx="12">
                  <c:v>34.03</c:v>
                </c:pt>
                <c:pt idx="13">
                  <c:v>43.79</c:v>
                </c:pt>
                <c:pt idx="14">
                  <c:v>53.04</c:v>
                </c:pt>
                <c:pt idx="15">
                  <c:v>63.84</c:v>
                </c:pt>
                <c:pt idx="16">
                  <c:v>74.37</c:v>
                </c:pt>
                <c:pt idx="17">
                  <c:v>83.13</c:v>
                </c:pt>
                <c:pt idx="18">
                  <c:v>88.7</c:v>
                </c:pt>
                <c:pt idx="19">
                  <c:v>93.16</c:v>
                </c:pt>
                <c:pt idx="20">
                  <c:v>96.18</c:v>
                </c:pt>
                <c:pt idx="21">
                  <c:v>98.03</c:v>
                </c:pt>
                <c:pt idx="22">
                  <c:v>99.06</c:v>
                </c:pt>
                <c:pt idx="23">
                  <c:v>99.57</c:v>
                </c:pt>
                <c:pt idx="24">
                  <c:v>99.83</c:v>
                </c:pt>
                <c:pt idx="25">
                  <c:v>99.94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67-CF44-9308-09CCB7053C8C}"/>
            </c:ext>
          </c:extLst>
        </c:ser>
        <c:ser>
          <c:idx val="1"/>
          <c:order val="1"/>
          <c:tx>
            <c:v>wt.%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'Alumina Fint stoff, Kaia'!$A$3:$A$33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'Alumina Fint stoff, Kaia'!$D$3:$D$33</c:f>
              <c:numCache>
                <c:formatCode>General</c:formatCode>
                <c:ptCount val="31"/>
                <c:pt idx="0">
                  <c:v>3.01</c:v>
                </c:pt>
                <c:pt idx="1">
                  <c:v>0.7200000000000002</c:v>
                </c:pt>
                <c:pt idx="2">
                  <c:v>0.64999999999999991</c:v>
                </c:pt>
                <c:pt idx="3">
                  <c:v>0.61000000000000032</c:v>
                </c:pt>
                <c:pt idx="4">
                  <c:v>0.85999999999999943</c:v>
                </c:pt>
                <c:pt idx="5">
                  <c:v>1.1300000000000008</c:v>
                </c:pt>
                <c:pt idx="6">
                  <c:v>1.1899999999999995</c:v>
                </c:pt>
                <c:pt idx="7">
                  <c:v>1.6500000000000004</c:v>
                </c:pt>
                <c:pt idx="8">
                  <c:v>2.3200000000000003</c:v>
                </c:pt>
                <c:pt idx="9">
                  <c:v>2.7299999999999986</c:v>
                </c:pt>
                <c:pt idx="10">
                  <c:v>3.6600000000000019</c:v>
                </c:pt>
                <c:pt idx="11">
                  <c:v>5.8900000000000006</c:v>
                </c:pt>
                <c:pt idx="12">
                  <c:v>9.61</c:v>
                </c:pt>
                <c:pt idx="13">
                  <c:v>9.759999999999998</c:v>
                </c:pt>
                <c:pt idx="14">
                  <c:v>9.25</c:v>
                </c:pt>
                <c:pt idx="15">
                  <c:v>10.800000000000004</c:v>
                </c:pt>
                <c:pt idx="16">
                  <c:v>10.530000000000001</c:v>
                </c:pt>
                <c:pt idx="17">
                  <c:v>8.7599999999999909</c:v>
                </c:pt>
                <c:pt idx="18">
                  <c:v>5.5700000000000074</c:v>
                </c:pt>
                <c:pt idx="19">
                  <c:v>4.4599999999999937</c:v>
                </c:pt>
                <c:pt idx="20">
                  <c:v>3.0200000000000102</c:v>
                </c:pt>
                <c:pt idx="21">
                  <c:v>1.8499999999999943</c:v>
                </c:pt>
                <c:pt idx="22">
                  <c:v>1.0300000000000011</c:v>
                </c:pt>
                <c:pt idx="23">
                  <c:v>0.50999999999999091</c:v>
                </c:pt>
                <c:pt idx="24">
                  <c:v>0.26000000000000512</c:v>
                </c:pt>
                <c:pt idx="25">
                  <c:v>0.10999999999999943</c:v>
                </c:pt>
                <c:pt idx="26">
                  <c:v>6.0000000000002274E-2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67-CF44-9308-09CCB7053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148703"/>
        <c:axId val="1134115087"/>
      </c:scatterChart>
      <c:valAx>
        <c:axId val="1134148703"/>
        <c:scaling>
          <c:orientation val="minMax"/>
          <c:max val="17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dp</a:t>
                </a:r>
                <a:r>
                  <a:rPr lang="en-GB" baseline="0"/>
                  <a:t> (um)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15087"/>
        <c:crossesAt val="0"/>
        <c:crossBetween val="midCat"/>
        <c:minorUnit val="5"/>
      </c:valAx>
      <c:valAx>
        <c:axId val="1134115087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48703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Umf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'Alumina Fint stoff, Kaia'!$A$3:$A$33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'Alumina Fint stoff, Kaia'!$H$3:$H$33</c:f>
              <c:numCache>
                <c:formatCode>General</c:formatCode>
                <c:ptCount val="31"/>
                <c:pt idx="0">
                  <c:v>4.3246824186931449E-4</c:v>
                </c:pt>
                <c:pt idx="1">
                  <c:v>6.4603280575539573E-4</c:v>
                </c:pt>
                <c:pt idx="2">
                  <c:v>9.0231028241869306E-4</c:v>
                </c:pt>
                <c:pt idx="3">
                  <c:v>1.2013006718592071E-3</c:v>
                </c:pt>
                <c:pt idx="4">
                  <c:v>1.7298729674772579E-3</c:v>
                </c:pt>
                <c:pt idx="5">
                  <c:v>2.5841312230215829E-3</c:v>
                </c:pt>
                <c:pt idx="6">
                  <c:v>3.6092411296747722E-3</c:v>
                </c:pt>
                <c:pt idx="7">
                  <c:v>5.1308886473631007E-3</c:v>
                </c:pt>
                <c:pt idx="8">
                  <c:v>7.3092471990011294E-3</c:v>
                </c:pt>
                <c:pt idx="9">
                  <c:v>9.8720219656341004E-3</c:v>
                </c:pt>
                <c:pt idx="10">
                  <c:v>1.3347785242880076E-2</c:v>
                </c:pt>
                <c:pt idx="11">
                  <c:v>1.9220810749747314E-2</c:v>
                </c:pt>
                <c:pt idx="12">
                  <c:v>3.0032516796480169E-2</c:v>
                </c:pt>
                <c:pt idx="13">
                  <c:v>4.3246824186931446E-2</c:v>
                </c:pt>
                <c:pt idx="14">
                  <c:v>5.8863732921101128E-2</c:v>
                </c:pt>
                <c:pt idx="15">
                  <c:v>8.3423657768000481E-2</c:v>
                </c:pt>
                <c:pt idx="16">
                  <c:v>0.12013006718592067</c:v>
                </c:pt>
                <c:pt idx="17">
                  <c:v>0.17298729674772578</c:v>
                </c:pt>
                <c:pt idx="18">
                  <c:v>0.23545493168440451</c:v>
                </c:pt>
                <c:pt idx="19">
                  <c:v>0.33369463107200192</c:v>
                </c:pt>
                <c:pt idx="20">
                  <c:v>0.4805202687436827</c:v>
                </c:pt>
                <c:pt idx="21">
                  <c:v>0.69194918699090313</c:v>
                </c:pt>
                <c:pt idx="22">
                  <c:v>0.98720219656341035</c:v>
                </c:pt>
                <c:pt idx="23">
                  <c:v>1.388703576669243</c:v>
                </c:pt>
                <c:pt idx="24">
                  <c:v>1.9866843555502702</c:v>
                </c:pt>
                <c:pt idx="25">
                  <c:v>2.8452139023723171</c:v>
                </c:pt>
                <c:pt idx="26">
                  <c:v>4.0411754601343723</c:v>
                </c:pt>
                <c:pt idx="27">
                  <c:v>5.6642661456685888</c:v>
                </c:pt>
                <c:pt idx="28">
                  <c:v>8.0775457175813088</c:v>
                </c:pt>
                <c:pt idx="29">
                  <c:v>11.537291652535821</c:v>
                </c:pt>
                <c:pt idx="30">
                  <c:v>16.351036922528092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5-2045-B32A-481B6BE5C646}"/>
            </c:ext>
          </c:extLst>
        </c:ser>
        <c:ser>
          <c:idx val="1"/>
          <c:order val="1"/>
          <c:tx>
            <c:v>Umb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'Alumina Fint stoff, Kaia'!$A$3:$A$33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Alumina'!$P$3:$P$33</c:f>
              <c:numCache>
                <c:formatCode>0.0000</c:formatCode>
                <c:ptCount val="31"/>
                <c:pt idx="0">
                  <c:v>1.8325765053692884E-2</c:v>
                </c:pt>
                <c:pt idx="1">
                  <c:v>2.2398157287846856E-2</c:v>
                </c:pt>
                <c:pt idx="2">
                  <c:v>2.6470549522000834E-2</c:v>
                </c:pt>
                <c:pt idx="3">
                  <c:v>3.0542941756154806E-2</c:v>
                </c:pt>
                <c:pt idx="4">
                  <c:v>3.6651530107385769E-2</c:v>
                </c:pt>
                <c:pt idx="5">
                  <c:v>4.4796314575693712E-2</c:v>
                </c:pt>
                <c:pt idx="6">
                  <c:v>5.2941099044001669E-2</c:v>
                </c:pt>
                <c:pt idx="7">
                  <c:v>6.3122079629386596E-2</c:v>
                </c:pt>
                <c:pt idx="8">
                  <c:v>7.5339256331848542E-2</c:v>
                </c:pt>
                <c:pt idx="9">
                  <c:v>8.7556433034310432E-2</c:v>
                </c:pt>
                <c:pt idx="10">
                  <c:v>0.10180980585384936</c:v>
                </c:pt>
                <c:pt idx="11">
                  <c:v>0.12217176702461922</c:v>
                </c:pt>
                <c:pt idx="12">
                  <c:v>0.15271470878077403</c:v>
                </c:pt>
                <c:pt idx="13">
                  <c:v>0.18325765053692886</c:v>
                </c:pt>
                <c:pt idx="14">
                  <c:v>0.2138005922930836</c:v>
                </c:pt>
                <c:pt idx="15">
                  <c:v>0.25452451463462344</c:v>
                </c:pt>
                <c:pt idx="16">
                  <c:v>0.30542941756154807</c:v>
                </c:pt>
                <c:pt idx="17">
                  <c:v>0.36651530107385771</c:v>
                </c:pt>
                <c:pt idx="18">
                  <c:v>0.42760118458616719</c:v>
                </c:pt>
                <c:pt idx="19">
                  <c:v>0.50904902926924689</c:v>
                </c:pt>
                <c:pt idx="20">
                  <c:v>0.61085883512309613</c:v>
                </c:pt>
                <c:pt idx="21">
                  <c:v>0.73303060214771543</c:v>
                </c:pt>
                <c:pt idx="22">
                  <c:v>0.87556433034310444</c:v>
                </c:pt>
                <c:pt idx="23">
                  <c:v>1.0384600197092635</c:v>
                </c:pt>
                <c:pt idx="24">
                  <c:v>1.2420796314169622</c:v>
                </c:pt>
                <c:pt idx="25">
                  <c:v>1.4864231654662008</c:v>
                </c:pt>
                <c:pt idx="26">
                  <c:v>1.771490621856979</c:v>
                </c:pt>
                <c:pt idx="27">
                  <c:v>2.0972820005892965</c:v>
                </c:pt>
                <c:pt idx="28">
                  <c:v>2.5045212240046943</c:v>
                </c:pt>
                <c:pt idx="29">
                  <c:v>2.9932082921031706</c:v>
                </c:pt>
                <c:pt idx="30">
                  <c:v>3.563343204884728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5-2045-B32A-481B6BE5C646}"/>
            </c:ext>
          </c:extLst>
        </c:ser>
        <c:ser>
          <c:idx val="2"/>
          <c:order val="2"/>
          <c:tx>
            <c:v>Umf,voidage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Alumina'!$L$3:$L$33</c:f>
            </c:numRef>
          </c:yVal>
          <c:smooth val="1"/>
          <c:extLst>
            <c:ext xmlns:c16="http://schemas.microsoft.com/office/drawing/2014/chart" uri="{C3380CC4-5D6E-409C-BE32-E72D297353CC}">
              <c16:uniqueId val="{00000002-DD55-2045-B32A-481B6BE5C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989968"/>
        <c:axId val="261055120"/>
      </c:scatterChart>
      <c:valAx>
        <c:axId val="260989968"/>
        <c:scaling>
          <c:orientation val="minMax"/>
          <c:max val="17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'Secondary Alumina'!$A$2</c:f>
              <c:strCache>
                <c:ptCount val="1"/>
                <c:pt idx="0">
                  <c:v>dp (um)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1055120"/>
        <c:crosses val="autoZero"/>
        <c:crossBetween val="midCat"/>
        <c:majorUnit val="10"/>
      </c:valAx>
      <c:valAx>
        <c:axId val="261055120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cm/s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098996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'Alumina Fint stoff, Kaia'!$A$3:$A$29</c:f>
              <c:numCache>
                <c:formatCode>General</c:formatCode>
                <c:ptCount val="27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</c:numCache>
            </c:numRef>
          </c:xVal>
          <c:yVal>
            <c:numRef>
              <c:f>'Alumina Fint stoff, Kaia'!$AC$3:$AC$29</c:f>
              <c:numCache>
                <c:formatCode>General</c:formatCode>
                <c:ptCount val="27"/>
                <c:pt idx="0">
                  <c:v>3.9579471319989748E-2</c:v>
                </c:pt>
                <c:pt idx="1">
                  <c:v>5.9091671199046021E-2</c:v>
                </c:pt>
                <c:pt idx="2">
                  <c:v>8.2482224937255502E-2</c:v>
                </c:pt>
                <c:pt idx="3">
                  <c:v>0.10974069130167349</c:v>
                </c:pt>
                <c:pt idx="4">
                  <c:v>0.15785591895363207</c:v>
                </c:pt>
                <c:pt idx="5">
                  <c:v>0.23543621151664407</c:v>
                </c:pt>
                <c:pt idx="6">
                  <c:v>0.32826314319740796</c:v>
                </c:pt>
                <c:pt idx="7">
                  <c:v>0.46556031892225258</c:v>
                </c:pt>
                <c:pt idx="8">
                  <c:v>0.66117894516532016</c:v>
                </c:pt>
                <c:pt idx="9">
                  <c:v>0.89003442325211146</c:v>
                </c:pt>
                <c:pt idx="10">
                  <c:v>1.1983900925477358</c:v>
                </c:pt>
                <c:pt idx="11">
                  <c:v>1.7145934270630314</c:v>
                </c:pt>
                <c:pt idx="12">
                  <c:v>2.6507538520502321</c:v>
                </c:pt>
                <c:pt idx="13">
                  <c:v>3.7730180382159002</c:v>
                </c:pt>
                <c:pt idx="14">
                  <c:v>5.0718363145403966</c:v>
                </c:pt>
                <c:pt idx="15">
                  <c:v>7.0612338027733648</c:v>
                </c:pt>
                <c:pt idx="16">
                  <c:v>9.92889074472461</c:v>
                </c:pt>
                <c:pt idx="17">
                  <c:v>13.868582201149144</c:v>
                </c:pt>
                <c:pt idx="18">
                  <c:v>18.280310629154993</c:v>
                </c:pt>
                <c:pt idx="19">
                  <c:v>24.774168752944252</c:v>
                </c:pt>
                <c:pt idx="20">
                  <c:v>33.662181132284552</c:v>
                </c:pt>
                <c:pt idx="21">
                  <c:v>45.126908115451798</c:v>
                </c:pt>
                <c:pt idx="22">
                  <c:v>59.168246133930381</c:v>
                </c:pt>
                <c:pt idx="23">
                  <c:v>75.599401622176202</c:v>
                </c:pt>
                <c:pt idx="24">
                  <c:v>96.125176742038576</c:v>
                </c:pt>
                <c:pt idx="25">
                  <c:v>120.12952640732752</c:v>
                </c:pt>
                <c:pt idx="26">
                  <c:v>146.7883587399065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8A-4A42-B4B3-88635202C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2679695"/>
        <c:axId val="1452683791"/>
      </c:scatterChart>
      <c:valAx>
        <c:axId val="1452679695"/>
        <c:scaling>
          <c:orientation val="minMax"/>
          <c:max val="17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'Alumina Fint stoff, Kaia'!$A$2</c:f>
              <c:strCache>
                <c:ptCount val="1"/>
                <c:pt idx="0">
                  <c:v>dp (um)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452683791"/>
        <c:crosses val="autoZero"/>
        <c:crossBetween val="midCat"/>
      </c:valAx>
      <c:valAx>
        <c:axId val="1452683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'Alumina Fint stoff, Kaia'!$AC$2</c:f>
              <c:strCache>
                <c:ptCount val="1"/>
                <c:pt idx="0">
                  <c:v>Ut (cm/s)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4526796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cummulative distribution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Alumina'!$C$3:$C$33</c:f>
              <c:numCache>
                <c:formatCode>General</c:formatCode>
                <c:ptCount val="31"/>
                <c:pt idx="0">
                  <c:v>0.6</c:v>
                </c:pt>
                <c:pt idx="1">
                  <c:v>0.73</c:v>
                </c:pt>
                <c:pt idx="2">
                  <c:v>0.84</c:v>
                </c:pt>
                <c:pt idx="3">
                  <c:v>0.94</c:v>
                </c:pt>
                <c:pt idx="4">
                  <c:v>1.07</c:v>
                </c:pt>
                <c:pt idx="5">
                  <c:v>1.23</c:v>
                </c:pt>
                <c:pt idx="6">
                  <c:v>1.36</c:v>
                </c:pt>
                <c:pt idx="7">
                  <c:v>1.52</c:v>
                </c:pt>
                <c:pt idx="8">
                  <c:v>1.71</c:v>
                </c:pt>
                <c:pt idx="9">
                  <c:v>1.9</c:v>
                </c:pt>
                <c:pt idx="10">
                  <c:v>2.13</c:v>
                </c:pt>
                <c:pt idx="11">
                  <c:v>2.48</c:v>
                </c:pt>
                <c:pt idx="12">
                  <c:v>3.05</c:v>
                </c:pt>
                <c:pt idx="13">
                  <c:v>3.66</c:v>
                </c:pt>
                <c:pt idx="14">
                  <c:v>4.33</c:v>
                </c:pt>
                <c:pt idx="15">
                  <c:v>5.34</c:v>
                </c:pt>
                <c:pt idx="16">
                  <c:v>6.84</c:v>
                </c:pt>
                <c:pt idx="17">
                  <c:v>9.09</c:v>
                </c:pt>
                <c:pt idx="18">
                  <c:v>11.94</c:v>
                </c:pt>
                <c:pt idx="19">
                  <c:v>16.8</c:v>
                </c:pt>
                <c:pt idx="20">
                  <c:v>24.48</c:v>
                </c:pt>
                <c:pt idx="21">
                  <c:v>35.369999999999997</c:v>
                </c:pt>
                <c:pt idx="22">
                  <c:v>48.91</c:v>
                </c:pt>
                <c:pt idx="23">
                  <c:v>63.76</c:v>
                </c:pt>
                <c:pt idx="24">
                  <c:v>78.83</c:v>
                </c:pt>
                <c:pt idx="25">
                  <c:v>90.09</c:v>
                </c:pt>
                <c:pt idx="26">
                  <c:v>96.2</c:v>
                </c:pt>
                <c:pt idx="27">
                  <c:v>98.6</c:v>
                </c:pt>
                <c:pt idx="28">
                  <c:v>99.49</c:v>
                </c:pt>
                <c:pt idx="29">
                  <c:v>99.88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A4-194D-89B6-0272BC07FCB6}"/>
            </c:ext>
          </c:extLst>
        </c:ser>
        <c:ser>
          <c:idx val="1"/>
          <c:order val="1"/>
          <c:tx>
            <c:v>wt.%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Alumina'!$D$3:$D$33</c:f>
              <c:numCache>
                <c:formatCode>General</c:formatCode>
                <c:ptCount val="31"/>
                <c:pt idx="0">
                  <c:v>0.6</c:v>
                </c:pt>
                <c:pt idx="1">
                  <c:v>0.13</c:v>
                </c:pt>
                <c:pt idx="2">
                  <c:v>0.10999999999999999</c:v>
                </c:pt>
                <c:pt idx="3">
                  <c:v>9.9999999999999978E-2</c:v>
                </c:pt>
                <c:pt idx="4">
                  <c:v>0.13000000000000012</c:v>
                </c:pt>
                <c:pt idx="5">
                  <c:v>0.15999999999999992</c:v>
                </c:pt>
                <c:pt idx="6">
                  <c:v>0.13000000000000012</c:v>
                </c:pt>
                <c:pt idx="7">
                  <c:v>0.15999999999999992</c:v>
                </c:pt>
                <c:pt idx="8">
                  <c:v>0.18999999999999995</c:v>
                </c:pt>
                <c:pt idx="9">
                  <c:v>0.18999999999999995</c:v>
                </c:pt>
                <c:pt idx="10">
                  <c:v>0.22999999999999998</c:v>
                </c:pt>
                <c:pt idx="11">
                  <c:v>0.35000000000000009</c:v>
                </c:pt>
                <c:pt idx="12">
                  <c:v>0.56999999999999984</c:v>
                </c:pt>
                <c:pt idx="13">
                  <c:v>0.61000000000000032</c:v>
                </c:pt>
                <c:pt idx="14">
                  <c:v>0.66999999999999993</c:v>
                </c:pt>
                <c:pt idx="15">
                  <c:v>1.0099999999999998</c:v>
                </c:pt>
                <c:pt idx="16">
                  <c:v>1.5</c:v>
                </c:pt>
                <c:pt idx="17">
                  <c:v>2.25</c:v>
                </c:pt>
                <c:pt idx="18">
                  <c:v>2.8499999999999996</c:v>
                </c:pt>
                <c:pt idx="19">
                  <c:v>4.8600000000000012</c:v>
                </c:pt>
                <c:pt idx="20">
                  <c:v>7.68</c:v>
                </c:pt>
                <c:pt idx="21">
                  <c:v>10.889999999999997</c:v>
                </c:pt>
                <c:pt idx="22">
                  <c:v>13.54</c:v>
                </c:pt>
                <c:pt idx="23">
                  <c:v>14.850000000000001</c:v>
                </c:pt>
                <c:pt idx="24">
                  <c:v>15.07</c:v>
                </c:pt>
                <c:pt idx="25">
                  <c:v>11.260000000000005</c:v>
                </c:pt>
                <c:pt idx="26">
                  <c:v>6.1099999999999994</c:v>
                </c:pt>
                <c:pt idx="27">
                  <c:v>2.3999999999999915</c:v>
                </c:pt>
                <c:pt idx="28">
                  <c:v>0.89000000000000057</c:v>
                </c:pt>
                <c:pt idx="29">
                  <c:v>0.39000000000000057</c:v>
                </c:pt>
                <c:pt idx="30">
                  <c:v>0.12000000000000455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A4-194D-89B6-0272BC07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148703"/>
        <c:axId val="1134115087"/>
      </c:scatterChart>
      <c:valAx>
        <c:axId val="1134148703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15087"/>
        <c:crossesAt val="0"/>
        <c:crossBetween val="midCat"/>
      </c:valAx>
      <c:valAx>
        <c:axId val="113411508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48703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Minimum fluidization velocity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Alumina'!$H$3:$H$33</c:f>
              <c:numCache>
                <c:formatCode>0.0000</c:formatCode>
                <c:ptCount val="31"/>
                <c:pt idx="0">
                  <c:v>3.9641522325940907E-4</c:v>
                </c:pt>
                <c:pt idx="1">
                  <c:v>5.9217582733812955E-4</c:v>
                </c:pt>
                <c:pt idx="2">
                  <c:v>8.2708855223259409E-4</c:v>
                </c:pt>
                <c:pt idx="3">
                  <c:v>1.101153397942803E-3</c:v>
                </c:pt>
                <c:pt idx="4">
                  <c:v>1.5856608930376363E-3</c:v>
                </c:pt>
                <c:pt idx="5">
                  <c:v>2.3687033093525182E-3</c:v>
                </c:pt>
                <c:pt idx="6">
                  <c:v>3.3083542089303764E-3</c:v>
                </c:pt>
                <c:pt idx="7">
                  <c:v>4.7031485129912596E-3</c:v>
                </c:pt>
                <c:pt idx="8">
                  <c:v>6.6999066745942089E-3</c:v>
                </c:pt>
                <c:pt idx="9">
                  <c:v>9.0490339235388528E-3</c:v>
                </c:pt>
                <c:pt idx="10">
                  <c:v>1.2235037754920033E-2</c:v>
                </c:pt>
                <c:pt idx="11">
                  <c:v>1.7618454367084847E-2</c:v>
                </c:pt>
                <c:pt idx="12">
                  <c:v>2.7528834948570068E-2</c:v>
                </c:pt>
                <c:pt idx="13">
                  <c:v>3.9641522325940898E-2</c:v>
                </c:pt>
                <c:pt idx="14">
                  <c:v>5.3956516499197332E-2</c:v>
                </c:pt>
                <c:pt idx="15">
                  <c:v>7.6468985968250192E-2</c:v>
                </c:pt>
                <c:pt idx="16">
                  <c:v>0.11011533979428027</c:v>
                </c:pt>
                <c:pt idx="17">
                  <c:v>0.15856608930376359</c:v>
                </c:pt>
                <c:pt idx="18">
                  <c:v>0.21582606599678933</c:v>
                </c:pt>
                <c:pt idx="19">
                  <c:v>0.30587594387300077</c:v>
                </c:pt>
                <c:pt idx="20">
                  <c:v>0.44046135917712109</c:v>
                </c:pt>
                <c:pt idx="21">
                  <c:v>0.63426435721505436</c:v>
                </c:pt>
                <c:pt idx="22">
                  <c:v>0.90490339235388539</c:v>
                </c:pt>
                <c:pt idx="23">
                  <c:v>1.27293332802188</c:v>
                </c:pt>
                <c:pt idx="24">
                  <c:v>1.8210630194422972</c:v>
                </c:pt>
                <c:pt idx="25">
                  <c:v>2.608020647838754</c:v>
                </c:pt>
                <c:pt idx="26">
                  <c:v>3.7042800306795889</c:v>
                </c:pt>
                <c:pt idx="27">
                  <c:v>5.1920606216778644</c:v>
                </c:pt>
                <c:pt idx="28">
                  <c:v>7.4041554477674074</c:v>
                </c:pt>
                <c:pt idx="29">
                  <c:v>10.575477233842676</c:v>
                </c:pt>
                <c:pt idx="30">
                  <c:v>14.98792124977704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79-F146-8B3B-D8A431010A47}"/>
            </c:ext>
          </c:extLst>
        </c:ser>
        <c:ser>
          <c:idx val="1"/>
          <c:order val="1"/>
          <c:tx>
            <c:v>Minimum bubbling velocity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Alumina'!$P$3:$P$33</c:f>
              <c:numCache>
                <c:formatCode>0.0000</c:formatCode>
                <c:ptCount val="31"/>
                <c:pt idx="0">
                  <c:v>1.8325765053692884E-2</c:v>
                </c:pt>
                <c:pt idx="1">
                  <c:v>2.2398157287846856E-2</c:v>
                </c:pt>
                <c:pt idx="2">
                  <c:v>2.6470549522000834E-2</c:v>
                </c:pt>
                <c:pt idx="3">
                  <c:v>3.0542941756154806E-2</c:v>
                </c:pt>
                <c:pt idx="4">
                  <c:v>3.6651530107385769E-2</c:v>
                </c:pt>
                <c:pt idx="5">
                  <c:v>4.4796314575693712E-2</c:v>
                </c:pt>
                <c:pt idx="6">
                  <c:v>5.2941099044001669E-2</c:v>
                </c:pt>
                <c:pt idx="7">
                  <c:v>6.3122079629386596E-2</c:v>
                </c:pt>
                <c:pt idx="8">
                  <c:v>7.5339256331848542E-2</c:v>
                </c:pt>
                <c:pt idx="9">
                  <c:v>8.7556433034310432E-2</c:v>
                </c:pt>
                <c:pt idx="10">
                  <c:v>0.10180980585384936</c:v>
                </c:pt>
                <c:pt idx="11">
                  <c:v>0.12217176702461922</c:v>
                </c:pt>
                <c:pt idx="12">
                  <c:v>0.15271470878077403</c:v>
                </c:pt>
                <c:pt idx="13">
                  <c:v>0.18325765053692886</c:v>
                </c:pt>
                <c:pt idx="14">
                  <c:v>0.2138005922930836</c:v>
                </c:pt>
                <c:pt idx="15">
                  <c:v>0.25452451463462344</c:v>
                </c:pt>
                <c:pt idx="16">
                  <c:v>0.30542941756154807</c:v>
                </c:pt>
                <c:pt idx="17">
                  <c:v>0.36651530107385771</c:v>
                </c:pt>
                <c:pt idx="18">
                  <c:v>0.42760118458616719</c:v>
                </c:pt>
                <c:pt idx="19">
                  <c:v>0.50904902926924689</c:v>
                </c:pt>
                <c:pt idx="20">
                  <c:v>0.61085883512309613</c:v>
                </c:pt>
                <c:pt idx="21">
                  <c:v>0.73303060214771543</c:v>
                </c:pt>
                <c:pt idx="22">
                  <c:v>0.87556433034310444</c:v>
                </c:pt>
                <c:pt idx="23">
                  <c:v>1.0384600197092635</c:v>
                </c:pt>
                <c:pt idx="24">
                  <c:v>1.2420796314169622</c:v>
                </c:pt>
                <c:pt idx="25">
                  <c:v>1.4864231654662008</c:v>
                </c:pt>
                <c:pt idx="26">
                  <c:v>1.771490621856979</c:v>
                </c:pt>
                <c:pt idx="27">
                  <c:v>2.0972820005892965</c:v>
                </c:pt>
                <c:pt idx="28">
                  <c:v>2.5045212240046943</c:v>
                </c:pt>
                <c:pt idx="29">
                  <c:v>2.9932082921031706</c:v>
                </c:pt>
                <c:pt idx="30">
                  <c:v>3.563343204884728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279-F146-8B3B-D8A431010A47}"/>
            </c:ext>
          </c:extLst>
        </c:ser>
        <c:ser>
          <c:idx val="2"/>
          <c:order val="2"/>
          <c:tx>
            <c:v>Umf,voidage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Alumina'!$L$3:$L$33</c:f>
            </c:numRef>
          </c:yVal>
          <c:smooth val="1"/>
          <c:extLst>
            <c:ext xmlns:c16="http://schemas.microsoft.com/office/drawing/2014/chart" uri="{C3380CC4-5D6E-409C-BE32-E72D297353CC}">
              <c16:uniqueId val="{00000000-525E-054C-8B6B-CE7B522BB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989968"/>
        <c:axId val="261055120"/>
      </c:scatterChart>
      <c:valAx>
        <c:axId val="260989968"/>
        <c:scaling>
          <c:orientation val="minMax"/>
          <c:max val="3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1055120"/>
        <c:crosses val="autoZero"/>
        <c:crossBetween val="midCat"/>
        <c:majorUnit val="50"/>
      </c:valAx>
      <c:valAx>
        <c:axId val="2610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cm/s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0989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Comparison!$P$3</c:f>
              <c:strCache>
                <c:ptCount val="1"/>
                <c:pt idx="0">
                  <c:v>Umf mean (cm/s)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2D-E84A-891E-8D0A5BF35A10}"/>
              </c:ext>
            </c:extLst>
          </c:dPt>
          <c:dPt>
            <c:idx val="1"/>
            <c:marker>
              <c:symbol val="circle"/>
              <c:size val="5"/>
              <c:spPr>
                <a:solidFill>
                  <a:schemeClr val="accent5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02D-E84A-891E-8D0A5BF35A10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2D-E84A-891E-8D0A5BF35A10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2D-E84A-891E-8D0A5BF35A10}"/>
              </c:ext>
            </c:extLst>
          </c:dPt>
          <c:xVal>
            <c:numRef>
              <c:f>Comparison!$Q$2:$T$2</c:f>
              <c:numCache>
                <c:formatCode>0.00</c:formatCode>
                <c:ptCount val="4"/>
                <c:pt idx="0">
                  <c:v>25.684340000000002</c:v>
                </c:pt>
                <c:pt idx="1">
                  <c:v>67.342799999999997</c:v>
                </c:pt>
                <c:pt idx="2">
                  <c:v>75.480580000000018</c:v>
                </c:pt>
                <c:pt idx="3">
                  <c:v>83.804079999999971</c:v>
                </c:pt>
              </c:numCache>
            </c:numRef>
          </c:xVal>
          <c:yVal>
            <c:numRef>
              <c:f>Comparison!$Q$3:$T$3</c:f>
              <c:numCache>
                <c:formatCode>0.000</c:formatCode>
                <c:ptCount val="4"/>
                <c:pt idx="0">
                  <c:v>0.13490809591488012</c:v>
                </c:pt>
                <c:pt idx="1">
                  <c:v>0.77333021884394681</c:v>
                </c:pt>
                <c:pt idx="2">
                  <c:v>0.93397291229648394</c:v>
                </c:pt>
                <c:pt idx="3">
                  <c:v>1.1453442342710267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2D-E84A-891E-8D0A5BF35A10}"/>
            </c:ext>
          </c:extLst>
        </c:ser>
        <c:ser>
          <c:idx val="1"/>
          <c:order val="1"/>
          <c:tx>
            <c:strRef>
              <c:f>Comparison!$P$4</c:f>
              <c:strCache>
                <c:ptCount val="1"/>
                <c:pt idx="0">
                  <c:v>Umb mean (cm/s)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diamond"/>
              <c:size val="5"/>
              <c:spPr>
                <a:solidFill>
                  <a:schemeClr val="accent5"/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2515-A343-8EB9-1E542D733458}"/>
              </c:ext>
            </c:extLst>
          </c:dPt>
          <c:dPt>
            <c:idx val="2"/>
            <c:marker>
              <c:symbol val="diamond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2D-E84A-891E-8D0A5BF35A10}"/>
              </c:ext>
            </c:extLst>
          </c:dPt>
          <c:dPt>
            <c:idx val="3"/>
            <c:marker>
              <c:symbol val="diamond"/>
              <c:size val="5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2D-E84A-891E-8D0A5BF35A10}"/>
              </c:ext>
            </c:extLst>
          </c:dPt>
          <c:xVal>
            <c:numRef>
              <c:f>Comparison!$Q$2:$T$2</c:f>
              <c:numCache>
                <c:formatCode>0.00</c:formatCode>
                <c:ptCount val="4"/>
                <c:pt idx="0">
                  <c:v>25.684340000000002</c:v>
                </c:pt>
                <c:pt idx="1">
                  <c:v>67.342799999999997</c:v>
                </c:pt>
                <c:pt idx="2">
                  <c:v>75.480580000000018</c:v>
                </c:pt>
                <c:pt idx="3">
                  <c:v>83.804079999999971</c:v>
                </c:pt>
              </c:numCache>
            </c:numRef>
          </c:xVal>
          <c:yVal>
            <c:numRef>
              <c:f>Comparison!$Q$4:$T$4</c:f>
              <c:numCache>
                <c:formatCode>0.000</c:formatCode>
                <c:ptCount val="4"/>
                <c:pt idx="0">
                  <c:v>0.45059223660599307</c:v>
                </c:pt>
                <c:pt idx="1">
                  <c:v>0.84081976283670379</c:v>
                </c:pt>
                <c:pt idx="2">
                  <c:v>0.89315196127749852</c:v>
                </c:pt>
                <c:pt idx="3">
                  <c:v>0.95676999678657382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02D-E84A-891E-8D0A5BF35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707296"/>
        <c:axId val="612708976"/>
      </c:scatterChart>
      <c:valAx>
        <c:axId val="612707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Comparison!$P$2</c:f>
              <c:strCache>
                <c:ptCount val="1"/>
                <c:pt idx="0">
                  <c:v>dp mean (um)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12708976"/>
        <c:crosses val="autoZero"/>
        <c:crossBetween val="midCat"/>
      </c:valAx>
      <c:valAx>
        <c:axId val="612708976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cm/s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1270729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Alumina'!$AC$3:$AC$33</c:f>
              <c:numCache>
                <c:formatCode>0.0000</c:formatCode>
                <c:ptCount val="31"/>
                <c:pt idx="0">
                  <c:v>3.6289193376065683E-2</c:v>
                </c:pt>
                <c:pt idx="1">
                  <c:v>5.4184189870542999E-2</c:v>
                </c:pt>
                <c:pt idx="2">
                  <c:v>7.5639621178423419E-2</c:v>
                </c:pt>
                <c:pt idx="3">
                  <c:v>0.10064743309039104</c:v>
                </c:pt>
                <c:pt idx="4">
                  <c:v>0.14480071784632498</c:v>
                </c:pt>
                <c:pt idx="5">
                  <c:v>0.21601936168869368</c:v>
                </c:pt>
                <c:pt idx="6">
                  <c:v>0.30127370104393525</c:v>
                </c:pt>
                <c:pt idx="7">
                  <c:v>0.42744226569607713</c:v>
                </c:pt>
                <c:pt idx="8">
                  <c:v>0.60734061234677594</c:v>
                </c:pt>
                <c:pt idx="9">
                  <c:v>0.81799097427159506</c:v>
                </c:pt>
                <c:pt idx="10">
                  <c:v>1.1021107581353109</c:v>
                </c:pt>
                <c:pt idx="11">
                  <c:v>1.5784365177445321</c:v>
                </c:pt>
                <c:pt idx="12">
                  <c:v>2.4442929174546117</c:v>
                </c:pt>
                <c:pt idx="13">
                  <c:v>3.4853821318390334</c:v>
                </c:pt>
                <c:pt idx="14">
                  <c:v>4.6941142216622067</c:v>
                </c:pt>
                <c:pt idx="15">
                  <c:v>6.552896550465773</c:v>
                </c:pt>
                <c:pt idx="16">
                  <c:v>9.2466557472421584</c:v>
                </c:pt>
                <c:pt idx="17">
                  <c:v>12.972692280825182</c:v>
                </c:pt>
                <c:pt idx="18">
                  <c:v>17.176916115118956</c:v>
                </c:pt>
                <c:pt idx="19">
                  <c:v>23.421118196415662</c:v>
                </c:pt>
                <c:pt idx="20">
                  <c:v>32.06546096953052</c:v>
                </c:pt>
                <c:pt idx="21">
                  <c:v>43.3667919717969</c:v>
                </c:pt>
                <c:pt idx="22">
                  <c:v>57.415354875810905</c:v>
                </c:pt>
                <c:pt idx="23">
                  <c:v>74.112368249163268</c:v>
                </c:pt>
                <c:pt idx="24">
                  <c:v>95.311468840552237</c:v>
                </c:pt>
                <c:pt idx="25">
                  <c:v>120.51486199751855</c:v>
                </c:pt>
                <c:pt idx="26">
                  <c:v>148.93725846003579</c:v>
                </c:pt>
                <c:pt idx="27">
                  <c:v>179.68659569485044</c:v>
                </c:pt>
                <c:pt idx="28">
                  <c:v>215.36007970878214</c:v>
                </c:pt>
                <c:pt idx="29">
                  <c:v>254.37153472251001</c:v>
                </c:pt>
                <c:pt idx="30">
                  <c:v>295.37836192025884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39-2C45-B8B8-5A5613CEA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074560"/>
        <c:axId val="680076208"/>
      </c:scatterChart>
      <c:valAx>
        <c:axId val="680074560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80076208"/>
        <c:crosses val="autoZero"/>
        <c:crossBetween val="midCat"/>
      </c:valAx>
      <c:valAx>
        <c:axId val="68007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Terminal settling velocity [cm/s]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80074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Comparison!$I$1</c:f>
              <c:strCache>
                <c:ptCount val="1"/>
                <c:pt idx="0">
                  <c:v>Secondary Alumina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Comparison!$H$3:$H$33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Alumina'!$AC$3:$AC$33</c:f>
              <c:numCache>
                <c:formatCode>0.0000</c:formatCode>
                <c:ptCount val="31"/>
                <c:pt idx="0">
                  <c:v>3.6289193376065683E-2</c:v>
                </c:pt>
                <c:pt idx="1">
                  <c:v>5.4184189870542999E-2</c:v>
                </c:pt>
                <c:pt idx="2">
                  <c:v>7.5639621178423419E-2</c:v>
                </c:pt>
                <c:pt idx="3">
                  <c:v>0.10064743309039104</c:v>
                </c:pt>
                <c:pt idx="4">
                  <c:v>0.14480071784632498</c:v>
                </c:pt>
                <c:pt idx="5">
                  <c:v>0.21601936168869368</c:v>
                </c:pt>
                <c:pt idx="6">
                  <c:v>0.30127370104393525</c:v>
                </c:pt>
                <c:pt idx="7">
                  <c:v>0.42744226569607713</c:v>
                </c:pt>
                <c:pt idx="8">
                  <c:v>0.60734061234677594</c:v>
                </c:pt>
                <c:pt idx="9">
                  <c:v>0.81799097427159506</c:v>
                </c:pt>
                <c:pt idx="10">
                  <c:v>1.1021107581353109</c:v>
                </c:pt>
                <c:pt idx="11">
                  <c:v>1.5784365177445321</c:v>
                </c:pt>
                <c:pt idx="12">
                  <c:v>2.4442929174546117</c:v>
                </c:pt>
                <c:pt idx="13">
                  <c:v>3.4853821318390334</c:v>
                </c:pt>
                <c:pt idx="14">
                  <c:v>4.6941142216622067</c:v>
                </c:pt>
                <c:pt idx="15">
                  <c:v>6.552896550465773</c:v>
                </c:pt>
                <c:pt idx="16">
                  <c:v>9.2466557472421584</c:v>
                </c:pt>
                <c:pt idx="17">
                  <c:v>12.972692280825182</c:v>
                </c:pt>
                <c:pt idx="18">
                  <c:v>17.176916115118956</c:v>
                </c:pt>
                <c:pt idx="19">
                  <c:v>23.421118196415662</c:v>
                </c:pt>
                <c:pt idx="20">
                  <c:v>32.06546096953052</c:v>
                </c:pt>
                <c:pt idx="21">
                  <c:v>43.3667919717969</c:v>
                </c:pt>
                <c:pt idx="22">
                  <c:v>57.415354875810905</c:v>
                </c:pt>
                <c:pt idx="23">
                  <c:v>74.112368249163268</c:v>
                </c:pt>
                <c:pt idx="24">
                  <c:v>95.311468840552237</c:v>
                </c:pt>
                <c:pt idx="25">
                  <c:v>120.51486199751855</c:v>
                </c:pt>
                <c:pt idx="26">
                  <c:v>148.93725846003579</c:v>
                </c:pt>
                <c:pt idx="27">
                  <c:v>179.68659569485044</c:v>
                </c:pt>
                <c:pt idx="28">
                  <c:v>215.36007970878214</c:v>
                </c:pt>
                <c:pt idx="29">
                  <c:v>254.37153472251001</c:v>
                </c:pt>
                <c:pt idx="30">
                  <c:v>295.37836192025884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4B-A645-B5ED-11DD52270D04}"/>
            </c:ext>
          </c:extLst>
        </c:ser>
        <c:ser>
          <c:idx val="2"/>
          <c:order val="1"/>
          <c:tx>
            <c:strRef>
              <c:f>Comparison!$K$1</c:f>
              <c:strCache>
                <c:ptCount val="1"/>
                <c:pt idx="0">
                  <c:v>Filter dust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Comparison!$H$3:$H$33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'Filter dust'!$AE$3:$AE$33</c:f>
              <c:numCache>
                <c:formatCode>0.0000</c:formatCode>
                <c:ptCount val="31"/>
                <c:pt idx="0">
                  <c:v>3.3506551185064008E-2</c:v>
                </c:pt>
                <c:pt idx="1">
                  <c:v>5.0021688238970685E-2</c:v>
                </c:pt>
                <c:pt idx="2">
                  <c:v>6.9817157953254091E-2</c:v>
                </c:pt>
                <c:pt idx="3">
                  <c:v>9.2883127953313702E-2</c:v>
                </c:pt>
                <c:pt idx="4">
                  <c:v>0.13359091836026923</c:v>
                </c:pt>
                <c:pt idx="5">
                  <c:v>0.19921022997153623</c:v>
                </c:pt>
                <c:pt idx="6">
                  <c:v>0.27769987421510656</c:v>
                </c:pt>
                <c:pt idx="7">
                  <c:v>0.39374448534902767</c:v>
                </c:pt>
                <c:pt idx="8">
                  <c:v>0.55899462887667251</c:v>
                </c:pt>
                <c:pt idx="9">
                  <c:v>0.75220100238197052</c:v>
                </c:pt>
                <c:pt idx="10">
                  <c:v>1.0123338231043695</c:v>
                </c:pt>
                <c:pt idx="11">
                  <c:v>1.447361609053766</c:v>
                </c:pt>
                <c:pt idx="12">
                  <c:v>2.235012816297695</c:v>
                </c:pt>
                <c:pt idx="13">
                  <c:v>3.177267215101355</c:v>
                </c:pt>
                <c:pt idx="14">
                  <c:v>4.2653198176981997</c:v>
                </c:pt>
                <c:pt idx="15">
                  <c:v>5.9272822228144024</c:v>
                </c:pt>
                <c:pt idx="16">
                  <c:v>8.3140815322208041</c:v>
                </c:pt>
                <c:pt idx="17">
                  <c:v>11.577841843442789</c:v>
                </c:pt>
                <c:pt idx="18">
                  <c:v>15.213781985822736</c:v>
                </c:pt>
                <c:pt idx="19">
                  <c:v>20.533351131157911</c:v>
                </c:pt>
                <c:pt idx="20">
                  <c:v>27.758887648525416</c:v>
                </c:pt>
                <c:pt idx="21">
                  <c:v>36.997099788408342</c:v>
                </c:pt>
                <c:pt idx="22">
                  <c:v>48.203335100875684</c:v>
                </c:pt>
                <c:pt idx="23">
                  <c:v>61.188501585158164</c:v>
                </c:pt>
                <c:pt idx="24">
                  <c:v>77.24762795823068</c:v>
                </c:pt>
                <c:pt idx="25">
                  <c:v>95.843142820126076</c:v>
                </c:pt>
                <c:pt idx="26">
                  <c:v>116.31131174709157</c:v>
                </c:pt>
                <c:pt idx="27">
                  <c:v>138.00385515794213</c:v>
                </c:pt>
                <c:pt idx="28">
                  <c:v>162.74739185306814</c:v>
                </c:pt>
                <c:pt idx="29">
                  <c:v>189.45646689284109</c:v>
                </c:pt>
                <c:pt idx="30">
                  <c:v>217.29358146546085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4B-A645-B5ED-11DD52270D04}"/>
            </c:ext>
          </c:extLst>
        </c:ser>
        <c:ser>
          <c:idx val="3"/>
          <c:order val="2"/>
          <c:tx>
            <c:strRef>
              <c:f>Comparison!$L$1</c:f>
              <c:strCache>
                <c:ptCount val="1"/>
                <c:pt idx="0">
                  <c:v>Basement dust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Comparison!$H$3:$H$33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'Basement dust'!$AE$3:$AE$33</c:f>
              <c:numCache>
                <c:formatCode>0.0000</c:formatCode>
                <c:ptCount val="31"/>
                <c:pt idx="0">
                  <c:v>3.3735343706130308E-2</c:v>
                </c:pt>
                <c:pt idx="1">
                  <c:v>5.0371374978078406E-2</c:v>
                </c:pt>
                <c:pt idx="2">
                  <c:v>7.0317639717192973E-2</c:v>
                </c:pt>
                <c:pt idx="3">
                  <c:v>9.3566773748649024E-2</c:v>
                </c:pt>
                <c:pt idx="4">
                  <c:v>0.13461584753711811</c:v>
                </c:pt>
                <c:pt idx="5">
                  <c:v>0.20082959256562047</c:v>
                </c:pt>
                <c:pt idx="6">
                  <c:v>0.2800958598041603</c:v>
                </c:pt>
                <c:pt idx="7">
                  <c:v>0.39740845199496722</c:v>
                </c:pt>
                <c:pt idx="8">
                  <c:v>0.56469045469464185</c:v>
                </c:pt>
                <c:pt idx="9">
                  <c:v>0.76058294489070832</c:v>
                </c:pt>
                <c:pt idx="10">
                  <c:v>1.0248215460982868</c:v>
                </c:pt>
                <c:pt idx="11">
                  <c:v>1.4678731262195774</c:v>
                </c:pt>
                <c:pt idx="12">
                  <c:v>2.2734087831993564</c:v>
                </c:pt>
                <c:pt idx="13">
                  <c:v>3.2422233870795374</c:v>
                </c:pt>
                <c:pt idx="14">
                  <c:v>4.3673591060255434</c:v>
                </c:pt>
                <c:pt idx="15">
                  <c:v>6.0981935424061291</c:v>
                </c:pt>
                <c:pt idx="16">
                  <c:v>8.6077179520645508</c:v>
                </c:pt>
                <c:pt idx="17">
                  <c:v>12.081017162335989</c:v>
                </c:pt>
                <c:pt idx="18">
                  <c:v>16.002722382546171</c:v>
                </c:pt>
                <c:pt idx="19">
                  <c:v>21.832022353143753</c:v>
                </c:pt>
                <c:pt idx="20">
                  <c:v>29.910326040334578</c:v>
                </c:pt>
                <c:pt idx="21">
                  <c:v>40.484633290480787</c:v>
                </c:pt>
                <c:pt idx="22">
                  <c:v>53.647542736349592</c:v>
                </c:pt>
                <c:pt idx="23">
                  <c:v>69.314750872280115</c:v>
                </c:pt>
                <c:pt idx="24">
                  <c:v>89.237141230913608</c:v>
                </c:pt>
                <c:pt idx="25">
                  <c:v>112.96049245150763</c:v>
                </c:pt>
                <c:pt idx="26">
                  <c:v>139.75434252448989</c:v>
                </c:pt>
                <c:pt idx="27">
                  <c:v>168.78042816009449</c:v>
                </c:pt>
                <c:pt idx="28">
                  <c:v>202.4931638316088</c:v>
                </c:pt>
                <c:pt idx="29">
                  <c:v>239.39442298026944</c:v>
                </c:pt>
                <c:pt idx="30">
                  <c:v>278.20831651101486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44B-A645-B5ED-11DD5227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186608"/>
        <c:axId val="603188256"/>
      </c:scatterChart>
      <c:valAx>
        <c:axId val="603186608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03188256"/>
        <c:crosses val="autoZero"/>
        <c:crossBetween val="midCat"/>
      </c:valAx>
      <c:valAx>
        <c:axId val="60318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Terminal settling velocity [cm/s]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031866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188699102578136E-2"/>
          <c:y val="0.14294545561591224"/>
          <c:w val="0.80983293167790282"/>
          <c:h val="0.5725702700097881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Comparison!$X$1</c:f>
              <c:strCache>
                <c:ptCount val="1"/>
                <c:pt idx="0">
                  <c:v>Secondary Alumina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Comparison!$W$3:$W$33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Comparison!$X$3:$X$33</c:f>
              <c:numCache>
                <c:formatCode>General</c:formatCode>
                <c:ptCount val="31"/>
                <c:pt idx="0">
                  <c:v>0.6</c:v>
                </c:pt>
                <c:pt idx="1">
                  <c:v>0.73</c:v>
                </c:pt>
                <c:pt idx="2">
                  <c:v>0.84</c:v>
                </c:pt>
                <c:pt idx="3">
                  <c:v>0.94</c:v>
                </c:pt>
                <c:pt idx="4">
                  <c:v>1.07</c:v>
                </c:pt>
                <c:pt idx="5">
                  <c:v>1.23</c:v>
                </c:pt>
                <c:pt idx="6">
                  <c:v>1.36</c:v>
                </c:pt>
                <c:pt idx="7">
                  <c:v>1.52</c:v>
                </c:pt>
                <c:pt idx="8">
                  <c:v>1.71</c:v>
                </c:pt>
                <c:pt idx="9">
                  <c:v>1.9</c:v>
                </c:pt>
                <c:pt idx="10">
                  <c:v>2.13</c:v>
                </c:pt>
                <c:pt idx="11">
                  <c:v>2.48</c:v>
                </c:pt>
                <c:pt idx="12">
                  <c:v>3.05</c:v>
                </c:pt>
                <c:pt idx="13">
                  <c:v>3.66</c:v>
                </c:pt>
                <c:pt idx="14">
                  <c:v>4.33</c:v>
                </c:pt>
                <c:pt idx="15">
                  <c:v>5.34</c:v>
                </c:pt>
                <c:pt idx="16">
                  <c:v>6.84</c:v>
                </c:pt>
                <c:pt idx="17">
                  <c:v>9.09</c:v>
                </c:pt>
                <c:pt idx="18">
                  <c:v>11.94</c:v>
                </c:pt>
                <c:pt idx="19">
                  <c:v>16.8</c:v>
                </c:pt>
                <c:pt idx="20">
                  <c:v>24.48</c:v>
                </c:pt>
                <c:pt idx="21">
                  <c:v>35.369999999999997</c:v>
                </c:pt>
                <c:pt idx="22">
                  <c:v>48.91</c:v>
                </c:pt>
                <c:pt idx="23">
                  <c:v>63.76</c:v>
                </c:pt>
                <c:pt idx="24">
                  <c:v>78.83</c:v>
                </c:pt>
                <c:pt idx="25">
                  <c:v>90.09</c:v>
                </c:pt>
                <c:pt idx="26">
                  <c:v>96.2</c:v>
                </c:pt>
                <c:pt idx="27">
                  <c:v>98.6</c:v>
                </c:pt>
                <c:pt idx="28">
                  <c:v>99.49</c:v>
                </c:pt>
                <c:pt idx="29">
                  <c:v>99.88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89C-644A-9DAF-F352414DFCC4}"/>
            </c:ext>
          </c:extLst>
        </c:ser>
        <c:ser>
          <c:idx val="2"/>
          <c:order val="1"/>
          <c:tx>
            <c:strRef>
              <c:f>Comparison!$AB$1</c:f>
              <c:strCache>
                <c:ptCount val="1"/>
                <c:pt idx="0">
                  <c:v>Filter dust</c:v>
                </c:pt>
              </c:strCache>
            </c:strRef>
          </c:tx>
          <c:marker>
            <c:symbol val="none"/>
          </c:marker>
          <c:xVal>
            <c:numRef>
              <c:f>Comparison!$W$3:$W$33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Comparison!$AB$3:$AB$33</c:f>
              <c:numCache>
                <c:formatCode>General</c:formatCode>
                <c:ptCount val="31"/>
                <c:pt idx="0">
                  <c:v>1.76</c:v>
                </c:pt>
                <c:pt idx="1">
                  <c:v>2.2599999999999998</c:v>
                </c:pt>
                <c:pt idx="2">
                  <c:v>2.74</c:v>
                </c:pt>
                <c:pt idx="3">
                  <c:v>3.21</c:v>
                </c:pt>
                <c:pt idx="4">
                  <c:v>3.89</c:v>
                </c:pt>
                <c:pt idx="5">
                  <c:v>4.74</c:v>
                </c:pt>
                <c:pt idx="6">
                  <c:v>5.56</c:v>
                </c:pt>
                <c:pt idx="7">
                  <c:v>6.53</c:v>
                </c:pt>
                <c:pt idx="8">
                  <c:v>7.64</c:v>
                </c:pt>
                <c:pt idx="9">
                  <c:v>8.7100000000000009</c:v>
                </c:pt>
                <c:pt idx="10">
                  <c:v>9.91</c:v>
                </c:pt>
                <c:pt idx="11">
                  <c:v>11.59</c:v>
                </c:pt>
                <c:pt idx="12">
                  <c:v>14.05</c:v>
                </c:pt>
                <c:pt idx="13">
                  <c:v>16.48</c:v>
                </c:pt>
                <c:pt idx="14">
                  <c:v>18.88</c:v>
                </c:pt>
                <c:pt idx="15">
                  <c:v>22.01</c:v>
                </c:pt>
                <c:pt idx="16">
                  <c:v>25.75</c:v>
                </c:pt>
                <c:pt idx="17">
                  <c:v>29.92</c:v>
                </c:pt>
                <c:pt idx="18">
                  <c:v>33.78</c:v>
                </c:pt>
                <c:pt idx="19">
                  <c:v>38.74</c:v>
                </c:pt>
                <c:pt idx="20">
                  <c:v>45.19</c:v>
                </c:pt>
                <c:pt idx="21">
                  <c:v>53.68</c:v>
                </c:pt>
                <c:pt idx="22">
                  <c:v>64.27</c:v>
                </c:pt>
                <c:pt idx="23">
                  <c:v>75.709999999999994</c:v>
                </c:pt>
                <c:pt idx="24">
                  <c:v>86.8</c:v>
                </c:pt>
                <c:pt idx="25">
                  <c:v>94.46</c:v>
                </c:pt>
                <c:pt idx="26">
                  <c:v>98.12</c:v>
                </c:pt>
                <c:pt idx="27">
                  <c:v>99.45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89C-644A-9DAF-F352414DFCC4}"/>
            </c:ext>
          </c:extLst>
        </c:ser>
        <c:ser>
          <c:idx val="3"/>
          <c:order val="2"/>
          <c:tx>
            <c:strRef>
              <c:f>Comparison!$AD$1</c:f>
              <c:strCache>
                <c:ptCount val="1"/>
                <c:pt idx="0">
                  <c:v>Basement dust</c:v>
                </c:pt>
              </c:strCache>
            </c:strRef>
          </c:tx>
          <c:marker>
            <c:symbol val="none"/>
          </c:marker>
          <c:xVal>
            <c:numRef>
              <c:f>Comparison!$W$3:$W$33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Comparison!$AD$3:$AD$33</c:f>
              <c:numCache>
                <c:formatCode>General</c:formatCode>
                <c:ptCount val="31"/>
                <c:pt idx="0">
                  <c:v>1.28</c:v>
                </c:pt>
                <c:pt idx="1">
                  <c:v>1.63</c:v>
                </c:pt>
                <c:pt idx="2">
                  <c:v>1.95</c:v>
                </c:pt>
                <c:pt idx="3">
                  <c:v>2.2599999999999998</c:v>
                </c:pt>
                <c:pt idx="4">
                  <c:v>2.69</c:v>
                </c:pt>
                <c:pt idx="5">
                  <c:v>3.22</c:v>
                </c:pt>
                <c:pt idx="6">
                  <c:v>3.72</c:v>
                </c:pt>
                <c:pt idx="7">
                  <c:v>4.3099999999999996</c:v>
                </c:pt>
                <c:pt idx="8">
                  <c:v>4.97</c:v>
                </c:pt>
                <c:pt idx="9">
                  <c:v>5.62</c:v>
                </c:pt>
                <c:pt idx="10">
                  <c:v>6.37</c:v>
                </c:pt>
                <c:pt idx="11">
                  <c:v>7.45</c:v>
                </c:pt>
                <c:pt idx="12">
                  <c:v>9.08</c:v>
                </c:pt>
                <c:pt idx="13">
                  <c:v>10.71</c:v>
                </c:pt>
                <c:pt idx="14">
                  <c:v>12.36</c:v>
                </c:pt>
                <c:pt idx="15">
                  <c:v>14.62</c:v>
                </c:pt>
                <c:pt idx="16">
                  <c:v>17.64</c:v>
                </c:pt>
                <c:pt idx="17">
                  <c:v>21.62</c:v>
                </c:pt>
                <c:pt idx="18">
                  <c:v>26.03</c:v>
                </c:pt>
                <c:pt idx="19">
                  <c:v>32.46</c:v>
                </c:pt>
                <c:pt idx="20">
                  <c:v>41.02</c:v>
                </c:pt>
                <c:pt idx="21">
                  <c:v>51.44</c:v>
                </c:pt>
                <c:pt idx="22">
                  <c:v>62.96</c:v>
                </c:pt>
                <c:pt idx="23">
                  <c:v>74.2</c:v>
                </c:pt>
                <c:pt idx="24">
                  <c:v>84.42</c:v>
                </c:pt>
                <c:pt idx="25">
                  <c:v>91.54</c:v>
                </c:pt>
                <c:pt idx="26">
                  <c:v>95.51</c:v>
                </c:pt>
                <c:pt idx="27">
                  <c:v>97.59</c:v>
                </c:pt>
                <c:pt idx="28">
                  <c:v>98.97</c:v>
                </c:pt>
                <c:pt idx="29">
                  <c:v>100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789C-644A-9DAF-F352414DF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7476848"/>
        <c:axId val="707457792"/>
      </c:scatterChart>
      <c:valAx>
        <c:axId val="707476848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707457792"/>
        <c:crosses val="autoZero"/>
        <c:crossBetween val="midCat"/>
      </c:valAx>
      <c:valAx>
        <c:axId val="70745779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Comparison!$X$2</c:f>
              <c:strCache>
                <c:ptCount val="1"/>
                <c:pt idx="0">
                  <c:v>cumm wt.%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70747684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5207621370993166"/>
          <c:y val="0.83413346549255984"/>
          <c:w val="0.54179628265917501"/>
          <c:h val="5.0765102890555712E-2"/>
        </c:manualLayout>
      </c:layout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Comparison!$AJ$1</c:f>
              <c:strCache>
                <c:ptCount val="1"/>
                <c:pt idx="0">
                  <c:v>Secondary Alumina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Comparison!$AI$3:$AI$33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Comparison!$AJ$3:$AJ$33</c:f>
              <c:numCache>
                <c:formatCode>General</c:formatCode>
                <c:ptCount val="31"/>
                <c:pt idx="0">
                  <c:v>0.6</c:v>
                </c:pt>
                <c:pt idx="1">
                  <c:v>0.13</c:v>
                </c:pt>
                <c:pt idx="2">
                  <c:v>0.10999999999999999</c:v>
                </c:pt>
                <c:pt idx="3">
                  <c:v>9.9999999999999978E-2</c:v>
                </c:pt>
                <c:pt idx="4">
                  <c:v>0.13000000000000012</c:v>
                </c:pt>
                <c:pt idx="5">
                  <c:v>0.15999999999999992</c:v>
                </c:pt>
                <c:pt idx="6">
                  <c:v>0.13000000000000012</c:v>
                </c:pt>
                <c:pt idx="7">
                  <c:v>0.15999999999999992</c:v>
                </c:pt>
                <c:pt idx="8">
                  <c:v>0.18999999999999995</c:v>
                </c:pt>
                <c:pt idx="9">
                  <c:v>0.18999999999999995</c:v>
                </c:pt>
                <c:pt idx="10">
                  <c:v>0.22999999999999998</c:v>
                </c:pt>
                <c:pt idx="11">
                  <c:v>0.35000000000000009</c:v>
                </c:pt>
                <c:pt idx="12">
                  <c:v>0.56999999999999984</c:v>
                </c:pt>
                <c:pt idx="13">
                  <c:v>0.61000000000000032</c:v>
                </c:pt>
                <c:pt idx="14">
                  <c:v>0.66999999999999993</c:v>
                </c:pt>
                <c:pt idx="15">
                  <c:v>1.0099999999999998</c:v>
                </c:pt>
                <c:pt idx="16">
                  <c:v>1.5</c:v>
                </c:pt>
                <c:pt idx="17">
                  <c:v>2.25</c:v>
                </c:pt>
                <c:pt idx="18">
                  <c:v>2.8499999999999996</c:v>
                </c:pt>
                <c:pt idx="19">
                  <c:v>4.8600000000000012</c:v>
                </c:pt>
                <c:pt idx="20">
                  <c:v>7.68</c:v>
                </c:pt>
                <c:pt idx="21">
                  <c:v>10.889999999999997</c:v>
                </c:pt>
                <c:pt idx="22">
                  <c:v>13.54</c:v>
                </c:pt>
                <c:pt idx="23">
                  <c:v>14.850000000000001</c:v>
                </c:pt>
                <c:pt idx="24">
                  <c:v>15.07</c:v>
                </c:pt>
                <c:pt idx="25">
                  <c:v>11.260000000000005</c:v>
                </c:pt>
                <c:pt idx="26">
                  <c:v>6.1099999999999994</c:v>
                </c:pt>
                <c:pt idx="27">
                  <c:v>2.3999999999999915</c:v>
                </c:pt>
                <c:pt idx="28">
                  <c:v>0.89000000000000057</c:v>
                </c:pt>
                <c:pt idx="29">
                  <c:v>0.39000000000000057</c:v>
                </c:pt>
                <c:pt idx="30">
                  <c:v>0.12000000000000455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58-DF46-BFC2-484D258FA5EB}"/>
            </c:ext>
          </c:extLst>
        </c:ser>
        <c:ser>
          <c:idx val="1"/>
          <c:order val="1"/>
          <c:tx>
            <c:strRef>
              <c:f>Comparison!$AK$1</c:f>
              <c:strCache>
                <c:ptCount val="1"/>
                <c:pt idx="0">
                  <c:v>Alumina Fint stoff, Kaia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Comparison!$AI$3:$AI$33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Comparison!$AK$3:$AK$33</c:f>
              <c:numCache>
                <c:formatCode>General</c:formatCode>
                <c:ptCount val="31"/>
                <c:pt idx="0">
                  <c:v>3.01</c:v>
                </c:pt>
                <c:pt idx="1">
                  <c:v>0.7200000000000002</c:v>
                </c:pt>
                <c:pt idx="2">
                  <c:v>0.64999999999999991</c:v>
                </c:pt>
                <c:pt idx="3">
                  <c:v>0.61000000000000032</c:v>
                </c:pt>
                <c:pt idx="4">
                  <c:v>0.85999999999999943</c:v>
                </c:pt>
                <c:pt idx="5">
                  <c:v>1.1300000000000008</c:v>
                </c:pt>
                <c:pt idx="6">
                  <c:v>1.1899999999999995</c:v>
                </c:pt>
                <c:pt idx="7">
                  <c:v>1.6500000000000004</c:v>
                </c:pt>
                <c:pt idx="8">
                  <c:v>2.3200000000000003</c:v>
                </c:pt>
                <c:pt idx="9">
                  <c:v>2.7299999999999986</c:v>
                </c:pt>
                <c:pt idx="10">
                  <c:v>3.6600000000000019</c:v>
                </c:pt>
                <c:pt idx="11">
                  <c:v>5.8900000000000006</c:v>
                </c:pt>
                <c:pt idx="12">
                  <c:v>9.61</c:v>
                </c:pt>
                <c:pt idx="13">
                  <c:v>9.759999999999998</c:v>
                </c:pt>
                <c:pt idx="14">
                  <c:v>9.25</c:v>
                </c:pt>
                <c:pt idx="15">
                  <c:v>10.800000000000004</c:v>
                </c:pt>
                <c:pt idx="16">
                  <c:v>10.530000000000001</c:v>
                </c:pt>
                <c:pt idx="17">
                  <c:v>8.7599999999999909</c:v>
                </c:pt>
                <c:pt idx="18">
                  <c:v>5.5700000000000074</c:v>
                </c:pt>
                <c:pt idx="19">
                  <c:v>4.4599999999999937</c:v>
                </c:pt>
                <c:pt idx="20">
                  <c:v>3.0200000000000102</c:v>
                </c:pt>
                <c:pt idx="21">
                  <c:v>1.8499999999999943</c:v>
                </c:pt>
                <c:pt idx="22">
                  <c:v>1.0300000000000011</c:v>
                </c:pt>
                <c:pt idx="23">
                  <c:v>0.50999999999999091</c:v>
                </c:pt>
                <c:pt idx="24">
                  <c:v>0.26000000000000512</c:v>
                </c:pt>
                <c:pt idx="25">
                  <c:v>0.10999999999999943</c:v>
                </c:pt>
                <c:pt idx="26">
                  <c:v>6.0000000000002274E-2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58-DF46-BFC2-484D258FA5EB}"/>
            </c:ext>
          </c:extLst>
        </c:ser>
        <c:ser>
          <c:idx val="2"/>
          <c:order val="2"/>
          <c:tx>
            <c:strRef>
              <c:f>Comparison!$AL$1</c:f>
              <c:strCache>
                <c:ptCount val="1"/>
                <c:pt idx="0">
                  <c:v>Filter dust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Comparison!$AI$3:$AI$33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Comparison!$AL$3:$AL$33</c:f>
              <c:numCache>
                <c:formatCode>General</c:formatCode>
                <c:ptCount val="31"/>
                <c:pt idx="0">
                  <c:v>1.76</c:v>
                </c:pt>
                <c:pt idx="1">
                  <c:v>0.49999999999999978</c:v>
                </c:pt>
                <c:pt idx="2">
                  <c:v>0.48000000000000043</c:v>
                </c:pt>
                <c:pt idx="3">
                  <c:v>0.46999999999999975</c:v>
                </c:pt>
                <c:pt idx="4">
                  <c:v>0.68000000000000016</c:v>
                </c:pt>
                <c:pt idx="5">
                  <c:v>0.85000000000000009</c:v>
                </c:pt>
                <c:pt idx="6">
                  <c:v>0.8199999999999994</c:v>
                </c:pt>
                <c:pt idx="7">
                  <c:v>0.97000000000000064</c:v>
                </c:pt>
                <c:pt idx="8">
                  <c:v>1.1099999999999994</c:v>
                </c:pt>
                <c:pt idx="9">
                  <c:v>1.0700000000000012</c:v>
                </c:pt>
                <c:pt idx="10">
                  <c:v>1.1999999999999993</c:v>
                </c:pt>
                <c:pt idx="11">
                  <c:v>1.6799999999999997</c:v>
                </c:pt>
                <c:pt idx="12">
                  <c:v>2.4600000000000009</c:v>
                </c:pt>
                <c:pt idx="13">
                  <c:v>2.4299999999999997</c:v>
                </c:pt>
                <c:pt idx="14">
                  <c:v>2.3999999999999986</c:v>
                </c:pt>
                <c:pt idx="15">
                  <c:v>3.1300000000000026</c:v>
                </c:pt>
                <c:pt idx="16">
                  <c:v>3.7399999999999984</c:v>
                </c:pt>
                <c:pt idx="17">
                  <c:v>4.1700000000000017</c:v>
                </c:pt>
                <c:pt idx="18">
                  <c:v>3.8599999999999994</c:v>
                </c:pt>
                <c:pt idx="19">
                  <c:v>4.9600000000000009</c:v>
                </c:pt>
                <c:pt idx="20">
                  <c:v>6.4499999999999957</c:v>
                </c:pt>
                <c:pt idx="21">
                  <c:v>8.490000000000002</c:v>
                </c:pt>
                <c:pt idx="22">
                  <c:v>10.589999999999996</c:v>
                </c:pt>
                <c:pt idx="23">
                  <c:v>11.439999999999998</c:v>
                </c:pt>
                <c:pt idx="24">
                  <c:v>11.090000000000003</c:v>
                </c:pt>
                <c:pt idx="25">
                  <c:v>7.6599999999999966</c:v>
                </c:pt>
                <c:pt idx="26">
                  <c:v>3.6600000000000108</c:v>
                </c:pt>
                <c:pt idx="27">
                  <c:v>1.3299999999999983</c:v>
                </c:pt>
                <c:pt idx="28">
                  <c:v>0.54999999999999716</c:v>
                </c:pt>
                <c:pt idx="29">
                  <c:v>0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58-DF46-BFC2-484D258FA5EB}"/>
            </c:ext>
          </c:extLst>
        </c:ser>
        <c:ser>
          <c:idx val="3"/>
          <c:order val="3"/>
          <c:tx>
            <c:strRef>
              <c:f>Comparison!$AM$1</c:f>
              <c:strCache>
                <c:ptCount val="1"/>
                <c:pt idx="0">
                  <c:v>Basement dust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Comparison!$AI$3:$AI$33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Comparison!$AM$3:$AM$33</c:f>
              <c:numCache>
                <c:formatCode>General</c:formatCode>
                <c:ptCount val="31"/>
                <c:pt idx="0">
                  <c:v>1.28</c:v>
                </c:pt>
                <c:pt idx="1">
                  <c:v>0.34999999999999987</c:v>
                </c:pt>
                <c:pt idx="2">
                  <c:v>0.32000000000000006</c:v>
                </c:pt>
                <c:pt idx="3">
                  <c:v>0.30999999999999983</c:v>
                </c:pt>
                <c:pt idx="4">
                  <c:v>0.43000000000000016</c:v>
                </c:pt>
                <c:pt idx="5">
                  <c:v>0.53000000000000025</c:v>
                </c:pt>
                <c:pt idx="6">
                  <c:v>0.5</c:v>
                </c:pt>
                <c:pt idx="7">
                  <c:v>0.58999999999999941</c:v>
                </c:pt>
                <c:pt idx="8">
                  <c:v>0.66000000000000014</c:v>
                </c:pt>
                <c:pt idx="9">
                  <c:v>0.65000000000000036</c:v>
                </c:pt>
                <c:pt idx="10">
                  <c:v>0.75</c:v>
                </c:pt>
                <c:pt idx="11">
                  <c:v>1.08</c:v>
                </c:pt>
                <c:pt idx="12">
                  <c:v>1.63</c:v>
                </c:pt>
                <c:pt idx="13">
                  <c:v>1.6300000000000008</c:v>
                </c:pt>
                <c:pt idx="14">
                  <c:v>1.6499999999999986</c:v>
                </c:pt>
                <c:pt idx="15">
                  <c:v>2.2599999999999998</c:v>
                </c:pt>
                <c:pt idx="16">
                  <c:v>3.0200000000000014</c:v>
                </c:pt>
                <c:pt idx="17">
                  <c:v>3.9800000000000004</c:v>
                </c:pt>
                <c:pt idx="18">
                  <c:v>4.41</c:v>
                </c:pt>
                <c:pt idx="19">
                  <c:v>6.43</c:v>
                </c:pt>
                <c:pt idx="20">
                  <c:v>8.5600000000000023</c:v>
                </c:pt>
                <c:pt idx="21">
                  <c:v>10.419999999999995</c:v>
                </c:pt>
                <c:pt idx="22">
                  <c:v>11.520000000000003</c:v>
                </c:pt>
                <c:pt idx="23">
                  <c:v>11.240000000000002</c:v>
                </c:pt>
                <c:pt idx="24">
                  <c:v>10.219999999999999</c:v>
                </c:pt>
                <c:pt idx="25">
                  <c:v>7.1200000000000045</c:v>
                </c:pt>
                <c:pt idx="26">
                  <c:v>3.9699999999999989</c:v>
                </c:pt>
                <c:pt idx="27">
                  <c:v>2.0799999999999983</c:v>
                </c:pt>
                <c:pt idx="28">
                  <c:v>1.3799999999999955</c:v>
                </c:pt>
                <c:pt idx="29">
                  <c:v>1.0300000000000011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E58-DF46-BFC2-484D258FA5EB}"/>
            </c:ext>
          </c:extLst>
        </c:ser>
        <c:ser>
          <c:idx val="4"/>
          <c:order val="4"/>
          <c:tx>
            <c:strRef>
              <c:f>Comparison!$AN$1</c:f>
              <c:strCache>
                <c:ptCount val="1"/>
                <c:pt idx="0">
                  <c:v>Svampe butts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Comparison!$AI$3:$AI$33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Comparison!$AN$3:$AN$33</c:f>
              <c:numCache>
                <c:formatCode>General</c:formatCode>
                <c:ptCount val="31"/>
                <c:pt idx="0">
                  <c:v>1.69</c:v>
                </c:pt>
                <c:pt idx="1">
                  <c:v>0.4700000000000002</c:v>
                </c:pt>
                <c:pt idx="2">
                  <c:v>0.45999999999999996</c:v>
                </c:pt>
                <c:pt idx="3">
                  <c:v>0.43999999999999995</c:v>
                </c:pt>
                <c:pt idx="4">
                  <c:v>0.64000000000000012</c:v>
                </c:pt>
                <c:pt idx="5">
                  <c:v>0.80999999999999961</c:v>
                </c:pt>
                <c:pt idx="6">
                  <c:v>0.79</c:v>
                </c:pt>
                <c:pt idx="7">
                  <c:v>0.95000000000000018</c:v>
                </c:pt>
                <c:pt idx="8">
                  <c:v>1.1299999999999999</c:v>
                </c:pt>
                <c:pt idx="9">
                  <c:v>1.1000000000000005</c:v>
                </c:pt>
                <c:pt idx="10">
                  <c:v>1.2899999999999991</c:v>
                </c:pt>
                <c:pt idx="11">
                  <c:v>1.8600000000000012</c:v>
                </c:pt>
                <c:pt idx="12">
                  <c:v>2.8099999999999987</c:v>
                </c:pt>
                <c:pt idx="13">
                  <c:v>2.8600000000000012</c:v>
                </c:pt>
                <c:pt idx="14">
                  <c:v>2.8900000000000006</c:v>
                </c:pt>
                <c:pt idx="15">
                  <c:v>3.84</c:v>
                </c:pt>
                <c:pt idx="16">
                  <c:v>4.7399999999999984</c:v>
                </c:pt>
                <c:pt idx="17">
                  <c:v>5.5100000000000016</c:v>
                </c:pt>
                <c:pt idx="18">
                  <c:v>5.259999999999998</c:v>
                </c:pt>
                <c:pt idx="19">
                  <c:v>6.7100000000000009</c:v>
                </c:pt>
                <c:pt idx="20">
                  <c:v>8.0600000000000023</c:v>
                </c:pt>
                <c:pt idx="21">
                  <c:v>9.2299999999999969</c:v>
                </c:pt>
                <c:pt idx="22">
                  <c:v>9.82</c:v>
                </c:pt>
                <c:pt idx="23">
                  <c:v>9.230000000000004</c:v>
                </c:pt>
                <c:pt idx="24">
                  <c:v>8.019999999999996</c:v>
                </c:pt>
                <c:pt idx="25">
                  <c:v>5.1599999999999966</c:v>
                </c:pt>
                <c:pt idx="26">
                  <c:v>2.4399999999999977</c:v>
                </c:pt>
                <c:pt idx="27">
                  <c:v>0.94000000000001194</c:v>
                </c:pt>
                <c:pt idx="28">
                  <c:v>0.46999999999999886</c:v>
                </c:pt>
                <c:pt idx="29">
                  <c:v>0.37999999999999545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E58-DF46-BFC2-484D258FA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04688"/>
        <c:axId val="1232269392"/>
      </c:scatterChart>
      <c:valAx>
        <c:axId val="2051504688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232269392"/>
        <c:crosses val="autoZero"/>
        <c:crossBetween val="midCat"/>
      </c:valAx>
      <c:valAx>
        <c:axId val="1232269392"/>
        <c:scaling>
          <c:orientation val="minMax"/>
          <c:max val="1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051504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cumm%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'Svampe butts'!$A$3:$A$33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'Svampe butts'!$C$3:$C$33</c:f>
              <c:numCache>
                <c:formatCode>General</c:formatCode>
                <c:ptCount val="31"/>
                <c:pt idx="0">
                  <c:v>1.69</c:v>
                </c:pt>
                <c:pt idx="1">
                  <c:v>2.16</c:v>
                </c:pt>
                <c:pt idx="2">
                  <c:v>2.62</c:v>
                </c:pt>
                <c:pt idx="3">
                  <c:v>3.06</c:v>
                </c:pt>
                <c:pt idx="4">
                  <c:v>3.7</c:v>
                </c:pt>
                <c:pt idx="5">
                  <c:v>4.51</c:v>
                </c:pt>
                <c:pt idx="6">
                  <c:v>5.3</c:v>
                </c:pt>
                <c:pt idx="7">
                  <c:v>6.25</c:v>
                </c:pt>
                <c:pt idx="8">
                  <c:v>7.38</c:v>
                </c:pt>
                <c:pt idx="9">
                  <c:v>8.48</c:v>
                </c:pt>
                <c:pt idx="10">
                  <c:v>9.77</c:v>
                </c:pt>
                <c:pt idx="11">
                  <c:v>11.63</c:v>
                </c:pt>
                <c:pt idx="12">
                  <c:v>14.44</c:v>
                </c:pt>
                <c:pt idx="13">
                  <c:v>17.3</c:v>
                </c:pt>
                <c:pt idx="14">
                  <c:v>20.190000000000001</c:v>
                </c:pt>
                <c:pt idx="15">
                  <c:v>24.03</c:v>
                </c:pt>
                <c:pt idx="16">
                  <c:v>28.77</c:v>
                </c:pt>
                <c:pt idx="17">
                  <c:v>34.28</c:v>
                </c:pt>
                <c:pt idx="18">
                  <c:v>39.54</c:v>
                </c:pt>
                <c:pt idx="19">
                  <c:v>46.25</c:v>
                </c:pt>
                <c:pt idx="20">
                  <c:v>54.31</c:v>
                </c:pt>
                <c:pt idx="21">
                  <c:v>63.54</c:v>
                </c:pt>
                <c:pt idx="22">
                  <c:v>73.36</c:v>
                </c:pt>
                <c:pt idx="23">
                  <c:v>82.59</c:v>
                </c:pt>
                <c:pt idx="24">
                  <c:v>90.61</c:v>
                </c:pt>
                <c:pt idx="25">
                  <c:v>95.77</c:v>
                </c:pt>
                <c:pt idx="26">
                  <c:v>98.21</c:v>
                </c:pt>
                <c:pt idx="27">
                  <c:v>99.15</c:v>
                </c:pt>
                <c:pt idx="28">
                  <c:v>99.62</c:v>
                </c:pt>
                <c:pt idx="29">
                  <c:v>100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D1-6D43-9C77-B8C52D8C5775}"/>
            </c:ext>
          </c:extLst>
        </c:ser>
        <c:ser>
          <c:idx val="1"/>
          <c:order val="1"/>
          <c:tx>
            <c:v>wt.%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'Svampe butts'!$A$3:$A$33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'Svampe butts'!$D$3:$D$33</c:f>
              <c:numCache>
                <c:formatCode>General</c:formatCode>
                <c:ptCount val="31"/>
                <c:pt idx="0">
                  <c:v>1.69</c:v>
                </c:pt>
                <c:pt idx="1">
                  <c:v>0.4700000000000002</c:v>
                </c:pt>
                <c:pt idx="2">
                  <c:v>0.45999999999999996</c:v>
                </c:pt>
                <c:pt idx="3">
                  <c:v>0.43999999999999995</c:v>
                </c:pt>
                <c:pt idx="4">
                  <c:v>0.64000000000000012</c:v>
                </c:pt>
                <c:pt idx="5">
                  <c:v>0.80999999999999961</c:v>
                </c:pt>
                <c:pt idx="6">
                  <c:v>0.79</c:v>
                </c:pt>
                <c:pt idx="7">
                  <c:v>0.95000000000000018</c:v>
                </c:pt>
                <c:pt idx="8">
                  <c:v>1.1299999999999999</c:v>
                </c:pt>
                <c:pt idx="9">
                  <c:v>1.1000000000000005</c:v>
                </c:pt>
                <c:pt idx="10">
                  <c:v>1.2899999999999991</c:v>
                </c:pt>
                <c:pt idx="11">
                  <c:v>1.8600000000000012</c:v>
                </c:pt>
                <c:pt idx="12">
                  <c:v>2.8099999999999987</c:v>
                </c:pt>
                <c:pt idx="13">
                  <c:v>2.8600000000000012</c:v>
                </c:pt>
                <c:pt idx="14">
                  <c:v>2.8900000000000006</c:v>
                </c:pt>
                <c:pt idx="15">
                  <c:v>3.84</c:v>
                </c:pt>
                <c:pt idx="16">
                  <c:v>4.7399999999999984</c:v>
                </c:pt>
                <c:pt idx="17">
                  <c:v>5.5100000000000016</c:v>
                </c:pt>
                <c:pt idx="18">
                  <c:v>5.259999999999998</c:v>
                </c:pt>
                <c:pt idx="19">
                  <c:v>6.7100000000000009</c:v>
                </c:pt>
                <c:pt idx="20">
                  <c:v>8.0600000000000023</c:v>
                </c:pt>
                <c:pt idx="21">
                  <c:v>9.2299999999999969</c:v>
                </c:pt>
                <c:pt idx="22">
                  <c:v>9.82</c:v>
                </c:pt>
                <c:pt idx="23">
                  <c:v>9.230000000000004</c:v>
                </c:pt>
                <c:pt idx="24">
                  <c:v>8.019999999999996</c:v>
                </c:pt>
                <c:pt idx="25">
                  <c:v>5.1599999999999966</c:v>
                </c:pt>
                <c:pt idx="26">
                  <c:v>2.4399999999999977</c:v>
                </c:pt>
                <c:pt idx="27">
                  <c:v>0.94000000000001194</c:v>
                </c:pt>
                <c:pt idx="28">
                  <c:v>0.46999999999999886</c:v>
                </c:pt>
                <c:pt idx="29">
                  <c:v>0.37999999999999545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D1-6D43-9C77-B8C52D8C5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148703"/>
        <c:axId val="1134115087"/>
      </c:scatterChart>
      <c:valAx>
        <c:axId val="1134148703"/>
        <c:scaling>
          <c:orientation val="minMax"/>
          <c:max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dp</a:t>
                </a:r>
                <a:r>
                  <a:rPr lang="en-GB" baseline="0"/>
                  <a:t> (um)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15087"/>
        <c:crossesAt val="0"/>
        <c:crossBetween val="midCat"/>
      </c:valAx>
      <c:valAx>
        <c:axId val="113411508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48703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Umf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'Svampe butts'!$A$3:$A$33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'Svampe butts'!$H$3:$H$33</c:f>
              <c:numCache>
                <c:formatCode>General</c:formatCode>
                <c:ptCount val="31"/>
                <c:pt idx="0">
                  <c:v>3.6141908793626263E-4</c:v>
                </c:pt>
                <c:pt idx="1">
                  <c:v>5.3989764988009604E-4</c:v>
                </c:pt>
                <c:pt idx="2">
                  <c:v>7.540719242126961E-4</c:v>
                </c:pt>
                <c:pt idx="3">
                  <c:v>1.0039419109340629E-3</c:v>
                </c:pt>
                <c:pt idx="4">
                  <c:v>1.4456763517450505E-3</c:v>
                </c:pt>
                <c:pt idx="5">
                  <c:v>2.1595905995203842E-3</c:v>
                </c:pt>
                <c:pt idx="6">
                  <c:v>3.0162876968507844E-3</c:v>
                </c:pt>
                <c:pt idx="7">
                  <c:v>4.2879474507005969E-3</c:v>
                </c:pt>
                <c:pt idx="8">
                  <c:v>6.1084287825276988E-3</c:v>
                </c:pt>
                <c:pt idx="9">
                  <c:v>8.2501715258536962E-3</c:v>
                </c:pt>
                <c:pt idx="10">
                  <c:v>1.1154910121489588E-2</c:v>
                </c:pt>
                <c:pt idx="11">
                  <c:v>1.6063070574945007E-2</c:v>
                </c:pt>
                <c:pt idx="12">
                  <c:v>2.5098547773351573E-2</c:v>
                </c:pt>
                <c:pt idx="13">
                  <c:v>3.6141908793626262E-2</c:v>
                </c:pt>
                <c:pt idx="14">
                  <c:v>4.919315363576908E-2</c:v>
                </c:pt>
                <c:pt idx="15">
                  <c:v>6.9718188259309921E-2</c:v>
                </c:pt>
                <c:pt idx="16">
                  <c:v>0.10039419109340629</c:v>
                </c:pt>
                <c:pt idx="17">
                  <c:v>0.14456763517450505</c:v>
                </c:pt>
                <c:pt idx="18">
                  <c:v>0.19677261454307632</c:v>
                </c:pt>
                <c:pt idx="19">
                  <c:v>0.27887275303723968</c:v>
                </c:pt>
                <c:pt idx="20">
                  <c:v>0.40157676437362516</c:v>
                </c:pt>
                <c:pt idx="21">
                  <c:v>0.5782705406980202</c:v>
                </c:pt>
                <c:pt idx="22">
                  <c:v>0.82501715258536978</c:v>
                </c:pt>
                <c:pt idx="23">
                  <c:v>1.1605568490397766</c:v>
                </c:pt>
                <c:pt idx="24">
                  <c:v>1.6602968224825103</c:v>
                </c:pt>
                <c:pt idx="25">
                  <c:v>2.3777806414967202</c:v>
                </c:pt>
                <c:pt idx="26">
                  <c:v>3.3772605883821876</c:v>
                </c:pt>
                <c:pt idx="27">
                  <c:v>4.7336976591553208</c:v>
                </c:pt>
                <c:pt idx="28">
                  <c:v>6.75050540912064</c:v>
                </c:pt>
                <c:pt idx="29">
                  <c:v>9.6418581126107377</c:v>
                </c:pt>
                <c:pt idx="30">
                  <c:v>13.664764898824744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A2-3E4F-AE9B-11BCC1F673F6}"/>
            </c:ext>
          </c:extLst>
        </c:ser>
        <c:ser>
          <c:idx val="1"/>
          <c:order val="1"/>
          <c:tx>
            <c:v>Umb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'Svampe butts'!$A$3:$A$33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'Svampe butts'!$Q$3:$Q$33</c:f>
              <c:numCache>
                <c:formatCode>General</c:formatCode>
                <c:ptCount val="31"/>
                <c:pt idx="0">
                  <c:v>2.2474200257578642E-2</c:v>
                </c:pt>
                <c:pt idx="1">
                  <c:v>2.7468466981485008E-2</c:v>
                </c:pt>
                <c:pt idx="2">
                  <c:v>3.2462733705391371E-2</c:v>
                </c:pt>
                <c:pt idx="3">
                  <c:v>3.7457000429297733E-2</c:v>
                </c:pt>
                <c:pt idx="4">
                  <c:v>4.4948400515157284E-2</c:v>
                </c:pt>
                <c:pt idx="5">
                  <c:v>5.4936933962970017E-2</c:v>
                </c:pt>
                <c:pt idx="6">
                  <c:v>6.4925467410782742E-2</c:v>
                </c:pt>
                <c:pt idx="7">
                  <c:v>7.7411134220548655E-2</c:v>
                </c:pt>
                <c:pt idx="8">
                  <c:v>9.2393934392267743E-2</c:v>
                </c:pt>
                <c:pt idx="9">
                  <c:v>0.10737673456398683</c:v>
                </c:pt>
                <c:pt idx="10">
                  <c:v>0.12485666809765913</c:v>
                </c:pt>
                <c:pt idx="11">
                  <c:v>0.14982800171719093</c:v>
                </c:pt>
                <c:pt idx="12">
                  <c:v>0.18728500214648866</c:v>
                </c:pt>
                <c:pt idx="13">
                  <c:v>0.22474200257578641</c:v>
                </c:pt>
                <c:pt idx="14">
                  <c:v>0.26219900300508414</c:v>
                </c:pt>
                <c:pt idx="15">
                  <c:v>0.31214167024414785</c:v>
                </c:pt>
                <c:pt idx="16">
                  <c:v>0.37457000429297732</c:v>
                </c:pt>
                <c:pt idx="17">
                  <c:v>0.44948400515157283</c:v>
                </c:pt>
                <c:pt idx="18">
                  <c:v>0.52439800601016828</c:v>
                </c:pt>
                <c:pt idx="19">
                  <c:v>0.6242833404882957</c:v>
                </c:pt>
                <c:pt idx="20">
                  <c:v>0.74914000858595464</c:v>
                </c:pt>
                <c:pt idx="21">
                  <c:v>0.89896801030314566</c:v>
                </c:pt>
                <c:pt idx="22">
                  <c:v>1.0737673456398686</c:v>
                </c:pt>
                <c:pt idx="23">
                  <c:v>1.273538014596123</c:v>
                </c:pt>
                <c:pt idx="24">
                  <c:v>1.5232513507914414</c:v>
                </c:pt>
                <c:pt idx="25">
                  <c:v>1.822907354225823</c:v>
                </c:pt>
                <c:pt idx="26">
                  <c:v>2.1725060248992687</c:v>
                </c:pt>
                <c:pt idx="27">
                  <c:v>2.5720473628117779</c:v>
                </c:pt>
                <c:pt idx="28">
                  <c:v>3.0714740352024141</c:v>
                </c:pt>
                <c:pt idx="29">
                  <c:v>3.6707860420711782</c:v>
                </c:pt>
                <c:pt idx="30">
                  <c:v>4.3699833834180692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A2-3E4F-AE9B-11BCC1F673F6}"/>
            </c:ext>
          </c:extLst>
        </c:ser>
        <c:ser>
          <c:idx val="2"/>
          <c:order val="2"/>
          <c:tx>
            <c:v>Umf,voidage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'Secondary Alumina'!$A$3:$A$33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'Secondary Alumina'!$L$3:$L$33</c:f>
            </c:numRef>
          </c:yVal>
          <c:smooth val="1"/>
          <c:extLst>
            <c:ext xmlns:c16="http://schemas.microsoft.com/office/drawing/2014/chart" uri="{C3380CC4-5D6E-409C-BE32-E72D297353CC}">
              <c16:uniqueId val="{00000002-0CA2-3E4F-AE9B-11BCC1F67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0989968"/>
        <c:axId val="261055120"/>
      </c:scatterChart>
      <c:valAx>
        <c:axId val="260989968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'Secondary Alumina'!$A$2</c:f>
              <c:strCache>
                <c:ptCount val="1"/>
                <c:pt idx="0">
                  <c:v>dp (um)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1055120"/>
        <c:crosses val="autoZero"/>
        <c:crossBetween val="midCat"/>
        <c:majorUnit val="20"/>
      </c:valAx>
      <c:valAx>
        <c:axId val="2610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cm/s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260989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'Svampe butts'!$A$3:$A$33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'Svampe butts'!$AC$3:$AC$33</c:f>
              <c:numCache>
                <c:formatCode>General</c:formatCode>
                <c:ptCount val="31"/>
                <c:pt idx="0">
                  <c:v>3.3066851934480432E-2</c:v>
                </c:pt>
                <c:pt idx="1">
                  <c:v>4.9363072296408572E-2</c:v>
                </c:pt>
                <c:pt idx="2">
                  <c:v>6.8894555470168303E-2</c:v>
                </c:pt>
                <c:pt idx="3">
                  <c:v>9.165091590994319E-2</c:v>
                </c:pt>
                <c:pt idx="4">
                  <c:v>0.13180744147498286</c:v>
                </c:pt>
                <c:pt idx="5">
                  <c:v>0.19652622560427627</c:v>
                </c:pt>
                <c:pt idx="6">
                  <c:v>0.27392110487703569</c:v>
                </c:pt>
                <c:pt idx="7">
                  <c:v>0.38831504821450324</c:v>
                </c:pt>
                <c:pt idx="8">
                  <c:v>0.55115413925691115</c:v>
                </c:pt>
                <c:pt idx="9">
                  <c:v>0.74145882718992806</c:v>
                </c:pt>
                <c:pt idx="10">
                  <c:v>0.9975549405259011</c:v>
                </c:pt>
                <c:pt idx="11">
                  <c:v>1.4255261519614457</c:v>
                </c:pt>
                <c:pt idx="12">
                  <c:v>2.1995203282755234</c:v>
                </c:pt>
                <c:pt idx="13">
                  <c:v>3.1240951022932046</c:v>
                </c:pt>
                <c:pt idx="14">
                  <c:v>4.1900854905327467</c:v>
                </c:pt>
                <c:pt idx="15">
                  <c:v>5.8152511370292173</c:v>
                </c:pt>
                <c:pt idx="16">
                  <c:v>8.1432777288527554</c:v>
                </c:pt>
                <c:pt idx="17">
                  <c:v>11.316520711166712</c:v>
                </c:pt>
                <c:pt idx="18">
                  <c:v>14.83922460623441</c:v>
                </c:pt>
                <c:pt idx="19">
                  <c:v>19.972097505628771</c:v>
                </c:pt>
                <c:pt idx="20">
                  <c:v>26.908634965477447</c:v>
                </c:pt>
                <c:pt idx="21">
                  <c:v>35.725594812401042</c:v>
                </c:pt>
                <c:pt idx="22">
                  <c:v>46.353863033631185</c:v>
                </c:pt>
                <c:pt idx="23">
                  <c:v>58.5914392921188</c:v>
                </c:pt>
                <c:pt idx="24">
                  <c:v>73.629916159867946</c:v>
                </c:pt>
                <c:pt idx="25">
                  <c:v>90.936289456321433</c:v>
                </c:pt>
                <c:pt idx="26">
                  <c:v>109.88180528876592</c:v>
                </c:pt>
                <c:pt idx="27">
                  <c:v>129.87194690490165</c:v>
                </c:pt>
                <c:pt idx="28">
                  <c:v>152.59532653632283</c:v>
                </c:pt>
                <c:pt idx="29">
                  <c:v>177.06379464980324</c:v>
                </c:pt>
                <c:pt idx="30">
                  <c:v>202.52958508212612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CC-BC4C-8E86-11502C02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074560"/>
        <c:axId val="680076208"/>
      </c:scatterChart>
      <c:valAx>
        <c:axId val="680074560"/>
        <c:scaling>
          <c:orientation val="minMax"/>
          <c:max val="3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'Secondary Alumina'!$A$2</c:f>
              <c:strCache>
                <c:ptCount val="1"/>
                <c:pt idx="0">
                  <c:v>dp (um)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80076208"/>
        <c:crosses val="autoZero"/>
        <c:crossBetween val="midCat"/>
      </c:valAx>
      <c:valAx>
        <c:axId val="68007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'Secondary Alumina'!$AC$2</c:f>
              <c:strCache>
                <c:ptCount val="1"/>
                <c:pt idx="0">
                  <c:v>Ut (cm/s)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680074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cummulative distribution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'Basement dust'!$A$3:$A$33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'Basement dust'!$C$3:$C$33</c:f>
              <c:numCache>
                <c:formatCode>General</c:formatCode>
                <c:ptCount val="31"/>
                <c:pt idx="0">
                  <c:v>1.28</c:v>
                </c:pt>
                <c:pt idx="1">
                  <c:v>1.63</c:v>
                </c:pt>
                <c:pt idx="2">
                  <c:v>1.95</c:v>
                </c:pt>
                <c:pt idx="3">
                  <c:v>2.2599999999999998</c:v>
                </c:pt>
                <c:pt idx="4">
                  <c:v>2.69</c:v>
                </c:pt>
                <c:pt idx="5">
                  <c:v>3.22</c:v>
                </c:pt>
                <c:pt idx="6">
                  <c:v>3.72</c:v>
                </c:pt>
                <c:pt idx="7">
                  <c:v>4.3099999999999996</c:v>
                </c:pt>
                <c:pt idx="8">
                  <c:v>4.97</c:v>
                </c:pt>
                <c:pt idx="9">
                  <c:v>5.62</c:v>
                </c:pt>
                <c:pt idx="10">
                  <c:v>6.37</c:v>
                </c:pt>
                <c:pt idx="11">
                  <c:v>7.45</c:v>
                </c:pt>
                <c:pt idx="12">
                  <c:v>9.08</c:v>
                </c:pt>
                <c:pt idx="13">
                  <c:v>10.71</c:v>
                </c:pt>
                <c:pt idx="14">
                  <c:v>12.36</c:v>
                </c:pt>
                <c:pt idx="15">
                  <c:v>14.62</c:v>
                </c:pt>
                <c:pt idx="16">
                  <c:v>17.64</c:v>
                </c:pt>
                <c:pt idx="17">
                  <c:v>21.62</c:v>
                </c:pt>
                <c:pt idx="18">
                  <c:v>26.03</c:v>
                </c:pt>
                <c:pt idx="19">
                  <c:v>32.46</c:v>
                </c:pt>
                <c:pt idx="20">
                  <c:v>41.02</c:v>
                </c:pt>
                <c:pt idx="21">
                  <c:v>51.44</c:v>
                </c:pt>
                <c:pt idx="22">
                  <c:v>62.96</c:v>
                </c:pt>
                <c:pt idx="23">
                  <c:v>74.2</c:v>
                </c:pt>
                <c:pt idx="24">
                  <c:v>84.42</c:v>
                </c:pt>
                <c:pt idx="25">
                  <c:v>91.54</c:v>
                </c:pt>
                <c:pt idx="26">
                  <c:v>95.51</c:v>
                </c:pt>
                <c:pt idx="27">
                  <c:v>97.59</c:v>
                </c:pt>
                <c:pt idx="28">
                  <c:v>98.97</c:v>
                </c:pt>
                <c:pt idx="29">
                  <c:v>100</c:v>
                </c:pt>
                <c:pt idx="30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B3-7B4D-B904-B0991D1121F8}"/>
            </c:ext>
          </c:extLst>
        </c:ser>
        <c:ser>
          <c:idx val="1"/>
          <c:order val="1"/>
          <c:tx>
            <c:v>wt.%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'Basement dust'!$A$3:$A$33</c:f>
              <c:numCache>
                <c:formatCode>General</c:formatCode>
                <c:ptCount val="31"/>
                <c:pt idx="0">
                  <c:v>1.8</c:v>
                </c:pt>
                <c:pt idx="1">
                  <c:v>2.2000000000000002</c:v>
                </c:pt>
                <c:pt idx="2">
                  <c:v>2.6</c:v>
                </c:pt>
                <c:pt idx="3">
                  <c:v>3</c:v>
                </c:pt>
                <c:pt idx="4">
                  <c:v>3.6</c:v>
                </c:pt>
                <c:pt idx="5">
                  <c:v>4.4000000000000004</c:v>
                </c:pt>
                <c:pt idx="6">
                  <c:v>5.2</c:v>
                </c:pt>
                <c:pt idx="7">
                  <c:v>6.2</c:v>
                </c:pt>
                <c:pt idx="8">
                  <c:v>7.4</c:v>
                </c:pt>
                <c:pt idx="9">
                  <c:v>8.6</c:v>
                </c:pt>
                <c:pt idx="10">
                  <c:v>10</c:v>
                </c:pt>
                <c:pt idx="11">
                  <c:v>12</c:v>
                </c:pt>
                <c:pt idx="12">
                  <c:v>15</c:v>
                </c:pt>
                <c:pt idx="13">
                  <c:v>18</c:v>
                </c:pt>
                <c:pt idx="14">
                  <c:v>21</c:v>
                </c:pt>
                <c:pt idx="15">
                  <c:v>25</c:v>
                </c:pt>
                <c:pt idx="16">
                  <c:v>30</c:v>
                </c:pt>
                <c:pt idx="17">
                  <c:v>36</c:v>
                </c:pt>
                <c:pt idx="18">
                  <c:v>42</c:v>
                </c:pt>
                <c:pt idx="19">
                  <c:v>50</c:v>
                </c:pt>
                <c:pt idx="20">
                  <c:v>60</c:v>
                </c:pt>
                <c:pt idx="21">
                  <c:v>72</c:v>
                </c:pt>
                <c:pt idx="22">
                  <c:v>86</c:v>
                </c:pt>
                <c:pt idx="23">
                  <c:v>102</c:v>
                </c:pt>
                <c:pt idx="24">
                  <c:v>122</c:v>
                </c:pt>
                <c:pt idx="25">
                  <c:v>146</c:v>
                </c:pt>
                <c:pt idx="26">
                  <c:v>174</c:v>
                </c:pt>
                <c:pt idx="27">
                  <c:v>206</c:v>
                </c:pt>
                <c:pt idx="28">
                  <c:v>246</c:v>
                </c:pt>
                <c:pt idx="29">
                  <c:v>294</c:v>
                </c:pt>
                <c:pt idx="30">
                  <c:v>350</c:v>
                </c:pt>
              </c:numCache>
            </c:numRef>
          </c:xVal>
          <c:yVal>
            <c:numRef>
              <c:f>'Basement dust'!$D$3:$D$33</c:f>
              <c:numCache>
                <c:formatCode>General</c:formatCode>
                <c:ptCount val="31"/>
                <c:pt idx="0">
                  <c:v>1.28</c:v>
                </c:pt>
                <c:pt idx="1">
                  <c:v>0.34999999999999987</c:v>
                </c:pt>
                <c:pt idx="2">
                  <c:v>0.32000000000000006</c:v>
                </c:pt>
                <c:pt idx="3">
                  <c:v>0.30999999999999983</c:v>
                </c:pt>
                <c:pt idx="4">
                  <c:v>0.43000000000000016</c:v>
                </c:pt>
                <c:pt idx="5">
                  <c:v>0.53000000000000025</c:v>
                </c:pt>
                <c:pt idx="6">
                  <c:v>0.5</c:v>
                </c:pt>
                <c:pt idx="7">
                  <c:v>0.58999999999999941</c:v>
                </c:pt>
                <c:pt idx="8">
                  <c:v>0.66000000000000014</c:v>
                </c:pt>
                <c:pt idx="9">
                  <c:v>0.65000000000000036</c:v>
                </c:pt>
                <c:pt idx="10">
                  <c:v>0.75</c:v>
                </c:pt>
                <c:pt idx="11">
                  <c:v>1.08</c:v>
                </c:pt>
                <c:pt idx="12">
                  <c:v>1.63</c:v>
                </c:pt>
                <c:pt idx="13">
                  <c:v>1.6300000000000008</c:v>
                </c:pt>
                <c:pt idx="14">
                  <c:v>1.6499999999999986</c:v>
                </c:pt>
                <c:pt idx="15">
                  <c:v>2.2599999999999998</c:v>
                </c:pt>
                <c:pt idx="16">
                  <c:v>3.0200000000000014</c:v>
                </c:pt>
                <c:pt idx="17">
                  <c:v>3.9800000000000004</c:v>
                </c:pt>
                <c:pt idx="18">
                  <c:v>4.41</c:v>
                </c:pt>
                <c:pt idx="19">
                  <c:v>6.43</c:v>
                </c:pt>
                <c:pt idx="20">
                  <c:v>8.5600000000000023</c:v>
                </c:pt>
                <c:pt idx="21">
                  <c:v>10.419999999999995</c:v>
                </c:pt>
                <c:pt idx="22">
                  <c:v>11.520000000000003</c:v>
                </c:pt>
                <c:pt idx="23">
                  <c:v>11.240000000000002</c:v>
                </c:pt>
                <c:pt idx="24">
                  <c:v>10.219999999999999</c:v>
                </c:pt>
                <c:pt idx="25">
                  <c:v>7.1200000000000045</c:v>
                </c:pt>
                <c:pt idx="26">
                  <c:v>3.9699999999999989</c:v>
                </c:pt>
                <c:pt idx="27">
                  <c:v>2.0799999999999983</c:v>
                </c:pt>
                <c:pt idx="28">
                  <c:v>1.3799999999999955</c:v>
                </c:pt>
                <c:pt idx="29">
                  <c:v>1.0300000000000011</c:v>
                </c:pt>
                <c:pt idx="3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B3-7B4D-B904-B0991D112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148703"/>
        <c:axId val="1134115087"/>
      </c:scatterChart>
      <c:valAx>
        <c:axId val="1134148703"/>
        <c:scaling>
          <c:orientation val="minMax"/>
          <c:max val="3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Mean particle diameter [µm]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15087"/>
        <c:crossesAt val="0"/>
        <c:crossBetween val="midCat"/>
      </c:valAx>
      <c:valAx>
        <c:axId val="1134115087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O"/>
          </a:p>
        </c:txPr>
        <c:crossAx val="1134148703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tmp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chart" Target="../charts/chart8.xml"/><Relationship Id="rId2" Type="http://schemas.openxmlformats.org/officeDocument/2006/relationships/image" Target="../media/image1.tmp"/><Relationship Id="rId1" Type="http://schemas.openxmlformats.org/officeDocument/2006/relationships/chart" Target="../charts/chart6.xml"/><Relationship Id="rId6" Type="http://schemas.openxmlformats.org/officeDocument/2006/relationships/image" Target="../media/image5.emf"/><Relationship Id="rId11" Type="http://schemas.openxmlformats.org/officeDocument/2006/relationships/image" Target="../media/image9.png"/><Relationship Id="rId5" Type="http://schemas.openxmlformats.org/officeDocument/2006/relationships/image" Target="../media/image4.emf"/><Relationship Id="rId10" Type="http://schemas.openxmlformats.org/officeDocument/2006/relationships/image" Target="../media/image8.png"/><Relationship Id="rId4" Type="http://schemas.openxmlformats.org/officeDocument/2006/relationships/image" Target="../media/image3.emf"/><Relationship Id="rId9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chart" Target="../charts/chart11.xml"/><Relationship Id="rId2" Type="http://schemas.openxmlformats.org/officeDocument/2006/relationships/image" Target="../media/image1.tmp"/><Relationship Id="rId1" Type="http://schemas.openxmlformats.org/officeDocument/2006/relationships/chart" Target="../charts/chart9.xml"/><Relationship Id="rId6" Type="http://schemas.openxmlformats.org/officeDocument/2006/relationships/image" Target="../media/image5.emf"/><Relationship Id="rId11" Type="http://schemas.openxmlformats.org/officeDocument/2006/relationships/image" Target="../media/image9.png"/><Relationship Id="rId5" Type="http://schemas.openxmlformats.org/officeDocument/2006/relationships/image" Target="../media/image4.emf"/><Relationship Id="rId10" Type="http://schemas.openxmlformats.org/officeDocument/2006/relationships/image" Target="../media/image8.png"/><Relationship Id="rId4" Type="http://schemas.openxmlformats.org/officeDocument/2006/relationships/image" Target="../media/image3.emf"/><Relationship Id="rId9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chart" Target="../charts/chart14.xml"/><Relationship Id="rId2" Type="http://schemas.openxmlformats.org/officeDocument/2006/relationships/image" Target="../media/image1.tmp"/><Relationship Id="rId1" Type="http://schemas.openxmlformats.org/officeDocument/2006/relationships/chart" Target="../charts/chart12.xml"/><Relationship Id="rId6" Type="http://schemas.openxmlformats.org/officeDocument/2006/relationships/image" Target="../media/image5.emf"/><Relationship Id="rId11" Type="http://schemas.openxmlformats.org/officeDocument/2006/relationships/image" Target="../media/image9.png"/><Relationship Id="rId5" Type="http://schemas.openxmlformats.org/officeDocument/2006/relationships/image" Target="../media/image4.emf"/><Relationship Id="rId10" Type="http://schemas.openxmlformats.org/officeDocument/2006/relationships/image" Target="../media/image8.png"/><Relationship Id="rId4" Type="http://schemas.openxmlformats.org/officeDocument/2006/relationships/image" Target="../media/image3.emf"/><Relationship Id="rId9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chart" Target="../charts/chart17.xml"/><Relationship Id="rId2" Type="http://schemas.openxmlformats.org/officeDocument/2006/relationships/image" Target="../media/image1.tmp"/><Relationship Id="rId1" Type="http://schemas.openxmlformats.org/officeDocument/2006/relationships/chart" Target="../charts/chart15.xml"/><Relationship Id="rId6" Type="http://schemas.openxmlformats.org/officeDocument/2006/relationships/image" Target="../media/image5.emf"/><Relationship Id="rId11" Type="http://schemas.openxmlformats.org/officeDocument/2006/relationships/image" Target="../media/image9.png"/><Relationship Id="rId5" Type="http://schemas.openxmlformats.org/officeDocument/2006/relationships/image" Target="../media/image4.emf"/><Relationship Id="rId10" Type="http://schemas.openxmlformats.org/officeDocument/2006/relationships/image" Target="../media/image8.png"/><Relationship Id="rId4" Type="http://schemas.openxmlformats.org/officeDocument/2006/relationships/image" Target="../media/image3.emf"/><Relationship Id="rId9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chart" Target="../charts/chart20.xml"/><Relationship Id="rId2" Type="http://schemas.openxmlformats.org/officeDocument/2006/relationships/image" Target="../media/image1.tmp"/><Relationship Id="rId1" Type="http://schemas.openxmlformats.org/officeDocument/2006/relationships/chart" Target="../charts/chart18.xml"/><Relationship Id="rId6" Type="http://schemas.openxmlformats.org/officeDocument/2006/relationships/image" Target="../media/image5.emf"/><Relationship Id="rId11" Type="http://schemas.openxmlformats.org/officeDocument/2006/relationships/image" Target="../media/image9.png"/><Relationship Id="rId5" Type="http://schemas.openxmlformats.org/officeDocument/2006/relationships/image" Target="../media/image4.emf"/><Relationship Id="rId10" Type="http://schemas.openxmlformats.org/officeDocument/2006/relationships/image" Target="../media/image8.png"/><Relationship Id="rId4" Type="http://schemas.openxmlformats.org/officeDocument/2006/relationships/image" Target="../media/image3.emf"/><Relationship Id="rId9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35280</xdr:colOff>
      <xdr:row>28</xdr:row>
      <xdr:rowOff>98498</xdr:rowOff>
    </xdr:from>
    <xdr:to>
      <xdr:col>5</xdr:col>
      <xdr:colOff>48850</xdr:colOff>
      <xdr:row>30</xdr:row>
      <xdr:rowOff>145341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A3F69A2-5CFB-FA4A-8300-C1FA22029BED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86280" y="5445198"/>
          <a:ext cx="3010770" cy="4278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72438</xdr:colOff>
      <xdr:row>9</xdr:row>
      <xdr:rowOff>29633</xdr:rowOff>
    </xdr:from>
    <xdr:to>
      <xdr:col>3</xdr:col>
      <xdr:colOff>200378</xdr:colOff>
      <xdr:row>11</xdr:row>
      <xdr:rowOff>29634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08589-F51A-F84F-83CD-CA07D494C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438" y="1172633"/>
          <a:ext cx="953440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41807</xdr:colOff>
      <xdr:row>14</xdr:row>
      <xdr:rowOff>105141</xdr:rowOff>
    </xdr:from>
    <xdr:to>
      <xdr:col>4</xdr:col>
      <xdr:colOff>817086</xdr:colOff>
      <xdr:row>17</xdr:row>
      <xdr:rowOff>25355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EEF8759-9688-9F4B-B97A-6FB26C56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807" y="2213341"/>
          <a:ext cx="2426279" cy="49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62532</xdr:colOff>
      <xdr:row>11</xdr:row>
      <xdr:rowOff>44574</xdr:rowOff>
    </xdr:from>
    <xdr:to>
      <xdr:col>4</xdr:col>
      <xdr:colOff>498068</xdr:colOff>
      <xdr:row>14</xdr:row>
      <xdr:rowOff>29522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A10313-AB2E-AB4C-9E57-6B7D81440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532" y="1568574"/>
          <a:ext cx="2086536" cy="569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62171</xdr:colOff>
      <xdr:row>17</xdr:row>
      <xdr:rowOff>52101</xdr:rowOff>
    </xdr:from>
    <xdr:to>
      <xdr:col>4</xdr:col>
      <xdr:colOff>257346</xdr:colOff>
      <xdr:row>19</xdr:row>
      <xdr:rowOff>110896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7B327FC-E40A-CD4D-AAB1-B4F5429B7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671" y="2731801"/>
          <a:ext cx="1020675" cy="439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47036</xdr:colOff>
      <xdr:row>23</xdr:row>
      <xdr:rowOff>0</xdr:rowOff>
    </xdr:from>
    <xdr:to>
      <xdr:col>5</xdr:col>
      <xdr:colOff>206492</xdr:colOff>
      <xdr:row>25</xdr:row>
      <xdr:rowOff>50799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8B13FD-BA48-414D-A11F-BD376596A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22336" y="4457700"/>
          <a:ext cx="3715456" cy="43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32</xdr:row>
      <xdr:rowOff>76200</xdr:rowOff>
    </xdr:from>
    <xdr:to>
      <xdr:col>3</xdr:col>
      <xdr:colOff>589279</xdr:colOff>
      <xdr:row>38</xdr:row>
      <xdr:rowOff>2089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DDF0F82-838C-F640-84EC-FC380BD3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0300" y="5613400"/>
          <a:ext cx="2120899" cy="10688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101600</xdr:colOff>
      <xdr:row>33</xdr:row>
      <xdr:rowOff>12700</xdr:rowOff>
    </xdr:from>
    <xdr:to>
      <xdr:col>5</xdr:col>
      <xdr:colOff>297543</xdr:colOff>
      <xdr:row>34</xdr:row>
      <xdr:rowOff>25400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19F3335-4827-3E40-9175-1CC2C5608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03600" y="5740400"/>
          <a:ext cx="1161143" cy="2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246380</xdr:colOff>
      <xdr:row>39</xdr:row>
      <xdr:rowOff>187960</xdr:rowOff>
    </xdr:from>
    <xdr:to>
      <xdr:col>3</xdr:col>
      <xdr:colOff>421640</xdr:colOff>
      <xdr:row>43</xdr:row>
      <xdr:rowOff>3013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0BE9ADA-ACEE-3C45-942C-DABFE585C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6380" y="7726680"/>
          <a:ext cx="2837180" cy="587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7</xdr:col>
      <xdr:colOff>419100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2BEDBDC-E6EE-CE0C-6D22-BEB6FD87A5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282222</xdr:colOff>
      <xdr:row>8</xdr:row>
      <xdr:rowOff>43419</xdr:rowOff>
    </xdr:from>
    <xdr:to>
      <xdr:col>21</xdr:col>
      <xdr:colOff>210147</xdr:colOff>
      <xdr:row>26</xdr:row>
      <xdr:rowOff>118707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7C4996-2406-E4B4-2399-A07D500731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614074</xdr:colOff>
      <xdr:row>9</xdr:row>
      <xdr:rowOff>0</xdr:rowOff>
    </xdr:from>
    <xdr:to>
      <xdr:col>15</xdr:col>
      <xdr:colOff>635930</xdr:colOff>
      <xdr:row>35</xdr:row>
      <xdr:rowOff>99690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5102F6-AA31-8502-0E40-6EACFF5400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309721</xdr:colOff>
      <xdr:row>8</xdr:row>
      <xdr:rowOff>86424</xdr:rowOff>
    </xdr:from>
    <xdr:to>
      <xdr:col>30</xdr:col>
      <xdr:colOff>431801</xdr:colOff>
      <xdr:row>32</xdr:row>
      <xdr:rowOff>38260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2BBEDA-FF1C-1D28-C054-D2A9616609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525551</xdr:colOff>
      <xdr:row>14</xdr:row>
      <xdr:rowOff>80331</xdr:rowOff>
    </xdr:from>
    <xdr:to>
      <xdr:col>40</xdr:col>
      <xdr:colOff>796484</xdr:colOff>
      <xdr:row>36</xdr:row>
      <xdr:rowOff>13010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2811619-6E7A-294A-7E4E-EEDA39ADAE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34936</xdr:rowOff>
    </xdr:from>
    <xdr:to>
      <xdr:col>6</xdr:col>
      <xdr:colOff>928959</xdr:colOff>
      <xdr:row>51</xdr:row>
      <xdr:rowOff>33374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0ADF6F-71DA-7B48-9D63-490B1B90D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35280</xdr:colOff>
      <xdr:row>27</xdr:row>
      <xdr:rowOff>70558</xdr:rowOff>
    </xdr:from>
    <xdr:to>
      <xdr:col>36</xdr:col>
      <xdr:colOff>727030</xdr:colOff>
      <xdr:row>29</xdr:row>
      <xdr:rowOff>117401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540EDEC7-6643-CB4D-BC7E-9550B07C69ED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86080" y="5480758"/>
          <a:ext cx="3003150" cy="4278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34</xdr:col>
      <xdr:colOff>47038</xdr:colOff>
      <xdr:row>8</xdr:row>
      <xdr:rowOff>105833</xdr:rowOff>
    </xdr:from>
    <xdr:to>
      <xdr:col>35</xdr:col>
      <xdr:colOff>174978</xdr:colOff>
      <xdr:row>10</xdr:row>
      <xdr:rowOff>105834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DF77F5-F0B7-394F-8E7D-0E6282A75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8" y="1807633"/>
          <a:ext cx="1283640" cy="43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47036</xdr:colOff>
      <xdr:row>13</xdr:row>
      <xdr:rowOff>75259</xdr:rowOff>
    </xdr:from>
    <xdr:to>
      <xdr:col>36</xdr:col>
      <xdr:colOff>809037</xdr:colOff>
      <xdr:row>15</xdr:row>
      <xdr:rowOff>188147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159B5A-4E84-A74B-B2E3-A515D02D6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2793059"/>
          <a:ext cx="3073401" cy="493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58796</xdr:colOff>
      <xdr:row>10</xdr:row>
      <xdr:rowOff>105833</xdr:rowOff>
    </xdr:from>
    <xdr:to>
      <xdr:col>36</xdr:col>
      <xdr:colOff>490597</xdr:colOff>
      <xdr:row>13</xdr:row>
      <xdr:rowOff>90781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99605D-89E4-9949-8A36-50B6172F9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9596" y="2239433"/>
          <a:ext cx="2743201" cy="569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35277</xdr:colOff>
      <xdr:row>16</xdr:row>
      <xdr:rowOff>11760</xdr:rowOff>
    </xdr:from>
    <xdr:to>
      <xdr:col>35</xdr:col>
      <xdr:colOff>226717</xdr:colOff>
      <xdr:row>18</xdr:row>
      <xdr:rowOff>70555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6E5FDC-D09A-C94F-818B-05D11C52E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86077" y="3301060"/>
          <a:ext cx="1347140" cy="465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47036</xdr:colOff>
      <xdr:row>22</xdr:row>
      <xdr:rowOff>0</xdr:rowOff>
    </xdr:from>
    <xdr:to>
      <xdr:col>37</xdr:col>
      <xdr:colOff>206492</xdr:colOff>
      <xdr:row>24</xdr:row>
      <xdr:rowOff>50799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6D211D-8F07-1E4D-8AB6-C6D04092C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4457700"/>
          <a:ext cx="3715456" cy="43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1107497</xdr:colOff>
      <xdr:row>36</xdr:row>
      <xdr:rowOff>37894</xdr:rowOff>
    </xdr:from>
    <xdr:to>
      <xdr:col>14</xdr:col>
      <xdr:colOff>589643</xdr:colOff>
      <xdr:row>57</xdr:row>
      <xdr:rowOff>166310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07A3624-0FDC-2847-8C79-C4ADADF1E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34</xdr:col>
      <xdr:colOff>50800</xdr:colOff>
      <xdr:row>30</xdr:row>
      <xdr:rowOff>38100</xdr:rowOff>
    </xdr:from>
    <xdr:to>
      <xdr:col>35</xdr:col>
      <xdr:colOff>1015999</xdr:colOff>
      <xdr:row>35</xdr:row>
      <xdr:rowOff>154489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A4AEF63-263E-FE45-8648-FA1FE1DD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1600" y="6019800"/>
          <a:ext cx="2120899" cy="10688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36</xdr:col>
      <xdr:colOff>12700</xdr:colOff>
      <xdr:row>30</xdr:row>
      <xdr:rowOff>12700</xdr:rowOff>
    </xdr:from>
    <xdr:to>
      <xdr:col>36</xdr:col>
      <xdr:colOff>1173843</xdr:colOff>
      <xdr:row>31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83C96DE-7202-E94E-8D55-AF88C92DC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774900" y="5994400"/>
          <a:ext cx="1161143" cy="2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635000</xdr:colOff>
      <xdr:row>0</xdr:row>
      <xdr:rowOff>0</xdr:rowOff>
    </xdr:from>
    <xdr:to>
      <xdr:col>7</xdr:col>
      <xdr:colOff>660400</xdr:colOff>
      <xdr:row>1</xdr:row>
      <xdr:rowOff>22681</xdr:rowOff>
    </xdr:to>
    <xdr:pic>
      <xdr:nvPicPr>
        <xdr:cNvPr id="12" name="그림 1">
          <a:extLst>
            <a:ext uri="{FF2B5EF4-FFF2-40B4-BE49-F238E27FC236}">
              <a16:creationId xmlns:a16="http://schemas.microsoft.com/office/drawing/2014/main" id="{7B3E9BD6-6B2C-BC40-BA72-84DC16464DF6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0"/>
          <a:ext cx="1193800" cy="37828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32</xdr:col>
      <xdr:colOff>546100</xdr:colOff>
      <xdr:row>39</xdr:row>
      <xdr:rowOff>63500</xdr:rowOff>
    </xdr:from>
    <xdr:to>
      <xdr:col>35</xdr:col>
      <xdr:colOff>63500</xdr:colOff>
      <xdr:row>42</xdr:row>
      <xdr:rowOff>71593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0C3BFDB-1ABE-3F46-B951-E855382E6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37900" y="7759700"/>
          <a:ext cx="2832100" cy="579593"/>
        </a:xfrm>
        <a:prstGeom prst="rect">
          <a:avLst/>
        </a:prstGeom>
      </xdr:spPr>
    </xdr:pic>
    <xdr:clientData/>
  </xdr:twoCellAnchor>
  <xdr:twoCellAnchor>
    <xdr:from>
      <xdr:col>14</xdr:col>
      <xdr:colOff>735853</xdr:colOff>
      <xdr:row>36</xdr:row>
      <xdr:rowOff>77694</xdr:rowOff>
    </xdr:from>
    <xdr:to>
      <xdr:col>19</xdr:col>
      <xdr:colOff>511736</xdr:colOff>
      <xdr:row>50</xdr:row>
      <xdr:rowOff>101600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2EBAB857-327C-CC4E-88F4-9EC5C500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34936</xdr:rowOff>
    </xdr:from>
    <xdr:to>
      <xdr:col>6</xdr:col>
      <xdr:colOff>928959</xdr:colOff>
      <xdr:row>51</xdr:row>
      <xdr:rowOff>33374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D41A37-191A-E74B-A5C9-F41E4E77B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35</xdr:col>
      <xdr:colOff>35280</xdr:colOff>
      <xdr:row>25</xdr:row>
      <xdr:rowOff>70558</xdr:rowOff>
    </xdr:from>
    <xdr:to>
      <xdr:col>37</xdr:col>
      <xdr:colOff>727030</xdr:colOff>
      <xdr:row>27</xdr:row>
      <xdr:rowOff>117401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BD838276-C3D9-4F43-8F4F-3F6B9A4558FB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86080" y="5480758"/>
          <a:ext cx="3003150" cy="4278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35</xdr:col>
      <xdr:colOff>47038</xdr:colOff>
      <xdr:row>6</xdr:row>
      <xdr:rowOff>105833</xdr:rowOff>
    </xdr:from>
    <xdr:to>
      <xdr:col>36</xdr:col>
      <xdr:colOff>174978</xdr:colOff>
      <xdr:row>8</xdr:row>
      <xdr:rowOff>105834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C81FB3-459B-F145-8B9E-24D076627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8" y="1807633"/>
          <a:ext cx="1283640" cy="43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47036</xdr:colOff>
      <xdr:row>11</xdr:row>
      <xdr:rowOff>75259</xdr:rowOff>
    </xdr:from>
    <xdr:to>
      <xdr:col>37</xdr:col>
      <xdr:colOff>809037</xdr:colOff>
      <xdr:row>13</xdr:row>
      <xdr:rowOff>188147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77D7BA-56A6-EC47-AA4F-9FAEB931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2793059"/>
          <a:ext cx="3073401" cy="493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58796</xdr:colOff>
      <xdr:row>8</xdr:row>
      <xdr:rowOff>105833</xdr:rowOff>
    </xdr:from>
    <xdr:to>
      <xdr:col>37</xdr:col>
      <xdr:colOff>490597</xdr:colOff>
      <xdr:row>11</xdr:row>
      <xdr:rowOff>90781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1D5EF7A-CBB9-F748-93A9-67E80DE6B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9596" y="2239433"/>
          <a:ext cx="2743201" cy="569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35277</xdr:colOff>
      <xdr:row>14</xdr:row>
      <xdr:rowOff>11760</xdr:rowOff>
    </xdr:from>
    <xdr:to>
      <xdr:col>36</xdr:col>
      <xdr:colOff>226717</xdr:colOff>
      <xdr:row>16</xdr:row>
      <xdr:rowOff>70555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39A1C39-1577-3A43-8C18-918264CEE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86077" y="3301060"/>
          <a:ext cx="1347140" cy="465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47036</xdr:colOff>
      <xdr:row>20</xdr:row>
      <xdr:rowOff>0</xdr:rowOff>
    </xdr:from>
    <xdr:to>
      <xdr:col>38</xdr:col>
      <xdr:colOff>206492</xdr:colOff>
      <xdr:row>22</xdr:row>
      <xdr:rowOff>50799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A969A35-0E50-4745-8DDE-71D38463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4457700"/>
          <a:ext cx="3715456" cy="43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1107497</xdr:colOff>
      <xdr:row>36</xdr:row>
      <xdr:rowOff>37894</xdr:rowOff>
    </xdr:from>
    <xdr:to>
      <xdr:col>15</xdr:col>
      <xdr:colOff>241300</xdr:colOff>
      <xdr:row>58</xdr:row>
      <xdr:rowOff>139700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7F2F40-9895-004C-BEA6-50B449152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35</xdr:col>
      <xdr:colOff>50800</xdr:colOff>
      <xdr:row>28</xdr:row>
      <xdr:rowOff>38100</xdr:rowOff>
    </xdr:from>
    <xdr:to>
      <xdr:col>36</xdr:col>
      <xdr:colOff>1015999</xdr:colOff>
      <xdr:row>33</xdr:row>
      <xdr:rowOff>154489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EAEB0DA-49BC-A344-8251-CC8213D20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1600" y="6019800"/>
          <a:ext cx="2120899" cy="10688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37</xdr:col>
      <xdr:colOff>12700</xdr:colOff>
      <xdr:row>28</xdr:row>
      <xdr:rowOff>12700</xdr:rowOff>
    </xdr:from>
    <xdr:to>
      <xdr:col>37</xdr:col>
      <xdr:colOff>1173843</xdr:colOff>
      <xdr:row>29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82E62A0-1180-4B4F-BD0D-09C4F8F72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774900" y="5994400"/>
          <a:ext cx="1161143" cy="2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635000</xdr:colOff>
      <xdr:row>0</xdr:row>
      <xdr:rowOff>0</xdr:rowOff>
    </xdr:from>
    <xdr:to>
      <xdr:col>9</xdr:col>
      <xdr:colOff>431800</xdr:colOff>
      <xdr:row>0</xdr:row>
      <xdr:rowOff>341958</xdr:rowOff>
    </xdr:to>
    <xdr:pic>
      <xdr:nvPicPr>
        <xdr:cNvPr id="12" name="그림 1">
          <a:extLst>
            <a:ext uri="{FF2B5EF4-FFF2-40B4-BE49-F238E27FC236}">
              <a16:creationId xmlns:a16="http://schemas.microsoft.com/office/drawing/2014/main" id="{F3D6E66B-D188-9848-BEC7-1AFAD9EA3545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0"/>
          <a:ext cx="1600200" cy="3419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33</xdr:col>
      <xdr:colOff>546100</xdr:colOff>
      <xdr:row>37</xdr:row>
      <xdr:rowOff>63500</xdr:rowOff>
    </xdr:from>
    <xdr:to>
      <xdr:col>36</xdr:col>
      <xdr:colOff>63500</xdr:colOff>
      <xdr:row>40</xdr:row>
      <xdr:rowOff>71593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6DA590E-E613-9840-BC71-1B7534C83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37900" y="7759700"/>
          <a:ext cx="2832100" cy="579593"/>
        </a:xfrm>
        <a:prstGeom prst="rect">
          <a:avLst/>
        </a:prstGeom>
      </xdr:spPr>
    </xdr:pic>
    <xdr:clientData/>
  </xdr:twoCellAnchor>
  <xdr:twoCellAnchor>
    <xdr:from>
      <xdr:col>15</xdr:col>
      <xdr:colOff>418353</xdr:colOff>
      <xdr:row>35</xdr:row>
      <xdr:rowOff>77695</xdr:rowOff>
    </xdr:from>
    <xdr:to>
      <xdr:col>21</xdr:col>
      <xdr:colOff>194236</xdr:colOff>
      <xdr:row>49</xdr:row>
      <xdr:rowOff>101601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B42FCFF-A26D-7A4A-A7D2-C892CD422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7</xdr:col>
      <xdr:colOff>635000</xdr:colOff>
      <xdr:row>0</xdr:row>
      <xdr:rowOff>0</xdr:rowOff>
    </xdr:from>
    <xdr:ext cx="1600200" cy="341958"/>
    <xdr:pic>
      <xdr:nvPicPr>
        <xdr:cNvPr id="15" name="그림 1">
          <a:extLst>
            <a:ext uri="{FF2B5EF4-FFF2-40B4-BE49-F238E27FC236}">
              <a16:creationId xmlns:a16="http://schemas.microsoft.com/office/drawing/2014/main" id="{3023129C-D6EC-8A4B-AB7F-59FE2DE2202C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6400" y="0"/>
          <a:ext cx="1600200" cy="3419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73036</xdr:rowOff>
    </xdr:from>
    <xdr:to>
      <xdr:col>6</xdr:col>
      <xdr:colOff>928959</xdr:colOff>
      <xdr:row>50</xdr:row>
      <xdr:rowOff>71474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541644-A295-494B-8F74-8CDC479B4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35</xdr:col>
      <xdr:colOff>35280</xdr:colOff>
      <xdr:row>25</xdr:row>
      <xdr:rowOff>70558</xdr:rowOff>
    </xdr:from>
    <xdr:to>
      <xdr:col>37</xdr:col>
      <xdr:colOff>727030</xdr:colOff>
      <xdr:row>27</xdr:row>
      <xdr:rowOff>117401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75F9E774-98A9-3442-9EE5-70FDA819F561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86080" y="5607758"/>
          <a:ext cx="3003150" cy="4278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35</xdr:col>
      <xdr:colOff>47038</xdr:colOff>
      <xdr:row>6</xdr:row>
      <xdr:rowOff>105833</xdr:rowOff>
    </xdr:from>
    <xdr:to>
      <xdr:col>36</xdr:col>
      <xdr:colOff>174978</xdr:colOff>
      <xdr:row>8</xdr:row>
      <xdr:rowOff>105834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D62FCB-3DB6-3041-9B61-B118F8F4C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8" y="1934633"/>
          <a:ext cx="1283640" cy="43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47036</xdr:colOff>
      <xdr:row>11</xdr:row>
      <xdr:rowOff>75259</xdr:rowOff>
    </xdr:from>
    <xdr:to>
      <xdr:col>37</xdr:col>
      <xdr:colOff>809037</xdr:colOff>
      <xdr:row>13</xdr:row>
      <xdr:rowOff>188147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177EAEF-160E-EE4B-ADBB-04D490D36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2920059"/>
          <a:ext cx="3073401" cy="493888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58796</xdr:colOff>
      <xdr:row>8</xdr:row>
      <xdr:rowOff>105833</xdr:rowOff>
    </xdr:from>
    <xdr:to>
      <xdr:col>37</xdr:col>
      <xdr:colOff>490597</xdr:colOff>
      <xdr:row>11</xdr:row>
      <xdr:rowOff>90781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0E7B4B0-C36F-C948-A98C-9A1158F83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09596" y="2366433"/>
          <a:ext cx="2743201" cy="569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35277</xdr:colOff>
      <xdr:row>14</xdr:row>
      <xdr:rowOff>11760</xdr:rowOff>
    </xdr:from>
    <xdr:to>
      <xdr:col>36</xdr:col>
      <xdr:colOff>226717</xdr:colOff>
      <xdr:row>16</xdr:row>
      <xdr:rowOff>70555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D4C203E-E00A-EE4B-ACC1-9F2400C7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86077" y="3428060"/>
          <a:ext cx="1347140" cy="465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47036</xdr:colOff>
      <xdr:row>20</xdr:row>
      <xdr:rowOff>0</xdr:rowOff>
    </xdr:from>
    <xdr:to>
      <xdr:col>38</xdr:col>
      <xdr:colOff>206492</xdr:colOff>
      <xdr:row>22</xdr:row>
      <xdr:rowOff>50799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4A637F5-B3BF-CA43-9958-2C4008A7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4584700"/>
          <a:ext cx="3715456" cy="43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269297</xdr:colOff>
      <xdr:row>35</xdr:row>
      <xdr:rowOff>63294</xdr:rowOff>
    </xdr:from>
    <xdr:to>
      <xdr:col>15</xdr:col>
      <xdr:colOff>673100</xdr:colOff>
      <xdr:row>59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813446-77E6-214E-912D-B1151FE09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35</xdr:col>
      <xdr:colOff>50800</xdr:colOff>
      <xdr:row>28</xdr:row>
      <xdr:rowOff>38100</xdr:rowOff>
    </xdr:from>
    <xdr:to>
      <xdr:col>36</xdr:col>
      <xdr:colOff>1015999</xdr:colOff>
      <xdr:row>33</xdr:row>
      <xdr:rowOff>154489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D27610-D6FF-3D41-958A-6B0F3D4D0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1600" y="6146800"/>
          <a:ext cx="2120899" cy="10688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37</xdr:col>
      <xdr:colOff>12700</xdr:colOff>
      <xdr:row>28</xdr:row>
      <xdr:rowOff>12700</xdr:rowOff>
    </xdr:from>
    <xdr:to>
      <xdr:col>37</xdr:col>
      <xdr:colOff>1173843</xdr:colOff>
      <xdr:row>29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0DBC45-6B91-E741-B05E-F839AC53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774900" y="6121400"/>
          <a:ext cx="1161143" cy="2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635000</xdr:colOff>
      <xdr:row>0</xdr:row>
      <xdr:rowOff>75843</xdr:rowOff>
    </xdr:from>
    <xdr:to>
      <xdr:col>10</xdr:col>
      <xdr:colOff>304800</xdr:colOff>
      <xdr:row>0</xdr:row>
      <xdr:rowOff>471448</xdr:rowOff>
    </xdr:to>
    <xdr:pic>
      <xdr:nvPicPr>
        <xdr:cNvPr id="12" name="그림 1">
          <a:extLst>
            <a:ext uri="{FF2B5EF4-FFF2-40B4-BE49-F238E27FC236}">
              <a16:creationId xmlns:a16="http://schemas.microsoft.com/office/drawing/2014/main" id="{F5766BC7-A291-0240-884F-BCC38073E3BF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75843"/>
          <a:ext cx="1473200" cy="3956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33</xdr:col>
      <xdr:colOff>546100</xdr:colOff>
      <xdr:row>37</xdr:row>
      <xdr:rowOff>63500</xdr:rowOff>
    </xdr:from>
    <xdr:to>
      <xdr:col>36</xdr:col>
      <xdr:colOff>63500</xdr:colOff>
      <xdr:row>40</xdr:row>
      <xdr:rowOff>71593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1D373A-CF79-2B49-8CA4-1AF705306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37900" y="7886700"/>
          <a:ext cx="2832100" cy="579593"/>
        </a:xfrm>
        <a:prstGeom prst="rect">
          <a:avLst/>
        </a:prstGeom>
      </xdr:spPr>
    </xdr:pic>
    <xdr:clientData/>
  </xdr:twoCellAnchor>
  <xdr:twoCellAnchor>
    <xdr:from>
      <xdr:col>16</xdr:col>
      <xdr:colOff>406400</xdr:colOff>
      <xdr:row>35</xdr:row>
      <xdr:rowOff>25400</xdr:rowOff>
    </xdr:from>
    <xdr:to>
      <xdr:col>28</xdr:col>
      <xdr:colOff>63500</xdr:colOff>
      <xdr:row>54</xdr:row>
      <xdr:rowOff>12700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C1E300B-2D3A-D847-81C4-F6695B482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8</xdr:col>
      <xdr:colOff>635000</xdr:colOff>
      <xdr:row>0</xdr:row>
      <xdr:rowOff>75843</xdr:rowOff>
    </xdr:from>
    <xdr:ext cx="1473200" cy="395605"/>
    <xdr:pic>
      <xdr:nvPicPr>
        <xdr:cNvPr id="15" name="그림 1">
          <a:extLst>
            <a:ext uri="{FF2B5EF4-FFF2-40B4-BE49-F238E27FC236}">
              <a16:creationId xmlns:a16="http://schemas.microsoft.com/office/drawing/2014/main" id="{1A31A5A5-1226-6B4E-A198-078933521282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6400" y="75843"/>
          <a:ext cx="1473200" cy="395605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73036</xdr:rowOff>
    </xdr:from>
    <xdr:to>
      <xdr:col>6</xdr:col>
      <xdr:colOff>928959</xdr:colOff>
      <xdr:row>50</xdr:row>
      <xdr:rowOff>71474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8E9D2F-311F-454B-8C54-89DC5EAC1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34</xdr:col>
      <xdr:colOff>35280</xdr:colOff>
      <xdr:row>27</xdr:row>
      <xdr:rowOff>70558</xdr:rowOff>
    </xdr:from>
    <xdr:to>
      <xdr:col>36</xdr:col>
      <xdr:colOff>727030</xdr:colOff>
      <xdr:row>29</xdr:row>
      <xdr:rowOff>117401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06E5930E-F3F9-AC4E-9C00-3D177D44E231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86080" y="5480758"/>
          <a:ext cx="3003150" cy="42784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34</xdr:col>
      <xdr:colOff>47038</xdr:colOff>
      <xdr:row>8</xdr:row>
      <xdr:rowOff>105833</xdr:rowOff>
    </xdr:from>
    <xdr:to>
      <xdr:col>35</xdr:col>
      <xdr:colOff>174978</xdr:colOff>
      <xdr:row>10</xdr:row>
      <xdr:rowOff>105834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D50642-09C9-2346-98E4-64260618E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8" y="1807633"/>
          <a:ext cx="1283640" cy="431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47036</xdr:colOff>
      <xdr:row>13</xdr:row>
      <xdr:rowOff>75259</xdr:rowOff>
    </xdr:from>
    <xdr:to>
      <xdr:col>36</xdr:col>
      <xdr:colOff>808340</xdr:colOff>
      <xdr:row>15</xdr:row>
      <xdr:rowOff>188035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37C29E-8398-6443-8053-FAFEB53F6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2920059"/>
          <a:ext cx="3072704" cy="493776"/>
        </a:xfrm>
        <a:prstGeom prst="rect">
          <a:avLst/>
        </a:prstGeom>
        <a:noFill/>
        <a:ln>
          <a:solidFill>
            <a:srgbClr val="FF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693796</xdr:colOff>
      <xdr:row>10</xdr:row>
      <xdr:rowOff>105833</xdr:rowOff>
    </xdr:from>
    <xdr:to>
      <xdr:col>36</xdr:col>
      <xdr:colOff>300097</xdr:colOff>
      <xdr:row>13</xdr:row>
      <xdr:rowOff>90781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B01FDA-1AE5-5E41-97B1-BA7C9E490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19096" y="2366433"/>
          <a:ext cx="2743201" cy="569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35277</xdr:colOff>
      <xdr:row>16</xdr:row>
      <xdr:rowOff>11760</xdr:rowOff>
    </xdr:from>
    <xdr:to>
      <xdr:col>35</xdr:col>
      <xdr:colOff>226717</xdr:colOff>
      <xdr:row>18</xdr:row>
      <xdr:rowOff>70555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3ED49C7-845A-5F45-A965-5E47A7D0F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86077" y="3301060"/>
          <a:ext cx="1347140" cy="465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47036</xdr:colOff>
      <xdr:row>22</xdr:row>
      <xdr:rowOff>0</xdr:rowOff>
    </xdr:from>
    <xdr:to>
      <xdr:col>37</xdr:col>
      <xdr:colOff>206492</xdr:colOff>
      <xdr:row>24</xdr:row>
      <xdr:rowOff>50799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148FAE1-16BB-EB4D-8DDC-BD85C12F8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97836" y="4457700"/>
          <a:ext cx="3715456" cy="431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269297</xdr:colOff>
      <xdr:row>35</xdr:row>
      <xdr:rowOff>63294</xdr:rowOff>
    </xdr:from>
    <xdr:to>
      <xdr:col>14</xdr:col>
      <xdr:colOff>673100</xdr:colOff>
      <xdr:row>59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A17726-241F-894B-9336-C732DCDA9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34</xdr:col>
      <xdr:colOff>50800</xdr:colOff>
      <xdr:row>30</xdr:row>
      <xdr:rowOff>38100</xdr:rowOff>
    </xdr:from>
    <xdr:to>
      <xdr:col>35</xdr:col>
      <xdr:colOff>1015999</xdr:colOff>
      <xdr:row>35</xdr:row>
      <xdr:rowOff>154489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86F52A7-BB27-2345-BE2B-75A86619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501600" y="6019800"/>
          <a:ext cx="2120899" cy="10688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36</xdr:col>
      <xdr:colOff>12700</xdr:colOff>
      <xdr:row>30</xdr:row>
      <xdr:rowOff>12700</xdr:rowOff>
    </xdr:from>
    <xdr:to>
      <xdr:col>36</xdr:col>
      <xdr:colOff>1173843</xdr:colOff>
      <xdr:row>31</xdr:row>
      <xdr:rowOff>25400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60144B2-F019-F046-99D3-C36A20E01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774900" y="5994400"/>
          <a:ext cx="1161143" cy="2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635000</xdr:colOff>
      <xdr:row>0</xdr:row>
      <xdr:rowOff>0</xdr:rowOff>
    </xdr:from>
    <xdr:to>
      <xdr:col>8</xdr:col>
      <xdr:colOff>279400</xdr:colOff>
      <xdr:row>0</xdr:row>
      <xdr:rowOff>423377</xdr:rowOff>
    </xdr:to>
    <xdr:pic>
      <xdr:nvPicPr>
        <xdr:cNvPr id="12" name="그림 1">
          <a:extLst>
            <a:ext uri="{FF2B5EF4-FFF2-40B4-BE49-F238E27FC236}">
              <a16:creationId xmlns:a16="http://schemas.microsoft.com/office/drawing/2014/main" id="{40E5E412-353A-384E-9E9B-AB39EF5EE65F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0"/>
          <a:ext cx="1981200" cy="42337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32</xdr:col>
      <xdr:colOff>546100</xdr:colOff>
      <xdr:row>39</xdr:row>
      <xdr:rowOff>63500</xdr:rowOff>
    </xdr:from>
    <xdr:to>
      <xdr:col>35</xdr:col>
      <xdr:colOff>63500</xdr:colOff>
      <xdr:row>42</xdr:row>
      <xdr:rowOff>71593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F4AB8BD-0142-8745-8193-4D44AE7E5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37900" y="7759700"/>
          <a:ext cx="2832100" cy="579593"/>
        </a:xfrm>
        <a:prstGeom prst="rect">
          <a:avLst/>
        </a:prstGeom>
      </xdr:spPr>
    </xdr:pic>
    <xdr:clientData/>
  </xdr:twoCellAnchor>
  <xdr:twoCellAnchor>
    <xdr:from>
      <xdr:col>15</xdr:col>
      <xdr:colOff>406400</xdr:colOff>
      <xdr:row>35</xdr:row>
      <xdr:rowOff>25400</xdr:rowOff>
    </xdr:from>
    <xdr:to>
      <xdr:col>27</xdr:col>
      <xdr:colOff>558800</xdr:colOff>
      <xdr:row>52</xdr:row>
      <xdr:rowOff>165100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30DD5AB-632B-54DF-3407-34017F1CF8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582706</xdr:colOff>
      <xdr:row>36</xdr:row>
      <xdr:rowOff>49877</xdr:rowOff>
    </xdr:from>
    <xdr:to>
      <xdr:col>7</xdr:col>
      <xdr:colOff>346253</xdr:colOff>
      <xdr:row>51</xdr:row>
      <xdr:rowOff>48315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067B62-C482-7441-C17F-4D61265FD8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33</xdr:col>
      <xdr:colOff>35280</xdr:colOff>
      <xdr:row>27</xdr:row>
      <xdr:rowOff>70558</xdr:rowOff>
    </xdr:from>
    <xdr:to>
      <xdr:col>35</xdr:col>
      <xdr:colOff>727030</xdr:colOff>
      <xdr:row>29</xdr:row>
      <xdr:rowOff>117401</xdr:rowOff>
    </xdr:to>
    <xdr:pic>
      <xdr:nvPicPr>
        <xdr:cNvPr id="3" name="그림 1">
          <a:extLst>
            <a:ext uri="{FF2B5EF4-FFF2-40B4-BE49-F238E27FC236}">
              <a16:creationId xmlns:a16="http://schemas.microsoft.com/office/drawing/2014/main" id="{D482DED4-F8E4-9A4D-82B7-F9860B294EC4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78428" y="5080002"/>
          <a:ext cx="2996565" cy="42314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33</xdr:col>
      <xdr:colOff>47038</xdr:colOff>
      <xdr:row>8</xdr:row>
      <xdr:rowOff>105833</xdr:rowOff>
    </xdr:from>
    <xdr:to>
      <xdr:col>34</xdr:col>
      <xdr:colOff>174978</xdr:colOff>
      <xdr:row>10</xdr:row>
      <xdr:rowOff>105834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60A61D-37FA-DA41-127C-2489ED948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90186" y="1422870"/>
          <a:ext cx="1280348" cy="435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689507</xdr:colOff>
      <xdr:row>13</xdr:row>
      <xdr:rowOff>105141</xdr:rowOff>
    </xdr:from>
    <xdr:to>
      <xdr:col>35</xdr:col>
      <xdr:colOff>639286</xdr:colOff>
      <xdr:row>16</xdr:row>
      <xdr:rowOff>25355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017B5E3-C151-8E6A-BCCD-7685A846E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27507" y="2869259"/>
          <a:ext cx="3072485" cy="502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761032</xdr:colOff>
      <xdr:row>10</xdr:row>
      <xdr:rowOff>120774</xdr:rowOff>
    </xdr:from>
    <xdr:to>
      <xdr:col>35</xdr:col>
      <xdr:colOff>371068</xdr:colOff>
      <xdr:row>13</xdr:row>
      <xdr:rowOff>105722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01B8C2-8C4C-CA00-FCEE-8EEC5BB55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9032" y="2287245"/>
          <a:ext cx="2732742" cy="582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722571</xdr:colOff>
      <xdr:row>16</xdr:row>
      <xdr:rowOff>26701</xdr:rowOff>
    </xdr:from>
    <xdr:to>
      <xdr:col>34</xdr:col>
      <xdr:colOff>92246</xdr:colOff>
      <xdr:row>18</xdr:row>
      <xdr:rowOff>85496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8ED04F5-B0B5-8FBA-09CA-C7535883E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0571" y="3373525"/>
          <a:ext cx="1341910" cy="462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33</xdr:col>
      <xdr:colOff>47036</xdr:colOff>
      <xdr:row>22</xdr:row>
      <xdr:rowOff>0</xdr:rowOff>
    </xdr:from>
    <xdr:to>
      <xdr:col>36</xdr:col>
      <xdr:colOff>206492</xdr:colOff>
      <xdr:row>24</xdr:row>
      <xdr:rowOff>50799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9CA251B-1D0F-1684-6541-FEE4E7C14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9351" y="4056944"/>
          <a:ext cx="3710752" cy="427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567765</xdr:colOff>
      <xdr:row>35</xdr:row>
      <xdr:rowOff>164354</xdr:rowOff>
    </xdr:from>
    <xdr:to>
      <xdr:col>18</xdr:col>
      <xdr:colOff>657412</xdr:colOff>
      <xdr:row>63</xdr:row>
      <xdr:rowOff>74706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A119B93-FE01-045E-8BE8-C262C875BB4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33</xdr:col>
      <xdr:colOff>50800</xdr:colOff>
      <xdr:row>30</xdr:row>
      <xdr:rowOff>38100</xdr:rowOff>
    </xdr:from>
    <xdr:to>
      <xdr:col>34</xdr:col>
      <xdr:colOff>1015999</xdr:colOff>
      <xdr:row>35</xdr:row>
      <xdr:rowOff>154489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F5B009-BA28-DB8D-3682-BCBE734E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98800" y="5867400"/>
          <a:ext cx="2120900" cy="10688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35</xdr:col>
      <xdr:colOff>12700</xdr:colOff>
      <xdr:row>30</xdr:row>
      <xdr:rowOff>12700</xdr:rowOff>
    </xdr:from>
    <xdr:to>
      <xdr:col>35</xdr:col>
      <xdr:colOff>1173843</xdr:colOff>
      <xdr:row>31</xdr:row>
      <xdr:rowOff>25400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762D99B-75E3-5976-5EFB-ADF94EEF7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772100" y="5842000"/>
          <a:ext cx="1161143" cy="2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635000</xdr:colOff>
      <xdr:row>0</xdr:row>
      <xdr:rowOff>0</xdr:rowOff>
    </xdr:from>
    <xdr:to>
      <xdr:col>9</xdr:col>
      <xdr:colOff>85555</xdr:colOff>
      <xdr:row>0</xdr:row>
      <xdr:rowOff>330200</xdr:rowOff>
    </xdr:to>
    <xdr:pic>
      <xdr:nvPicPr>
        <xdr:cNvPr id="12" name="그림 1">
          <a:extLst>
            <a:ext uri="{FF2B5EF4-FFF2-40B4-BE49-F238E27FC236}">
              <a16:creationId xmlns:a16="http://schemas.microsoft.com/office/drawing/2014/main" id="{3C9FB815-7AB6-204E-AA68-1164DDF6FB98}"/>
            </a:ext>
            <a:ext uri="{147F2762-F138-4A5C-976F-8EAC2B608ADB}">
              <a16:predDERef xmlns:a16="http://schemas.microsoft.com/office/drawing/2014/main" pred="{14172205-B719-4C42-8DF4-C41B6F7A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76900" y="0"/>
          <a:ext cx="2317766" cy="330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31</xdr:col>
      <xdr:colOff>546100</xdr:colOff>
      <xdr:row>39</xdr:row>
      <xdr:rowOff>63500</xdr:rowOff>
    </xdr:from>
    <xdr:to>
      <xdr:col>34</xdr:col>
      <xdr:colOff>63500</xdr:colOff>
      <xdr:row>42</xdr:row>
      <xdr:rowOff>71593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AEE2B2E-2655-CA1A-DB12-C07182DE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37900" y="8521700"/>
          <a:ext cx="2832100" cy="579593"/>
        </a:xfrm>
        <a:prstGeom prst="rect">
          <a:avLst/>
        </a:prstGeom>
      </xdr:spPr>
    </xdr:pic>
    <xdr:clientData/>
  </xdr:twoCellAnchor>
  <xdr:twoCellAnchor>
    <xdr:from>
      <xdr:col>15</xdr:col>
      <xdr:colOff>44823</xdr:colOff>
      <xdr:row>35</xdr:row>
      <xdr:rowOff>152400</xdr:rowOff>
    </xdr:from>
    <xdr:to>
      <xdr:col>25</xdr:col>
      <xdr:colOff>478117</xdr:colOff>
      <xdr:row>49</xdr:row>
      <xdr:rowOff>176306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8C176BE-088E-788A-2753-C8134CEF2B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8141</xdr:colOff>
      <xdr:row>16</xdr:row>
      <xdr:rowOff>142779</xdr:rowOff>
    </xdr:from>
    <xdr:to>
      <xdr:col>0</xdr:col>
      <xdr:colOff>1487548</xdr:colOff>
      <xdr:row>19</xdr:row>
      <xdr:rowOff>66517</xdr:rowOff>
    </xdr:to>
    <xdr:pic>
      <xdr:nvPicPr>
        <xdr:cNvPr id="2" name="Bilde 4">
          <a:extLst>
            <a:ext uri="{FF2B5EF4-FFF2-40B4-BE49-F238E27FC236}">
              <a16:creationId xmlns:a16="http://schemas.microsoft.com/office/drawing/2014/main" id="{94F16A8A-DB9D-5B4A-B9FA-84F4923FC4F6}"/>
            </a:ext>
            <a:ext uri="{147F2762-F138-4A5C-976F-8EAC2B608ADB}">
              <a16:predDERef xmlns:a16="http://schemas.microsoft.com/office/drawing/2014/main" pred="{0E1D0C94-6FAC-4C81-810F-D357B452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1" y="3000279"/>
          <a:ext cx="1784207" cy="4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150705</xdr:colOff>
      <xdr:row>13</xdr:row>
      <xdr:rowOff>72763</xdr:rowOff>
    </xdr:from>
    <xdr:to>
      <xdr:col>0</xdr:col>
      <xdr:colOff>1594234</xdr:colOff>
      <xdr:row>15</xdr:row>
      <xdr:rowOff>177954</xdr:rowOff>
    </xdr:to>
    <xdr:pic>
      <xdr:nvPicPr>
        <xdr:cNvPr id="3" name="Bilde 5">
          <a:extLst>
            <a:ext uri="{FF2B5EF4-FFF2-40B4-BE49-F238E27FC236}">
              <a16:creationId xmlns:a16="http://schemas.microsoft.com/office/drawing/2014/main" id="{D34EFDDC-6FFF-7544-9EB5-6329DB0D7D61}"/>
            </a:ext>
            <a:ext uri="{147F2762-F138-4A5C-976F-8EAC2B608ADB}">
              <a16:predDERef xmlns:a16="http://schemas.microsoft.com/office/drawing/2014/main" pred="{DE50BF4E-1644-1F48-A4FE-D4A3063D9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705" y="2358763"/>
          <a:ext cx="1748329" cy="48619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isn-my.sharepoint.com/Users/thanushikumarawela/Documents/Academics/Spring%202023/FMH606%20Master's%20Thesis%20/Excel%20files%20/Void%20frac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oid fraction"/>
      <sheetName val="L min to m s"/>
    </sheetNames>
    <sheetDataSet>
      <sheetData sheetId="0" refreshError="1">
        <row r="4">
          <cell r="C4">
            <v>5.6750000000000004E-3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BD8F0-71F4-3049-88BF-7FDCE7272A59}">
  <dimension ref="A1:N44"/>
  <sheetViews>
    <sheetView tabSelected="1" zoomScale="139" workbookViewId="0">
      <selection activeCell="I11" sqref="I11"/>
    </sheetView>
  </sheetViews>
  <sheetFormatPr baseColWidth="10" defaultRowHeight="15" x14ac:dyDescent="0.2"/>
  <cols>
    <col min="3" max="4" width="13.33203125" customWidth="1"/>
    <col min="5" max="5" width="12.6640625" customWidth="1"/>
    <col min="7" max="7" width="16.6640625" customWidth="1"/>
    <col min="8" max="8" width="22.33203125" customWidth="1"/>
    <col min="9" max="9" width="11.83203125" customWidth="1"/>
    <col min="14" max="14" width="13.83203125" customWidth="1"/>
  </cols>
  <sheetData>
    <row r="1" spans="1:14" x14ac:dyDescent="0.2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53"/>
      <c r="N1" s="129"/>
    </row>
    <row r="2" spans="1:14" x14ac:dyDescent="0.2">
      <c r="A2" s="140"/>
      <c r="B2" s="140"/>
      <c r="C2" s="128" t="s">
        <v>1</v>
      </c>
      <c r="D2" s="128" t="s">
        <v>16</v>
      </c>
      <c r="E2" s="128" t="s">
        <v>2</v>
      </c>
      <c r="F2" s="128" t="s">
        <v>57</v>
      </c>
      <c r="G2" s="128" t="s">
        <v>69</v>
      </c>
      <c r="H2" s="128" t="s">
        <v>88</v>
      </c>
      <c r="I2" s="128" t="s">
        <v>23</v>
      </c>
      <c r="J2" s="128" t="s">
        <v>119</v>
      </c>
      <c r="K2" s="128" t="s">
        <v>118</v>
      </c>
      <c r="L2" s="128" t="s">
        <v>97</v>
      </c>
      <c r="M2" s="128" t="s">
        <v>25</v>
      </c>
      <c r="N2" s="128" t="s">
        <v>26</v>
      </c>
    </row>
    <row r="3" spans="1:14" x14ac:dyDescent="0.2">
      <c r="A3" s="141" t="s">
        <v>4</v>
      </c>
      <c r="B3" s="141"/>
      <c r="C3" s="124">
        <v>1.2</v>
      </c>
      <c r="D3" s="125">
        <v>1.8348000000000001E-5</v>
      </c>
      <c r="E3" s="126"/>
      <c r="F3" s="126"/>
      <c r="G3" s="126"/>
      <c r="H3" s="126"/>
      <c r="I3" s="126"/>
      <c r="J3" s="130"/>
      <c r="K3" s="130"/>
      <c r="L3" s="130"/>
      <c r="M3" s="130"/>
      <c r="N3" s="130"/>
    </row>
    <row r="4" spans="1:14" x14ac:dyDescent="0.2">
      <c r="A4" s="142" t="s">
        <v>8</v>
      </c>
      <c r="B4" s="142"/>
      <c r="C4" s="127">
        <f>'Filter dust'!AJ5</f>
        <v>3488.9999999999995</v>
      </c>
      <c r="D4" s="127"/>
      <c r="E4" s="127">
        <f>'Filter dust'!AN5</f>
        <v>75.480580000000018</v>
      </c>
      <c r="F4" s="127">
        <f>'Filter dust'!AO5</f>
        <v>0.64800000000000002</v>
      </c>
      <c r="G4" s="127">
        <f>'Filter dust'!AQ5</f>
        <v>0.35</v>
      </c>
      <c r="H4" s="127">
        <f>'Filter dust'!AS5</f>
        <v>0.6714435845992166</v>
      </c>
      <c r="I4" s="127"/>
      <c r="J4" s="131">
        <f>Comparison!R3</f>
        <v>0.77333021884394681</v>
      </c>
      <c r="K4" s="131">
        <f>Comparison!S4</f>
        <v>0.89315196127749852</v>
      </c>
      <c r="L4" s="131">
        <f>Comparison!S5</f>
        <v>42.812658520450661</v>
      </c>
      <c r="M4" s="131"/>
      <c r="N4" s="131"/>
    </row>
    <row r="5" spans="1:14" x14ac:dyDescent="0.2">
      <c r="A5" s="143" t="s">
        <v>9</v>
      </c>
      <c r="B5" s="143"/>
      <c r="C5" s="122">
        <f>'Basement dust'!AJ5</f>
        <v>3511.2000000000003</v>
      </c>
      <c r="D5" s="122"/>
      <c r="E5" s="122">
        <f>'Basement dust'!AN5</f>
        <v>83.804079999999971</v>
      </c>
      <c r="F5" s="122">
        <f>'Basement dust'!AO5</f>
        <v>0.82799999999999996</v>
      </c>
      <c r="G5" s="122">
        <f>'Basement dust'!AQ5</f>
        <v>0.3</v>
      </c>
      <c r="H5" s="122">
        <f>'Basement dust'!AS5</f>
        <v>0.68253968253968245</v>
      </c>
      <c r="I5" s="122"/>
      <c r="J5" s="132">
        <f>Comparison!T3</f>
        <v>1.1453442342710267</v>
      </c>
      <c r="K5" s="132">
        <f>Comparison!T4</f>
        <v>0.95676999678657382</v>
      </c>
      <c r="L5" s="132">
        <f>Comparison!T5</f>
        <v>55.420672657648559</v>
      </c>
      <c r="M5" s="132"/>
      <c r="N5" s="132"/>
    </row>
    <row r="6" spans="1:14" x14ac:dyDescent="0.2">
      <c r="A6" s="136" t="s">
        <v>114</v>
      </c>
      <c r="B6" s="136"/>
      <c r="C6" s="52">
        <f>C4*0.8+C5*0.2</f>
        <v>3493.44</v>
      </c>
      <c r="D6" s="52"/>
      <c r="E6" s="52">
        <f t="shared" ref="E6:F6" si="0">E4*0.8+E5*0.2</f>
        <v>77.145280000000014</v>
      </c>
      <c r="F6" s="52">
        <f t="shared" si="0"/>
        <v>0.68400000000000005</v>
      </c>
      <c r="G6" s="52">
        <f t="shared" ref="G6" si="1">G4*0.8+G5*0.2</f>
        <v>0.33999999999999997</v>
      </c>
      <c r="H6" s="52">
        <f t="shared" ref="H6" si="2">H4*0.8+H5*0.2</f>
        <v>0.67366280418730973</v>
      </c>
      <c r="I6" s="52">
        <f>E6*10^-6*J6*$C$3/$D$3</f>
        <v>3.397981481468979</v>
      </c>
      <c r="J6" s="133">
        <f>(E6*10^-6)^2*(C6-$C$3)*$B$21*100/1650/$D$3</f>
        <v>0.67347136275428243</v>
      </c>
      <c r="K6" s="133">
        <f>2.07*EXP(0.716*G6)*E6*10^-6*$C$3^0.06*100/$D$3^0.347</f>
        <v>0.90633747767007378</v>
      </c>
      <c r="L6" s="133">
        <f>N6*($D$3*(C6-$C$3)*$B$21/$C$3^2)^(1/3)*100</f>
        <v>41.851296704905067</v>
      </c>
      <c r="M6" s="133">
        <f>E6*10^-6*(($C$3*(C6-$C$3)*$B$21/($D$3^2))^(1/3))</f>
        <v>3.8273805949109763</v>
      </c>
      <c r="N6" s="133">
        <f>((18/M6^2)+(2.335-1.744*F6)/M6^0.5)^-1</f>
        <v>0.55170782304926458</v>
      </c>
    </row>
    <row r="7" spans="1:14" x14ac:dyDescent="0.2">
      <c r="A7" s="137" t="s">
        <v>115</v>
      </c>
      <c r="B7" s="137"/>
      <c r="C7" s="50">
        <f>C5*0.7+C6*0.3</f>
        <v>3505.8720000000003</v>
      </c>
      <c r="D7" s="50"/>
      <c r="E7" s="50">
        <f t="shared" ref="E7:H7" si="3">E5*0.7+E6*0.3</f>
        <v>81.806439999999981</v>
      </c>
      <c r="F7" s="50">
        <f t="shared" si="3"/>
        <v>0.78479999999999994</v>
      </c>
      <c r="G7" s="50">
        <f t="shared" si="3"/>
        <v>0.312</v>
      </c>
      <c r="H7" s="50">
        <f t="shared" si="3"/>
        <v>0.67987661903397056</v>
      </c>
      <c r="I7" s="52">
        <f t="shared" ref="I7:I8" si="4">E7*10^-6*J7*$C$3/$D$3</f>
        <v>4.066293350783071</v>
      </c>
      <c r="J7" s="134">
        <f t="shared" ref="J7:J8" si="5">(E7*10^-6)^2*(C7-$C$3)*$B$21*100/1650/$D$3</f>
        <v>0.76000893491359833</v>
      </c>
      <c r="K7" s="134">
        <f t="shared" ref="K7:K8" si="6">2.07*EXP(0.716*G7)*E7*10^-6*$C$3^0.06*100/$D$3^0.347</f>
        <v>0.94202263249749507</v>
      </c>
      <c r="L7" s="134">
        <f t="shared" ref="L7:L8" si="7">N7*($D$3*(C7-$C$3)*$B$21/$C$3^2)^(1/3)*100</f>
        <v>48.389317027542475</v>
      </c>
      <c r="M7" s="134">
        <f t="shared" ref="M7:M8" si="8">E7*10^-6*(($C$3*(C7-$C$3)*$B$21/$D$3^2)^(1/3))</f>
        <v>4.063443419058733</v>
      </c>
      <c r="N7" s="134">
        <f t="shared" ref="N7:N8" si="9">((18/M7^2)+(2.335-1.744*F7)/M7^0.5)^-1</f>
        <v>0.6371406055307316</v>
      </c>
    </row>
    <row r="8" spans="1:14" x14ac:dyDescent="0.2">
      <c r="A8" s="138" t="s">
        <v>116</v>
      </c>
      <c r="B8" s="138"/>
      <c r="C8" s="55">
        <f>C6*0.6+C7*0.4</f>
        <v>3498.4128000000001</v>
      </c>
      <c r="D8" s="55"/>
      <c r="E8" s="55">
        <f t="shared" ref="E8:H8" si="10">E6*0.6+E7*0.4</f>
        <v>79.009744000000012</v>
      </c>
      <c r="F8" s="55">
        <f t="shared" si="10"/>
        <v>0.72432000000000007</v>
      </c>
      <c r="G8" s="55">
        <f t="shared" si="10"/>
        <v>0.32879999999999998</v>
      </c>
      <c r="H8" s="55">
        <f t="shared" si="10"/>
        <v>0.67614833012597408</v>
      </c>
      <c r="I8" s="52">
        <f t="shared" si="4"/>
        <v>3.6555511866795016</v>
      </c>
      <c r="J8" s="135">
        <f t="shared" si="5"/>
        <v>0.70742385451001566</v>
      </c>
      <c r="K8" s="135">
        <f t="shared" si="6"/>
        <v>0.92082804836624621</v>
      </c>
      <c r="L8" s="135">
        <f t="shared" si="7"/>
        <v>44.341822441362282</v>
      </c>
      <c r="M8" s="135">
        <f t="shared" si="8"/>
        <v>3.9217412648933605</v>
      </c>
      <c r="N8" s="135">
        <f t="shared" si="9"/>
        <v>0.58426217340061171</v>
      </c>
    </row>
    <row r="9" spans="1:14" x14ac:dyDescent="0.2">
      <c r="A9" s="45" t="s">
        <v>0</v>
      </c>
      <c r="B9" s="29"/>
      <c r="C9" s="57"/>
      <c r="D9" s="57"/>
      <c r="E9" s="56"/>
      <c r="F9" s="56"/>
      <c r="G9" s="56"/>
      <c r="H9" s="123" t="s">
        <v>117</v>
      </c>
      <c r="I9" s="123"/>
      <c r="J9" s="57"/>
      <c r="K9" s="56"/>
      <c r="L9" s="56"/>
      <c r="M9" s="56"/>
    </row>
    <row r="10" spans="1:14" x14ac:dyDescent="0.2">
      <c r="A10" s="29"/>
      <c r="B10" s="29"/>
      <c r="C10" s="57"/>
      <c r="D10" s="57"/>
      <c r="E10" s="57"/>
      <c r="F10" s="57"/>
      <c r="G10" s="57"/>
      <c r="H10" s="57"/>
      <c r="I10" s="57"/>
      <c r="J10" s="57"/>
      <c r="K10" s="56"/>
      <c r="L10" s="56"/>
      <c r="M10" s="57"/>
    </row>
    <row r="11" spans="1:14" x14ac:dyDescent="0.2">
      <c r="A11" s="32"/>
      <c r="B11" s="29"/>
      <c r="C11" s="57"/>
      <c r="D11" s="57"/>
      <c r="E11" s="57"/>
      <c r="F11" s="57"/>
      <c r="G11" s="57"/>
      <c r="H11" s="57"/>
      <c r="I11" s="57">
        <f>SQRT(2*9.81*((0.67^-4.7)-1)/6.81/10^5/(1.2/3493.44)^2.2)+0.42</f>
        <v>82.287931909629194</v>
      </c>
      <c r="J11" s="57"/>
      <c r="K11" s="56"/>
      <c r="L11" s="56"/>
      <c r="M11" s="57"/>
    </row>
    <row r="12" spans="1:14" x14ac:dyDescent="0.2">
      <c r="A12" s="46"/>
      <c r="B12" s="29"/>
      <c r="C12" s="57"/>
      <c r="D12" s="57"/>
      <c r="E12" s="57"/>
      <c r="F12" s="57"/>
      <c r="G12" s="57"/>
      <c r="H12" s="57"/>
      <c r="I12" s="57"/>
      <c r="J12" s="57"/>
      <c r="K12" s="56"/>
      <c r="L12" s="56"/>
      <c r="M12" s="57"/>
    </row>
    <row r="13" spans="1:14" ht="16" x14ac:dyDescent="0.2">
      <c r="A13" s="46" t="s">
        <v>12</v>
      </c>
      <c r="B13" s="29"/>
      <c r="C13" s="57"/>
      <c r="D13" s="57"/>
      <c r="E13" s="57"/>
      <c r="F13" s="57"/>
      <c r="G13" s="57"/>
      <c r="H13" s="57"/>
      <c r="I13" s="57"/>
      <c r="J13" s="57"/>
      <c r="K13" s="56"/>
      <c r="L13" s="56"/>
      <c r="M13" s="57"/>
    </row>
    <row r="14" spans="1:14" x14ac:dyDescent="0.2">
      <c r="A14" s="29"/>
      <c r="B14" s="29"/>
      <c r="C14" s="57"/>
      <c r="D14" s="57"/>
      <c r="E14" s="57"/>
      <c r="F14" s="66"/>
      <c r="G14" s="57"/>
      <c r="H14" s="57"/>
      <c r="I14" s="57"/>
      <c r="J14" s="57"/>
      <c r="K14" s="56"/>
      <c r="L14" s="56"/>
      <c r="M14" s="57"/>
    </row>
    <row r="15" spans="1:14" x14ac:dyDescent="0.2">
      <c r="A15" s="46"/>
      <c r="B15" s="29"/>
      <c r="C15" s="57"/>
      <c r="D15" s="57"/>
      <c r="E15" s="57"/>
      <c r="F15" s="57"/>
      <c r="G15" s="57"/>
      <c r="H15" s="57"/>
      <c r="I15" s="57"/>
      <c r="J15" s="57"/>
      <c r="K15" s="56"/>
      <c r="L15" s="56"/>
      <c r="M15" s="57"/>
    </row>
    <row r="16" spans="1:14" x14ac:dyDescent="0.2">
      <c r="A16" s="29"/>
      <c r="B16" s="29"/>
      <c r="C16" s="57"/>
      <c r="D16" s="57"/>
      <c r="E16" s="57"/>
      <c r="F16" s="66"/>
      <c r="G16" s="57"/>
      <c r="H16" s="57"/>
      <c r="I16" s="57"/>
      <c r="J16" s="57"/>
      <c r="K16" s="56"/>
      <c r="L16" s="56"/>
      <c r="M16" s="57"/>
    </row>
    <row r="17" spans="1:13" x14ac:dyDescent="0.2">
      <c r="A17" s="29"/>
      <c r="B17" s="29"/>
      <c r="C17" s="57"/>
      <c r="D17" s="57"/>
      <c r="E17" s="57"/>
      <c r="F17" s="57"/>
      <c r="G17" s="57"/>
      <c r="H17" s="57"/>
      <c r="I17" s="57"/>
      <c r="J17" s="57"/>
      <c r="K17" s="56"/>
      <c r="L17" s="56"/>
      <c r="M17" s="57"/>
    </row>
    <row r="18" spans="1:13" x14ac:dyDescent="0.2">
      <c r="A18" s="29"/>
      <c r="B18" s="29"/>
      <c r="C18" s="57"/>
      <c r="D18" s="57"/>
      <c r="E18" s="57"/>
      <c r="F18" s="57"/>
      <c r="G18" s="57"/>
      <c r="H18" s="57"/>
      <c r="I18" s="57"/>
      <c r="J18" s="57"/>
      <c r="K18" s="56"/>
      <c r="L18" s="56"/>
      <c r="M18" s="57"/>
    </row>
    <row r="19" spans="1:13" x14ac:dyDescent="0.2">
      <c r="A19" s="47" t="s">
        <v>13</v>
      </c>
      <c r="B19" s="29"/>
      <c r="C19" s="57"/>
      <c r="D19" s="57"/>
      <c r="E19" s="57"/>
      <c r="F19" s="66"/>
      <c r="G19" s="57"/>
      <c r="H19" s="57"/>
      <c r="I19" s="57"/>
      <c r="J19" s="57"/>
      <c r="K19" s="56"/>
      <c r="L19" s="56"/>
      <c r="M19" s="57"/>
    </row>
    <row r="20" spans="1:13" x14ac:dyDescent="0.2">
      <c r="A20" s="48"/>
      <c r="B20" s="29"/>
      <c r="C20" s="57"/>
      <c r="D20" s="57"/>
      <c r="E20" s="57"/>
      <c r="F20" s="57"/>
      <c r="G20" s="57"/>
      <c r="H20" s="57"/>
      <c r="I20" s="57"/>
      <c r="J20" s="57"/>
      <c r="K20" s="56"/>
      <c r="L20" s="56"/>
      <c r="M20" s="57"/>
    </row>
    <row r="21" spans="1:13" x14ac:dyDescent="0.2">
      <c r="A21" s="32" t="s">
        <v>19</v>
      </c>
      <c r="B21" s="29">
        <v>9.81</v>
      </c>
      <c r="C21" s="57" t="s">
        <v>20</v>
      </c>
      <c r="D21" s="57"/>
      <c r="E21" s="57"/>
      <c r="F21" s="57"/>
      <c r="G21" s="57"/>
      <c r="H21" s="57"/>
      <c r="I21" s="57"/>
      <c r="J21" s="57"/>
      <c r="K21" s="56"/>
      <c r="L21" s="56"/>
      <c r="M21" s="57"/>
    </row>
    <row r="22" spans="1:13" x14ac:dyDescent="0.2">
      <c r="A22" s="29"/>
      <c r="B22" s="29"/>
      <c r="C22" s="57"/>
      <c r="D22" s="57"/>
      <c r="E22" s="57"/>
      <c r="F22" s="57"/>
      <c r="G22" s="57"/>
      <c r="H22" s="57"/>
      <c r="I22" s="57"/>
      <c r="J22" s="57"/>
      <c r="K22" s="56"/>
      <c r="L22" s="56"/>
      <c r="M22" s="57"/>
    </row>
    <row r="23" spans="1:13" x14ac:dyDescent="0.2">
      <c r="A23" s="32" t="s">
        <v>24</v>
      </c>
      <c r="B23" s="29"/>
      <c r="C23" s="57"/>
      <c r="D23" s="57"/>
      <c r="E23" s="57"/>
      <c r="F23" s="57"/>
      <c r="G23" s="57"/>
      <c r="H23" s="57"/>
      <c r="I23" s="57"/>
      <c r="J23" s="57"/>
      <c r="K23" s="56"/>
      <c r="L23" s="56"/>
      <c r="M23" s="57"/>
    </row>
    <row r="24" spans="1:13" x14ac:dyDescent="0.2">
      <c r="A24" s="29"/>
      <c r="B24" s="29"/>
      <c r="C24" s="57"/>
      <c r="D24" s="57"/>
      <c r="E24" s="57"/>
      <c r="F24" s="57"/>
      <c r="G24" s="57"/>
      <c r="H24" s="57"/>
      <c r="I24" s="57"/>
      <c r="J24" s="57"/>
      <c r="K24" s="56"/>
      <c r="L24" s="56"/>
      <c r="M24" s="57"/>
    </row>
    <row r="25" spans="1:13" x14ac:dyDescent="0.2">
      <c r="A25" s="29"/>
      <c r="B25" s="29"/>
      <c r="C25" s="57"/>
      <c r="D25" s="57"/>
      <c r="E25" s="57"/>
      <c r="F25" s="57"/>
      <c r="G25" s="57"/>
      <c r="H25" s="57"/>
      <c r="I25" s="57"/>
      <c r="J25" s="57"/>
      <c r="K25" s="56"/>
      <c r="L25" s="56"/>
      <c r="M25" s="57"/>
    </row>
    <row r="26" spans="1:13" x14ac:dyDescent="0.2">
      <c r="A26" s="29"/>
      <c r="B26" s="29"/>
      <c r="C26" s="57"/>
      <c r="D26" s="57"/>
      <c r="E26" s="57"/>
      <c r="F26" s="57"/>
      <c r="G26" s="57"/>
      <c r="H26" s="57"/>
      <c r="I26" s="57"/>
      <c r="J26" s="57"/>
      <c r="K26" s="56"/>
      <c r="L26" s="56"/>
      <c r="M26" s="57"/>
    </row>
    <row r="27" spans="1:13" x14ac:dyDescent="0.2">
      <c r="A27" s="29"/>
      <c r="B27" s="29"/>
      <c r="C27" s="57"/>
      <c r="D27" s="57"/>
      <c r="E27" s="57"/>
      <c r="F27" s="57"/>
      <c r="G27" s="57"/>
      <c r="H27" s="57"/>
      <c r="I27" s="57"/>
      <c r="J27" s="57"/>
      <c r="K27" s="56"/>
      <c r="L27" s="56"/>
      <c r="M27" s="57"/>
    </row>
    <row r="28" spans="1:13" x14ac:dyDescent="0.2">
      <c r="A28" s="45" t="s">
        <v>3</v>
      </c>
      <c r="B28" s="29"/>
      <c r="C28" s="57"/>
      <c r="D28" s="57"/>
      <c r="E28" s="57"/>
      <c r="F28" s="57"/>
      <c r="G28" s="57"/>
      <c r="H28" s="57"/>
      <c r="I28" s="57"/>
      <c r="J28" s="57"/>
      <c r="K28" s="56"/>
      <c r="L28" s="56"/>
      <c r="M28" s="57"/>
    </row>
    <row r="29" spans="1:13" x14ac:dyDescent="0.2">
      <c r="A29" s="29"/>
      <c r="B29" s="29"/>
      <c r="C29" s="57"/>
      <c r="D29" s="57"/>
      <c r="E29" s="57"/>
      <c r="F29" s="57"/>
      <c r="G29" s="57"/>
      <c r="H29" s="57"/>
      <c r="I29" s="57"/>
      <c r="J29" s="57"/>
      <c r="K29" s="56"/>
      <c r="L29" s="56"/>
      <c r="M29" s="57"/>
    </row>
    <row r="30" spans="1:13" x14ac:dyDescent="0.2">
      <c r="A30" s="29"/>
      <c r="B30" s="29"/>
      <c r="C30" s="57"/>
      <c r="D30" s="57"/>
      <c r="E30" s="57"/>
      <c r="G30" s="57" t="s">
        <v>58</v>
      </c>
      <c r="H30" s="57"/>
      <c r="I30" s="57"/>
      <c r="J30" s="57"/>
      <c r="K30" s="56"/>
      <c r="L30" s="56"/>
      <c r="M30" s="57"/>
    </row>
    <row r="31" spans="1:13" x14ac:dyDescent="0.2">
      <c r="A31" s="29"/>
      <c r="B31" s="29"/>
      <c r="C31" s="57"/>
      <c r="D31" s="57"/>
      <c r="E31" s="57"/>
      <c r="F31" s="57"/>
      <c r="G31" s="57"/>
      <c r="H31" s="57"/>
      <c r="I31" s="57"/>
      <c r="J31" s="57"/>
      <c r="K31" s="56"/>
      <c r="L31" s="56"/>
      <c r="M31" s="57"/>
    </row>
    <row r="32" spans="1:13" x14ac:dyDescent="0.2">
      <c r="A32" s="45" t="s">
        <v>70</v>
      </c>
      <c r="B32" s="29"/>
      <c r="C32" s="57"/>
      <c r="D32" s="57"/>
      <c r="E32" s="57"/>
      <c r="F32" s="57"/>
      <c r="G32" s="57"/>
      <c r="H32" s="57"/>
      <c r="I32" s="57"/>
      <c r="J32" s="57"/>
      <c r="K32" s="56"/>
      <c r="L32" s="56"/>
      <c r="M32" s="57"/>
    </row>
    <row r="33" spans="1:13" x14ac:dyDescent="0.2">
      <c r="A33" s="29"/>
      <c r="B33" s="29"/>
      <c r="C33" s="57"/>
      <c r="D33" s="57"/>
      <c r="E33" s="57"/>
      <c r="F33" s="57"/>
      <c r="G33" s="57"/>
      <c r="H33" s="57"/>
      <c r="I33" s="57"/>
      <c r="J33" s="57"/>
      <c r="K33" s="56"/>
      <c r="L33" s="56"/>
      <c r="M33" s="57"/>
    </row>
    <row r="34" spans="1:13" x14ac:dyDescent="0.2">
      <c r="A34" s="29"/>
      <c r="B34" s="29"/>
      <c r="C34" s="57"/>
      <c r="D34" s="57"/>
      <c r="E34" s="57"/>
      <c r="F34" s="57"/>
      <c r="G34" s="57"/>
      <c r="H34" s="57"/>
      <c r="I34" s="57"/>
      <c r="J34" s="57"/>
      <c r="K34" s="56"/>
      <c r="L34" s="56"/>
      <c r="M34" s="57"/>
    </row>
    <row r="35" spans="1:13" x14ac:dyDescent="0.2">
      <c r="A35" s="29"/>
      <c r="B35" s="29"/>
      <c r="C35" s="57"/>
      <c r="D35" s="57"/>
      <c r="E35" s="57"/>
      <c r="F35" s="57"/>
      <c r="G35" s="57"/>
      <c r="H35" s="57"/>
      <c r="I35" s="57"/>
      <c r="J35" s="57"/>
      <c r="K35" s="56"/>
      <c r="L35" s="56"/>
      <c r="M35" s="57"/>
    </row>
    <row r="36" spans="1:13" x14ac:dyDescent="0.2">
      <c r="A36" s="1"/>
      <c r="B36" s="1"/>
      <c r="C36" s="58"/>
      <c r="D36" s="58"/>
      <c r="E36" s="58"/>
      <c r="F36" s="58"/>
      <c r="G36" s="58"/>
      <c r="H36" s="58"/>
      <c r="I36" s="58"/>
      <c r="J36" s="58"/>
      <c r="K36" s="67"/>
      <c r="L36" s="67"/>
      <c r="M36" s="58"/>
    </row>
    <row r="37" spans="1:13" x14ac:dyDescent="0.2">
      <c r="A37" s="1"/>
      <c r="B37" s="1"/>
      <c r="C37" s="58"/>
      <c r="D37" s="58"/>
      <c r="E37" s="58"/>
      <c r="F37" s="58"/>
      <c r="G37" s="58"/>
      <c r="H37" s="58"/>
      <c r="I37" s="58"/>
      <c r="J37" s="58"/>
      <c r="K37" s="67"/>
      <c r="L37" s="67"/>
      <c r="M37" s="58"/>
    </row>
    <row r="38" spans="1:13" x14ac:dyDescent="0.2">
      <c r="A38" s="1"/>
      <c r="B38" s="1"/>
      <c r="C38" s="58"/>
      <c r="D38" s="58"/>
      <c r="E38" s="58"/>
      <c r="F38" s="58"/>
      <c r="G38" s="58"/>
      <c r="H38" s="58"/>
      <c r="I38" s="58"/>
      <c r="J38" s="58"/>
      <c r="K38" s="67"/>
      <c r="L38" s="67"/>
      <c r="M38" s="58"/>
    </row>
    <row r="39" spans="1:13" x14ac:dyDescent="0.2">
      <c r="A39" s="1"/>
      <c r="B39" s="1"/>
      <c r="C39" s="58"/>
      <c r="D39" s="58"/>
      <c r="E39" s="58"/>
      <c r="F39" s="58"/>
      <c r="G39" s="58"/>
      <c r="H39" s="58"/>
      <c r="I39" s="58"/>
      <c r="J39" s="58"/>
      <c r="K39" s="67"/>
      <c r="L39" s="67"/>
      <c r="M39" s="58"/>
    </row>
    <row r="40" spans="1:13" x14ac:dyDescent="0.2">
      <c r="A40" s="45" t="s">
        <v>93</v>
      </c>
      <c r="B40" s="1"/>
      <c r="C40" s="58"/>
      <c r="D40" s="58"/>
      <c r="E40" s="58"/>
      <c r="F40" s="58"/>
      <c r="G40" s="58"/>
      <c r="H40" s="58"/>
      <c r="I40" s="58"/>
      <c r="J40" s="58"/>
      <c r="K40" s="67"/>
      <c r="L40" s="67"/>
      <c r="M40" s="58"/>
    </row>
    <row r="41" spans="1:13" x14ac:dyDescent="0.2">
      <c r="A41" s="1"/>
      <c r="B41" s="1"/>
      <c r="C41" s="58"/>
      <c r="D41" s="58"/>
      <c r="E41" s="58"/>
      <c r="F41" s="58"/>
      <c r="G41" s="58"/>
      <c r="H41" s="58"/>
      <c r="I41" s="58"/>
      <c r="J41" s="58"/>
      <c r="K41" s="67"/>
      <c r="L41" s="67"/>
      <c r="M41" s="58"/>
    </row>
    <row r="42" spans="1:13" x14ac:dyDescent="0.2">
      <c r="A42" s="1"/>
      <c r="B42" s="1"/>
      <c r="C42" s="58"/>
      <c r="E42" s="67" t="s">
        <v>94</v>
      </c>
      <c r="F42" s="58"/>
      <c r="G42" s="58"/>
      <c r="H42" s="58"/>
      <c r="I42" s="58"/>
      <c r="J42" s="58"/>
      <c r="K42" s="67"/>
      <c r="L42" s="67"/>
      <c r="M42" s="58"/>
    </row>
    <row r="43" spans="1:13" x14ac:dyDescent="0.2">
      <c r="A43" s="1"/>
      <c r="B43" s="1"/>
      <c r="C43" s="58"/>
      <c r="D43" s="58"/>
      <c r="E43" s="58"/>
      <c r="F43" s="58"/>
      <c r="G43" s="58"/>
      <c r="H43" s="58"/>
      <c r="I43" s="58"/>
      <c r="J43" s="58"/>
      <c r="K43" s="67"/>
      <c r="L43" s="67"/>
      <c r="M43" s="58"/>
    </row>
    <row r="44" spans="1:13" x14ac:dyDescent="0.2">
      <c r="A44" s="1"/>
      <c r="B44" s="1"/>
      <c r="C44" s="58"/>
      <c r="D44" s="58"/>
      <c r="E44" s="58"/>
      <c r="F44" s="58"/>
      <c r="G44" s="58"/>
      <c r="H44" s="58"/>
      <c r="I44" s="58"/>
      <c r="J44" s="58"/>
      <c r="K44" s="67"/>
      <c r="L44" s="67"/>
      <c r="M44" s="58"/>
    </row>
  </sheetData>
  <mergeCells count="8">
    <mergeCell ref="A6:B6"/>
    <mergeCell ref="A7:B7"/>
    <mergeCell ref="A8:B8"/>
    <mergeCell ref="A1:L1"/>
    <mergeCell ref="A2:B2"/>
    <mergeCell ref="A3:B3"/>
    <mergeCell ref="A4:B4"/>
    <mergeCell ref="A5:B5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FF606-19C9-0B4F-9EDE-E1D80AF2ADAA}">
  <dimension ref="A1:K67"/>
  <sheetViews>
    <sheetView zoomScale="117" workbookViewId="0">
      <selection activeCell="K10" sqref="K10"/>
    </sheetView>
  </sheetViews>
  <sheetFormatPr baseColWidth="10" defaultRowHeight="15" x14ac:dyDescent="0.2"/>
  <cols>
    <col min="1" max="1" width="10.83203125" style="71"/>
    <col min="2" max="2" width="11.83203125" style="71" bestFit="1" customWidth="1"/>
    <col min="3" max="3" width="10.83203125" style="71"/>
    <col min="4" max="4" width="10.83203125" style="72"/>
    <col min="5" max="5" width="14" style="72" customWidth="1"/>
    <col min="6" max="7" width="10.83203125" style="72"/>
    <col min="8" max="8" width="10.83203125" style="2"/>
    <col min="9" max="9" width="31.6640625" style="2" customWidth="1"/>
    <col min="10" max="16384" width="10.83203125" style="2"/>
  </cols>
  <sheetData>
    <row r="1" spans="1:11" s="6" customFormat="1" x14ac:dyDescent="0.2">
      <c r="A1" s="73" t="s">
        <v>47</v>
      </c>
      <c r="B1" s="73" t="s">
        <v>99</v>
      </c>
      <c r="C1" s="73" t="s">
        <v>100</v>
      </c>
      <c r="D1" s="8" t="s">
        <v>48</v>
      </c>
      <c r="E1" s="8" t="s">
        <v>49</v>
      </c>
      <c r="F1" s="8" t="s">
        <v>50</v>
      </c>
      <c r="G1" s="8" t="s">
        <v>51</v>
      </c>
      <c r="I1" s="74" t="s">
        <v>52</v>
      </c>
    </row>
    <row r="2" spans="1:11" x14ac:dyDescent="0.2">
      <c r="A2" s="71">
        <v>1</v>
      </c>
      <c r="B2" s="71">
        <f>A2/(60*1000)</f>
        <v>1.6666666666666667E-5</v>
      </c>
      <c r="C2" s="71">
        <f>B2/'Void fraction'!$C$4</f>
        <v>2.936857562408223E-3</v>
      </c>
      <c r="D2" s="72">
        <f>A2*293.15/273.15</f>
        <v>1.0732198425773385</v>
      </c>
      <c r="E2" s="72">
        <f>D2/(60*1000)</f>
        <v>1.7886997376288974E-5</v>
      </c>
      <c r="F2" s="72">
        <f>E2/'[1]void fraction'!$C$4</f>
        <v>3.151893810799819E-3</v>
      </c>
      <c r="G2" s="72">
        <f>F2*100</f>
        <v>0.3151893810799819</v>
      </c>
      <c r="H2" s="6"/>
      <c r="I2" s="75" t="s">
        <v>95</v>
      </c>
    </row>
    <row r="3" spans="1:11" x14ac:dyDescent="0.2">
      <c r="A3" s="71">
        <v>2</v>
      </c>
      <c r="B3" s="71">
        <f t="shared" ref="B3:B67" si="0">A3/(60*1000)</f>
        <v>3.3333333333333335E-5</v>
      </c>
      <c r="C3" s="71">
        <f>B3/'Void fraction'!$C$4</f>
        <v>5.8737151248164461E-3</v>
      </c>
      <c r="D3" s="72">
        <f t="shared" ref="D3:D67" si="1">A3*293.15/273.15</f>
        <v>2.146439685154677</v>
      </c>
      <c r="E3" s="72">
        <f t="shared" ref="E3:E67" si="2">D3/(60*1000)</f>
        <v>3.5773994752577949E-5</v>
      </c>
      <c r="F3" s="72">
        <f>E3/'[1]void fraction'!$C$4</f>
        <v>6.303787621599638E-3</v>
      </c>
      <c r="G3" s="72">
        <f>F3*100</f>
        <v>0.6303787621599638</v>
      </c>
    </row>
    <row r="4" spans="1:11" x14ac:dyDescent="0.2">
      <c r="A4" s="71">
        <v>3</v>
      </c>
      <c r="B4" s="71">
        <f t="shared" si="0"/>
        <v>5.0000000000000002E-5</v>
      </c>
      <c r="C4" s="71">
        <f>B4/'Void fraction'!$C$4</f>
        <v>8.8105726872246687E-3</v>
      </c>
      <c r="D4" s="72">
        <f t="shared" si="1"/>
        <v>3.2196595277320155</v>
      </c>
      <c r="E4" s="72">
        <f t="shared" si="2"/>
        <v>5.3660992128866927E-5</v>
      </c>
      <c r="F4" s="72">
        <f>E4/'[1]void fraction'!$C$4</f>
        <v>9.455681432399457E-3</v>
      </c>
      <c r="G4" s="72">
        <f>F4*100</f>
        <v>0.94556814323994565</v>
      </c>
      <c r="H4" s="2" t="s">
        <v>98</v>
      </c>
      <c r="J4" s="2">
        <v>9.2999999999999992E-3</v>
      </c>
      <c r="K4" s="2">
        <f>J4*273.15/293.15</f>
        <v>8.6655125362442419E-3</v>
      </c>
    </row>
    <row r="5" spans="1:11" x14ac:dyDescent="0.2">
      <c r="A5" s="71">
        <v>3.5</v>
      </c>
      <c r="B5" s="71">
        <f t="shared" si="0"/>
        <v>5.8333333333333333E-5</v>
      </c>
      <c r="C5" s="71">
        <f>B5/'Void fraction'!$C$4</f>
        <v>1.0279001468428781E-2</v>
      </c>
      <c r="D5" s="72">
        <f t="shared" si="1"/>
        <v>3.7562694490206843</v>
      </c>
      <c r="E5" s="72">
        <f t="shared" si="2"/>
        <v>6.2604490817011409E-5</v>
      </c>
      <c r="F5" s="72">
        <f>E5/'[1]void fraction'!$C$4</f>
        <v>1.1031628337799367E-2</v>
      </c>
      <c r="G5" s="72">
        <f>F5*100</f>
        <v>1.1031628337799366</v>
      </c>
    </row>
    <row r="6" spans="1:11" x14ac:dyDescent="0.2">
      <c r="A6" s="71">
        <v>4</v>
      </c>
      <c r="B6" s="71">
        <f t="shared" si="0"/>
        <v>6.666666666666667E-5</v>
      </c>
      <c r="C6" s="71">
        <f>B6/'Void fraction'!$C$4</f>
        <v>1.1747430249632892E-2</v>
      </c>
      <c r="D6" s="72">
        <f t="shared" si="1"/>
        <v>4.292879370309354</v>
      </c>
      <c r="E6" s="72">
        <f t="shared" si="2"/>
        <v>7.1547989505155898E-5</v>
      </c>
      <c r="F6" s="72">
        <f>E6/'[1]void fraction'!$C$4</f>
        <v>1.2607575243199276E-2</v>
      </c>
      <c r="G6" s="72">
        <f>F6*100</f>
        <v>1.2607575243199276</v>
      </c>
      <c r="J6" s="2">
        <v>1.0999999999999999E-2</v>
      </c>
      <c r="K6" s="2">
        <f>J6*273.15/293.15</f>
        <v>1.0249530956848029E-2</v>
      </c>
    </row>
    <row r="7" spans="1:11" x14ac:dyDescent="0.2">
      <c r="A7" s="71">
        <f>A6+1</f>
        <v>5</v>
      </c>
      <c r="B7" s="71">
        <f t="shared" si="0"/>
        <v>8.3333333333333331E-5</v>
      </c>
      <c r="C7" s="71">
        <f>B7/'Void fraction'!$C$4</f>
        <v>1.4684287812041114E-2</v>
      </c>
      <c r="D7" s="72">
        <f t="shared" si="1"/>
        <v>5.3660992128866924</v>
      </c>
      <c r="E7" s="72">
        <f t="shared" si="2"/>
        <v>8.9434986881444875E-5</v>
      </c>
      <c r="F7" s="72">
        <f>E7/'[1]void fraction'!$C$4</f>
        <v>1.5759469053999095E-2</v>
      </c>
      <c r="G7" s="72">
        <f t="shared" ref="G7:G67" si="3">F7*100</f>
        <v>1.5759469053999096</v>
      </c>
      <c r="H7" s="2" t="s">
        <v>96</v>
      </c>
    </row>
    <row r="8" spans="1:11" x14ac:dyDescent="0.2">
      <c r="A8" s="71">
        <f t="shared" ref="A8:A23" si="4">A7+1</f>
        <v>6</v>
      </c>
      <c r="B8" s="71">
        <f t="shared" si="0"/>
        <v>1E-4</v>
      </c>
      <c r="C8" s="71">
        <f>B8/'Void fraction'!$C$4</f>
        <v>1.7621145374449337E-2</v>
      </c>
      <c r="D8" s="72">
        <f t="shared" si="1"/>
        <v>6.4393190554640309</v>
      </c>
      <c r="E8" s="72">
        <f t="shared" si="2"/>
        <v>1.0732198425773385E-4</v>
      </c>
      <c r="F8" s="72">
        <f>E8/'[1]void fraction'!$C$4</f>
        <v>1.8911362864798914E-2</v>
      </c>
      <c r="G8" s="72">
        <f t="shared" si="3"/>
        <v>1.8911362864798913</v>
      </c>
    </row>
    <row r="9" spans="1:11" x14ac:dyDescent="0.2">
      <c r="A9" s="71">
        <f t="shared" si="4"/>
        <v>7</v>
      </c>
      <c r="B9" s="71">
        <f t="shared" si="0"/>
        <v>1.1666666666666667E-4</v>
      </c>
      <c r="C9" s="71">
        <f>B9/'Void fraction'!$C$4</f>
        <v>2.0558002936857563E-2</v>
      </c>
      <c r="D9" s="72">
        <f t="shared" si="1"/>
        <v>7.5125388980413685</v>
      </c>
      <c r="E9" s="72">
        <f t="shared" si="2"/>
        <v>1.2520898163402282E-4</v>
      </c>
      <c r="F9" s="72">
        <f>E9/'[1]void fraction'!$C$4</f>
        <v>2.2063256675598733E-2</v>
      </c>
      <c r="G9" s="72">
        <f t="shared" si="3"/>
        <v>2.2063256675598732</v>
      </c>
    </row>
    <row r="10" spans="1:11" x14ac:dyDescent="0.2">
      <c r="A10" s="71">
        <f t="shared" si="4"/>
        <v>8</v>
      </c>
      <c r="B10" s="71">
        <f t="shared" si="0"/>
        <v>1.3333333333333334E-4</v>
      </c>
      <c r="C10" s="71">
        <f>B10/'Void fraction'!$C$4</f>
        <v>2.3494860499265784E-2</v>
      </c>
      <c r="D10" s="72">
        <f t="shared" si="1"/>
        <v>8.5857587406187079</v>
      </c>
      <c r="E10" s="72">
        <f t="shared" si="2"/>
        <v>1.430959790103118E-4</v>
      </c>
      <c r="F10" s="72">
        <f>E10/'[1]void fraction'!$C$4</f>
        <v>2.5215150486398552E-2</v>
      </c>
      <c r="G10" s="72">
        <f t="shared" si="3"/>
        <v>2.5215150486398552</v>
      </c>
    </row>
    <row r="11" spans="1:11" x14ac:dyDescent="0.2">
      <c r="A11" s="71">
        <f t="shared" si="4"/>
        <v>9</v>
      </c>
      <c r="B11" s="71">
        <f t="shared" si="0"/>
        <v>1.4999999999999999E-4</v>
      </c>
      <c r="C11" s="71">
        <f>B11/'Void fraction'!$C$4</f>
        <v>2.6431718061674006E-2</v>
      </c>
      <c r="D11" s="72">
        <f t="shared" si="1"/>
        <v>9.6589785831960473</v>
      </c>
      <c r="E11" s="72">
        <f t="shared" si="2"/>
        <v>1.609829763866008E-4</v>
      </c>
      <c r="F11" s="72">
        <f>E11/'[1]void fraction'!$C$4</f>
        <v>2.8367044297198378E-2</v>
      </c>
      <c r="G11" s="72">
        <f t="shared" si="3"/>
        <v>2.8367044297198376</v>
      </c>
    </row>
    <row r="12" spans="1:11" x14ac:dyDescent="0.2">
      <c r="A12" s="71">
        <f t="shared" si="4"/>
        <v>10</v>
      </c>
      <c r="B12" s="71">
        <f t="shared" si="0"/>
        <v>1.6666666666666666E-4</v>
      </c>
      <c r="C12" s="71">
        <f>B12/'Void fraction'!$C$4</f>
        <v>2.9368575624082228E-2</v>
      </c>
      <c r="D12" s="72">
        <f t="shared" si="1"/>
        <v>10.732198425773385</v>
      </c>
      <c r="E12" s="72">
        <f t="shared" si="2"/>
        <v>1.7886997376288975E-4</v>
      </c>
      <c r="F12" s="72">
        <f>E12/'[1]void fraction'!$C$4</f>
        <v>3.151893810799819E-2</v>
      </c>
      <c r="G12" s="72">
        <f t="shared" si="3"/>
        <v>3.1518938107998191</v>
      </c>
    </row>
    <row r="13" spans="1:11" x14ac:dyDescent="0.2">
      <c r="A13" s="71">
        <f t="shared" si="4"/>
        <v>11</v>
      </c>
      <c r="B13" s="71">
        <f t="shared" si="0"/>
        <v>1.8333333333333334E-4</v>
      </c>
      <c r="C13" s="71">
        <f>B13/'Void fraction'!$C$4</f>
        <v>3.2305433186490456E-2</v>
      </c>
      <c r="D13" s="72">
        <f t="shared" si="1"/>
        <v>11.805418268350722</v>
      </c>
      <c r="E13" s="72">
        <f t="shared" si="2"/>
        <v>1.967569711391787E-4</v>
      </c>
      <c r="F13" s="72">
        <f>E13/'[1]void fraction'!$C$4</f>
        <v>3.4670831918798009E-2</v>
      </c>
      <c r="G13" s="72">
        <f t="shared" si="3"/>
        <v>3.4670831918798011</v>
      </c>
    </row>
    <row r="14" spans="1:11" x14ac:dyDescent="0.2">
      <c r="A14" s="71">
        <f t="shared" si="4"/>
        <v>12</v>
      </c>
      <c r="B14" s="71">
        <f t="shared" si="0"/>
        <v>2.0000000000000001E-4</v>
      </c>
      <c r="C14" s="71">
        <f>B14/'Void fraction'!$C$4</f>
        <v>3.5242290748898675E-2</v>
      </c>
      <c r="D14" s="72">
        <f t="shared" si="1"/>
        <v>12.878638110928062</v>
      </c>
      <c r="E14" s="72">
        <f t="shared" si="2"/>
        <v>2.1464396851546771E-4</v>
      </c>
      <c r="F14" s="72">
        <f>E14/'[1]void fraction'!$C$4</f>
        <v>3.7822725729597828E-2</v>
      </c>
      <c r="G14" s="72">
        <f t="shared" si="3"/>
        <v>3.7822725729597826</v>
      </c>
    </row>
    <row r="15" spans="1:11" x14ac:dyDescent="0.2">
      <c r="A15" s="71">
        <f t="shared" si="4"/>
        <v>13</v>
      </c>
      <c r="B15" s="71">
        <f t="shared" si="0"/>
        <v>2.1666666666666666E-4</v>
      </c>
      <c r="C15" s="71">
        <f>B15/'Void fraction'!$C$4</f>
        <v>3.81791483113069E-2</v>
      </c>
      <c r="D15" s="72">
        <f t="shared" si="1"/>
        <v>13.951857953505401</v>
      </c>
      <c r="E15" s="72">
        <f t="shared" si="2"/>
        <v>2.3253096589175668E-4</v>
      </c>
      <c r="F15" s="72">
        <f>E15/'[1]void fraction'!$C$4</f>
        <v>4.0974619540397654E-2</v>
      </c>
      <c r="G15" s="72">
        <f t="shared" si="3"/>
        <v>4.0974619540397654</v>
      </c>
    </row>
    <row r="16" spans="1:11" x14ac:dyDescent="0.2">
      <c r="A16" s="71">
        <f t="shared" si="4"/>
        <v>14</v>
      </c>
      <c r="B16" s="71">
        <f t="shared" si="0"/>
        <v>2.3333333333333333E-4</v>
      </c>
      <c r="C16" s="71">
        <f>B16/'Void fraction'!$C$4</f>
        <v>4.1116005873715125E-2</v>
      </c>
      <c r="D16" s="72">
        <f t="shared" si="1"/>
        <v>15.025077796082737</v>
      </c>
      <c r="E16" s="72">
        <f t="shared" si="2"/>
        <v>2.5041796326804564E-4</v>
      </c>
      <c r="F16" s="72">
        <f>E16/'[1]void fraction'!$C$4</f>
        <v>4.4126513351197466E-2</v>
      </c>
      <c r="G16" s="72">
        <f t="shared" si="3"/>
        <v>4.4126513351197465</v>
      </c>
    </row>
    <row r="17" spans="1:7" x14ac:dyDescent="0.2">
      <c r="A17" s="71">
        <f t="shared" si="4"/>
        <v>15</v>
      </c>
      <c r="B17" s="71">
        <f t="shared" si="0"/>
        <v>2.5000000000000001E-4</v>
      </c>
      <c r="C17" s="71">
        <f>B17/'Void fraction'!$C$4</f>
        <v>4.4052863436123343E-2</v>
      </c>
      <c r="D17" s="72">
        <f t="shared" si="1"/>
        <v>16.098297638660078</v>
      </c>
      <c r="E17" s="72">
        <f t="shared" si="2"/>
        <v>2.6830496064433461E-4</v>
      </c>
      <c r="F17" s="72">
        <f>E17/'[1]void fraction'!$C$4</f>
        <v>4.7278407161997285E-2</v>
      </c>
      <c r="G17" s="72">
        <f t="shared" si="3"/>
        <v>4.7278407161997285</v>
      </c>
    </row>
    <row r="18" spans="1:7" x14ac:dyDescent="0.2">
      <c r="A18" s="71">
        <f t="shared" si="4"/>
        <v>16</v>
      </c>
      <c r="B18" s="71">
        <f t="shared" si="0"/>
        <v>2.6666666666666668E-4</v>
      </c>
      <c r="C18" s="71">
        <f>B18/'Void fraction'!$C$4</f>
        <v>4.6989720998531569E-2</v>
      </c>
      <c r="D18" s="72">
        <f t="shared" si="1"/>
        <v>17.171517481237416</v>
      </c>
      <c r="E18" s="72">
        <f t="shared" si="2"/>
        <v>2.8619195802062359E-4</v>
      </c>
      <c r="F18" s="72">
        <f>E18/'[1]void fraction'!$C$4</f>
        <v>5.0430300972797104E-2</v>
      </c>
      <c r="G18" s="72">
        <f t="shared" si="3"/>
        <v>5.0430300972797104</v>
      </c>
    </row>
    <row r="19" spans="1:7" x14ac:dyDescent="0.2">
      <c r="A19" s="71">
        <f t="shared" si="4"/>
        <v>17</v>
      </c>
      <c r="B19" s="71">
        <f t="shared" si="0"/>
        <v>2.8333333333333335E-4</v>
      </c>
      <c r="C19" s="71">
        <f>B19/'Void fraction'!$C$4</f>
        <v>4.9926578560939794E-2</v>
      </c>
      <c r="D19" s="72">
        <f t="shared" si="1"/>
        <v>18.244737323814753</v>
      </c>
      <c r="E19" s="72">
        <f t="shared" si="2"/>
        <v>3.0407895539691257E-4</v>
      </c>
      <c r="F19" s="72">
        <f>E19/'[1]void fraction'!$C$4</f>
        <v>5.3582194783596923E-2</v>
      </c>
      <c r="G19" s="72">
        <f t="shared" si="3"/>
        <v>5.3582194783596924</v>
      </c>
    </row>
    <row r="20" spans="1:7" x14ac:dyDescent="0.2">
      <c r="A20" s="71">
        <f t="shared" si="4"/>
        <v>18</v>
      </c>
      <c r="B20" s="71">
        <f t="shared" si="0"/>
        <v>2.9999999999999997E-4</v>
      </c>
      <c r="C20" s="71">
        <f>B20/'Void fraction'!$C$4</f>
        <v>5.2863436123348012E-2</v>
      </c>
      <c r="D20" s="72">
        <f t="shared" si="1"/>
        <v>19.317957166392095</v>
      </c>
      <c r="E20" s="72">
        <f t="shared" si="2"/>
        <v>3.219659527732016E-4</v>
      </c>
      <c r="F20" s="72">
        <f>E20/'[1]void fraction'!$C$4</f>
        <v>5.6734088594396756E-2</v>
      </c>
      <c r="G20" s="72">
        <f t="shared" si="3"/>
        <v>5.6734088594396752</v>
      </c>
    </row>
    <row r="21" spans="1:7" x14ac:dyDescent="0.2">
      <c r="A21" s="71">
        <f t="shared" si="4"/>
        <v>19</v>
      </c>
      <c r="B21" s="71">
        <f t="shared" si="0"/>
        <v>3.1666666666666665E-4</v>
      </c>
      <c r="C21" s="71">
        <f>B21/'Void fraction'!$C$4</f>
        <v>5.5800293685756237E-2</v>
      </c>
      <c r="D21" s="72">
        <f t="shared" si="1"/>
        <v>20.391177008969429</v>
      </c>
      <c r="E21" s="72">
        <f t="shared" si="2"/>
        <v>3.3985295014949047E-4</v>
      </c>
      <c r="F21" s="72">
        <f>E21/'[1]void fraction'!$C$4</f>
        <v>5.9885982405196554E-2</v>
      </c>
      <c r="G21" s="72">
        <f t="shared" si="3"/>
        <v>5.9885982405196554</v>
      </c>
    </row>
    <row r="22" spans="1:7" x14ac:dyDescent="0.2">
      <c r="A22" s="71">
        <f t="shared" si="4"/>
        <v>20</v>
      </c>
      <c r="B22" s="71">
        <f t="shared" si="0"/>
        <v>3.3333333333333332E-4</v>
      </c>
      <c r="C22" s="71">
        <f>B22/'Void fraction'!$C$4</f>
        <v>5.8737151248164456E-2</v>
      </c>
      <c r="D22" s="72">
        <f t="shared" si="1"/>
        <v>21.46439685154677</v>
      </c>
      <c r="E22" s="72">
        <f t="shared" si="2"/>
        <v>3.577399475257795E-4</v>
      </c>
      <c r="F22" s="72">
        <f>E22/'[1]void fraction'!$C$4</f>
        <v>6.303787621599638E-2</v>
      </c>
      <c r="G22" s="72">
        <f t="shared" si="3"/>
        <v>6.3037876215996382</v>
      </c>
    </row>
    <row r="23" spans="1:7" x14ac:dyDescent="0.2">
      <c r="A23" s="71">
        <f t="shared" si="4"/>
        <v>21</v>
      </c>
      <c r="B23" s="71">
        <f t="shared" si="0"/>
        <v>3.5E-4</v>
      </c>
      <c r="C23" s="71">
        <f>B23/'Void fraction'!$C$4</f>
        <v>6.1674008810572681E-2</v>
      </c>
      <c r="D23" s="72">
        <f t="shared" si="1"/>
        <v>22.537616694124107</v>
      </c>
      <c r="E23" s="72">
        <f t="shared" si="2"/>
        <v>3.7562694490206848E-4</v>
      </c>
      <c r="F23" s="72">
        <f>E23/'[1]void fraction'!$C$4</f>
        <v>6.6189770026796199E-2</v>
      </c>
      <c r="G23" s="72">
        <f t="shared" si="3"/>
        <v>6.6189770026796202</v>
      </c>
    </row>
    <row r="24" spans="1:7" x14ac:dyDescent="0.2">
      <c r="A24" s="71">
        <v>30</v>
      </c>
      <c r="B24" s="71">
        <f t="shared" si="0"/>
        <v>5.0000000000000001E-4</v>
      </c>
      <c r="C24" s="71">
        <f>B24/'Void fraction'!$C$4</f>
        <v>8.8105726872246687E-2</v>
      </c>
      <c r="D24" s="72">
        <f t="shared" si="1"/>
        <v>32.196595277320156</v>
      </c>
      <c r="E24" s="72">
        <f t="shared" si="2"/>
        <v>5.3660992128866923E-4</v>
      </c>
      <c r="F24" s="72">
        <f>E24/'[1]void fraction'!$C$4</f>
        <v>9.455681432399457E-2</v>
      </c>
      <c r="G24" s="72">
        <f t="shared" si="3"/>
        <v>9.4556814323994569</v>
      </c>
    </row>
    <row r="25" spans="1:7" x14ac:dyDescent="0.2">
      <c r="A25" s="71">
        <f>A23+1</f>
        <v>22</v>
      </c>
      <c r="B25" s="71">
        <f t="shared" si="0"/>
        <v>3.6666666666666667E-4</v>
      </c>
      <c r="C25" s="71">
        <f>B25/'Void fraction'!$C$4</f>
        <v>6.4610866372980913E-2</v>
      </c>
      <c r="D25" s="72">
        <f t="shared" si="1"/>
        <v>23.610836536701445</v>
      </c>
      <c r="E25" s="72">
        <f t="shared" si="2"/>
        <v>3.935139422783574E-4</v>
      </c>
      <c r="F25" s="72">
        <f>E25/'[1]void fraction'!$C$4</f>
        <v>6.9341663837596018E-2</v>
      </c>
      <c r="G25" s="72">
        <f t="shared" si="3"/>
        <v>6.9341663837596021</v>
      </c>
    </row>
    <row r="26" spans="1:7" x14ac:dyDescent="0.2">
      <c r="A26" s="71">
        <v>40</v>
      </c>
      <c r="B26" s="71">
        <f t="shared" si="0"/>
        <v>6.6666666666666664E-4</v>
      </c>
      <c r="C26" s="71">
        <f>B26/'Void fraction'!$C$4</f>
        <v>0.11747430249632891</v>
      </c>
      <c r="D26" s="72">
        <f t="shared" si="1"/>
        <v>42.92879370309354</v>
      </c>
      <c r="E26" s="72">
        <f t="shared" si="2"/>
        <v>7.15479895051559E-4</v>
      </c>
      <c r="F26" s="72">
        <f>E26/'[1]void fraction'!$C$4</f>
        <v>0.12607575243199276</v>
      </c>
      <c r="G26" s="72">
        <f t="shared" si="3"/>
        <v>12.607575243199276</v>
      </c>
    </row>
    <row r="27" spans="1:7" x14ac:dyDescent="0.2">
      <c r="A27" s="71">
        <f>A25+10</f>
        <v>32</v>
      </c>
      <c r="B27" s="71">
        <f t="shared" si="0"/>
        <v>5.3333333333333336E-4</v>
      </c>
      <c r="C27" s="71">
        <f>B27/'Void fraction'!$C$4</f>
        <v>9.3979441997063137E-2</v>
      </c>
      <c r="D27" s="72">
        <f t="shared" si="1"/>
        <v>34.343034962474832</v>
      </c>
      <c r="E27" s="72">
        <f t="shared" si="2"/>
        <v>5.7238391604124718E-4</v>
      </c>
      <c r="F27" s="72">
        <f>E27/'[1]void fraction'!$C$4</f>
        <v>0.10086060194559421</v>
      </c>
      <c r="G27" s="72">
        <f t="shared" si="3"/>
        <v>10.086060194559421</v>
      </c>
    </row>
    <row r="28" spans="1:7" x14ac:dyDescent="0.2">
      <c r="A28" s="71">
        <v>50</v>
      </c>
      <c r="B28" s="71">
        <f t="shared" si="0"/>
        <v>8.3333333333333339E-4</v>
      </c>
      <c r="C28" s="71">
        <f>B28/'Void fraction'!$C$4</f>
        <v>0.14684287812041116</v>
      </c>
      <c r="D28" s="72">
        <f t="shared" si="1"/>
        <v>53.660992128866923</v>
      </c>
      <c r="E28" s="72">
        <f t="shared" si="2"/>
        <v>8.9434986881444867E-4</v>
      </c>
      <c r="F28" s="72">
        <f>E28/'[1]void fraction'!$C$4</f>
        <v>0.15759469053999095</v>
      </c>
      <c r="G28" s="72">
        <f t="shared" si="3"/>
        <v>15.759469053999094</v>
      </c>
    </row>
    <row r="29" spans="1:7" x14ac:dyDescent="0.2">
      <c r="A29" s="71">
        <f>A27+10</f>
        <v>42</v>
      </c>
      <c r="B29" s="71">
        <f t="shared" si="0"/>
        <v>6.9999999999999999E-4</v>
      </c>
      <c r="C29" s="71">
        <f>B29/'Void fraction'!$C$4</f>
        <v>0.12334801762114536</v>
      </c>
      <c r="D29" s="72">
        <f t="shared" si="1"/>
        <v>45.075233388248215</v>
      </c>
      <c r="E29" s="72">
        <f t="shared" si="2"/>
        <v>7.5125388980413696E-4</v>
      </c>
      <c r="F29" s="72">
        <f>E29/'[1]void fraction'!$C$4</f>
        <v>0.1323795400535924</v>
      </c>
      <c r="G29" s="72">
        <f t="shared" si="3"/>
        <v>13.23795400535924</v>
      </c>
    </row>
    <row r="30" spans="1:7" x14ac:dyDescent="0.2">
      <c r="A30" s="71">
        <f t="shared" ref="A30:A64" si="5">A29+10</f>
        <v>52</v>
      </c>
      <c r="B30" s="71">
        <f t="shared" si="0"/>
        <v>8.6666666666666663E-4</v>
      </c>
      <c r="C30" s="71">
        <f>B30/'Void fraction'!$C$4</f>
        <v>0.1527165932452276</v>
      </c>
      <c r="D30" s="72">
        <f t="shared" si="1"/>
        <v>55.807431814021605</v>
      </c>
      <c r="E30" s="72">
        <f t="shared" si="2"/>
        <v>9.3012386356702674E-4</v>
      </c>
      <c r="F30" s="72">
        <f>E30/'[1]void fraction'!$C$4</f>
        <v>0.16389847816159062</v>
      </c>
      <c r="G30" s="72">
        <f t="shared" si="3"/>
        <v>16.389847816159062</v>
      </c>
    </row>
    <row r="31" spans="1:7" x14ac:dyDescent="0.2">
      <c r="A31" s="71">
        <f t="shared" si="5"/>
        <v>62</v>
      </c>
      <c r="B31" s="71">
        <f t="shared" si="0"/>
        <v>1.0333333333333334E-3</v>
      </c>
      <c r="C31" s="71">
        <f>B31/'Void fraction'!$C$4</f>
        <v>0.18208516886930984</v>
      </c>
      <c r="D31" s="72">
        <f t="shared" si="1"/>
        <v>66.539630239794988</v>
      </c>
      <c r="E31" s="72">
        <f t="shared" si="2"/>
        <v>1.1089938373299165E-3</v>
      </c>
      <c r="F31" s="72">
        <f>E31/'[1]void fraction'!$C$4</f>
        <v>0.19541741626958881</v>
      </c>
      <c r="G31" s="72">
        <f t="shared" si="3"/>
        <v>19.541741626958881</v>
      </c>
    </row>
    <row r="32" spans="1:7" x14ac:dyDescent="0.2">
      <c r="A32" s="71">
        <v>80</v>
      </c>
      <c r="B32" s="71">
        <f t="shared" si="0"/>
        <v>1.3333333333333333E-3</v>
      </c>
      <c r="C32" s="71">
        <f>B32/'Void fraction'!$C$4</f>
        <v>0.23494860499265782</v>
      </c>
      <c r="D32" s="72">
        <f t="shared" si="1"/>
        <v>85.857587406187079</v>
      </c>
      <c r="E32" s="72">
        <f t="shared" si="2"/>
        <v>1.430959790103118E-3</v>
      </c>
      <c r="F32" s="72">
        <f>E32/'[1]void fraction'!$C$4</f>
        <v>0.25215150486398552</v>
      </c>
      <c r="G32" s="72">
        <f t="shared" si="3"/>
        <v>25.215150486398553</v>
      </c>
    </row>
    <row r="33" spans="1:7" x14ac:dyDescent="0.2">
      <c r="A33" s="71">
        <v>120</v>
      </c>
      <c r="B33" s="71">
        <f t="shared" si="0"/>
        <v>2E-3</v>
      </c>
      <c r="C33" s="71">
        <f>B33/'Void fraction'!$C$4</f>
        <v>0.35242290748898675</v>
      </c>
      <c r="D33" s="72">
        <f t="shared" si="1"/>
        <v>128.78638110928063</v>
      </c>
      <c r="E33" s="72">
        <f t="shared" si="2"/>
        <v>2.1464396851546769E-3</v>
      </c>
      <c r="F33" s="72">
        <f>E33/'[1]void fraction'!$C$4</f>
        <v>0.37822725729597828</v>
      </c>
      <c r="G33" s="72">
        <f t="shared" si="3"/>
        <v>37.822725729597828</v>
      </c>
    </row>
    <row r="34" spans="1:7" x14ac:dyDescent="0.2">
      <c r="A34" s="71">
        <v>100</v>
      </c>
      <c r="B34" s="71">
        <f t="shared" si="0"/>
        <v>1.6666666666666668E-3</v>
      </c>
      <c r="C34" s="71">
        <f>B34/'Void fraction'!$C$4</f>
        <v>0.29368575624082233</v>
      </c>
      <c r="D34" s="72">
        <f t="shared" si="1"/>
        <v>107.32198425773385</v>
      </c>
      <c r="E34" s="72">
        <f t="shared" si="2"/>
        <v>1.7886997376288973E-3</v>
      </c>
      <c r="F34" s="72">
        <f>E34/'[1]void fraction'!$C$4</f>
        <v>0.3151893810799819</v>
      </c>
      <c r="G34" s="72">
        <f t="shared" si="3"/>
        <v>31.518938107998189</v>
      </c>
    </row>
    <row r="35" spans="1:7" x14ac:dyDescent="0.2">
      <c r="A35" s="71">
        <v>60</v>
      </c>
      <c r="B35" s="71">
        <f t="shared" si="0"/>
        <v>1E-3</v>
      </c>
      <c r="C35" s="71">
        <f>B35/'Void fraction'!$C$4</f>
        <v>0.17621145374449337</v>
      </c>
      <c r="D35" s="72">
        <f t="shared" si="1"/>
        <v>64.393190554640313</v>
      </c>
      <c r="E35" s="72">
        <f t="shared" si="2"/>
        <v>1.0732198425773385E-3</v>
      </c>
      <c r="F35" s="72">
        <f>E35/'[1]void fraction'!$C$4</f>
        <v>0.18911362864798914</v>
      </c>
      <c r="G35" s="72">
        <f t="shared" si="3"/>
        <v>18.911362864798914</v>
      </c>
    </row>
    <row r="36" spans="1:7" x14ac:dyDescent="0.2">
      <c r="A36" s="71">
        <f>A31+10</f>
        <v>72</v>
      </c>
      <c r="B36" s="71">
        <f t="shared" si="0"/>
        <v>1.1999999999999999E-3</v>
      </c>
      <c r="C36" s="71">
        <f>B36/'Void fraction'!$C$4</f>
        <v>0.21145374449339205</v>
      </c>
      <c r="D36" s="72">
        <f t="shared" si="1"/>
        <v>77.271828665568378</v>
      </c>
      <c r="E36" s="72">
        <f t="shared" si="2"/>
        <v>1.2878638110928064E-3</v>
      </c>
      <c r="F36" s="72">
        <f>E36/'[1]void fraction'!$C$4</f>
        <v>0.22693635437758702</v>
      </c>
      <c r="G36" s="72">
        <f t="shared" si="3"/>
        <v>22.693635437758701</v>
      </c>
    </row>
    <row r="37" spans="1:7" x14ac:dyDescent="0.2">
      <c r="A37" s="71">
        <f t="shared" si="5"/>
        <v>82</v>
      </c>
      <c r="B37" s="71">
        <f t="shared" si="0"/>
        <v>1.3666666666666666E-3</v>
      </c>
      <c r="C37" s="71">
        <f>B37/'Void fraction'!$C$4</f>
        <v>0.24082232011747429</v>
      </c>
      <c r="D37" s="72">
        <f t="shared" si="1"/>
        <v>88.004027091341754</v>
      </c>
      <c r="E37" s="72">
        <f t="shared" si="2"/>
        <v>1.4667337848556959E-3</v>
      </c>
      <c r="F37" s="72">
        <f>E37/'[1]void fraction'!$C$4</f>
        <v>0.25845529248558513</v>
      </c>
      <c r="G37" s="72">
        <f t="shared" si="3"/>
        <v>25.845529248558513</v>
      </c>
    </row>
    <row r="38" spans="1:7" x14ac:dyDescent="0.2">
      <c r="A38" s="71">
        <f t="shared" si="5"/>
        <v>92</v>
      </c>
      <c r="B38" s="71">
        <f t="shared" si="0"/>
        <v>1.5333333333333334E-3</v>
      </c>
      <c r="C38" s="71">
        <f>B38/'Void fraction'!$C$4</f>
        <v>0.27019089574155652</v>
      </c>
      <c r="D38" s="72">
        <f t="shared" si="1"/>
        <v>98.736225517115145</v>
      </c>
      <c r="E38" s="72">
        <f t="shared" si="2"/>
        <v>1.6456037586185857E-3</v>
      </c>
      <c r="F38" s="72">
        <f>E38/'[1]void fraction'!$C$4</f>
        <v>0.28997423059358335</v>
      </c>
      <c r="G38" s="72">
        <f t="shared" si="3"/>
        <v>28.997423059358336</v>
      </c>
    </row>
    <row r="39" spans="1:7" x14ac:dyDescent="0.2">
      <c r="A39" s="71">
        <f t="shared" si="5"/>
        <v>102</v>
      </c>
      <c r="B39" s="71">
        <f t="shared" si="0"/>
        <v>1.6999999999999999E-3</v>
      </c>
      <c r="C39" s="71">
        <f>B39/'Void fraction'!$C$4</f>
        <v>0.29955947136563871</v>
      </c>
      <c r="D39" s="72">
        <f t="shared" si="1"/>
        <v>109.46842394288853</v>
      </c>
      <c r="E39" s="72">
        <f t="shared" si="2"/>
        <v>1.8244737323814756E-3</v>
      </c>
      <c r="F39" s="72">
        <f>E39/'[1]void fraction'!$C$4</f>
        <v>0.32149316870158157</v>
      </c>
      <c r="G39" s="72">
        <f t="shared" si="3"/>
        <v>32.14931687015816</v>
      </c>
    </row>
    <row r="40" spans="1:7" x14ac:dyDescent="0.2">
      <c r="A40" s="71">
        <f t="shared" si="5"/>
        <v>112</v>
      </c>
      <c r="B40" s="71">
        <f t="shared" si="0"/>
        <v>1.8666666666666666E-3</v>
      </c>
      <c r="C40" s="71">
        <f>B40/'Void fraction'!$C$4</f>
        <v>0.328928046989721</v>
      </c>
      <c r="D40" s="72">
        <f t="shared" si="1"/>
        <v>120.2006223686619</v>
      </c>
      <c r="E40" s="72">
        <f t="shared" si="2"/>
        <v>2.0033437061443651E-3</v>
      </c>
      <c r="F40" s="72">
        <f>E40/'[1]void fraction'!$C$4</f>
        <v>0.35301210680957973</v>
      </c>
      <c r="G40" s="72">
        <f t="shared" si="3"/>
        <v>35.301210680957972</v>
      </c>
    </row>
    <row r="41" spans="1:7" x14ac:dyDescent="0.2">
      <c r="A41" s="71">
        <f t="shared" si="5"/>
        <v>122</v>
      </c>
      <c r="B41" s="71">
        <f t="shared" si="0"/>
        <v>2.0333333333333332E-3</v>
      </c>
      <c r="C41" s="71">
        <f>B41/'Void fraction'!$C$4</f>
        <v>0.35829662261380318</v>
      </c>
      <c r="D41" s="72">
        <f t="shared" si="1"/>
        <v>130.93282079443529</v>
      </c>
      <c r="E41" s="72">
        <f t="shared" si="2"/>
        <v>2.1822136799072548E-3</v>
      </c>
      <c r="F41" s="72">
        <f>E41/'[1]void fraction'!$C$4</f>
        <v>0.38453104491757789</v>
      </c>
      <c r="G41" s="72">
        <f t="shared" si="3"/>
        <v>38.453104491757792</v>
      </c>
    </row>
    <row r="42" spans="1:7" x14ac:dyDescent="0.2">
      <c r="A42" s="71">
        <f t="shared" si="5"/>
        <v>132</v>
      </c>
      <c r="B42" s="71">
        <f t="shared" si="0"/>
        <v>2.2000000000000001E-3</v>
      </c>
      <c r="C42" s="71">
        <f>B42/'Void fraction'!$C$4</f>
        <v>0.38766519823788548</v>
      </c>
      <c r="D42" s="72">
        <f t="shared" si="1"/>
        <v>141.66501922020868</v>
      </c>
      <c r="E42" s="72">
        <f t="shared" si="2"/>
        <v>2.3610836536701444E-3</v>
      </c>
      <c r="F42" s="72">
        <f>E42/'[1]void fraction'!$C$4</f>
        <v>0.41604998302557611</v>
      </c>
      <c r="G42" s="72">
        <f t="shared" si="3"/>
        <v>41.604998302557611</v>
      </c>
    </row>
    <row r="43" spans="1:7" x14ac:dyDescent="0.2">
      <c r="A43" s="71">
        <f>A42+10</f>
        <v>142</v>
      </c>
      <c r="B43" s="71">
        <f t="shared" si="0"/>
        <v>2.3666666666666667E-3</v>
      </c>
      <c r="C43" s="71">
        <f>B43/'Void fraction'!$C$4</f>
        <v>0.41703377386196766</v>
      </c>
      <c r="D43" s="72">
        <f t="shared" si="1"/>
        <v>152.39721764598207</v>
      </c>
      <c r="E43" s="72">
        <f t="shared" si="2"/>
        <v>2.5399536274330345E-3</v>
      </c>
      <c r="F43" s="72">
        <f>E43/'[1]void fraction'!$C$4</f>
        <v>0.44756892113357433</v>
      </c>
      <c r="G43" s="72">
        <f t="shared" si="3"/>
        <v>44.756892113357431</v>
      </c>
    </row>
    <row r="44" spans="1:7" x14ac:dyDescent="0.2">
      <c r="A44" s="71">
        <v>150</v>
      </c>
      <c r="B44" s="71">
        <f t="shared" si="0"/>
        <v>2.5000000000000001E-3</v>
      </c>
      <c r="C44" s="71">
        <f>B44/'Void fraction'!$C$4</f>
        <v>0.44052863436123346</v>
      </c>
      <c r="D44" s="72">
        <f t="shared" si="1"/>
        <v>160.98297638660077</v>
      </c>
      <c r="E44" s="72">
        <f t="shared" si="2"/>
        <v>2.6830496064433463E-3</v>
      </c>
      <c r="F44" s="72">
        <f>E44/'[1]void fraction'!$C$4</f>
        <v>0.47278407161997288</v>
      </c>
      <c r="G44" s="72">
        <f t="shared" si="3"/>
        <v>47.278407161997286</v>
      </c>
    </row>
    <row r="45" spans="1:7" x14ac:dyDescent="0.2">
      <c r="A45" s="71">
        <f>A43+10</f>
        <v>152</v>
      </c>
      <c r="B45" s="71">
        <f t="shared" si="0"/>
        <v>2.5333333333333332E-3</v>
      </c>
      <c r="C45" s="71">
        <f>B45/'Void fraction'!$C$4</f>
        <v>0.4464023494860499</v>
      </c>
      <c r="D45" s="72">
        <f t="shared" si="1"/>
        <v>163.12941607175543</v>
      </c>
      <c r="E45" s="72">
        <f t="shared" si="2"/>
        <v>2.7188236011959238E-3</v>
      </c>
      <c r="F45" s="72">
        <f>E45/'[1]void fraction'!$C$4</f>
        <v>0.47908785924157243</v>
      </c>
      <c r="G45" s="72">
        <f t="shared" si="3"/>
        <v>47.908785924157243</v>
      </c>
    </row>
    <row r="46" spans="1:7" x14ac:dyDescent="0.2">
      <c r="A46" s="71">
        <f t="shared" si="5"/>
        <v>162</v>
      </c>
      <c r="B46" s="71">
        <f t="shared" si="0"/>
        <v>2.7000000000000001E-3</v>
      </c>
      <c r="C46" s="71">
        <f>B46/'Void fraction'!$C$4</f>
        <v>0.47577092511013214</v>
      </c>
      <c r="D46" s="72">
        <f t="shared" si="1"/>
        <v>173.86161449752882</v>
      </c>
      <c r="E46" s="72">
        <f t="shared" si="2"/>
        <v>2.8976935749588139E-3</v>
      </c>
      <c r="F46" s="72">
        <f>E46/'[1]void fraction'!$C$4</f>
        <v>0.51060679734957071</v>
      </c>
      <c r="G46" s="72">
        <f t="shared" si="3"/>
        <v>51.06067973495707</v>
      </c>
    </row>
    <row r="47" spans="1:7" x14ac:dyDescent="0.2">
      <c r="A47" s="71">
        <f t="shared" si="5"/>
        <v>172</v>
      </c>
      <c r="B47" s="71">
        <f t="shared" si="0"/>
        <v>2.8666666666666667E-3</v>
      </c>
      <c r="C47" s="71">
        <f>B47/'Void fraction'!$C$4</f>
        <v>0.50513950073421432</v>
      </c>
      <c r="D47" s="72">
        <f t="shared" si="1"/>
        <v>184.59381292330221</v>
      </c>
      <c r="E47" s="72">
        <f t="shared" si="2"/>
        <v>3.0765635487217035E-3</v>
      </c>
      <c r="F47" s="72">
        <f>E47/'[1]void fraction'!$C$4</f>
        <v>0.54212573545756892</v>
      </c>
      <c r="G47" s="72">
        <f t="shared" si="3"/>
        <v>54.212573545756889</v>
      </c>
    </row>
    <row r="48" spans="1:7" x14ac:dyDescent="0.2">
      <c r="A48" s="71">
        <f t="shared" si="5"/>
        <v>182</v>
      </c>
      <c r="B48" s="71">
        <f t="shared" si="0"/>
        <v>3.0333333333333332E-3</v>
      </c>
      <c r="C48" s="71">
        <f>B48/'Void fraction'!$C$4</f>
        <v>0.53450807635829656</v>
      </c>
      <c r="D48" s="72">
        <f t="shared" si="1"/>
        <v>195.3260113490756</v>
      </c>
      <c r="E48" s="72">
        <f t="shared" si="2"/>
        <v>3.2554335224845932E-3</v>
      </c>
      <c r="F48" s="72">
        <f>E48/'[1]void fraction'!$C$4</f>
        <v>0.57364467356556703</v>
      </c>
      <c r="G48" s="72">
        <f t="shared" si="3"/>
        <v>57.364467356556702</v>
      </c>
    </row>
    <row r="49" spans="1:8" x14ac:dyDescent="0.2">
      <c r="A49" s="71">
        <f t="shared" si="5"/>
        <v>192</v>
      </c>
      <c r="B49" s="71">
        <f t="shared" si="0"/>
        <v>3.2000000000000002E-3</v>
      </c>
      <c r="C49" s="71">
        <f>B49/'Void fraction'!$C$4</f>
        <v>0.5638766519823788</v>
      </c>
      <c r="D49" s="72">
        <f t="shared" si="1"/>
        <v>206.05820977484899</v>
      </c>
      <c r="E49" s="72">
        <f t="shared" si="2"/>
        <v>3.4343034962474833E-3</v>
      </c>
      <c r="F49" s="72">
        <f>E49/'[1]void fraction'!$C$4</f>
        <v>0.60516361167356525</v>
      </c>
      <c r="G49" s="72">
        <f t="shared" si="3"/>
        <v>60.516361167356521</v>
      </c>
    </row>
    <row r="50" spans="1:8" x14ac:dyDescent="0.2">
      <c r="A50" s="71">
        <v>200</v>
      </c>
      <c r="B50" s="71">
        <f t="shared" si="0"/>
        <v>3.3333333333333335E-3</v>
      </c>
      <c r="C50" s="71">
        <f>B50/'Void fraction'!$C$4</f>
        <v>0.58737151248164465</v>
      </c>
      <c r="D50" s="72">
        <f t="shared" si="1"/>
        <v>214.64396851546769</v>
      </c>
      <c r="E50" s="72">
        <f t="shared" si="2"/>
        <v>3.5773994752577947E-3</v>
      </c>
      <c r="F50" s="72">
        <f>E50/'[1]void fraction'!$C$4</f>
        <v>0.6303787621599638</v>
      </c>
      <c r="G50" s="72">
        <f t="shared" si="3"/>
        <v>63.037876215996377</v>
      </c>
    </row>
    <row r="51" spans="1:8" x14ac:dyDescent="0.2">
      <c r="A51" s="71">
        <f>A49+10</f>
        <v>202</v>
      </c>
      <c r="B51" s="71">
        <f t="shared" si="0"/>
        <v>3.3666666666666667E-3</v>
      </c>
      <c r="C51" s="71">
        <f>B51/'Void fraction'!$C$4</f>
        <v>0.59324522760646103</v>
      </c>
      <c r="D51" s="72">
        <f t="shared" si="1"/>
        <v>216.79040820062238</v>
      </c>
      <c r="E51" s="72">
        <f t="shared" si="2"/>
        <v>3.613173470010373E-3</v>
      </c>
      <c r="F51" s="72">
        <f>E51/'[1]void fraction'!$C$4</f>
        <v>0.63668254978156347</v>
      </c>
      <c r="G51" s="72">
        <f t="shared" si="3"/>
        <v>63.668254978156348</v>
      </c>
    </row>
    <row r="52" spans="1:8" x14ac:dyDescent="0.2">
      <c r="A52" s="71">
        <f t="shared" si="5"/>
        <v>212</v>
      </c>
      <c r="B52" s="71">
        <f t="shared" si="0"/>
        <v>3.5333333333333332E-3</v>
      </c>
      <c r="C52" s="71">
        <f>B52/'Void fraction'!$C$4</f>
        <v>0.62261380323054327</v>
      </c>
      <c r="D52" s="72">
        <f t="shared" si="1"/>
        <v>227.52260662639574</v>
      </c>
      <c r="E52" s="72">
        <f t="shared" si="2"/>
        <v>3.7920434437732622E-3</v>
      </c>
      <c r="F52" s="72">
        <f>E52/'[1]void fraction'!$C$4</f>
        <v>0.66820148788956157</v>
      </c>
      <c r="G52" s="72">
        <f t="shared" si="3"/>
        <v>66.820148788956161</v>
      </c>
      <c r="H52" s="2" t="s">
        <v>97</v>
      </c>
    </row>
    <row r="53" spans="1:8" x14ac:dyDescent="0.2">
      <c r="A53" s="71">
        <f t="shared" si="5"/>
        <v>222</v>
      </c>
      <c r="B53" s="71">
        <f t="shared" si="0"/>
        <v>3.7000000000000002E-3</v>
      </c>
      <c r="C53" s="71">
        <f>B53/'Void fraction'!$C$4</f>
        <v>0.65198237885462551</v>
      </c>
      <c r="D53" s="72">
        <f t="shared" si="1"/>
        <v>238.25480505216913</v>
      </c>
      <c r="E53" s="72">
        <f t="shared" si="2"/>
        <v>3.9709134175361519E-3</v>
      </c>
      <c r="F53" s="72">
        <f>E53/'[1]void fraction'!$C$4</f>
        <v>0.69972042599755979</v>
      </c>
      <c r="G53" s="72">
        <f t="shared" si="3"/>
        <v>69.97204259975598</v>
      </c>
    </row>
    <row r="54" spans="1:8" x14ac:dyDescent="0.2">
      <c r="A54" s="71">
        <f t="shared" si="5"/>
        <v>232</v>
      </c>
      <c r="B54" s="71">
        <f t="shared" si="0"/>
        <v>3.8666666666666667E-3</v>
      </c>
      <c r="C54" s="71">
        <f>B54/'Void fraction'!$C$4</f>
        <v>0.68135095447870775</v>
      </c>
      <c r="D54" s="72">
        <f t="shared" si="1"/>
        <v>248.98700347794249</v>
      </c>
      <c r="E54" s="72">
        <f t="shared" si="2"/>
        <v>4.1497833912990416E-3</v>
      </c>
      <c r="F54" s="72">
        <f>E54/'[1]void fraction'!$C$4</f>
        <v>0.7312393641055579</v>
      </c>
      <c r="G54" s="72">
        <f t="shared" si="3"/>
        <v>73.123936410555785</v>
      </c>
    </row>
    <row r="55" spans="1:8" x14ac:dyDescent="0.2">
      <c r="A55" s="71">
        <f>A54+10</f>
        <v>242</v>
      </c>
      <c r="B55" s="71">
        <f t="shared" si="0"/>
        <v>4.0333333333333332E-3</v>
      </c>
      <c r="C55" s="71">
        <f>B55/'Void fraction'!$C$4</f>
        <v>0.71071953010278999</v>
      </c>
      <c r="D55" s="72">
        <f t="shared" si="1"/>
        <v>259.71920190371588</v>
      </c>
      <c r="E55" s="72">
        <f t="shared" si="2"/>
        <v>4.3286533650619312E-3</v>
      </c>
      <c r="F55" s="72">
        <f>E55/'[1]void fraction'!$C$4</f>
        <v>0.76275830221355612</v>
      </c>
      <c r="G55" s="72">
        <f t="shared" si="3"/>
        <v>76.275830221355605</v>
      </c>
    </row>
    <row r="56" spans="1:8" x14ac:dyDescent="0.2">
      <c r="A56" s="71">
        <v>250</v>
      </c>
      <c r="B56" s="71">
        <f t="shared" si="0"/>
        <v>4.1666666666666666E-3</v>
      </c>
      <c r="C56" s="71">
        <f>B56/'Void fraction'!$C$4</f>
        <v>0.73421439060205573</v>
      </c>
      <c r="D56" s="72">
        <f t="shared" si="1"/>
        <v>268.30496064433464</v>
      </c>
      <c r="E56" s="72">
        <f t="shared" si="2"/>
        <v>4.4717493440722443E-3</v>
      </c>
      <c r="F56" s="72">
        <f>E56/'[1]void fraction'!$C$4</f>
        <v>0.78797345269995489</v>
      </c>
      <c r="G56" s="72">
        <f t="shared" si="3"/>
        <v>78.797345269995489</v>
      </c>
    </row>
    <row r="57" spans="1:8" x14ac:dyDescent="0.2">
      <c r="A57" s="71">
        <f>A55+10</f>
        <v>252</v>
      </c>
      <c r="B57" s="71">
        <f t="shared" si="0"/>
        <v>4.1999999999999997E-3</v>
      </c>
      <c r="C57" s="71">
        <f>B57/'Void fraction'!$C$4</f>
        <v>0.74008810572687211</v>
      </c>
      <c r="D57" s="72">
        <f t="shared" si="1"/>
        <v>270.45140032948927</v>
      </c>
      <c r="E57" s="72">
        <f t="shared" si="2"/>
        <v>4.5075233388248209E-3</v>
      </c>
      <c r="F57" s="72">
        <f>E57/'[1]void fraction'!$C$4</f>
        <v>0.79427724032155433</v>
      </c>
      <c r="G57" s="72">
        <f t="shared" si="3"/>
        <v>79.427724032155439</v>
      </c>
    </row>
    <row r="58" spans="1:8" x14ac:dyDescent="0.2">
      <c r="A58" s="71">
        <f t="shared" si="5"/>
        <v>262</v>
      </c>
      <c r="B58" s="71">
        <f t="shared" si="0"/>
        <v>4.3666666666666663E-3</v>
      </c>
      <c r="C58" s="71">
        <f>B58/'Void fraction'!$C$4</f>
        <v>0.76945668135095435</v>
      </c>
      <c r="D58" s="72">
        <f t="shared" si="1"/>
        <v>281.18359875526266</v>
      </c>
      <c r="E58" s="72">
        <f t="shared" si="2"/>
        <v>4.6863933125877114E-3</v>
      </c>
      <c r="F58" s="72">
        <f>E58/'[1]void fraction'!$C$4</f>
        <v>0.82579617842955266</v>
      </c>
      <c r="G58" s="72">
        <f t="shared" si="3"/>
        <v>82.579617842955273</v>
      </c>
    </row>
    <row r="59" spans="1:8" x14ac:dyDescent="0.2">
      <c r="A59" s="71">
        <f t="shared" si="5"/>
        <v>272</v>
      </c>
      <c r="B59" s="71">
        <f t="shared" si="0"/>
        <v>4.5333333333333337E-3</v>
      </c>
      <c r="C59" s="71">
        <f>B59/'Void fraction'!$C$4</f>
        <v>0.7988252569750367</v>
      </c>
      <c r="D59" s="72">
        <f t="shared" si="1"/>
        <v>291.91579718103606</v>
      </c>
      <c r="E59" s="72">
        <f t="shared" si="2"/>
        <v>4.8652632863506011E-3</v>
      </c>
      <c r="F59" s="72">
        <f>E59/'[1]void fraction'!$C$4</f>
        <v>0.85731511653755077</v>
      </c>
      <c r="G59" s="72">
        <f t="shared" si="3"/>
        <v>85.731511653755078</v>
      </c>
    </row>
    <row r="60" spans="1:8" x14ac:dyDescent="0.2">
      <c r="A60" s="71">
        <f t="shared" si="5"/>
        <v>282</v>
      </c>
      <c r="B60" s="71">
        <f t="shared" si="0"/>
        <v>4.7000000000000002E-3</v>
      </c>
      <c r="C60" s="71">
        <f>B60/'Void fraction'!$C$4</f>
        <v>0.82819383259911894</v>
      </c>
      <c r="D60" s="72">
        <f t="shared" si="1"/>
        <v>302.64799560680945</v>
      </c>
      <c r="E60" s="72">
        <f t="shared" si="2"/>
        <v>5.0441332601134908E-3</v>
      </c>
      <c r="F60" s="72">
        <f>E60/'[1]void fraction'!$C$4</f>
        <v>0.88883405464554899</v>
      </c>
      <c r="G60" s="72">
        <f t="shared" si="3"/>
        <v>88.883405464554897</v>
      </c>
    </row>
    <row r="61" spans="1:8" x14ac:dyDescent="0.2">
      <c r="A61" s="71">
        <f t="shared" si="5"/>
        <v>292</v>
      </c>
      <c r="B61" s="71">
        <f t="shared" si="0"/>
        <v>4.8666666666666667E-3</v>
      </c>
      <c r="C61" s="71">
        <f>B61/'Void fraction'!$C$4</f>
        <v>0.85756240822320118</v>
      </c>
      <c r="D61" s="72">
        <f t="shared" si="1"/>
        <v>313.38019403258284</v>
      </c>
      <c r="E61" s="72">
        <f t="shared" si="2"/>
        <v>5.2230032338763804E-3</v>
      </c>
      <c r="F61" s="72">
        <f>E61/'[1]void fraction'!$C$4</f>
        <v>0.92035299275354721</v>
      </c>
      <c r="G61" s="72">
        <f t="shared" si="3"/>
        <v>92.035299275354717</v>
      </c>
    </row>
    <row r="62" spans="1:8" x14ac:dyDescent="0.2">
      <c r="A62" s="71">
        <v>300</v>
      </c>
      <c r="B62" s="71">
        <f t="shared" si="0"/>
        <v>5.0000000000000001E-3</v>
      </c>
      <c r="C62" s="71">
        <f>B62/'Void fraction'!$C$4</f>
        <v>0.88105726872246692</v>
      </c>
      <c r="D62" s="72">
        <f t="shared" si="1"/>
        <v>321.96595277320154</v>
      </c>
      <c r="E62" s="72">
        <f t="shared" si="2"/>
        <v>5.3660992128866927E-3</v>
      </c>
      <c r="F62" s="72">
        <f>E62/'[1]void fraction'!$C$4</f>
        <v>0.94556814323994576</v>
      </c>
      <c r="G62" s="72">
        <f t="shared" si="3"/>
        <v>94.556814323994573</v>
      </c>
    </row>
    <row r="63" spans="1:8" x14ac:dyDescent="0.2">
      <c r="A63" s="71">
        <f>A61+10</f>
        <v>302</v>
      </c>
      <c r="B63" s="71">
        <f t="shared" si="0"/>
        <v>5.0333333333333332E-3</v>
      </c>
      <c r="C63" s="71">
        <f>B63/'Void fraction'!$C$4</f>
        <v>0.88693098384728331</v>
      </c>
      <c r="D63" s="72">
        <f t="shared" si="1"/>
        <v>324.11239245835623</v>
      </c>
      <c r="E63" s="72">
        <f t="shared" si="2"/>
        <v>5.4018732076392701E-3</v>
      </c>
      <c r="F63" s="72">
        <f>E63/'[1]void fraction'!$C$4</f>
        <v>0.95187193086154531</v>
      </c>
      <c r="G63" s="72">
        <f t="shared" si="3"/>
        <v>95.187193086154537</v>
      </c>
    </row>
    <row r="64" spans="1:8" x14ac:dyDescent="0.2">
      <c r="A64" s="71">
        <f t="shared" si="5"/>
        <v>312</v>
      </c>
      <c r="B64" s="71">
        <f t="shared" si="0"/>
        <v>5.1999999999999998E-3</v>
      </c>
      <c r="C64" s="71">
        <f>B64/'Void fraction'!$C$4</f>
        <v>0.91629955947136554</v>
      </c>
      <c r="D64" s="72">
        <f t="shared" si="1"/>
        <v>334.84459088412956</v>
      </c>
      <c r="E64" s="72">
        <f t="shared" si="2"/>
        <v>5.5807431814021589E-3</v>
      </c>
      <c r="F64" s="72">
        <f>E64/'[1]void fraction'!$C$4</f>
        <v>0.98339086896954331</v>
      </c>
      <c r="G64" s="72">
        <f t="shared" si="3"/>
        <v>98.339086896954328</v>
      </c>
    </row>
    <row r="65" spans="1:7" x14ac:dyDescent="0.2">
      <c r="A65" s="71">
        <v>350</v>
      </c>
      <c r="B65" s="71">
        <f t="shared" si="0"/>
        <v>5.8333333333333336E-3</v>
      </c>
      <c r="C65" s="71">
        <f>B65/'Void fraction'!$C$4</f>
        <v>1.0279001468428781</v>
      </c>
      <c r="D65" s="72">
        <f t="shared" si="1"/>
        <v>375.62694490206843</v>
      </c>
      <c r="E65" s="72">
        <f t="shared" si="2"/>
        <v>6.2604490817011402E-3</v>
      </c>
      <c r="F65" s="72">
        <f>E65/'[1]void fraction'!$C$4</f>
        <v>1.1031628337799366</v>
      </c>
      <c r="G65" s="72">
        <f t="shared" si="3"/>
        <v>110.31628337799366</v>
      </c>
    </row>
    <row r="66" spans="1:7" x14ac:dyDescent="0.2">
      <c r="A66" s="71">
        <v>400</v>
      </c>
      <c r="B66" s="71">
        <f t="shared" si="0"/>
        <v>6.6666666666666671E-3</v>
      </c>
      <c r="C66" s="71">
        <f>B66/'Void fraction'!$C$4</f>
        <v>1.1747430249632893</v>
      </c>
      <c r="D66" s="72">
        <f t="shared" si="1"/>
        <v>429.28793703093538</v>
      </c>
      <c r="E66" s="72">
        <f t="shared" si="2"/>
        <v>7.1547989505155894E-3</v>
      </c>
      <c r="F66" s="72">
        <f>E66/'[1]void fraction'!$C$4</f>
        <v>1.2607575243199276</v>
      </c>
      <c r="G66" s="72">
        <f t="shared" si="3"/>
        <v>126.07575243199275</v>
      </c>
    </row>
    <row r="67" spans="1:7" x14ac:dyDescent="0.2">
      <c r="A67" s="71">
        <v>500</v>
      </c>
      <c r="B67" s="71">
        <f t="shared" si="0"/>
        <v>8.3333333333333332E-3</v>
      </c>
      <c r="C67" s="71">
        <f>B67/'Void fraction'!$C$4</f>
        <v>1.4684287812041115</v>
      </c>
      <c r="D67" s="72">
        <f t="shared" si="1"/>
        <v>536.60992128866928</v>
      </c>
      <c r="E67" s="72">
        <f t="shared" si="2"/>
        <v>8.9434986881444887E-3</v>
      </c>
      <c r="F67" s="72">
        <f>E67/'[1]void fraction'!$C$4</f>
        <v>1.5759469053999098</v>
      </c>
      <c r="G67" s="72">
        <f t="shared" si="3"/>
        <v>157.59469053999098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0E54A-72F1-F248-8A1C-A6510542BC20}">
  <dimension ref="A1:AO1048550"/>
  <sheetViews>
    <sheetView topLeftCell="J1" zoomScale="172" zoomScaleNormal="65" workbookViewId="0">
      <selection activeCell="U3" sqref="U3"/>
    </sheetView>
  </sheetViews>
  <sheetFormatPr baseColWidth="10" defaultRowHeight="15" x14ac:dyDescent="0.2"/>
  <cols>
    <col min="1" max="1" width="10.83203125" style="4"/>
    <col min="8" max="8" width="10.83203125" style="4"/>
    <col min="16" max="16" width="14.1640625" customWidth="1"/>
    <col min="23" max="23" width="10.83203125" style="38"/>
    <col min="35" max="35" width="10.83203125" style="38"/>
  </cols>
  <sheetData>
    <row r="1" spans="1:41" x14ac:dyDescent="0.2">
      <c r="A1" s="30"/>
      <c r="B1" s="99" t="s">
        <v>7</v>
      </c>
      <c r="C1" s="100" t="s">
        <v>107</v>
      </c>
      <c r="D1" s="101" t="s">
        <v>8</v>
      </c>
      <c r="E1" s="94" t="s">
        <v>9</v>
      </c>
      <c r="F1" s="102" t="s">
        <v>108</v>
      </c>
      <c r="H1" s="30"/>
      <c r="I1" s="99" t="s">
        <v>7</v>
      </c>
      <c r="J1" s="100" t="s">
        <v>107</v>
      </c>
      <c r="K1" s="101" t="s">
        <v>8</v>
      </c>
      <c r="L1" s="94" t="s">
        <v>9</v>
      </c>
      <c r="M1" s="102" t="s">
        <v>108</v>
      </c>
      <c r="P1" s="96"/>
      <c r="Q1" s="91" t="s">
        <v>107</v>
      </c>
      <c r="R1" s="92" t="s">
        <v>108</v>
      </c>
      <c r="S1" s="93" t="s">
        <v>8</v>
      </c>
      <c r="T1" s="94" t="s">
        <v>9</v>
      </c>
      <c r="U1" s="95" t="s">
        <v>7</v>
      </c>
      <c r="W1"/>
      <c r="X1" s="144" t="s">
        <v>7</v>
      </c>
      <c r="Y1" s="144"/>
      <c r="Z1" s="145" t="s">
        <v>107</v>
      </c>
      <c r="AA1" s="145"/>
      <c r="AB1" s="146" t="s">
        <v>8</v>
      </c>
      <c r="AC1" s="146"/>
      <c r="AD1" s="147" t="s">
        <v>9</v>
      </c>
      <c r="AE1" s="147"/>
      <c r="AF1" s="148" t="s">
        <v>108</v>
      </c>
      <c r="AG1" s="148"/>
      <c r="AI1"/>
      <c r="AJ1" s="2" t="s">
        <v>7</v>
      </c>
      <c r="AK1" s="2" t="s">
        <v>107</v>
      </c>
      <c r="AL1" s="2" t="s">
        <v>8</v>
      </c>
      <c r="AM1" s="94" t="s">
        <v>9</v>
      </c>
      <c r="AN1" s="2" t="s">
        <v>108</v>
      </c>
      <c r="AO1" s="2"/>
    </row>
    <row r="2" spans="1:41" x14ac:dyDescent="0.2">
      <c r="A2" s="33" t="s">
        <v>5</v>
      </c>
      <c r="B2" s="89" t="s">
        <v>29</v>
      </c>
      <c r="C2" s="33" t="s">
        <v>29</v>
      </c>
      <c r="D2" s="33" t="s">
        <v>29</v>
      </c>
      <c r="E2" s="33" t="s">
        <v>29</v>
      </c>
      <c r="F2" s="33" t="s">
        <v>29</v>
      </c>
      <c r="H2" s="33" t="s">
        <v>5</v>
      </c>
      <c r="I2" s="90" t="s">
        <v>28</v>
      </c>
      <c r="J2" s="90" t="s">
        <v>28</v>
      </c>
      <c r="K2" s="90" t="s">
        <v>28</v>
      </c>
      <c r="L2" s="90" t="s">
        <v>28</v>
      </c>
      <c r="M2" s="90" t="s">
        <v>28</v>
      </c>
      <c r="P2" s="97" t="s">
        <v>6</v>
      </c>
      <c r="Q2" s="91">
        <f>'Alumina Fint stoff, Kaia'!F3</f>
        <v>25.684340000000002</v>
      </c>
      <c r="R2" s="92">
        <f>'Svampe butts'!F3</f>
        <v>67.342799999999997</v>
      </c>
      <c r="S2" s="93">
        <f>'Filter dust'!F3</f>
        <v>75.480580000000018</v>
      </c>
      <c r="T2" s="94">
        <f>'Basement dust'!F3</f>
        <v>83.804079999999971</v>
      </c>
      <c r="U2" s="95">
        <f>'Secondary Alumina'!F3</f>
        <v>99.01542000000002</v>
      </c>
      <c r="W2" s="33" t="s">
        <v>5</v>
      </c>
      <c r="X2" s="33" t="s">
        <v>101</v>
      </c>
      <c r="Y2" s="33" t="s">
        <v>102</v>
      </c>
      <c r="Z2" s="33" t="s">
        <v>101</v>
      </c>
      <c r="AA2" s="33" t="s">
        <v>102</v>
      </c>
      <c r="AB2" s="33" t="s">
        <v>101</v>
      </c>
      <c r="AC2" s="33" t="s">
        <v>102</v>
      </c>
      <c r="AD2" s="33" t="s">
        <v>53</v>
      </c>
      <c r="AE2" s="33" t="s">
        <v>54</v>
      </c>
      <c r="AF2" s="33" t="s">
        <v>53</v>
      </c>
      <c r="AG2" s="33" t="s">
        <v>54</v>
      </c>
      <c r="AI2" s="33" t="s">
        <v>5</v>
      </c>
      <c r="AJ2" t="s">
        <v>102</v>
      </c>
      <c r="AK2" t="s">
        <v>102</v>
      </c>
      <c r="AL2" t="s">
        <v>102</v>
      </c>
      <c r="AM2" t="s">
        <v>54</v>
      </c>
      <c r="AN2" s="33" t="s">
        <v>54</v>
      </c>
    </row>
    <row r="3" spans="1:41" x14ac:dyDescent="0.2">
      <c r="A3" s="38">
        <v>1.8</v>
      </c>
      <c r="B3" s="29">
        <v>3.9641500000000001E-4</v>
      </c>
      <c r="C3" s="29">
        <v>4.3246824186931449E-4</v>
      </c>
      <c r="D3" s="29">
        <v>4.1457821749212205E-4</v>
      </c>
      <c r="E3" s="29">
        <v>3.6850930495273211E-4</v>
      </c>
      <c r="F3" s="29">
        <v>4.1457821749212205E-4</v>
      </c>
      <c r="H3" s="38">
        <v>1.8</v>
      </c>
      <c r="I3">
        <v>3.6289193376065683E-2</v>
      </c>
      <c r="J3">
        <v>3.9579471319989748E-2</v>
      </c>
      <c r="K3">
        <v>3.7925331152431331E-2</v>
      </c>
      <c r="L3">
        <v>3.3735343706130308E-2</v>
      </c>
      <c r="M3">
        <v>3.7925331152431331E-2</v>
      </c>
      <c r="P3" s="98" t="str">
        <f>'Svampe butts'!K2</f>
        <v>Umf mean (cm/s)</v>
      </c>
      <c r="Q3" s="103">
        <f>'Alumina Fint stoff, Kaia'!K3</f>
        <v>0.13490809591488012</v>
      </c>
      <c r="R3" s="104">
        <f>'Svampe butts'!K3</f>
        <v>0.77333021884394681</v>
      </c>
      <c r="S3" s="105">
        <f>'Filter dust'!L3</f>
        <v>0.93397291229648394</v>
      </c>
      <c r="T3" s="106">
        <f>'Basement dust'!L3</f>
        <v>1.1453442342710267</v>
      </c>
      <c r="U3" s="107">
        <f>'Secondary Alumina'!J3</f>
        <v>1.4865296949308571</v>
      </c>
      <c r="W3" s="38">
        <v>1.8</v>
      </c>
      <c r="X3" s="38">
        <v>0.6</v>
      </c>
      <c r="Y3" s="38">
        <f>X3</f>
        <v>0.6</v>
      </c>
      <c r="Z3" s="38">
        <v>3.01</v>
      </c>
      <c r="AA3" s="38">
        <f>Z3</f>
        <v>3.01</v>
      </c>
      <c r="AB3" s="38">
        <v>1.76</v>
      </c>
      <c r="AC3" s="38">
        <f>AB3</f>
        <v>1.76</v>
      </c>
      <c r="AD3" s="38">
        <v>1.28</v>
      </c>
      <c r="AE3" s="38">
        <f>AD3</f>
        <v>1.28</v>
      </c>
      <c r="AF3" s="38">
        <v>1.69</v>
      </c>
      <c r="AG3" s="38">
        <f>AF3</f>
        <v>1.69</v>
      </c>
      <c r="AI3" s="38">
        <v>1.8</v>
      </c>
      <c r="AJ3">
        <v>0.6</v>
      </c>
      <c r="AK3">
        <v>3.01</v>
      </c>
      <c r="AL3">
        <v>1.76</v>
      </c>
      <c r="AM3">
        <v>1.28</v>
      </c>
      <c r="AN3" s="38">
        <v>1.69</v>
      </c>
    </row>
    <row r="4" spans="1:41" x14ac:dyDescent="0.2">
      <c r="A4" s="38">
        <v>2.2000000000000002</v>
      </c>
      <c r="B4" s="29">
        <v>5.9217600000000003E-4</v>
      </c>
      <c r="C4" s="29">
        <v>6.4603280575539573E-4</v>
      </c>
      <c r="D4" s="29">
        <v>6.1930820143884895E-4</v>
      </c>
      <c r="E4" s="29">
        <v>5.5048920863309369E-4</v>
      </c>
      <c r="F4" s="29">
        <v>6.1930820143884895E-4</v>
      </c>
      <c r="H4" s="38">
        <v>2.2000000000000002</v>
      </c>
      <c r="I4">
        <v>5.4184189870542999E-2</v>
      </c>
      <c r="J4">
        <v>5.9091671199046021E-2</v>
      </c>
      <c r="K4">
        <v>5.6613250889920856E-2</v>
      </c>
      <c r="L4">
        <v>5.0371374978078406E-2</v>
      </c>
      <c r="M4">
        <v>5.6613250889920856E-2</v>
      </c>
      <c r="P4" s="98" t="str">
        <f>'Svampe butts'!T2</f>
        <v>Umb mean (cm/s)</v>
      </c>
      <c r="Q4" s="103">
        <f>'Alumina Fint stoff, Kaia'!T3</f>
        <v>0.45059223660599307</v>
      </c>
      <c r="R4" s="104">
        <f>'Svampe butts'!T3</f>
        <v>0.84081976283670379</v>
      </c>
      <c r="S4" s="105">
        <f>'Filter dust'!V3</f>
        <v>0.89315196127749852</v>
      </c>
      <c r="T4" s="106">
        <f>'Basement dust'!V3</f>
        <v>0.95676999678657382</v>
      </c>
      <c r="U4" s="107">
        <f>'Secondary Alumina'!T3</f>
        <v>1.0080740686737355</v>
      </c>
      <c r="W4" s="38">
        <v>2.2000000000000002</v>
      </c>
      <c r="X4" s="38">
        <v>0.73</v>
      </c>
      <c r="Y4" s="38">
        <f t="shared" ref="Y4:Y10" si="0">X4-X3</f>
        <v>0.13</v>
      </c>
      <c r="Z4" s="38">
        <v>3.73</v>
      </c>
      <c r="AA4" s="38">
        <f>Z4-Z3</f>
        <v>0.7200000000000002</v>
      </c>
      <c r="AB4" s="38">
        <v>2.2599999999999998</v>
      </c>
      <c r="AC4" s="38">
        <f>AB4-AB3</f>
        <v>0.49999999999999978</v>
      </c>
      <c r="AD4" s="38">
        <v>1.63</v>
      </c>
      <c r="AE4" s="38">
        <f>AD4-AD3</f>
        <v>0.34999999999999987</v>
      </c>
      <c r="AF4" s="38">
        <v>2.16</v>
      </c>
      <c r="AG4" s="38">
        <f>AF4-AF3</f>
        <v>0.4700000000000002</v>
      </c>
      <c r="AI4" s="38">
        <v>2.2000000000000002</v>
      </c>
      <c r="AJ4">
        <v>0.13</v>
      </c>
      <c r="AK4">
        <v>0.7200000000000002</v>
      </c>
      <c r="AL4">
        <v>0.49999999999999978</v>
      </c>
      <c r="AM4">
        <v>0.34999999999999987</v>
      </c>
      <c r="AN4" s="38">
        <v>0.4700000000000002</v>
      </c>
    </row>
    <row r="5" spans="1:41" x14ac:dyDescent="0.2">
      <c r="A5" s="38">
        <v>2.6</v>
      </c>
      <c r="B5" s="29">
        <v>8.2708900000000004E-4</v>
      </c>
      <c r="C5" s="29">
        <v>9.0231028241869306E-4</v>
      </c>
      <c r="D5" s="29">
        <v>8.6498418217492137E-4</v>
      </c>
      <c r="E5" s="29">
        <v>7.6886509304952737E-4</v>
      </c>
      <c r="F5" s="29">
        <v>8.6498418217492137E-4</v>
      </c>
      <c r="H5" s="38">
        <v>2.6</v>
      </c>
      <c r="I5">
        <v>7.5639621178423419E-2</v>
      </c>
      <c r="J5">
        <v>8.2482224937255502E-2</v>
      </c>
      <c r="K5">
        <v>7.9009307936899253E-2</v>
      </c>
      <c r="L5">
        <v>7.0317639717192973E-2</v>
      </c>
      <c r="M5">
        <v>7.9009307936899253E-2</v>
      </c>
      <c r="P5" s="98" t="str">
        <f>'Svampe butts'!AF2</f>
        <v>Ut mean (cm/s)</v>
      </c>
      <c r="Q5" s="103">
        <f>'Alumina Fint stoff, Kaia'!AF3</f>
        <v>9.7577761908582445</v>
      </c>
      <c r="R5" s="104">
        <f>'Svampe butts'!AF3</f>
        <v>35.004956309207756</v>
      </c>
      <c r="S5" s="105">
        <f>'Filter dust'!AG3</f>
        <v>42.812658520450661</v>
      </c>
      <c r="T5" s="106">
        <f>'Basement dust'!AG3</f>
        <v>55.420672657648559</v>
      </c>
      <c r="U5" s="107">
        <f>'Secondary Alumina'!AE3</f>
        <v>72.77823207705552</v>
      </c>
      <c r="W5" s="38">
        <v>2.6</v>
      </c>
      <c r="X5" s="38">
        <v>0.84</v>
      </c>
      <c r="Y5" s="38">
        <f t="shared" si="0"/>
        <v>0.10999999999999999</v>
      </c>
      <c r="Z5" s="38">
        <v>4.38</v>
      </c>
      <c r="AA5" s="38">
        <f t="shared" ref="AA5:AA33" si="1">Z5-Z4</f>
        <v>0.64999999999999991</v>
      </c>
      <c r="AB5" s="38">
        <v>2.74</v>
      </c>
      <c r="AC5" s="38">
        <f t="shared" ref="AC5:AC33" si="2">AB5-AB4</f>
        <v>0.48000000000000043</v>
      </c>
      <c r="AD5" s="38">
        <v>1.95</v>
      </c>
      <c r="AE5" s="38">
        <f t="shared" ref="AE5:AE33" si="3">AD5-AD4</f>
        <v>0.32000000000000006</v>
      </c>
      <c r="AF5" s="38">
        <v>2.62</v>
      </c>
      <c r="AG5" s="38">
        <f t="shared" ref="AG5:AG33" si="4">AF5-AF4</f>
        <v>0.45999999999999996</v>
      </c>
      <c r="AI5" s="38">
        <v>2.6</v>
      </c>
      <c r="AJ5">
        <v>0.10999999999999999</v>
      </c>
      <c r="AK5">
        <v>0.64999999999999991</v>
      </c>
      <c r="AL5">
        <v>0.48000000000000043</v>
      </c>
      <c r="AM5">
        <v>0.32000000000000006</v>
      </c>
      <c r="AN5" s="38">
        <v>0.45999999999999996</v>
      </c>
    </row>
    <row r="6" spans="1:41" x14ac:dyDescent="0.2">
      <c r="A6" s="29">
        <v>3</v>
      </c>
      <c r="B6" s="29">
        <v>1.1011529999999999E-3</v>
      </c>
      <c r="C6" s="29">
        <v>1.2013006718592071E-3</v>
      </c>
      <c r="D6" s="29">
        <v>1.1516061597003392E-3</v>
      </c>
      <c r="E6" s="29">
        <v>1.0236369582020336E-3</v>
      </c>
      <c r="F6" s="29">
        <v>1.1516061597003392E-3</v>
      </c>
      <c r="H6" s="29">
        <v>3</v>
      </c>
      <c r="I6">
        <v>0.10064743309039104</v>
      </c>
      <c r="J6">
        <v>0.10974069130167349</v>
      </c>
      <c r="K6">
        <v>0.10510075537583073</v>
      </c>
      <c r="L6">
        <v>9.3566773748649024E-2</v>
      </c>
      <c r="M6">
        <v>0.10510075537583073</v>
      </c>
      <c r="W6" s="29">
        <v>3</v>
      </c>
      <c r="X6" s="29">
        <v>0.94</v>
      </c>
      <c r="Y6" s="29">
        <f t="shared" si="0"/>
        <v>9.9999999999999978E-2</v>
      </c>
      <c r="Z6" s="29">
        <v>4.99</v>
      </c>
      <c r="AA6" s="29">
        <f t="shared" si="1"/>
        <v>0.61000000000000032</v>
      </c>
      <c r="AB6" s="29">
        <v>3.21</v>
      </c>
      <c r="AC6" s="29">
        <f t="shared" si="2"/>
        <v>0.46999999999999975</v>
      </c>
      <c r="AD6" s="29">
        <v>2.2599999999999998</v>
      </c>
      <c r="AE6" s="29">
        <f t="shared" si="3"/>
        <v>0.30999999999999983</v>
      </c>
      <c r="AF6" s="29">
        <v>3.06</v>
      </c>
      <c r="AG6" s="29">
        <f t="shared" si="4"/>
        <v>0.43999999999999995</v>
      </c>
      <c r="AI6" s="29">
        <v>3</v>
      </c>
      <c r="AJ6">
        <v>9.9999999999999978E-2</v>
      </c>
      <c r="AK6">
        <v>0.61000000000000032</v>
      </c>
      <c r="AL6">
        <v>0.46999999999999975</v>
      </c>
      <c r="AM6">
        <v>0.30999999999999983</v>
      </c>
      <c r="AN6" s="29">
        <v>0.43999999999999995</v>
      </c>
    </row>
    <row r="7" spans="1:41" x14ac:dyDescent="0.2">
      <c r="A7" s="38">
        <v>3.6</v>
      </c>
      <c r="B7" s="29">
        <v>1.5856609999999999E-3</v>
      </c>
      <c r="C7" s="29">
        <v>1.7298729674772579E-3</v>
      </c>
      <c r="D7" s="29">
        <v>1.6583128699684882E-3</v>
      </c>
      <c r="E7" s="29">
        <v>1.4740372198109284E-3</v>
      </c>
      <c r="F7" s="29">
        <v>1.6583128699684882E-3</v>
      </c>
      <c r="H7" s="38">
        <v>3.6</v>
      </c>
      <c r="I7">
        <v>0.14480071784632498</v>
      </c>
      <c r="J7">
        <v>0.15785591895363207</v>
      </c>
      <c r="K7">
        <v>0.15113652509456332</v>
      </c>
      <c r="L7">
        <v>0.13461584753711811</v>
      </c>
      <c r="M7">
        <v>0.15113652509456332</v>
      </c>
      <c r="W7" s="38">
        <v>3.6</v>
      </c>
      <c r="X7" s="38">
        <v>1.07</v>
      </c>
      <c r="Y7" s="38">
        <f t="shared" si="0"/>
        <v>0.13000000000000012</v>
      </c>
      <c r="Z7" s="38">
        <v>5.85</v>
      </c>
      <c r="AA7" s="38">
        <f t="shared" si="1"/>
        <v>0.85999999999999943</v>
      </c>
      <c r="AB7" s="38">
        <v>3.89</v>
      </c>
      <c r="AC7" s="38">
        <f t="shared" si="2"/>
        <v>0.68000000000000016</v>
      </c>
      <c r="AD7" s="38">
        <v>2.69</v>
      </c>
      <c r="AE7" s="38">
        <f t="shared" si="3"/>
        <v>0.43000000000000016</v>
      </c>
      <c r="AF7" s="38">
        <v>3.7</v>
      </c>
      <c r="AG7" s="38">
        <f t="shared" si="4"/>
        <v>0.64000000000000012</v>
      </c>
      <c r="AI7" s="38">
        <v>3.6</v>
      </c>
      <c r="AJ7">
        <v>0.13000000000000012</v>
      </c>
      <c r="AK7">
        <v>0.85999999999999943</v>
      </c>
      <c r="AL7">
        <v>0.68000000000000016</v>
      </c>
      <c r="AM7">
        <v>0.43000000000000016</v>
      </c>
      <c r="AN7" s="38">
        <v>0.64000000000000012</v>
      </c>
    </row>
    <row r="8" spans="1:41" x14ac:dyDescent="0.2">
      <c r="A8" s="38">
        <v>4.4000000000000004</v>
      </c>
      <c r="B8" s="29">
        <v>2.3687030000000002E-3</v>
      </c>
      <c r="C8" s="29">
        <v>2.5841312230215829E-3</v>
      </c>
      <c r="D8" s="29">
        <v>2.4772328057553958E-3</v>
      </c>
      <c r="E8" s="29">
        <v>2.2019568345323748E-3</v>
      </c>
      <c r="F8" s="29">
        <v>2.4772328057553958E-3</v>
      </c>
      <c r="H8" s="38">
        <v>4.4000000000000004</v>
      </c>
      <c r="I8">
        <v>0.21601936168869368</v>
      </c>
      <c r="J8">
        <v>0.23543621151664407</v>
      </c>
      <c r="K8">
        <v>0.2253160814906737</v>
      </c>
      <c r="L8">
        <v>0.20082959256562047</v>
      </c>
      <c r="M8">
        <v>0.2253160814906737</v>
      </c>
      <c r="W8" s="38">
        <v>4.4000000000000004</v>
      </c>
      <c r="X8" s="38">
        <v>1.23</v>
      </c>
      <c r="Y8" s="38">
        <f t="shared" si="0"/>
        <v>0.15999999999999992</v>
      </c>
      <c r="Z8" s="38">
        <v>6.98</v>
      </c>
      <c r="AA8" s="38">
        <f t="shared" si="1"/>
        <v>1.1300000000000008</v>
      </c>
      <c r="AB8" s="38">
        <v>4.74</v>
      </c>
      <c r="AC8" s="38">
        <f t="shared" si="2"/>
        <v>0.85000000000000009</v>
      </c>
      <c r="AD8" s="38">
        <v>3.22</v>
      </c>
      <c r="AE8" s="38">
        <f t="shared" si="3"/>
        <v>0.53000000000000025</v>
      </c>
      <c r="AF8" s="38">
        <v>4.51</v>
      </c>
      <c r="AG8" s="38">
        <f t="shared" si="4"/>
        <v>0.80999999999999961</v>
      </c>
      <c r="AI8" s="38">
        <v>4.4000000000000004</v>
      </c>
      <c r="AJ8">
        <v>0.15999999999999992</v>
      </c>
      <c r="AK8">
        <v>1.1300000000000008</v>
      </c>
      <c r="AL8">
        <v>0.85000000000000009</v>
      </c>
      <c r="AM8">
        <v>0.53000000000000025</v>
      </c>
      <c r="AN8" s="38">
        <v>0.80999999999999961</v>
      </c>
    </row>
    <row r="9" spans="1:41" x14ac:dyDescent="0.2">
      <c r="A9" s="38">
        <v>5.2</v>
      </c>
      <c r="B9" s="29">
        <v>3.3083539999999999E-3</v>
      </c>
      <c r="C9" s="29">
        <v>3.6092411296747722E-3</v>
      </c>
      <c r="D9" s="29">
        <v>3.4599367286996855E-3</v>
      </c>
      <c r="E9" s="29">
        <v>3.0754603721981095E-3</v>
      </c>
      <c r="F9" s="29">
        <v>3.4599367286996855E-3</v>
      </c>
      <c r="H9" s="38">
        <v>5.2</v>
      </c>
      <c r="I9">
        <v>0.30127370104393525</v>
      </c>
      <c r="J9">
        <v>0.32826314319740796</v>
      </c>
      <c r="K9">
        <v>0.31400320147082345</v>
      </c>
      <c r="L9">
        <v>0.2800958598041603</v>
      </c>
      <c r="M9">
        <v>0.31400320147082345</v>
      </c>
      <c r="W9" s="38">
        <v>5.2</v>
      </c>
      <c r="X9" s="38">
        <v>1.36</v>
      </c>
      <c r="Y9" s="38">
        <f t="shared" si="0"/>
        <v>0.13000000000000012</v>
      </c>
      <c r="Z9" s="38">
        <v>8.17</v>
      </c>
      <c r="AA9" s="38">
        <f t="shared" si="1"/>
        <v>1.1899999999999995</v>
      </c>
      <c r="AB9" s="38">
        <v>5.56</v>
      </c>
      <c r="AC9" s="38">
        <f t="shared" si="2"/>
        <v>0.8199999999999994</v>
      </c>
      <c r="AD9" s="38">
        <v>3.72</v>
      </c>
      <c r="AE9" s="38">
        <f t="shared" si="3"/>
        <v>0.5</v>
      </c>
      <c r="AF9" s="38">
        <v>5.3</v>
      </c>
      <c r="AG9" s="38">
        <f t="shared" si="4"/>
        <v>0.79</v>
      </c>
      <c r="AI9" s="38">
        <v>5.2</v>
      </c>
      <c r="AJ9">
        <v>0.13000000000000012</v>
      </c>
      <c r="AK9">
        <v>1.1899999999999995</v>
      </c>
      <c r="AL9">
        <v>0.8199999999999994</v>
      </c>
      <c r="AM9">
        <v>0.5</v>
      </c>
      <c r="AN9" s="38">
        <v>0.79</v>
      </c>
    </row>
    <row r="10" spans="1:41" x14ac:dyDescent="0.2">
      <c r="A10" s="38">
        <v>6.2</v>
      </c>
      <c r="B10" s="29">
        <v>4.7031490000000002E-3</v>
      </c>
      <c r="C10" s="29">
        <v>5.1308886473631007E-3</v>
      </c>
      <c r="D10" s="29">
        <v>4.9186378643201146E-3</v>
      </c>
      <c r="E10" s="29">
        <v>4.3720671859206854E-3</v>
      </c>
      <c r="F10" s="29">
        <v>4.9186378643201146E-3</v>
      </c>
      <c r="H10" s="38">
        <v>6.2</v>
      </c>
      <c r="I10">
        <v>0.42744226569607713</v>
      </c>
      <c r="J10">
        <v>0.46556031892225258</v>
      </c>
      <c r="K10">
        <v>0.44504844863837623</v>
      </c>
      <c r="L10">
        <v>0.39740845199496722</v>
      </c>
      <c r="M10">
        <v>0.44504844863837623</v>
      </c>
      <c r="W10" s="38">
        <v>6.2</v>
      </c>
      <c r="X10" s="38">
        <v>1.52</v>
      </c>
      <c r="Y10" s="38">
        <f t="shared" si="0"/>
        <v>0.15999999999999992</v>
      </c>
      <c r="Z10" s="38">
        <v>9.82</v>
      </c>
      <c r="AA10" s="38">
        <f t="shared" si="1"/>
        <v>1.6500000000000004</v>
      </c>
      <c r="AB10" s="38">
        <v>6.53</v>
      </c>
      <c r="AC10" s="38">
        <f t="shared" si="2"/>
        <v>0.97000000000000064</v>
      </c>
      <c r="AD10" s="38">
        <v>4.3099999999999996</v>
      </c>
      <c r="AE10" s="38">
        <f t="shared" si="3"/>
        <v>0.58999999999999941</v>
      </c>
      <c r="AF10" s="38">
        <v>6.25</v>
      </c>
      <c r="AG10" s="38">
        <f t="shared" si="4"/>
        <v>0.95000000000000018</v>
      </c>
      <c r="AI10" s="38">
        <v>6.2</v>
      </c>
      <c r="AJ10">
        <v>0.15999999999999992</v>
      </c>
      <c r="AK10">
        <v>1.6500000000000004</v>
      </c>
      <c r="AL10">
        <v>0.97000000000000064</v>
      </c>
      <c r="AM10">
        <v>0.58999999999999941</v>
      </c>
      <c r="AN10" s="38">
        <v>0.95000000000000018</v>
      </c>
    </row>
    <row r="11" spans="1:41" x14ac:dyDescent="0.2">
      <c r="A11" s="38">
        <v>7.4</v>
      </c>
      <c r="B11" s="29">
        <v>6.6999069999999997E-3</v>
      </c>
      <c r="C11" s="29">
        <v>7.3092471990011294E-3</v>
      </c>
      <c r="D11" s="29">
        <v>7.0068837005767305E-3</v>
      </c>
      <c r="E11" s="29">
        <v>6.2282622034603745E-3</v>
      </c>
      <c r="F11" s="29">
        <v>7.0068837005767305E-3</v>
      </c>
      <c r="H11" s="38">
        <v>7.4</v>
      </c>
      <c r="I11">
        <v>0.60734061234677594</v>
      </c>
      <c r="J11">
        <v>0.66117894516532016</v>
      </c>
      <c r="K11">
        <v>0.63151666373829363</v>
      </c>
      <c r="L11">
        <v>0.56469045469464185</v>
      </c>
      <c r="M11">
        <v>0.63151666373829363</v>
      </c>
      <c r="W11" s="38">
        <v>7.4</v>
      </c>
      <c r="X11" s="38">
        <v>1.71</v>
      </c>
      <c r="Y11" s="38">
        <f t="shared" ref="Y11:Y33" si="5">X11-X10</f>
        <v>0.18999999999999995</v>
      </c>
      <c r="Z11" s="38">
        <v>12.14</v>
      </c>
      <c r="AA11" s="38">
        <f>Z11-Z10</f>
        <v>2.3200000000000003</v>
      </c>
      <c r="AB11" s="38">
        <v>7.64</v>
      </c>
      <c r="AC11" s="38">
        <f>AB11-AB10</f>
        <v>1.1099999999999994</v>
      </c>
      <c r="AD11" s="38">
        <v>4.97</v>
      </c>
      <c r="AE11" s="38">
        <f>AD11-AD10</f>
        <v>0.66000000000000014</v>
      </c>
      <c r="AF11" s="38">
        <v>7.38</v>
      </c>
      <c r="AG11" s="38">
        <f>AF11-AF10</f>
        <v>1.1299999999999999</v>
      </c>
      <c r="AI11" s="38">
        <v>7.4</v>
      </c>
      <c r="AJ11">
        <v>0.18999999999999995</v>
      </c>
      <c r="AK11">
        <v>2.3200000000000003</v>
      </c>
      <c r="AL11">
        <v>1.1099999999999994</v>
      </c>
      <c r="AM11">
        <v>0.66000000000000014</v>
      </c>
      <c r="AN11" s="38">
        <v>1.1299999999999999</v>
      </c>
    </row>
    <row r="12" spans="1:41" x14ac:dyDescent="0.2">
      <c r="A12" s="38">
        <v>8.6</v>
      </c>
      <c r="B12" s="29">
        <v>9.0490339999999992E-3</v>
      </c>
      <c r="C12" s="29">
        <v>9.8720219656341004E-3</v>
      </c>
      <c r="D12" s="29">
        <v>9.4636435079374498E-3</v>
      </c>
      <c r="E12" s="29">
        <v>8.4120210476247102E-3</v>
      </c>
      <c r="F12" s="29">
        <v>9.4636435079374498E-3</v>
      </c>
      <c r="H12" s="38">
        <v>8.6</v>
      </c>
      <c r="I12">
        <v>0.81799097427159506</v>
      </c>
      <c r="J12">
        <v>0.89003442325211146</v>
      </c>
      <c r="K12">
        <v>0.84933489166024467</v>
      </c>
      <c r="L12">
        <v>0.76058294489070832</v>
      </c>
      <c r="M12">
        <v>0.84933489166024467</v>
      </c>
      <c r="W12" s="38">
        <v>8.6</v>
      </c>
      <c r="X12" s="38">
        <v>1.9</v>
      </c>
      <c r="Y12" s="38">
        <f t="shared" si="5"/>
        <v>0.18999999999999995</v>
      </c>
      <c r="Z12" s="38">
        <v>14.87</v>
      </c>
      <c r="AA12" s="38">
        <f t="shared" si="1"/>
        <v>2.7299999999999986</v>
      </c>
      <c r="AB12" s="38">
        <v>8.7100000000000009</v>
      </c>
      <c r="AC12" s="38">
        <f t="shared" si="2"/>
        <v>1.0700000000000012</v>
      </c>
      <c r="AD12" s="38">
        <v>5.62</v>
      </c>
      <c r="AE12" s="38">
        <f t="shared" si="3"/>
        <v>0.65000000000000036</v>
      </c>
      <c r="AF12" s="38">
        <v>8.48</v>
      </c>
      <c r="AG12" s="38">
        <f t="shared" si="4"/>
        <v>1.1000000000000005</v>
      </c>
      <c r="AI12" s="38">
        <v>8.6</v>
      </c>
      <c r="AJ12">
        <v>0.18999999999999995</v>
      </c>
      <c r="AK12">
        <v>2.7299999999999986</v>
      </c>
      <c r="AL12">
        <v>1.0700000000000012</v>
      </c>
      <c r="AM12">
        <v>0.65000000000000036</v>
      </c>
      <c r="AN12" s="38">
        <v>1.1000000000000005</v>
      </c>
    </row>
    <row r="13" spans="1:41" x14ac:dyDescent="0.2">
      <c r="A13" s="38">
        <v>10</v>
      </c>
      <c r="B13" s="29">
        <v>1.2235038E-2</v>
      </c>
      <c r="C13" s="29">
        <v>1.3347785242880076E-2</v>
      </c>
      <c r="D13" s="29">
        <v>1.2795623996670436E-2</v>
      </c>
      <c r="E13" s="29">
        <v>1.1373743980022596E-2</v>
      </c>
      <c r="F13" s="29">
        <v>1.2795623996670436E-2</v>
      </c>
      <c r="H13" s="38">
        <v>10</v>
      </c>
      <c r="I13">
        <v>1.1021107581353109</v>
      </c>
      <c r="J13">
        <v>1.1983900925477358</v>
      </c>
      <c r="K13">
        <v>1.1422980079574958</v>
      </c>
      <c r="L13">
        <v>1.0248215460982868</v>
      </c>
      <c r="M13">
        <v>1.1422980079574958</v>
      </c>
      <c r="W13" s="38">
        <v>10</v>
      </c>
      <c r="X13" s="38">
        <v>2.13</v>
      </c>
      <c r="Y13" s="38">
        <f t="shared" si="5"/>
        <v>0.22999999999999998</v>
      </c>
      <c r="Z13" s="38">
        <v>18.53</v>
      </c>
      <c r="AA13" s="38">
        <f t="shared" si="1"/>
        <v>3.6600000000000019</v>
      </c>
      <c r="AB13" s="38">
        <v>9.91</v>
      </c>
      <c r="AC13" s="38">
        <f t="shared" si="2"/>
        <v>1.1999999999999993</v>
      </c>
      <c r="AD13" s="38">
        <v>6.37</v>
      </c>
      <c r="AE13" s="38">
        <f t="shared" si="3"/>
        <v>0.75</v>
      </c>
      <c r="AF13" s="38">
        <v>9.77</v>
      </c>
      <c r="AG13" s="38">
        <f t="shared" si="4"/>
        <v>1.2899999999999991</v>
      </c>
      <c r="AI13" s="38">
        <v>10</v>
      </c>
      <c r="AJ13">
        <v>0.22999999999999998</v>
      </c>
      <c r="AK13">
        <v>3.6600000000000019</v>
      </c>
      <c r="AL13">
        <v>1.1999999999999993</v>
      </c>
      <c r="AM13">
        <v>0.75</v>
      </c>
      <c r="AN13" s="38">
        <v>1.2899999999999991</v>
      </c>
    </row>
    <row r="14" spans="1:41" x14ac:dyDescent="0.2">
      <c r="A14" s="38">
        <v>12</v>
      </c>
      <c r="B14" s="29">
        <v>1.7618453999999999E-2</v>
      </c>
      <c r="C14" s="29">
        <v>1.9220810749747314E-2</v>
      </c>
      <c r="D14" s="29">
        <v>1.8425698555205428E-2</v>
      </c>
      <c r="E14" s="29">
        <v>1.6378191331232538E-2</v>
      </c>
      <c r="F14" s="29">
        <v>1.8425698555205428E-2</v>
      </c>
      <c r="H14" s="38">
        <v>12</v>
      </c>
      <c r="I14">
        <v>1.5784365177445321</v>
      </c>
      <c r="J14">
        <v>1.7145934270630314</v>
      </c>
      <c r="K14">
        <v>1.6315064988158405</v>
      </c>
      <c r="L14">
        <v>1.4678731262195774</v>
      </c>
      <c r="M14">
        <v>1.6315064988158405</v>
      </c>
      <c r="W14" s="38">
        <v>12</v>
      </c>
      <c r="X14" s="38">
        <v>2.48</v>
      </c>
      <c r="Y14" s="38">
        <f t="shared" si="5"/>
        <v>0.35000000000000009</v>
      </c>
      <c r="Z14" s="38">
        <v>24.42</v>
      </c>
      <c r="AA14" s="38">
        <f t="shared" si="1"/>
        <v>5.8900000000000006</v>
      </c>
      <c r="AB14" s="38">
        <v>11.59</v>
      </c>
      <c r="AC14" s="38">
        <f t="shared" si="2"/>
        <v>1.6799999999999997</v>
      </c>
      <c r="AD14" s="38">
        <v>7.45</v>
      </c>
      <c r="AE14" s="38">
        <f t="shared" si="3"/>
        <v>1.08</v>
      </c>
      <c r="AF14" s="38">
        <v>11.63</v>
      </c>
      <c r="AG14" s="38">
        <f t="shared" si="4"/>
        <v>1.8600000000000012</v>
      </c>
      <c r="AI14" s="38">
        <v>12</v>
      </c>
      <c r="AJ14">
        <v>0.35000000000000009</v>
      </c>
      <c r="AK14">
        <v>5.8900000000000006</v>
      </c>
      <c r="AL14">
        <v>1.6799999999999997</v>
      </c>
      <c r="AM14">
        <v>1.08</v>
      </c>
      <c r="AN14" s="38">
        <v>1.8600000000000012</v>
      </c>
    </row>
    <row r="15" spans="1:41" x14ac:dyDescent="0.2">
      <c r="A15" s="38">
        <v>15</v>
      </c>
      <c r="B15" s="29">
        <v>2.7528835000000001E-2</v>
      </c>
      <c r="C15" s="29">
        <v>3.0032516796480169E-2</v>
      </c>
      <c r="D15" s="29">
        <v>2.8790153992508474E-2</v>
      </c>
      <c r="E15" s="29">
        <v>2.5590923955050842E-2</v>
      </c>
      <c r="F15" s="29">
        <v>2.8790153992508474E-2</v>
      </c>
      <c r="H15" s="38">
        <v>15</v>
      </c>
      <c r="I15">
        <v>2.4442929174546117</v>
      </c>
      <c r="J15">
        <v>2.6507538520502321</v>
      </c>
      <c r="K15">
        <v>2.5151798637738825</v>
      </c>
      <c r="L15">
        <v>2.2734087831993564</v>
      </c>
      <c r="M15">
        <v>2.5151798637738825</v>
      </c>
      <c r="W15" s="38">
        <v>15</v>
      </c>
      <c r="X15" s="38">
        <v>3.05</v>
      </c>
      <c r="Y15" s="38">
        <f t="shared" si="5"/>
        <v>0.56999999999999984</v>
      </c>
      <c r="Z15" s="38">
        <v>34.03</v>
      </c>
      <c r="AA15" s="38">
        <f t="shared" si="1"/>
        <v>9.61</v>
      </c>
      <c r="AB15" s="38">
        <v>14.05</v>
      </c>
      <c r="AC15" s="38">
        <f t="shared" si="2"/>
        <v>2.4600000000000009</v>
      </c>
      <c r="AD15" s="38">
        <v>9.08</v>
      </c>
      <c r="AE15" s="38">
        <f t="shared" si="3"/>
        <v>1.63</v>
      </c>
      <c r="AF15" s="38">
        <v>14.44</v>
      </c>
      <c r="AG15" s="38">
        <f t="shared" si="4"/>
        <v>2.8099999999999987</v>
      </c>
      <c r="AI15" s="38">
        <v>15</v>
      </c>
      <c r="AJ15">
        <v>0.56999999999999984</v>
      </c>
      <c r="AK15">
        <v>9.61</v>
      </c>
      <c r="AL15">
        <v>2.4600000000000009</v>
      </c>
      <c r="AM15">
        <v>1.63</v>
      </c>
      <c r="AN15" s="38">
        <v>2.8099999999999987</v>
      </c>
    </row>
    <row r="16" spans="1:41" x14ac:dyDescent="0.2">
      <c r="A16" s="38">
        <v>18</v>
      </c>
      <c r="B16" s="29">
        <v>3.9641521999999998E-2</v>
      </c>
      <c r="C16" s="29">
        <v>4.3246824186931446E-2</v>
      </c>
      <c r="D16" s="29">
        <v>4.1457821749212205E-2</v>
      </c>
      <c r="E16" s="29">
        <v>3.6850930495273208E-2</v>
      </c>
      <c r="F16" s="29">
        <v>4.1457821749212205E-2</v>
      </c>
      <c r="H16" s="38">
        <v>18</v>
      </c>
      <c r="I16">
        <v>3.4853821318390334</v>
      </c>
      <c r="J16">
        <v>3.7730180382159002</v>
      </c>
      <c r="K16">
        <v>3.5691469744448341</v>
      </c>
      <c r="L16">
        <v>3.2422233870795374</v>
      </c>
      <c r="M16">
        <v>3.5691469744448341</v>
      </c>
      <c r="W16" s="38">
        <v>18</v>
      </c>
      <c r="X16" s="38">
        <v>3.66</v>
      </c>
      <c r="Y16" s="38">
        <f t="shared" si="5"/>
        <v>0.61000000000000032</v>
      </c>
      <c r="Z16" s="38">
        <v>43.79</v>
      </c>
      <c r="AA16" s="38">
        <f t="shared" si="1"/>
        <v>9.759999999999998</v>
      </c>
      <c r="AB16" s="38">
        <v>16.48</v>
      </c>
      <c r="AC16" s="38">
        <f t="shared" si="2"/>
        <v>2.4299999999999997</v>
      </c>
      <c r="AD16" s="38">
        <v>10.71</v>
      </c>
      <c r="AE16" s="38">
        <f t="shared" si="3"/>
        <v>1.6300000000000008</v>
      </c>
      <c r="AF16" s="38">
        <v>17.3</v>
      </c>
      <c r="AG16" s="38">
        <f t="shared" si="4"/>
        <v>2.8600000000000012</v>
      </c>
      <c r="AI16" s="38">
        <v>18</v>
      </c>
      <c r="AJ16">
        <v>0.61000000000000032</v>
      </c>
      <c r="AK16">
        <v>9.759999999999998</v>
      </c>
      <c r="AL16">
        <v>2.4299999999999997</v>
      </c>
      <c r="AM16">
        <v>1.6300000000000008</v>
      </c>
      <c r="AN16" s="38">
        <v>2.8600000000000012</v>
      </c>
    </row>
    <row r="17" spans="1:40" x14ac:dyDescent="0.2">
      <c r="A17" s="38">
        <v>21</v>
      </c>
      <c r="B17" s="29">
        <v>5.3956516000000003E-2</v>
      </c>
      <c r="C17" s="29">
        <v>5.8863732921101128E-2</v>
      </c>
      <c r="D17" s="29">
        <v>5.6428701825316611E-2</v>
      </c>
      <c r="E17" s="29">
        <v>5.0158210951899637E-2</v>
      </c>
      <c r="F17" s="29">
        <v>5.6428701825316611E-2</v>
      </c>
      <c r="H17" s="38">
        <v>21</v>
      </c>
      <c r="I17">
        <v>4.6941142216622067</v>
      </c>
      <c r="J17">
        <v>5.0718363145403966</v>
      </c>
      <c r="K17">
        <v>4.7823334688933681</v>
      </c>
      <c r="L17">
        <v>4.3673591060255434</v>
      </c>
      <c r="M17">
        <v>4.7823334688933681</v>
      </c>
      <c r="W17" s="38">
        <v>21</v>
      </c>
      <c r="X17" s="38">
        <v>4.33</v>
      </c>
      <c r="Y17" s="38">
        <f t="shared" si="5"/>
        <v>0.66999999999999993</v>
      </c>
      <c r="Z17" s="38">
        <v>53.04</v>
      </c>
      <c r="AA17" s="38">
        <f t="shared" si="1"/>
        <v>9.25</v>
      </c>
      <c r="AB17" s="38">
        <v>18.88</v>
      </c>
      <c r="AC17" s="38">
        <f t="shared" si="2"/>
        <v>2.3999999999999986</v>
      </c>
      <c r="AD17" s="38">
        <v>12.36</v>
      </c>
      <c r="AE17" s="38">
        <f t="shared" si="3"/>
        <v>1.6499999999999986</v>
      </c>
      <c r="AF17" s="38">
        <v>20.190000000000001</v>
      </c>
      <c r="AG17" s="38">
        <f t="shared" si="4"/>
        <v>2.8900000000000006</v>
      </c>
      <c r="AI17" s="38">
        <v>21</v>
      </c>
      <c r="AJ17">
        <v>0.66999999999999993</v>
      </c>
      <c r="AK17">
        <v>9.25</v>
      </c>
      <c r="AL17">
        <v>2.3999999999999986</v>
      </c>
      <c r="AM17">
        <v>1.6499999999999986</v>
      </c>
      <c r="AN17" s="38">
        <v>2.8900000000000006</v>
      </c>
    </row>
    <row r="18" spans="1:40" x14ac:dyDescent="0.2">
      <c r="A18" s="38">
        <v>25</v>
      </c>
      <c r="B18" s="29">
        <v>7.6468986000000003E-2</v>
      </c>
      <c r="C18" s="29">
        <v>8.3423657768000481E-2</v>
      </c>
      <c r="D18" s="29">
        <v>7.9972649979190222E-2</v>
      </c>
      <c r="E18" s="29">
        <v>7.1085899875141217E-2</v>
      </c>
      <c r="F18" s="29">
        <v>7.9972649979190222E-2</v>
      </c>
      <c r="H18" s="38">
        <v>25</v>
      </c>
      <c r="I18">
        <v>6.552896550465773</v>
      </c>
      <c r="J18">
        <v>7.0612338027733648</v>
      </c>
      <c r="K18">
        <v>6.6281879253356504</v>
      </c>
      <c r="L18">
        <v>6.0981935424061291</v>
      </c>
      <c r="M18">
        <v>6.6281879253356504</v>
      </c>
      <c r="W18" s="38">
        <v>25</v>
      </c>
      <c r="X18" s="38">
        <v>5.34</v>
      </c>
      <c r="Y18" s="38">
        <f t="shared" si="5"/>
        <v>1.0099999999999998</v>
      </c>
      <c r="Z18" s="38">
        <v>63.84</v>
      </c>
      <c r="AA18" s="38">
        <f t="shared" si="1"/>
        <v>10.800000000000004</v>
      </c>
      <c r="AB18" s="38">
        <v>22.01</v>
      </c>
      <c r="AC18" s="38">
        <f t="shared" si="2"/>
        <v>3.1300000000000026</v>
      </c>
      <c r="AD18" s="38">
        <v>14.62</v>
      </c>
      <c r="AE18" s="38">
        <f t="shared" si="3"/>
        <v>2.2599999999999998</v>
      </c>
      <c r="AF18" s="38">
        <v>24.03</v>
      </c>
      <c r="AG18" s="38">
        <f t="shared" si="4"/>
        <v>3.84</v>
      </c>
      <c r="AI18" s="38">
        <v>25</v>
      </c>
      <c r="AJ18">
        <v>1.0099999999999998</v>
      </c>
      <c r="AK18">
        <v>10.800000000000004</v>
      </c>
      <c r="AL18">
        <v>3.1300000000000026</v>
      </c>
      <c r="AM18">
        <v>2.2599999999999998</v>
      </c>
      <c r="AN18" s="38">
        <v>3.84</v>
      </c>
    </row>
    <row r="19" spans="1:40" x14ac:dyDescent="0.2">
      <c r="A19" s="38">
        <v>30</v>
      </c>
      <c r="B19" s="29">
        <v>0.11011534000000001</v>
      </c>
      <c r="C19" s="29">
        <v>0.12013006718592067</v>
      </c>
      <c r="D19" s="29">
        <v>0.11516061597003389</v>
      </c>
      <c r="E19" s="29">
        <v>0.10236369582020337</v>
      </c>
      <c r="F19" s="29">
        <v>0.11516061597003389</v>
      </c>
      <c r="H19" s="38">
        <v>30</v>
      </c>
      <c r="I19">
        <v>9.2466557472421584</v>
      </c>
      <c r="J19">
        <v>9.92889074472461</v>
      </c>
      <c r="K19">
        <v>9.2652688827990062</v>
      </c>
      <c r="L19">
        <v>8.6077179520645508</v>
      </c>
      <c r="M19">
        <v>9.2652688827990062</v>
      </c>
      <c r="W19" s="38">
        <v>30</v>
      </c>
      <c r="X19" s="38">
        <v>6.84</v>
      </c>
      <c r="Y19" s="38">
        <f t="shared" si="5"/>
        <v>1.5</v>
      </c>
      <c r="Z19" s="38">
        <v>74.37</v>
      </c>
      <c r="AA19" s="38">
        <f t="shared" si="1"/>
        <v>10.530000000000001</v>
      </c>
      <c r="AB19" s="38">
        <v>25.75</v>
      </c>
      <c r="AC19" s="38">
        <f t="shared" si="2"/>
        <v>3.7399999999999984</v>
      </c>
      <c r="AD19" s="38">
        <v>17.64</v>
      </c>
      <c r="AE19" s="38">
        <f t="shared" si="3"/>
        <v>3.0200000000000014</v>
      </c>
      <c r="AF19" s="38">
        <v>28.77</v>
      </c>
      <c r="AG19" s="38">
        <f t="shared" si="4"/>
        <v>4.7399999999999984</v>
      </c>
      <c r="AI19" s="38">
        <v>30</v>
      </c>
      <c r="AJ19">
        <v>1.5</v>
      </c>
      <c r="AK19">
        <v>10.530000000000001</v>
      </c>
      <c r="AL19">
        <v>3.7399999999999984</v>
      </c>
      <c r="AM19">
        <v>3.0200000000000014</v>
      </c>
      <c r="AN19" s="38">
        <v>4.7399999999999984</v>
      </c>
    </row>
    <row r="20" spans="1:40" x14ac:dyDescent="0.2">
      <c r="A20" s="38">
        <v>36</v>
      </c>
      <c r="B20" s="29">
        <v>0.15856608899999999</v>
      </c>
      <c r="C20" s="29">
        <v>0.17298729674772578</v>
      </c>
      <c r="D20" s="29">
        <v>0.16583128699684882</v>
      </c>
      <c r="E20" s="29">
        <v>0.14740372198109283</v>
      </c>
      <c r="F20" s="29">
        <v>0.16583128699684882</v>
      </c>
      <c r="H20" s="38">
        <v>36</v>
      </c>
      <c r="I20">
        <v>12.972692280825182</v>
      </c>
      <c r="J20">
        <v>13.868582201149144</v>
      </c>
      <c r="K20">
        <v>12.847738010157435</v>
      </c>
      <c r="L20">
        <v>12.081017162335989</v>
      </c>
      <c r="M20">
        <v>12.847738010157435</v>
      </c>
      <c r="W20" s="38">
        <v>36</v>
      </c>
      <c r="X20" s="38">
        <v>9.09</v>
      </c>
      <c r="Y20" s="38">
        <f t="shared" si="5"/>
        <v>2.25</v>
      </c>
      <c r="Z20" s="38">
        <v>83.13</v>
      </c>
      <c r="AA20" s="38">
        <f t="shared" si="1"/>
        <v>8.7599999999999909</v>
      </c>
      <c r="AB20" s="38">
        <v>29.92</v>
      </c>
      <c r="AC20" s="38">
        <f t="shared" si="2"/>
        <v>4.1700000000000017</v>
      </c>
      <c r="AD20" s="38">
        <v>21.62</v>
      </c>
      <c r="AE20" s="38">
        <f t="shared" si="3"/>
        <v>3.9800000000000004</v>
      </c>
      <c r="AF20" s="38">
        <v>34.28</v>
      </c>
      <c r="AG20" s="38">
        <f t="shared" si="4"/>
        <v>5.5100000000000016</v>
      </c>
      <c r="AI20" s="38">
        <v>36</v>
      </c>
      <c r="AJ20">
        <v>2.25</v>
      </c>
      <c r="AK20">
        <v>8.7599999999999909</v>
      </c>
      <c r="AL20">
        <v>4.1700000000000017</v>
      </c>
      <c r="AM20">
        <v>3.9800000000000004</v>
      </c>
      <c r="AN20" s="38">
        <v>5.5100000000000016</v>
      </c>
    </row>
    <row r="21" spans="1:40" x14ac:dyDescent="0.2">
      <c r="A21" s="38">
        <v>42</v>
      </c>
      <c r="B21" s="29">
        <v>0.21582606600000001</v>
      </c>
      <c r="C21" s="29">
        <v>0.23545493168440451</v>
      </c>
      <c r="D21" s="29">
        <v>0.22571480730126645</v>
      </c>
      <c r="E21" s="29">
        <v>0.20063284380759855</v>
      </c>
      <c r="F21" s="29">
        <v>0.22571480730126645</v>
      </c>
      <c r="H21" s="38">
        <v>42</v>
      </c>
      <c r="I21">
        <v>17.176916115118956</v>
      </c>
      <c r="J21">
        <v>18.280310629154993</v>
      </c>
      <c r="K21">
        <v>16.810157659320566</v>
      </c>
      <c r="L21">
        <v>16.002722382546171</v>
      </c>
      <c r="M21">
        <v>16.810157659320566</v>
      </c>
      <c r="W21" s="38">
        <v>42</v>
      </c>
      <c r="X21" s="38">
        <v>11.94</v>
      </c>
      <c r="Y21" s="38">
        <f t="shared" si="5"/>
        <v>2.8499999999999996</v>
      </c>
      <c r="Z21" s="38">
        <v>88.7</v>
      </c>
      <c r="AA21" s="38">
        <f t="shared" si="1"/>
        <v>5.5700000000000074</v>
      </c>
      <c r="AB21" s="38">
        <v>33.78</v>
      </c>
      <c r="AC21" s="38">
        <f t="shared" si="2"/>
        <v>3.8599999999999994</v>
      </c>
      <c r="AD21" s="38">
        <v>26.03</v>
      </c>
      <c r="AE21" s="38">
        <f t="shared" si="3"/>
        <v>4.41</v>
      </c>
      <c r="AF21" s="38">
        <v>39.54</v>
      </c>
      <c r="AG21" s="38">
        <f t="shared" si="4"/>
        <v>5.259999999999998</v>
      </c>
      <c r="AI21" s="38">
        <v>42</v>
      </c>
      <c r="AJ21">
        <v>2.8499999999999996</v>
      </c>
      <c r="AK21">
        <v>5.5700000000000074</v>
      </c>
      <c r="AL21">
        <v>3.8599999999999994</v>
      </c>
      <c r="AM21">
        <v>4.41</v>
      </c>
      <c r="AN21" s="38">
        <v>5.259999999999998</v>
      </c>
    </row>
    <row r="22" spans="1:40" x14ac:dyDescent="0.2">
      <c r="A22" s="38">
        <v>50</v>
      </c>
      <c r="B22" s="29">
        <v>0.30587594400000001</v>
      </c>
      <c r="C22" s="29">
        <v>0.33369463107200192</v>
      </c>
      <c r="D22" s="29">
        <v>0.31989059991676089</v>
      </c>
      <c r="E22" s="29">
        <v>0.28434359950056487</v>
      </c>
      <c r="F22" s="29">
        <v>0.31989059991676089</v>
      </c>
      <c r="H22" s="38">
        <v>50</v>
      </c>
      <c r="I22">
        <v>23.421118196415662</v>
      </c>
      <c r="J22">
        <v>24.774168752944252</v>
      </c>
      <c r="K22">
        <v>22.559255504394706</v>
      </c>
      <c r="L22">
        <v>21.832022353143753</v>
      </c>
      <c r="M22">
        <v>22.559255504394706</v>
      </c>
      <c r="W22" s="38">
        <v>50</v>
      </c>
      <c r="X22" s="38">
        <v>16.8</v>
      </c>
      <c r="Y22" s="38">
        <f t="shared" si="5"/>
        <v>4.8600000000000012</v>
      </c>
      <c r="Z22" s="38">
        <v>93.16</v>
      </c>
      <c r="AA22" s="38">
        <f t="shared" si="1"/>
        <v>4.4599999999999937</v>
      </c>
      <c r="AB22" s="38">
        <v>38.74</v>
      </c>
      <c r="AC22" s="38">
        <f t="shared" si="2"/>
        <v>4.9600000000000009</v>
      </c>
      <c r="AD22" s="38">
        <v>32.46</v>
      </c>
      <c r="AE22" s="38">
        <f t="shared" si="3"/>
        <v>6.43</v>
      </c>
      <c r="AF22" s="38">
        <v>46.25</v>
      </c>
      <c r="AG22" s="38">
        <f t="shared" si="4"/>
        <v>6.7100000000000009</v>
      </c>
      <c r="AI22" s="38">
        <v>50</v>
      </c>
      <c r="AJ22">
        <v>4.8600000000000012</v>
      </c>
      <c r="AK22">
        <v>4.4599999999999937</v>
      </c>
      <c r="AL22">
        <v>4.9600000000000009</v>
      </c>
      <c r="AM22">
        <v>6.43</v>
      </c>
      <c r="AN22" s="38">
        <v>6.7100000000000009</v>
      </c>
    </row>
    <row r="23" spans="1:40" x14ac:dyDescent="0.2">
      <c r="A23" s="38">
        <v>60</v>
      </c>
      <c r="B23" s="29">
        <v>0.440461359</v>
      </c>
      <c r="C23" s="29">
        <v>0.4805202687436827</v>
      </c>
      <c r="D23" s="29">
        <v>0.46064246388013558</v>
      </c>
      <c r="E23" s="29">
        <v>0.40945478328081347</v>
      </c>
      <c r="F23" s="29">
        <v>0.46064246388013558</v>
      </c>
      <c r="H23" s="38">
        <v>60</v>
      </c>
      <c r="I23">
        <v>32.06546096953052</v>
      </c>
      <c r="J23">
        <v>33.662181132284552</v>
      </c>
      <c r="K23">
        <v>30.287823713645444</v>
      </c>
      <c r="L23">
        <v>29.910326040334578</v>
      </c>
      <c r="M23">
        <v>30.287823713645444</v>
      </c>
      <c r="W23" s="38">
        <v>60</v>
      </c>
      <c r="X23" s="38">
        <v>24.48</v>
      </c>
      <c r="Y23" s="38">
        <f t="shared" si="5"/>
        <v>7.68</v>
      </c>
      <c r="Z23" s="38">
        <v>96.18</v>
      </c>
      <c r="AA23" s="38">
        <f t="shared" si="1"/>
        <v>3.0200000000000102</v>
      </c>
      <c r="AB23" s="38">
        <v>45.19</v>
      </c>
      <c r="AC23" s="38">
        <f t="shared" si="2"/>
        <v>6.4499999999999957</v>
      </c>
      <c r="AD23" s="38">
        <v>41.02</v>
      </c>
      <c r="AE23" s="38">
        <f t="shared" si="3"/>
        <v>8.5600000000000023</v>
      </c>
      <c r="AF23" s="38">
        <v>54.31</v>
      </c>
      <c r="AG23" s="38">
        <f t="shared" si="4"/>
        <v>8.0600000000000023</v>
      </c>
      <c r="AI23" s="38">
        <v>60</v>
      </c>
      <c r="AJ23">
        <v>7.68</v>
      </c>
      <c r="AK23">
        <v>3.0200000000000102</v>
      </c>
      <c r="AL23">
        <v>6.4499999999999957</v>
      </c>
      <c r="AM23">
        <v>8.5600000000000023</v>
      </c>
      <c r="AN23" s="38">
        <v>8.0600000000000023</v>
      </c>
    </row>
    <row r="24" spans="1:40" x14ac:dyDescent="0.2">
      <c r="A24" s="38">
        <v>72</v>
      </c>
      <c r="B24" s="29">
        <v>0.63426435699999995</v>
      </c>
      <c r="C24" s="29">
        <v>0.69194918699090313</v>
      </c>
      <c r="D24" s="29">
        <v>0.66332514798739528</v>
      </c>
      <c r="E24" s="29">
        <v>0.58961488792437133</v>
      </c>
      <c r="F24" s="29">
        <v>0.66332514798739528</v>
      </c>
      <c r="H24" s="38">
        <v>72</v>
      </c>
      <c r="I24">
        <v>43.3667919717969</v>
      </c>
      <c r="J24">
        <v>45.126908115451798</v>
      </c>
      <c r="K24">
        <v>40.05284515944544</v>
      </c>
      <c r="L24">
        <v>40.484633290480787</v>
      </c>
      <c r="M24">
        <v>40.05284515944544</v>
      </c>
      <c r="W24" s="38">
        <v>72</v>
      </c>
      <c r="X24" s="38">
        <v>35.369999999999997</v>
      </c>
      <c r="Y24" s="38">
        <f t="shared" si="5"/>
        <v>10.889999999999997</v>
      </c>
      <c r="Z24" s="38">
        <v>98.03</v>
      </c>
      <c r="AA24" s="38">
        <f t="shared" si="1"/>
        <v>1.8499999999999943</v>
      </c>
      <c r="AB24" s="38">
        <v>53.68</v>
      </c>
      <c r="AC24" s="38">
        <f t="shared" si="2"/>
        <v>8.490000000000002</v>
      </c>
      <c r="AD24" s="38">
        <v>51.44</v>
      </c>
      <c r="AE24" s="38">
        <f t="shared" si="3"/>
        <v>10.419999999999995</v>
      </c>
      <c r="AF24" s="38">
        <v>63.54</v>
      </c>
      <c r="AG24" s="38">
        <f t="shared" si="4"/>
        <v>9.2299999999999969</v>
      </c>
      <c r="AI24" s="38">
        <v>72</v>
      </c>
      <c r="AJ24">
        <v>10.889999999999997</v>
      </c>
      <c r="AK24">
        <v>1.8499999999999943</v>
      </c>
      <c r="AL24">
        <v>8.490000000000002</v>
      </c>
      <c r="AM24">
        <v>10.419999999999995</v>
      </c>
      <c r="AN24" s="38">
        <v>9.2299999999999969</v>
      </c>
    </row>
    <row r="25" spans="1:40" x14ac:dyDescent="0.2">
      <c r="A25" s="38">
        <v>86</v>
      </c>
      <c r="B25" s="29">
        <v>0.90490339200000003</v>
      </c>
      <c r="C25" s="29">
        <v>0.98720219656341035</v>
      </c>
      <c r="D25" s="29">
        <v>0.94636435079374537</v>
      </c>
      <c r="E25" s="29">
        <v>0.84120210476247115</v>
      </c>
      <c r="F25" s="29">
        <v>0.94636435079374537</v>
      </c>
      <c r="H25" s="38">
        <v>86</v>
      </c>
      <c r="I25">
        <v>57.415354875810905</v>
      </c>
      <c r="J25">
        <v>59.168246133930381</v>
      </c>
      <c r="K25">
        <v>51.74922209290628</v>
      </c>
      <c r="L25">
        <v>53.647542736349592</v>
      </c>
      <c r="M25">
        <v>51.74922209290628</v>
      </c>
      <c r="W25" s="38">
        <v>86</v>
      </c>
      <c r="X25" s="38">
        <v>48.91</v>
      </c>
      <c r="Y25" s="38">
        <f t="shared" si="5"/>
        <v>13.54</v>
      </c>
      <c r="Z25" s="38">
        <v>99.06</v>
      </c>
      <c r="AA25" s="38">
        <f t="shared" si="1"/>
        <v>1.0300000000000011</v>
      </c>
      <c r="AB25" s="38">
        <v>64.27</v>
      </c>
      <c r="AC25" s="38">
        <f t="shared" si="2"/>
        <v>10.589999999999996</v>
      </c>
      <c r="AD25" s="38">
        <v>62.96</v>
      </c>
      <c r="AE25" s="38">
        <f t="shared" si="3"/>
        <v>11.520000000000003</v>
      </c>
      <c r="AF25" s="38">
        <v>73.36</v>
      </c>
      <c r="AG25" s="38">
        <f t="shared" si="4"/>
        <v>9.82</v>
      </c>
      <c r="AI25" s="38">
        <v>86</v>
      </c>
      <c r="AJ25">
        <v>13.54</v>
      </c>
      <c r="AK25">
        <v>1.0300000000000011</v>
      </c>
      <c r="AL25">
        <v>10.589999999999996</v>
      </c>
      <c r="AM25">
        <v>11.520000000000003</v>
      </c>
      <c r="AN25" s="38">
        <v>9.82</v>
      </c>
    </row>
    <row r="26" spans="1:40" x14ac:dyDescent="0.2">
      <c r="A26" s="38">
        <v>102</v>
      </c>
      <c r="B26" s="29">
        <v>1.2729333279999999</v>
      </c>
      <c r="C26" s="29">
        <v>1.388703576669243</v>
      </c>
      <c r="D26" s="29">
        <v>1.3312567206135919</v>
      </c>
      <c r="E26" s="29">
        <v>1.1833243236815509</v>
      </c>
      <c r="F26" s="29">
        <v>1.3312567206135919</v>
      </c>
      <c r="H26" s="38">
        <v>102</v>
      </c>
      <c r="I26">
        <v>74.112368249163268</v>
      </c>
      <c r="J26">
        <v>75.599401622176202</v>
      </c>
      <c r="K26">
        <v>65.131270333286594</v>
      </c>
      <c r="L26">
        <v>69.314750872280115</v>
      </c>
      <c r="M26">
        <v>65.131270333286594</v>
      </c>
      <c r="W26" s="38">
        <v>102</v>
      </c>
      <c r="X26" s="38">
        <v>63.76</v>
      </c>
      <c r="Y26" s="38">
        <f t="shared" si="5"/>
        <v>14.850000000000001</v>
      </c>
      <c r="Z26" s="38">
        <v>99.57</v>
      </c>
      <c r="AA26" s="38">
        <f t="shared" si="1"/>
        <v>0.50999999999999091</v>
      </c>
      <c r="AB26" s="38">
        <v>75.709999999999994</v>
      </c>
      <c r="AC26" s="38">
        <f t="shared" si="2"/>
        <v>11.439999999999998</v>
      </c>
      <c r="AD26" s="38">
        <v>74.2</v>
      </c>
      <c r="AE26" s="38">
        <f t="shared" si="3"/>
        <v>11.240000000000002</v>
      </c>
      <c r="AF26" s="38">
        <v>82.59</v>
      </c>
      <c r="AG26" s="38">
        <f t="shared" si="4"/>
        <v>9.230000000000004</v>
      </c>
      <c r="AI26" s="38">
        <v>102</v>
      </c>
      <c r="AJ26">
        <v>14.850000000000001</v>
      </c>
      <c r="AK26">
        <v>0.50999999999999091</v>
      </c>
      <c r="AL26">
        <v>11.439999999999998</v>
      </c>
      <c r="AM26">
        <v>11.240000000000002</v>
      </c>
      <c r="AN26" s="38">
        <v>9.230000000000004</v>
      </c>
    </row>
    <row r="27" spans="1:40" x14ac:dyDescent="0.2">
      <c r="A27" s="38">
        <v>122</v>
      </c>
      <c r="B27" s="29">
        <v>1.8210630189999999</v>
      </c>
      <c r="C27" s="29">
        <v>1.9866843555502702</v>
      </c>
      <c r="D27" s="29">
        <v>1.9045006756644272</v>
      </c>
      <c r="E27" s="29">
        <v>1.692868053986563</v>
      </c>
      <c r="F27" s="29">
        <v>1.9045006756644272</v>
      </c>
      <c r="H27" s="38">
        <v>122</v>
      </c>
      <c r="I27">
        <v>95.311468840552237</v>
      </c>
      <c r="J27">
        <v>96.125176742038576</v>
      </c>
      <c r="K27">
        <v>81.472827341460956</v>
      </c>
      <c r="L27">
        <v>89.237141230913608</v>
      </c>
      <c r="M27">
        <v>81.472827341460956</v>
      </c>
      <c r="W27" s="38">
        <v>122</v>
      </c>
      <c r="X27" s="38">
        <v>78.83</v>
      </c>
      <c r="Y27" s="38">
        <f t="shared" si="5"/>
        <v>15.07</v>
      </c>
      <c r="Z27" s="38">
        <v>99.83</v>
      </c>
      <c r="AA27" s="38">
        <f t="shared" si="1"/>
        <v>0.26000000000000512</v>
      </c>
      <c r="AB27" s="38">
        <v>86.8</v>
      </c>
      <c r="AC27" s="38">
        <f t="shared" si="2"/>
        <v>11.090000000000003</v>
      </c>
      <c r="AD27" s="38">
        <v>84.42</v>
      </c>
      <c r="AE27" s="38">
        <f t="shared" si="3"/>
        <v>10.219999999999999</v>
      </c>
      <c r="AF27" s="38">
        <v>90.61</v>
      </c>
      <c r="AG27" s="38">
        <f t="shared" si="4"/>
        <v>8.019999999999996</v>
      </c>
      <c r="AI27" s="38">
        <v>122</v>
      </c>
      <c r="AJ27">
        <v>15.07</v>
      </c>
      <c r="AK27">
        <v>0.26000000000000512</v>
      </c>
      <c r="AL27">
        <v>11.090000000000003</v>
      </c>
      <c r="AM27">
        <v>10.219999999999999</v>
      </c>
      <c r="AN27" s="38">
        <v>8.019999999999996</v>
      </c>
    </row>
    <row r="28" spans="1:40" x14ac:dyDescent="0.2">
      <c r="A28" s="38">
        <v>146</v>
      </c>
      <c r="B28" s="29">
        <v>2.6080206480000001</v>
      </c>
      <c r="C28" s="29">
        <v>2.8452139023723171</v>
      </c>
      <c r="D28" s="29">
        <v>2.7275152111302696</v>
      </c>
      <c r="E28" s="29">
        <v>2.4244272667816165</v>
      </c>
      <c r="F28" s="29">
        <v>2.7275152111302696</v>
      </c>
      <c r="H28" s="38">
        <v>146</v>
      </c>
      <c r="I28">
        <v>120.51486199751855</v>
      </c>
      <c r="J28">
        <v>120.12952640732752</v>
      </c>
      <c r="K28">
        <v>100.16574762083449</v>
      </c>
      <c r="L28">
        <v>112.96049245150763</v>
      </c>
      <c r="M28">
        <v>100.16574762083449</v>
      </c>
      <c r="W28" s="38">
        <v>146</v>
      </c>
      <c r="X28" s="38">
        <v>90.09</v>
      </c>
      <c r="Y28" s="38">
        <f t="shared" si="5"/>
        <v>11.260000000000005</v>
      </c>
      <c r="Z28" s="38">
        <v>99.94</v>
      </c>
      <c r="AA28" s="38">
        <f t="shared" si="1"/>
        <v>0.10999999999999943</v>
      </c>
      <c r="AB28" s="38">
        <v>94.46</v>
      </c>
      <c r="AC28" s="38">
        <f t="shared" si="2"/>
        <v>7.6599999999999966</v>
      </c>
      <c r="AD28" s="38">
        <v>91.54</v>
      </c>
      <c r="AE28" s="38">
        <f t="shared" si="3"/>
        <v>7.1200000000000045</v>
      </c>
      <c r="AF28" s="38">
        <v>95.77</v>
      </c>
      <c r="AG28" s="38">
        <f t="shared" si="4"/>
        <v>5.1599999999999966</v>
      </c>
      <c r="AI28" s="38">
        <v>146</v>
      </c>
      <c r="AJ28">
        <v>11.260000000000005</v>
      </c>
      <c r="AK28">
        <v>0.10999999999999943</v>
      </c>
      <c r="AL28">
        <v>7.6599999999999966</v>
      </c>
      <c r="AM28">
        <v>7.1200000000000045</v>
      </c>
      <c r="AN28" s="38">
        <v>5.1599999999999966</v>
      </c>
    </row>
    <row r="29" spans="1:40" x14ac:dyDescent="0.2">
      <c r="A29" s="38">
        <v>174</v>
      </c>
      <c r="B29" s="29">
        <v>3.7042800310000001</v>
      </c>
      <c r="C29" s="29">
        <v>4.0411754601343723</v>
      </c>
      <c r="D29" s="29">
        <v>3.8740031212319406</v>
      </c>
      <c r="E29" s="29">
        <v>3.4435147273916402</v>
      </c>
      <c r="F29" s="29">
        <v>3.8740031212319406</v>
      </c>
      <c r="H29" s="38">
        <v>174</v>
      </c>
      <c r="I29">
        <v>148.93725846003579</v>
      </c>
      <c r="J29">
        <v>146.7883587399065</v>
      </c>
      <c r="K29">
        <v>120.52226674426846</v>
      </c>
      <c r="L29">
        <v>139.75434252448989</v>
      </c>
      <c r="M29">
        <v>120.52226674426846</v>
      </c>
      <c r="W29" s="38">
        <v>174</v>
      </c>
      <c r="X29" s="38">
        <v>96.2</v>
      </c>
      <c r="Y29" s="38">
        <f t="shared" si="5"/>
        <v>6.1099999999999994</v>
      </c>
      <c r="Z29" s="38">
        <v>100</v>
      </c>
      <c r="AA29" s="38">
        <f t="shared" si="1"/>
        <v>6.0000000000002274E-2</v>
      </c>
      <c r="AB29" s="38">
        <v>98.12</v>
      </c>
      <c r="AC29" s="38">
        <f t="shared" si="2"/>
        <v>3.6600000000000108</v>
      </c>
      <c r="AD29" s="38">
        <v>95.51</v>
      </c>
      <c r="AE29" s="38">
        <f t="shared" si="3"/>
        <v>3.9699999999999989</v>
      </c>
      <c r="AF29" s="38">
        <v>98.21</v>
      </c>
      <c r="AG29" s="38">
        <f t="shared" si="4"/>
        <v>2.4399999999999977</v>
      </c>
      <c r="AI29" s="38">
        <v>174</v>
      </c>
      <c r="AJ29">
        <v>6.1099999999999994</v>
      </c>
      <c r="AK29">
        <v>6.0000000000002274E-2</v>
      </c>
      <c r="AL29">
        <v>3.6600000000000108</v>
      </c>
      <c r="AM29">
        <v>3.9699999999999989</v>
      </c>
      <c r="AN29" s="38">
        <v>2.4399999999999977</v>
      </c>
    </row>
    <row r="30" spans="1:40" x14ac:dyDescent="0.2">
      <c r="A30" s="38">
        <v>206</v>
      </c>
      <c r="B30" s="29">
        <v>5.1920606219999996</v>
      </c>
      <c r="C30" s="29">
        <v>5.6642661456685888</v>
      </c>
      <c r="D30" s="29">
        <v>5.4299509992270654</v>
      </c>
      <c r="E30" s="29">
        <v>4.8265619953623879</v>
      </c>
      <c r="F30" s="29">
        <v>5.4299509992270654</v>
      </c>
      <c r="H30" s="38">
        <v>206</v>
      </c>
      <c r="I30">
        <v>179.68659569485044</v>
      </c>
      <c r="J30">
        <v>175.25228652139455</v>
      </c>
      <c r="K30">
        <v>141.91197299530788</v>
      </c>
      <c r="L30">
        <v>168.78042816009449</v>
      </c>
      <c r="M30">
        <v>141.91197299530788</v>
      </c>
      <c r="W30" s="38">
        <v>206</v>
      </c>
      <c r="X30" s="38">
        <v>98.6</v>
      </c>
      <c r="Y30" s="38">
        <f t="shared" si="5"/>
        <v>2.3999999999999915</v>
      </c>
      <c r="Z30" s="38">
        <v>100</v>
      </c>
      <c r="AA30" s="38">
        <f t="shared" si="1"/>
        <v>0</v>
      </c>
      <c r="AB30" s="38">
        <v>99.45</v>
      </c>
      <c r="AC30" s="38">
        <f t="shared" si="2"/>
        <v>1.3299999999999983</v>
      </c>
      <c r="AD30" s="38">
        <v>97.59</v>
      </c>
      <c r="AE30" s="38">
        <f t="shared" si="3"/>
        <v>2.0799999999999983</v>
      </c>
      <c r="AF30" s="38">
        <v>99.15</v>
      </c>
      <c r="AG30" s="38">
        <f t="shared" si="4"/>
        <v>0.94000000000001194</v>
      </c>
      <c r="AI30" s="38">
        <v>206</v>
      </c>
      <c r="AJ30">
        <v>2.3999999999999915</v>
      </c>
      <c r="AK30">
        <v>0</v>
      </c>
      <c r="AL30">
        <v>1.3299999999999983</v>
      </c>
      <c r="AM30">
        <v>2.0799999999999983</v>
      </c>
      <c r="AN30" s="38">
        <v>0.94000000000001194</v>
      </c>
    </row>
    <row r="31" spans="1:40" x14ac:dyDescent="0.2">
      <c r="A31" s="38">
        <v>246</v>
      </c>
      <c r="B31" s="29">
        <v>7.404155448</v>
      </c>
      <c r="C31" s="29">
        <v>8.0775457175813088</v>
      </c>
      <c r="D31" s="29">
        <v>7.7433998178250807</v>
      </c>
      <c r="E31" s="29">
        <v>6.8829349069504744</v>
      </c>
      <c r="F31" s="29">
        <v>7.7433998178250807</v>
      </c>
      <c r="H31" s="38">
        <v>246</v>
      </c>
      <c r="I31">
        <v>215.36007970878214</v>
      </c>
      <c r="J31">
        <v>207.91299938466548</v>
      </c>
      <c r="K31">
        <v>166.14961489552945</v>
      </c>
      <c r="L31">
        <v>202.4931638316088</v>
      </c>
      <c r="M31">
        <v>166.14961489552945</v>
      </c>
      <c r="W31" s="38">
        <v>246</v>
      </c>
      <c r="X31" s="38">
        <v>99.49</v>
      </c>
      <c r="Y31" s="38">
        <f t="shared" si="5"/>
        <v>0.89000000000000057</v>
      </c>
      <c r="Z31" s="38">
        <v>100</v>
      </c>
      <c r="AA31" s="38">
        <f t="shared" si="1"/>
        <v>0</v>
      </c>
      <c r="AB31" s="38">
        <v>100</v>
      </c>
      <c r="AC31" s="38">
        <f t="shared" si="2"/>
        <v>0.54999999999999716</v>
      </c>
      <c r="AD31" s="38">
        <v>98.97</v>
      </c>
      <c r="AE31" s="38">
        <f t="shared" si="3"/>
        <v>1.3799999999999955</v>
      </c>
      <c r="AF31" s="38">
        <v>99.62</v>
      </c>
      <c r="AG31" s="38">
        <f t="shared" si="4"/>
        <v>0.46999999999999886</v>
      </c>
      <c r="AI31" s="38">
        <v>246</v>
      </c>
      <c r="AJ31">
        <v>0.89000000000000057</v>
      </c>
      <c r="AK31">
        <v>0</v>
      </c>
      <c r="AL31">
        <v>0.54999999999999716</v>
      </c>
      <c r="AM31">
        <v>1.3799999999999955</v>
      </c>
      <c r="AN31" s="38">
        <v>0.46999999999999886</v>
      </c>
    </row>
    <row r="32" spans="1:40" x14ac:dyDescent="0.2">
      <c r="A32" s="38">
        <v>294</v>
      </c>
      <c r="B32" s="29">
        <v>10.575477230000001</v>
      </c>
      <c r="C32" s="29">
        <v>11.537291652535821</v>
      </c>
      <c r="D32" s="29">
        <v>11.060025557762055</v>
      </c>
      <c r="E32" s="29">
        <v>9.8310093465723298</v>
      </c>
      <c r="F32" s="29">
        <v>11.060025557762055</v>
      </c>
      <c r="H32" s="38">
        <v>294</v>
      </c>
      <c r="I32">
        <v>254.37153472251001</v>
      </c>
      <c r="J32">
        <v>243.32357750250776</v>
      </c>
      <c r="K32">
        <v>192.19207473691228</v>
      </c>
      <c r="L32">
        <v>239.39442298026944</v>
      </c>
      <c r="M32">
        <v>192.19207473691228</v>
      </c>
      <c r="W32" s="38">
        <v>294</v>
      </c>
      <c r="X32" s="38">
        <v>99.88</v>
      </c>
      <c r="Y32" s="38">
        <f t="shared" si="5"/>
        <v>0.39000000000000057</v>
      </c>
      <c r="Z32" s="38">
        <v>100</v>
      </c>
      <c r="AA32" s="38">
        <f t="shared" si="1"/>
        <v>0</v>
      </c>
      <c r="AB32" s="38">
        <v>100</v>
      </c>
      <c r="AC32" s="38">
        <f t="shared" si="2"/>
        <v>0</v>
      </c>
      <c r="AD32" s="38">
        <v>100</v>
      </c>
      <c r="AE32" s="38">
        <f t="shared" si="3"/>
        <v>1.0300000000000011</v>
      </c>
      <c r="AF32" s="38">
        <v>100</v>
      </c>
      <c r="AG32" s="38">
        <f t="shared" si="4"/>
        <v>0.37999999999999545</v>
      </c>
      <c r="AI32" s="38">
        <v>294</v>
      </c>
      <c r="AJ32">
        <v>0.39000000000000057</v>
      </c>
      <c r="AK32">
        <v>0</v>
      </c>
      <c r="AL32">
        <v>0</v>
      </c>
      <c r="AM32">
        <v>1.0300000000000011</v>
      </c>
      <c r="AN32" s="38">
        <v>0.37999999999999545</v>
      </c>
    </row>
    <row r="33" spans="1:40" x14ac:dyDescent="0.2">
      <c r="A33" s="38">
        <v>350</v>
      </c>
      <c r="B33" s="29">
        <v>14.987921249999999</v>
      </c>
      <c r="C33" s="29">
        <v>16.351036922528092</v>
      </c>
      <c r="D33" s="29">
        <v>15.674639395921277</v>
      </c>
      <c r="E33" s="29">
        <v>13.932836375527677</v>
      </c>
      <c r="F33" s="29">
        <v>15.674639395921277</v>
      </c>
      <c r="H33" s="38">
        <v>350</v>
      </c>
      <c r="I33">
        <v>295.37836192025884</v>
      </c>
      <c r="J33">
        <v>280.33028718233271</v>
      </c>
      <c r="K33">
        <v>219.26415687375612</v>
      </c>
      <c r="L33">
        <v>278.20831651101486</v>
      </c>
      <c r="M33">
        <v>219.26415687375612</v>
      </c>
      <c r="W33" s="38">
        <v>350</v>
      </c>
      <c r="X33" s="38">
        <v>100</v>
      </c>
      <c r="Y33" s="38">
        <f t="shared" si="5"/>
        <v>0.12000000000000455</v>
      </c>
      <c r="Z33" s="38">
        <v>100</v>
      </c>
      <c r="AA33" s="38">
        <f t="shared" si="1"/>
        <v>0</v>
      </c>
      <c r="AB33" s="38">
        <v>100</v>
      </c>
      <c r="AC33" s="38">
        <f t="shared" si="2"/>
        <v>0</v>
      </c>
      <c r="AD33" s="38">
        <v>100</v>
      </c>
      <c r="AE33" s="38">
        <f t="shared" si="3"/>
        <v>0</v>
      </c>
      <c r="AF33" s="38">
        <v>100</v>
      </c>
      <c r="AG33" s="38">
        <f t="shared" si="4"/>
        <v>0</v>
      </c>
      <c r="AI33" s="38">
        <v>350</v>
      </c>
      <c r="AJ33">
        <v>0.12000000000000455</v>
      </c>
      <c r="AK33">
        <v>0</v>
      </c>
      <c r="AL33">
        <v>0</v>
      </c>
      <c r="AM33">
        <v>0</v>
      </c>
      <c r="AN33" s="38">
        <v>0</v>
      </c>
    </row>
    <row r="34" spans="1:40" x14ac:dyDescent="0.2">
      <c r="A34" s="38"/>
      <c r="H34" s="38"/>
      <c r="W34" s="31"/>
      <c r="AI34" s="31"/>
    </row>
    <row r="38" spans="1:40" x14ac:dyDescent="0.2">
      <c r="W38" s="29"/>
      <c r="AI38" s="29"/>
    </row>
    <row r="66" spans="23:35" x14ac:dyDescent="0.2">
      <c r="W66" s="31"/>
      <c r="AI66" s="31"/>
    </row>
    <row r="70" spans="23:35" x14ac:dyDescent="0.2">
      <c r="W70" s="29"/>
      <c r="AI70" s="29"/>
    </row>
    <row r="98" spans="23:35" x14ac:dyDescent="0.2">
      <c r="W98" s="31"/>
      <c r="AI98" s="31"/>
    </row>
    <row r="102" spans="23:35" x14ac:dyDescent="0.2">
      <c r="W102" s="29"/>
      <c r="AI102" s="29"/>
    </row>
    <row r="130" spans="23:35" x14ac:dyDescent="0.2">
      <c r="W130" s="31"/>
      <c r="AI130" s="31"/>
    </row>
    <row r="134" spans="23:35" x14ac:dyDescent="0.2">
      <c r="W134" s="29"/>
      <c r="AI134" s="29"/>
    </row>
    <row r="162" spans="23:35" x14ac:dyDescent="0.2">
      <c r="W162" s="31"/>
      <c r="AI162" s="31"/>
    </row>
    <row r="166" spans="23:35" x14ac:dyDescent="0.2">
      <c r="W166" s="29"/>
      <c r="AI166" s="29"/>
    </row>
    <row r="194" spans="23:35" x14ac:dyDescent="0.2">
      <c r="W194" s="31"/>
      <c r="AI194" s="31"/>
    </row>
    <row r="198" spans="23:35" x14ac:dyDescent="0.2">
      <c r="W198" s="29"/>
      <c r="AI198" s="29"/>
    </row>
    <row r="226" spans="23:35" x14ac:dyDescent="0.2">
      <c r="W226" s="31"/>
      <c r="AI226" s="31"/>
    </row>
    <row r="230" spans="23:35" x14ac:dyDescent="0.2">
      <c r="W230" s="29"/>
      <c r="AI230" s="29"/>
    </row>
    <row r="258" spans="23:35" x14ac:dyDescent="0.2">
      <c r="W258" s="31"/>
      <c r="AI258" s="31"/>
    </row>
    <row r="262" spans="23:35" x14ac:dyDescent="0.2">
      <c r="W262" s="29"/>
      <c r="AI262" s="29"/>
    </row>
    <row r="290" spans="23:35" x14ac:dyDescent="0.2">
      <c r="W290" s="31"/>
      <c r="AI290" s="31"/>
    </row>
    <row r="294" spans="23:35" x14ac:dyDescent="0.2">
      <c r="W294" s="29"/>
      <c r="AI294" s="29"/>
    </row>
    <row r="322" spans="23:35" x14ac:dyDescent="0.2">
      <c r="W322" s="31"/>
      <c r="AI322" s="31"/>
    </row>
    <row r="326" spans="23:35" x14ac:dyDescent="0.2">
      <c r="W326" s="29"/>
      <c r="AI326" s="29"/>
    </row>
    <row r="354" spans="23:35" x14ac:dyDescent="0.2">
      <c r="W354" s="31"/>
      <c r="AI354" s="31"/>
    </row>
    <row r="358" spans="23:35" x14ac:dyDescent="0.2">
      <c r="W358" s="29"/>
      <c r="AI358" s="29"/>
    </row>
    <row r="386" spans="23:35" x14ac:dyDescent="0.2">
      <c r="W386" s="31"/>
      <c r="AI386" s="31"/>
    </row>
    <row r="390" spans="23:35" x14ac:dyDescent="0.2">
      <c r="W390" s="29"/>
      <c r="AI390" s="29"/>
    </row>
    <row r="418" spans="23:35" x14ac:dyDescent="0.2">
      <c r="W418" s="31"/>
      <c r="AI418" s="31"/>
    </row>
    <row r="422" spans="23:35" x14ac:dyDescent="0.2">
      <c r="W422" s="29"/>
      <c r="AI422" s="29"/>
    </row>
    <row r="450" spans="23:35" x14ac:dyDescent="0.2">
      <c r="W450" s="31"/>
      <c r="AI450" s="31"/>
    </row>
    <row r="454" spans="23:35" x14ac:dyDescent="0.2">
      <c r="W454" s="29"/>
      <c r="AI454" s="29"/>
    </row>
    <row r="482" spans="23:35" x14ac:dyDescent="0.2">
      <c r="W482" s="31"/>
      <c r="AI482" s="31"/>
    </row>
    <row r="486" spans="23:35" x14ac:dyDescent="0.2">
      <c r="W486" s="29"/>
      <c r="AI486" s="29"/>
    </row>
    <row r="514" spans="23:35" x14ac:dyDescent="0.2">
      <c r="W514" s="31"/>
      <c r="AI514" s="31"/>
    </row>
    <row r="518" spans="23:35" x14ac:dyDescent="0.2">
      <c r="W518" s="29"/>
      <c r="AI518" s="29"/>
    </row>
    <row r="546" spans="23:35" x14ac:dyDescent="0.2">
      <c r="W546" s="31"/>
      <c r="AI546" s="31"/>
    </row>
    <row r="550" spans="23:35" x14ac:dyDescent="0.2">
      <c r="W550" s="29"/>
      <c r="AI550" s="29"/>
    </row>
    <row r="578" spans="23:35" x14ac:dyDescent="0.2">
      <c r="W578" s="31"/>
      <c r="AI578" s="31"/>
    </row>
    <row r="582" spans="23:35" x14ac:dyDescent="0.2">
      <c r="W582" s="29"/>
      <c r="AI582" s="29"/>
    </row>
    <row r="610" spans="23:35" x14ac:dyDescent="0.2">
      <c r="W610" s="31"/>
      <c r="AI610" s="31"/>
    </row>
    <row r="614" spans="23:35" x14ac:dyDescent="0.2">
      <c r="W614" s="29"/>
      <c r="AI614" s="29"/>
    </row>
    <row r="642" spans="23:35" x14ac:dyDescent="0.2">
      <c r="W642" s="31"/>
      <c r="AI642" s="31"/>
    </row>
    <row r="646" spans="23:35" x14ac:dyDescent="0.2">
      <c r="W646" s="29"/>
      <c r="AI646" s="29"/>
    </row>
    <row r="674" spans="23:35" x14ac:dyDescent="0.2">
      <c r="W674" s="31"/>
      <c r="AI674" s="31"/>
    </row>
    <row r="678" spans="23:35" x14ac:dyDescent="0.2">
      <c r="W678" s="29"/>
      <c r="AI678" s="29"/>
    </row>
    <row r="706" spans="23:35" x14ac:dyDescent="0.2">
      <c r="W706" s="31"/>
      <c r="AI706" s="31"/>
    </row>
    <row r="710" spans="23:35" x14ac:dyDescent="0.2">
      <c r="W710" s="29"/>
      <c r="AI710" s="29"/>
    </row>
    <row r="738" spans="23:35" x14ac:dyDescent="0.2">
      <c r="W738" s="31"/>
      <c r="AI738" s="31"/>
    </row>
    <row r="742" spans="23:35" x14ac:dyDescent="0.2">
      <c r="W742" s="29"/>
      <c r="AI742" s="29"/>
    </row>
    <row r="770" spans="23:35" x14ac:dyDescent="0.2">
      <c r="W770" s="31"/>
      <c r="AI770" s="31"/>
    </row>
    <row r="774" spans="23:35" x14ac:dyDescent="0.2">
      <c r="W774" s="29"/>
      <c r="AI774" s="29"/>
    </row>
    <row r="802" spans="23:35" x14ac:dyDescent="0.2">
      <c r="W802" s="31"/>
      <c r="AI802" s="31"/>
    </row>
    <row r="806" spans="23:35" x14ac:dyDescent="0.2">
      <c r="W806" s="29"/>
      <c r="AI806" s="29"/>
    </row>
    <row r="834" spans="23:35" x14ac:dyDescent="0.2">
      <c r="W834" s="31"/>
      <c r="AI834" s="31"/>
    </row>
    <row r="838" spans="23:35" x14ac:dyDescent="0.2">
      <c r="W838" s="29"/>
      <c r="AI838" s="29"/>
    </row>
    <row r="866" spans="23:35" x14ac:dyDescent="0.2">
      <c r="W866" s="31"/>
      <c r="AI866" s="31"/>
    </row>
    <row r="870" spans="23:35" x14ac:dyDescent="0.2">
      <c r="W870" s="29"/>
      <c r="AI870" s="29"/>
    </row>
    <row r="898" spans="23:35" x14ac:dyDescent="0.2">
      <c r="W898" s="31"/>
      <c r="AI898" s="31"/>
    </row>
    <row r="902" spans="23:35" x14ac:dyDescent="0.2">
      <c r="W902" s="29"/>
      <c r="AI902" s="29"/>
    </row>
    <row r="930" spans="23:35" x14ac:dyDescent="0.2">
      <c r="W930" s="31"/>
      <c r="AI930" s="31"/>
    </row>
    <row r="934" spans="23:35" x14ac:dyDescent="0.2">
      <c r="W934" s="29"/>
      <c r="AI934" s="29"/>
    </row>
    <row r="962" spans="23:35" x14ac:dyDescent="0.2">
      <c r="W962" s="31"/>
      <c r="AI962" s="31"/>
    </row>
    <row r="966" spans="23:35" x14ac:dyDescent="0.2">
      <c r="W966" s="29"/>
      <c r="AI966" s="29"/>
    </row>
    <row r="994" spans="23:35" x14ac:dyDescent="0.2">
      <c r="W994" s="31"/>
      <c r="AI994" s="31"/>
    </row>
    <row r="998" spans="23:35" x14ac:dyDescent="0.2">
      <c r="W998" s="29"/>
      <c r="AI998" s="29"/>
    </row>
    <row r="1026" spans="23:35" x14ac:dyDescent="0.2">
      <c r="W1026" s="31"/>
      <c r="AI1026" s="31"/>
    </row>
    <row r="1030" spans="23:35" x14ac:dyDescent="0.2">
      <c r="W1030" s="29"/>
      <c r="AI1030" s="29"/>
    </row>
    <row r="1058" spans="23:35" x14ac:dyDescent="0.2">
      <c r="W1058" s="31"/>
      <c r="AI1058" s="31"/>
    </row>
    <row r="1062" spans="23:35" x14ac:dyDescent="0.2">
      <c r="W1062" s="29"/>
      <c r="AI1062" s="29"/>
    </row>
    <row r="1090" spans="23:35" x14ac:dyDescent="0.2">
      <c r="W1090" s="31"/>
      <c r="AI1090" s="31"/>
    </row>
    <row r="1094" spans="23:35" x14ac:dyDescent="0.2">
      <c r="W1094" s="29"/>
      <c r="AI1094" s="29"/>
    </row>
    <row r="1122" spans="23:35" x14ac:dyDescent="0.2">
      <c r="W1122" s="31"/>
      <c r="AI1122" s="31"/>
    </row>
    <row r="1126" spans="23:35" x14ac:dyDescent="0.2">
      <c r="W1126" s="29"/>
      <c r="AI1126" s="29"/>
    </row>
    <row r="1154" spans="23:35" x14ac:dyDescent="0.2">
      <c r="W1154" s="31"/>
      <c r="AI1154" s="31"/>
    </row>
    <row r="1158" spans="23:35" x14ac:dyDescent="0.2">
      <c r="W1158" s="29"/>
      <c r="AI1158" s="29"/>
    </row>
    <row r="1186" spans="23:35" x14ac:dyDescent="0.2">
      <c r="W1186" s="31"/>
      <c r="AI1186" s="31"/>
    </row>
    <row r="1190" spans="23:35" x14ac:dyDescent="0.2">
      <c r="W1190" s="29"/>
      <c r="AI1190" s="29"/>
    </row>
    <row r="1218" spans="23:35" x14ac:dyDescent="0.2">
      <c r="W1218" s="31"/>
      <c r="AI1218" s="31"/>
    </row>
    <row r="1222" spans="23:35" x14ac:dyDescent="0.2">
      <c r="W1222" s="29"/>
      <c r="AI1222" s="29"/>
    </row>
    <row r="1250" spans="23:35" x14ac:dyDescent="0.2">
      <c r="W1250" s="31"/>
      <c r="AI1250" s="31"/>
    </row>
    <row r="1254" spans="23:35" x14ac:dyDescent="0.2">
      <c r="W1254" s="29"/>
      <c r="AI1254" s="29"/>
    </row>
    <row r="1282" spans="23:35" x14ac:dyDescent="0.2">
      <c r="W1282" s="31"/>
      <c r="AI1282" s="31"/>
    </row>
    <row r="1286" spans="23:35" x14ac:dyDescent="0.2">
      <c r="W1286" s="29"/>
      <c r="AI1286" s="29"/>
    </row>
    <row r="1314" spans="23:35" x14ac:dyDescent="0.2">
      <c r="W1314" s="31"/>
      <c r="AI1314" s="31"/>
    </row>
    <row r="1318" spans="23:35" x14ac:dyDescent="0.2">
      <c r="W1318" s="29"/>
      <c r="AI1318" s="29"/>
    </row>
    <row r="1346" spans="23:35" x14ac:dyDescent="0.2">
      <c r="W1346" s="31"/>
      <c r="AI1346" s="31"/>
    </row>
    <row r="1350" spans="23:35" x14ac:dyDescent="0.2">
      <c r="W1350" s="29"/>
      <c r="AI1350" s="29"/>
    </row>
    <row r="1378" spans="23:35" x14ac:dyDescent="0.2">
      <c r="W1378" s="31"/>
      <c r="AI1378" s="31"/>
    </row>
    <row r="1382" spans="23:35" x14ac:dyDescent="0.2">
      <c r="W1382" s="29"/>
      <c r="AI1382" s="29"/>
    </row>
    <row r="1410" spans="23:35" x14ac:dyDescent="0.2">
      <c r="W1410" s="31"/>
      <c r="AI1410" s="31"/>
    </row>
    <row r="1414" spans="23:35" x14ac:dyDescent="0.2">
      <c r="W1414" s="29"/>
      <c r="AI1414" s="29"/>
    </row>
    <row r="1442" spans="23:35" x14ac:dyDescent="0.2">
      <c r="W1442" s="31"/>
      <c r="AI1442" s="31"/>
    </row>
    <row r="1446" spans="23:35" x14ac:dyDescent="0.2">
      <c r="W1446" s="29"/>
      <c r="AI1446" s="29"/>
    </row>
    <row r="1474" spans="23:35" x14ac:dyDescent="0.2">
      <c r="W1474" s="31"/>
      <c r="AI1474" s="31"/>
    </row>
    <row r="1478" spans="23:35" x14ac:dyDescent="0.2">
      <c r="W1478" s="29"/>
      <c r="AI1478" s="29"/>
    </row>
    <row r="1506" spans="23:35" x14ac:dyDescent="0.2">
      <c r="W1506" s="31"/>
      <c r="AI1506" s="31"/>
    </row>
    <row r="1510" spans="23:35" x14ac:dyDescent="0.2">
      <c r="W1510" s="29"/>
      <c r="AI1510" s="29"/>
    </row>
    <row r="1538" spans="23:35" x14ac:dyDescent="0.2">
      <c r="W1538" s="31"/>
      <c r="AI1538" s="31"/>
    </row>
    <row r="1542" spans="23:35" x14ac:dyDescent="0.2">
      <c r="W1542" s="29"/>
      <c r="AI1542" s="29"/>
    </row>
    <row r="1570" spans="23:35" x14ac:dyDescent="0.2">
      <c r="W1570" s="31"/>
      <c r="AI1570" s="31"/>
    </row>
    <row r="1574" spans="23:35" x14ac:dyDescent="0.2">
      <c r="W1574" s="29"/>
      <c r="AI1574" s="29"/>
    </row>
    <row r="1602" spans="23:35" x14ac:dyDescent="0.2">
      <c r="W1602" s="31"/>
      <c r="AI1602" s="31"/>
    </row>
    <row r="1606" spans="23:35" x14ac:dyDescent="0.2">
      <c r="W1606" s="29"/>
      <c r="AI1606" s="29"/>
    </row>
    <row r="1634" spans="23:35" x14ac:dyDescent="0.2">
      <c r="W1634" s="31"/>
      <c r="AI1634" s="31"/>
    </row>
    <row r="1638" spans="23:35" x14ac:dyDescent="0.2">
      <c r="W1638" s="29"/>
      <c r="AI1638" s="29"/>
    </row>
    <row r="1666" spans="23:35" x14ac:dyDescent="0.2">
      <c r="W1666" s="31"/>
      <c r="AI1666" s="31"/>
    </row>
    <row r="1670" spans="23:35" x14ac:dyDescent="0.2">
      <c r="W1670" s="29"/>
      <c r="AI1670" s="29"/>
    </row>
    <row r="1698" spans="23:35" x14ac:dyDescent="0.2">
      <c r="W1698" s="31"/>
      <c r="AI1698" s="31"/>
    </row>
    <row r="1702" spans="23:35" x14ac:dyDescent="0.2">
      <c r="W1702" s="29"/>
      <c r="AI1702" s="29"/>
    </row>
    <row r="1730" spans="23:35" x14ac:dyDescent="0.2">
      <c r="W1730" s="31"/>
      <c r="AI1730" s="31"/>
    </row>
    <row r="1734" spans="23:35" x14ac:dyDescent="0.2">
      <c r="W1734" s="29"/>
      <c r="AI1734" s="29"/>
    </row>
    <row r="1762" spans="23:35" x14ac:dyDescent="0.2">
      <c r="W1762" s="31"/>
      <c r="AI1762" s="31"/>
    </row>
    <row r="1766" spans="23:35" x14ac:dyDescent="0.2">
      <c r="W1766" s="29"/>
      <c r="AI1766" s="29"/>
    </row>
    <row r="1794" spans="23:35" x14ac:dyDescent="0.2">
      <c r="W1794" s="31"/>
      <c r="AI1794" s="31"/>
    </row>
    <row r="1798" spans="23:35" x14ac:dyDescent="0.2">
      <c r="W1798" s="29"/>
      <c r="AI1798" s="29"/>
    </row>
    <row r="1826" spans="23:35" x14ac:dyDescent="0.2">
      <c r="W1826" s="31"/>
      <c r="AI1826" s="31"/>
    </row>
    <row r="1830" spans="23:35" x14ac:dyDescent="0.2">
      <c r="W1830" s="29"/>
      <c r="AI1830" s="29"/>
    </row>
    <row r="1858" spans="23:35" x14ac:dyDescent="0.2">
      <c r="W1858" s="31"/>
      <c r="AI1858" s="31"/>
    </row>
    <row r="1862" spans="23:35" x14ac:dyDescent="0.2">
      <c r="W1862" s="29"/>
      <c r="AI1862" s="29"/>
    </row>
    <row r="1890" spans="23:35" x14ac:dyDescent="0.2">
      <c r="W1890" s="31"/>
      <c r="AI1890" s="31"/>
    </row>
    <row r="1894" spans="23:35" x14ac:dyDescent="0.2">
      <c r="W1894" s="29"/>
      <c r="AI1894" s="29"/>
    </row>
    <row r="1922" spans="23:35" x14ac:dyDescent="0.2">
      <c r="W1922" s="31"/>
      <c r="AI1922" s="31"/>
    </row>
    <row r="1926" spans="23:35" x14ac:dyDescent="0.2">
      <c r="W1926" s="29"/>
      <c r="AI1926" s="29"/>
    </row>
    <row r="1954" spans="23:35" x14ac:dyDescent="0.2">
      <c r="W1954" s="31"/>
      <c r="AI1954" s="31"/>
    </row>
    <row r="1958" spans="23:35" x14ac:dyDescent="0.2">
      <c r="W1958" s="29"/>
      <c r="AI1958" s="29"/>
    </row>
    <row r="1986" spans="23:35" x14ac:dyDescent="0.2">
      <c r="W1986" s="31"/>
      <c r="AI1986" s="31"/>
    </row>
    <row r="1990" spans="23:35" x14ac:dyDescent="0.2">
      <c r="W1990" s="29"/>
      <c r="AI1990" s="29"/>
    </row>
    <row r="2018" spans="23:35" x14ac:dyDescent="0.2">
      <c r="W2018" s="31"/>
      <c r="AI2018" s="31"/>
    </row>
    <row r="2022" spans="23:35" x14ac:dyDescent="0.2">
      <c r="W2022" s="29"/>
      <c r="AI2022" s="29"/>
    </row>
    <row r="2050" spans="23:35" x14ac:dyDescent="0.2">
      <c r="W2050" s="31"/>
      <c r="AI2050" s="31"/>
    </row>
    <row r="2054" spans="23:35" x14ac:dyDescent="0.2">
      <c r="W2054" s="29"/>
      <c r="AI2054" s="29"/>
    </row>
    <row r="2082" spans="23:35" x14ac:dyDescent="0.2">
      <c r="W2082" s="31"/>
      <c r="AI2082" s="31"/>
    </row>
    <row r="2086" spans="23:35" x14ac:dyDescent="0.2">
      <c r="W2086" s="29"/>
      <c r="AI2086" s="29"/>
    </row>
    <row r="2114" spans="23:35" x14ac:dyDescent="0.2">
      <c r="W2114" s="31"/>
      <c r="AI2114" s="31"/>
    </row>
    <row r="2118" spans="23:35" x14ac:dyDescent="0.2">
      <c r="W2118" s="29"/>
      <c r="AI2118" s="29"/>
    </row>
    <row r="2146" spans="23:35" x14ac:dyDescent="0.2">
      <c r="W2146" s="31"/>
      <c r="AI2146" s="31"/>
    </row>
    <row r="2150" spans="23:35" x14ac:dyDescent="0.2">
      <c r="W2150" s="29"/>
      <c r="AI2150" s="29"/>
    </row>
    <row r="2178" spans="23:35" x14ac:dyDescent="0.2">
      <c r="W2178" s="31"/>
      <c r="AI2178" s="31"/>
    </row>
    <row r="2182" spans="23:35" x14ac:dyDescent="0.2">
      <c r="W2182" s="29"/>
      <c r="AI2182" s="29"/>
    </row>
    <row r="2210" spans="23:35" x14ac:dyDescent="0.2">
      <c r="W2210" s="31"/>
      <c r="AI2210" s="31"/>
    </row>
    <row r="2214" spans="23:35" x14ac:dyDescent="0.2">
      <c r="W2214" s="29"/>
      <c r="AI2214" s="29"/>
    </row>
    <row r="2242" spans="23:35" x14ac:dyDescent="0.2">
      <c r="W2242" s="31"/>
      <c r="AI2242" s="31"/>
    </row>
    <row r="2246" spans="23:35" x14ac:dyDescent="0.2">
      <c r="W2246" s="29"/>
      <c r="AI2246" s="29"/>
    </row>
    <row r="2274" spans="23:35" x14ac:dyDescent="0.2">
      <c r="W2274" s="31"/>
      <c r="AI2274" s="31"/>
    </row>
    <row r="2278" spans="23:35" x14ac:dyDescent="0.2">
      <c r="W2278" s="29"/>
      <c r="AI2278" s="29"/>
    </row>
    <row r="2306" spans="23:35" x14ac:dyDescent="0.2">
      <c r="W2306" s="31"/>
      <c r="AI2306" s="31"/>
    </row>
    <row r="2310" spans="23:35" x14ac:dyDescent="0.2">
      <c r="W2310" s="29"/>
      <c r="AI2310" s="29"/>
    </row>
    <row r="2338" spans="23:35" x14ac:dyDescent="0.2">
      <c r="W2338" s="31"/>
      <c r="AI2338" s="31"/>
    </row>
    <row r="2342" spans="23:35" x14ac:dyDescent="0.2">
      <c r="W2342" s="29"/>
      <c r="AI2342" s="29"/>
    </row>
    <row r="2370" spans="23:35" x14ac:dyDescent="0.2">
      <c r="W2370" s="31"/>
      <c r="AI2370" s="31"/>
    </row>
    <row r="2374" spans="23:35" x14ac:dyDescent="0.2">
      <c r="W2374" s="29"/>
      <c r="AI2374" s="29"/>
    </row>
    <row r="2402" spans="23:35" x14ac:dyDescent="0.2">
      <c r="W2402" s="31"/>
      <c r="AI2402" s="31"/>
    </row>
    <row r="2406" spans="23:35" x14ac:dyDescent="0.2">
      <c r="W2406" s="29"/>
      <c r="AI2406" s="29"/>
    </row>
    <row r="2434" spans="23:35" x14ac:dyDescent="0.2">
      <c r="W2434" s="31"/>
      <c r="AI2434" s="31"/>
    </row>
    <row r="2438" spans="23:35" x14ac:dyDescent="0.2">
      <c r="W2438" s="29"/>
      <c r="AI2438" s="29"/>
    </row>
    <row r="2466" spans="23:35" x14ac:dyDescent="0.2">
      <c r="W2466" s="31"/>
      <c r="AI2466" s="31"/>
    </row>
    <row r="2470" spans="23:35" x14ac:dyDescent="0.2">
      <c r="W2470" s="29"/>
      <c r="AI2470" s="29"/>
    </row>
    <row r="2498" spans="23:35" x14ac:dyDescent="0.2">
      <c r="W2498" s="31"/>
      <c r="AI2498" s="31"/>
    </row>
    <row r="2502" spans="23:35" x14ac:dyDescent="0.2">
      <c r="W2502" s="29"/>
      <c r="AI2502" s="29"/>
    </row>
    <row r="2530" spans="23:35" x14ac:dyDescent="0.2">
      <c r="W2530" s="31"/>
      <c r="AI2530" s="31"/>
    </row>
    <row r="2534" spans="23:35" x14ac:dyDescent="0.2">
      <c r="W2534" s="29"/>
      <c r="AI2534" s="29"/>
    </row>
    <row r="2562" spans="23:35" x14ac:dyDescent="0.2">
      <c r="W2562" s="31"/>
      <c r="AI2562" s="31"/>
    </row>
    <row r="2566" spans="23:35" x14ac:dyDescent="0.2">
      <c r="W2566" s="29"/>
      <c r="AI2566" s="29"/>
    </row>
    <row r="2594" spans="23:35" x14ac:dyDescent="0.2">
      <c r="W2594" s="31"/>
      <c r="AI2594" s="31"/>
    </row>
    <row r="2598" spans="23:35" x14ac:dyDescent="0.2">
      <c r="W2598" s="29"/>
      <c r="AI2598" s="29"/>
    </row>
    <row r="2626" spans="23:35" x14ac:dyDescent="0.2">
      <c r="W2626" s="31"/>
      <c r="AI2626" s="31"/>
    </row>
    <row r="2630" spans="23:35" x14ac:dyDescent="0.2">
      <c r="W2630" s="29"/>
      <c r="AI2630" s="29"/>
    </row>
    <row r="2658" spans="23:35" x14ac:dyDescent="0.2">
      <c r="W2658" s="31"/>
      <c r="AI2658" s="31"/>
    </row>
    <row r="2662" spans="23:35" x14ac:dyDescent="0.2">
      <c r="W2662" s="29"/>
      <c r="AI2662" s="29"/>
    </row>
    <row r="2690" spans="23:35" x14ac:dyDescent="0.2">
      <c r="W2690" s="31"/>
      <c r="AI2690" s="31"/>
    </row>
    <row r="2694" spans="23:35" x14ac:dyDescent="0.2">
      <c r="W2694" s="29"/>
      <c r="AI2694" s="29"/>
    </row>
    <row r="2722" spans="23:35" x14ac:dyDescent="0.2">
      <c r="W2722" s="31"/>
      <c r="AI2722" s="31"/>
    </row>
    <row r="2726" spans="23:35" x14ac:dyDescent="0.2">
      <c r="W2726" s="29"/>
      <c r="AI2726" s="29"/>
    </row>
    <row r="2754" spans="23:35" x14ac:dyDescent="0.2">
      <c r="W2754" s="31"/>
      <c r="AI2754" s="31"/>
    </row>
    <row r="2758" spans="23:35" x14ac:dyDescent="0.2">
      <c r="W2758" s="29"/>
      <c r="AI2758" s="29"/>
    </row>
    <row r="2786" spans="23:35" x14ac:dyDescent="0.2">
      <c r="W2786" s="31"/>
      <c r="AI2786" s="31"/>
    </row>
    <row r="2790" spans="23:35" x14ac:dyDescent="0.2">
      <c r="W2790" s="29"/>
      <c r="AI2790" s="29"/>
    </row>
    <row r="2818" spans="23:35" x14ac:dyDescent="0.2">
      <c r="W2818" s="31"/>
      <c r="AI2818" s="31"/>
    </row>
    <row r="2822" spans="23:35" x14ac:dyDescent="0.2">
      <c r="W2822" s="29"/>
      <c r="AI2822" s="29"/>
    </row>
    <row r="2850" spans="23:35" x14ac:dyDescent="0.2">
      <c r="W2850" s="31"/>
      <c r="AI2850" s="31"/>
    </row>
    <row r="2854" spans="23:35" x14ac:dyDescent="0.2">
      <c r="W2854" s="29"/>
      <c r="AI2854" s="29"/>
    </row>
    <row r="2882" spans="23:35" x14ac:dyDescent="0.2">
      <c r="W2882" s="31"/>
      <c r="AI2882" s="31"/>
    </row>
    <row r="2886" spans="23:35" x14ac:dyDescent="0.2">
      <c r="W2886" s="29"/>
      <c r="AI2886" s="29"/>
    </row>
    <row r="2914" spans="23:35" x14ac:dyDescent="0.2">
      <c r="W2914" s="31"/>
      <c r="AI2914" s="31"/>
    </row>
    <row r="2918" spans="23:35" x14ac:dyDescent="0.2">
      <c r="W2918" s="29"/>
      <c r="AI2918" s="29"/>
    </row>
    <row r="2946" spans="23:35" x14ac:dyDescent="0.2">
      <c r="W2946" s="31"/>
      <c r="AI2946" s="31"/>
    </row>
    <row r="2950" spans="23:35" x14ac:dyDescent="0.2">
      <c r="W2950" s="29"/>
      <c r="AI2950" s="29"/>
    </row>
    <row r="2978" spans="23:35" x14ac:dyDescent="0.2">
      <c r="W2978" s="31"/>
      <c r="AI2978" s="31"/>
    </row>
    <row r="2982" spans="23:35" x14ac:dyDescent="0.2">
      <c r="W2982" s="29"/>
      <c r="AI2982" s="29"/>
    </row>
    <row r="3010" spans="23:35" x14ac:dyDescent="0.2">
      <c r="W3010" s="31"/>
      <c r="AI3010" s="31"/>
    </row>
    <row r="3014" spans="23:35" x14ac:dyDescent="0.2">
      <c r="W3014" s="29"/>
      <c r="AI3014" s="29"/>
    </row>
    <row r="3042" spans="23:35" x14ac:dyDescent="0.2">
      <c r="W3042" s="31"/>
      <c r="AI3042" s="31"/>
    </row>
    <row r="3046" spans="23:35" x14ac:dyDescent="0.2">
      <c r="W3046" s="29"/>
      <c r="AI3046" s="29"/>
    </row>
    <row r="3074" spans="23:35" x14ac:dyDescent="0.2">
      <c r="W3074" s="31"/>
      <c r="AI3074" s="31"/>
    </row>
    <row r="3078" spans="23:35" x14ac:dyDescent="0.2">
      <c r="W3078" s="29"/>
      <c r="AI3078" s="29"/>
    </row>
    <row r="3106" spans="23:35" x14ac:dyDescent="0.2">
      <c r="W3106" s="31"/>
      <c r="AI3106" s="31"/>
    </row>
    <row r="3110" spans="23:35" x14ac:dyDescent="0.2">
      <c r="W3110" s="29"/>
      <c r="AI3110" s="29"/>
    </row>
    <row r="3138" spans="23:35" x14ac:dyDescent="0.2">
      <c r="W3138" s="31"/>
      <c r="AI3138" s="31"/>
    </row>
    <row r="3142" spans="23:35" x14ac:dyDescent="0.2">
      <c r="W3142" s="29"/>
      <c r="AI3142" s="29"/>
    </row>
    <row r="3170" spans="23:35" x14ac:dyDescent="0.2">
      <c r="W3170" s="31"/>
      <c r="AI3170" s="31"/>
    </row>
    <row r="3174" spans="23:35" x14ac:dyDescent="0.2">
      <c r="W3174" s="29"/>
      <c r="AI3174" s="29"/>
    </row>
    <row r="3202" spans="23:35" x14ac:dyDescent="0.2">
      <c r="W3202" s="31"/>
      <c r="AI3202" s="31"/>
    </row>
    <row r="3206" spans="23:35" x14ac:dyDescent="0.2">
      <c r="W3206" s="29"/>
      <c r="AI3206" s="29"/>
    </row>
    <row r="3234" spans="23:35" x14ac:dyDescent="0.2">
      <c r="W3234" s="31"/>
      <c r="AI3234" s="31"/>
    </row>
    <row r="3238" spans="23:35" x14ac:dyDescent="0.2">
      <c r="W3238" s="29"/>
      <c r="AI3238" s="29"/>
    </row>
    <row r="3266" spans="23:35" x14ac:dyDescent="0.2">
      <c r="W3266" s="31"/>
      <c r="AI3266" s="31"/>
    </row>
    <row r="3270" spans="23:35" x14ac:dyDescent="0.2">
      <c r="W3270" s="29"/>
      <c r="AI3270" s="29"/>
    </row>
    <row r="3298" spans="23:35" x14ac:dyDescent="0.2">
      <c r="W3298" s="31"/>
      <c r="AI3298" s="31"/>
    </row>
    <row r="3302" spans="23:35" x14ac:dyDescent="0.2">
      <c r="W3302" s="29"/>
      <c r="AI3302" s="29"/>
    </row>
    <row r="3330" spans="23:35" x14ac:dyDescent="0.2">
      <c r="W3330" s="31"/>
      <c r="AI3330" s="31"/>
    </row>
    <row r="3334" spans="23:35" x14ac:dyDescent="0.2">
      <c r="W3334" s="29"/>
      <c r="AI3334" s="29"/>
    </row>
    <row r="3362" spans="23:35" x14ac:dyDescent="0.2">
      <c r="W3362" s="31"/>
      <c r="AI3362" s="31"/>
    </row>
    <row r="3366" spans="23:35" x14ac:dyDescent="0.2">
      <c r="W3366" s="29"/>
      <c r="AI3366" s="29"/>
    </row>
    <row r="3394" spans="23:35" x14ac:dyDescent="0.2">
      <c r="W3394" s="31"/>
      <c r="AI3394" s="31"/>
    </row>
    <row r="3398" spans="23:35" x14ac:dyDescent="0.2">
      <c r="W3398" s="29"/>
      <c r="AI3398" s="29"/>
    </row>
    <row r="3426" spans="23:35" x14ac:dyDescent="0.2">
      <c r="W3426" s="31"/>
      <c r="AI3426" s="31"/>
    </row>
    <row r="3430" spans="23:35" x14ac:dyDescent="0.2">
      <c r="W3430" s="29"/>
      <c r="AI3430" s="29"/>
    </row>
    <row r="3458" spans="23:35" x14ac:dyDescent="0.2">
      <c r="W3458" s="31"/>
      <c r="AI3458" s="31"/>
    </row>
    <row r="3462" spans="23:35" x14ac:dyDescent="0.2">
      <c r="W3462" s="29"/>
      <c r="AI3462" s="29"/>
    </row>
    <row r="3490" spans="23:35" x14ac:dyDescent="0.2">
      <c r="W3490" s="31"/>
      <c r="AI3490" s="31"/>
    </row>
    <row r="3494" spans="23:35" x14ac:dyDescent="0.2">
      <c r="W3494" s="29"/>
      <c r="AI3494" s="29"/>
    </row>
    <row r="3522" spans="23:35" x14ac:dyDescent="0.2">
      <c r="W3522" s="31"/>
      <c r="AI3522" s="31"/>
    </row>
    <row r="3526" spans="23:35" x14ac:dyDescent="0.2">
      <c r="W3526" s="29"/>
      <c r="AI3526" s="29"/>
    </row>
    <row r="3554" spans="23:35" x14ac:dyDescent="0.2">
      <c r="W3554" s="31"/>
      <c r="AI3554" s="31"/>
    </row>
    <row r="3558" spans="23:35" x14ac:dyDescent="0.2">
      <c r="W3558" s="29"/>
      <c r="AI3558" s="29"/>
    </row>
    <row r="3586" spans="23:35" x14ac:dyDescent="0.2">
      <c r="W3586" s="31"/>
      <c r="AI3586" s="31"/>
    </row>
    <row r="3590" spans="23:35" x14ac:dyDescent="0.2">
      <c r="W3590" s="29"/>
      <c r="AI3590" s="29"/>
    </row>
    <row r="3618" spans="23:35" x14ac:dyDescent="0.2">
      <c r="W3618" s="31"/>
      <c r="AI3618" s="31"/>
    </row>
    <row r="3622" spans="23:35" x14ac:dyDescent="0.2">
      <c r="W3622" s="29"/>
      <c r="AI3622" s="29"/>
    </row>
    <row r="3650" spans="23:35" x14ac:dyDescent="0.2">
      <c r="W3650" s="31"/>
      <c r="AI3650" s="31"/>
    </row>
    <row r="3654" spans="23:35" x14ac:dyDescent="0.2">
      <c r="W3654" s="29"/>
      <c r="AI3654" s="29"/>
    </row>
    <row r="3682" spans="23:35" x14ac:dyDescent="0.2">
      <c r="W3682" s="31"/>
      <c r="AI3682" s="31"/>
    </row>
    <row r="3686" spans="23:35" x14ac:dyDescent="0.2">
      <c r="W3686" s="29"/>
      <c r="AI3686" s="29"/>
    </row>
    <row r="3714" spans="23:35" x14ac:dyDescent="0.2">
      <c r="W3714" s="31"/>
      <c r="AI3714" s="31"/>
    </row>
    <row r="3718" spans="23:35" x14ac:dyDescent="0.2">
      <c r="W3718" s="29"/>
      <c r="AI3718" s="29"/>
    </row>
    <row r="3746" spans="23:35" x14ac:dyDescent="0.2">
      <c r="W3746" s="31"/>
      <c r="AI3746" s="31"/>
    </row>
    <row r="3750" spans="23:35" x14ac:dyDescent="0.2">
      <c r="W3750" s="29"/>
      <c r="AI3750" s="29"/>
    </row>
    <row r="3778" spans="23:35" x14ac:dyDescent="0.2">
      <c r="W3778" s="31"/>
      <c r="AI3778" s="31"/>
    </row>
    <row r="3782" spans="23:35" x14ac:dyDescent="0.2">
      <c r="W3782" s="29"/>
      <c r="AI3782" s="29"/>
    </row>
    <row r="3810" spans="23:35" x14ac:dyDescent="0.2">
      <c r="W3810" s="31"/>
      <c r="AI3810" s="31"/>
    </row>
    <row r="3814" spans="23:35" x14ac:dyDescent="0.2">
      <c r="W3814" s="29"/>
      <c r="AI3814" s="29"/>
    </row>
    <row r="3842" spans="23:35" x14ac:dyDescent="0.2">
      <c r="W3842" s="31"/>
      <c r="AI3842" s="31"/>
    </row>
    <row r="3846" spans="23:35" x14ac:dyDescent="0.2">
      <c r="W3846" s="29"/>
      <c r="AI3846" s="29"/>
    </row>
    <row r="3874" spans="23:35" x14ac:dyDescent="0.2">
      <c r="W3874" s="31"/>
      <c r="AI3874" s="31"/>
    </row>
    <row r="3878" spans="23:35" x14ac:dyDescent="0.2">
      <c r="W3878" s="29"/>
      <c r="AI3878" s="29"/>
    </row>
    <row r="3906" spans="23:35" x14ac:dyDescent="0.2">
      <c r="W3906" s="31"/>
      <c r="AI3906" s="31"/>
    </row>
    <row r="3910" spans="23:35" x14ac:dyDescent="0.2">
      <c r="W3910" s="29"/>
      <c r="AI3910" s="29"/>
    </row>
    <row r="3938" spans="23:35" x14ac:dyDescent="0.2">
      <c r="W3938" s="31"/>
      <c r="AI3938" s="31"/>
    </row>
    <row r="3942" spans="23:35" x14ac:dyDescent="0.2">
      <c r="W3942" s="29"/>
      <c r="AI3942" s="29"/>
    </row>
    <row r="3970" spans="23:35" x14ac:dyDescent="0.2">
      <c r="W3970" s="31"/>
      <c r="AI3970" s="31"/>
    </row>
    <row r="3974" spans="23:35" x14ac:dyDescent="0.2">
      <c r="W3974" s="29"/>
      <c r="AI3974" s="29"/>
    </row>
    <row r="4002" spans="23:35" x14ac:dyDescent="0.2">
      <c r="W4002" s="31"/>
      <c r="AI4002" s="31"/>
    </row>
    <row r="4006" spans="23:35" x14ac:dyDescent="0.2">
      <c r="W4006" s="29"/>
      <c r="AI4006" s="29"/>
    </row>
    <row r="4034" spans="23:35" x14ac:dyDescent="0.2">
      <c r="W4034" s="31"/>
      <c r="AI4034" s="31"/>
    </row>
    <row r="4038" spans="23:35" x14ac:dyDescent="0.2">
      <c r="W4038" s="29"/>
      <c r="AI4038" s="29"/>
    </row>
    <row r="4066" spans="23:35" x14ac:dyDescent="0.2">
      <c r="W4066" s="31"/>
      <c r="AI4066" s="31"/>
    </row>
    <row r="4070" spans="23:35" x14ac:dyDescent="0.2">
      <c r="W4070" s="29"/>
      <c r="AI4070" s="29"/>
    </row>
    <row r="4098" spans="23:35" x14ac:dyDescent="0.2">
      <c r="W4098" s="31"/>
      <c r="AI4098" s="31"/>
    </row>
    <row r="4102" spans="23:35" x14ac:dyDescent="0.2">
      <c r="W4102" s="29"/>
      <c r="AI4102" s="29"/>
    </row>
    <row r="4130" spans="23:35" x14ac:dyDescent="0.2">
      <c r="W4130" s="31"/>
      <c r="AI4130" s="31"/>
    </row>
    <row r="4134" spans="23:35" x14ac:dyDescent="0.2">
      <c r="W4134" s="29"/>
      <c r="AI4134" s="29"/>
    </row>
    <row r="4162" spans="23:35" x14ac:dyDescent="0.2">
      <c r="W4162" s="31"/>
      <c r="AI4162" s="31"/>
    </row>
    <row r="4166" spans="23:35" x14ac:dyDescent="0.2">
      <c r="W4166" s="29"/>
      <c r="AI4166" s="29"/>
    </row>
    <row r="4194" spans="23:35" x14ac:dyDescent="0.2">
      <c r="W4194" s="31"/>
      <c r="AI4194" s="31"/>
    </row>
    <row r="4198" spans="23:35" x14ac:dyDescent="0.2">
      <c r="W4198" s="29"/>
      <c r="AI4198" s="29"/>
    </row>
    <row r="4226" spans="23:35" x14ac:dyDescent="0.2">
      <c r="W4226" s="31"/>
      <c r="AI4226" s="31"/>
    </row>
    <row r="4230" spans="23:35" x14ac:dyDescent="0.2">
      <c r="W4230" s="29"/>
      <c r="AI4230" s="29"/>
    </row>
    <row r="4258" spans="23:35" x14ac:dyDescent="0.2">
      <c r="W4258" s="31"/>
      <c r="AI4258" s="31"/>
    </row>
    <row r="4262" spans="23:35" x14ac:dyDescent="0.2">
      <c r="W4262" s="29"/>
      <c r="AI4262" s="29"/>
    </row>
    <row r="4290" spans="23:35" x14ac:dyDescent="0.2">
      <c r="W4290" s="31"/>
      <c r="AI4290" s="31"/>
    </row>
    <row r="4294" spans="23:35" x14ac:dyDescent="0.2">
      <c r="W4294" s="29"/>
      <c r="AI4294" s="29"/>
    </row>
    <row r="4322" spans="23:35" x14ac:dyDescent="0.2">
      <c r="W4322" s="31"/>
      <c r="AI4322" s="31"/>
    </row>
    <row r="4326" spans="23:35" x14ac:dyDescent="0.2">
      <c r="W4326" s="29"/>
      <c r="AI4326" s="29"/>
    </row>
    <row r="4354" spans="23:35" x14ac:dyDescent="0.2">
      <c r="W4354" s="31"/>
      <c r="AI4354" s="31"/>
    </row>
    <row r="4358" spans="23:35" x14ac:dyDescent="0.2">
      <c r="W4358" s="29"/>
      <c r="AI4358" s="29"/>
    </row>
    <row r="4386" spans="23:35" x14ac:dyDescent="0.2">
      <c r="W4386" s="31"/>
      <c r="AI4386" s="31"/>
    </row>
    <row r="4390" spans="23:35" x14ac:dyDescent="0.2">
      <c r="W4390" s="29"/>
      <c r="AI4390" s="29"/>
    </row>
    <row r="4418" spans="23:35" x14ac:dyDescent="0.2">
      <c r="W4418" s="31"/>
      <c r="AI4418" s="31"/>
    </row>
    <row r="4422" spans="23:35" x14ac:dyDescent="0.2">
      <c r="W4422" s="29"/>
      <c r="AI4422" s="29"/>
    </row>
    <row r="4450" spans="23:35" x14ac:dyDescent="0.2">
      <c r="W4450" s="31"/>
      <c r="AI4450" s="31"/>
    </row>
    <row r="4454" spans="23:35" x14ac:dyDescent="0.2">
      <c r="W4454" s="29"/>
      <c r="AI4454" s="29"/>
    </row>
    <row r="4482" spans="23:35" x14ac:dyDescent="0.2">
      <c r="W4482" s="31"/>
      <c r="AI4482" s="31"/>
    </row>
    <row r="4486" spans="23:35" x14ac:dyDescent="0.2">
      <c r="W4486" s="29"/>
      <c r="AI4486" s="29"/>
    </row>
    <row r="4514" spans="23:35" x14ac:dyDescent="0.2">
      <c r="W4514" s="31"/>
      <c r="AI4514" s="31"/>
    </row>
    <row r="4518" spans="23:35" x14ac:dyDescent="0.2">
      <c r="W4518" s="29"/>
      <c r="AI4518" s="29"/>
    </row>
    <row r="4546" spans="23:35" x14ac:dyDescent="0.2">
      <c r="W4546" s="31"/>
      <c r="AI4546" s="31"/>
    </row>
    <row r="4550" spans="23:35" x14ac:dyDescent="0.2">
      <c r="W4550" s="29"/>
      <c r="AI4550" s="29"/>
    </row>
    <row r="4578" spans="23:35" x14ac:dyDescent="0.2">
      <c r="W4578" s="31"/>
      <c r="AI4578" s="31"/>
    </row>
    <row r="4582" spans="23:35" x14ac:dyDescent="0.2">
      <c r="W4582" s="29"/>
      <c r="AI4582" s="29"/>
    </row>
    <row r="4610" spans="23:35" x14ac:dyDescent="0.2">
      <c r="W4610" s="31"/>
      <c r="AI4610" s="31"/>
    </row>
    <row r="4614" spans="23:35" x14ac:dyDescent="0.2">
      <c r="W4614" s="29"/>
      <c r="AI4614" s="29"/>
    </row>
    <row r="4642" spans="23:35" x14ac:dyDescent="0.2">
      <c r="W4642" s="31"/>
      <c r="AI4642" s="31"/>
    </row>
    <row r="4646" spans="23:35" x14ac:dyDescent="0.2">
      <c r="W4646" s="29"/>
      <c r="AI4646" s="29"/>
    </row>
    <row r="4674" spans="23:35" x14ac:dyDescent="0.2">
      <c r="W4674" s="31"/>
      <c r="AI4674" s="31"/>
    </row>
    <row r="4678" spans="23:35" x14ac:dyDescent="0.2">
      <c r="W4678" s="29"/>
      <c r="AI4678" s="29"/>
    </row>
    <row r="4706" spans="23:35" x14ac:dyDescent="0.2">
      <c r="W4706" s="31"/>
      <c r="AI4706" s="31"/>
    </row>
    <row r="4710" spans="23:35" x14ac:dyDescent="0.2">
      <c r="W4710" s="29"/>
      <c r="AI4710" s="29"/>
    </row>
    <row r="4738" spans="23:35" x14ac:dyDescent="0.2">
      <c r="W4738" s="31"/>
      <c r="AI4738" s="31"/>
    </row>
    <row r="4742" spans="23:35" x14ac:dyDescent="0.2">
      <c r="W4742" s="29"/>
      <c r="AI4742" s="29"/>
    </row>
    <row r="4770" spans="23:35" x14ac:dyDescent="0.2">
      <c r="W4770" s="31"/>
      <c r="AI4770" s="31"/>
    </row>
    <row r="4774" spans="23:35" x14ac:dyDescent="0.2">
      <c r="W4774" s="29"/>
      <c r="AI4774" s="29"/>
    </row>
    <row r="4802" spans="23:35" x14ac:dyDescent="0.2">
      <c r="W4802" s="31"/>
      <c r="AI4802" s="31"/>
    </row>
    <row r="4806" spans="23:35" x14ac:dyDescent="0.2">
      <c r="W4806" s="29"/>
      <c r="AI4806" s="29"/>
    </row>
    <row r="4834" spans="23:35" x14ac:dyDescent="0.2">
      <c r="W4834" s="31"/>
      <c r="AI4834" s="31"/>
    </row>
    <row r="4838" spans="23:35" x14ac:dyDescent="0.2">
      <c r="W4838" s="29"/>
      <c r="AI4838" s="29"/>
    </row>
    <row r="4866" spans="23:35" x14ac:dyDescent="0.2">
      <c r="W4866" s="31"/>
      <c r="AI4866" s="31"/>
    </row>
    <row r="4870" spans="23:35" x14ac:dyDescent="0.2">
      <c r="W4870" s="29"/>
      <c r="AI4870" s="29"/>
    </row>
    <row r="4898" spans="23:35" x14ac:dyDescent="0.2">
      <c r="W4898" s="31"/>
      <c r="AI4898" s="31"/>
    </row>
    <row r="4902" spans="23:35" x14ac:dyDescent="0.2">
      <c r="W4902" s="29"/>
      <c r="AI4902" s="29"/>
    </row>
    <row r="4930" spans="23:35" x14ac:dyDescent="0.2">
      <c r="W4930" s="31"/>
      <c r="AI4930" s="31"/>
    </row>
    <row r="4934" spans="23:35" x14ac:dyDescent="0.2">
      <c r="W4934" s="29"/>
      <c r="AI4934" s="29"/>
    </row>
    <row r="4962" spans="23:35" x14ac:dyDescent="0.2">
      <c r="W4962" s="31"/>
      <c r="AI4962" s="31"/>
    </row>
    <row r="4966" spans="23:35" x14ac:dyDescent="0.2">
      <c r="W4966" s="29"/>
      <c r="AI4966" s="29"/>
    </row>
    <row r="4994" spans="23:35" x14ac:dyDescent="0.2">
      <c r="W4994" s="31"/>
      <c r="AI4994" s="31"/>
    </row>
    <row r="4998" spans="23:35" x14ac:dyDescent="0.2">
      <c r="W4998" s="29"/>
      <c r="AI4998" s="29"/>
    </row>
    <row r="5026" spans="23:35" x14ac:dyDescent="0.2">
      <c r="W5026" s="31"/>
      <c r="AI5026" s="31"/>
    </row>
    <row r="5030" spans="23:35" x14ac:dyDescent="0.2">
      <c r="W5030" s="29"/>
      <c r="AI5030" s="29"/>
    </row>
    <row r="5058" spans="23:35" x14ac:dyDescent="0.2">
      <c r="W5058" s="31"/>
      <c r="AI5058" s="31"/>
    </row>
    <row r="5062" spans="23:35" x14ac:dyDescent="0.2">
      <c r="W5062" s="29"/>
      <c r="AI5062" s="29"/>
    </row>
    <row r="5090" spans="23:35" x14ac:dyDescent="0.2">
      <c r="W5090" s="31"/>
      <c r="AI5090" s="31"/>
    </row>
    <row r="5094" spans="23:35" x14ac:dyDescent="0.2">
      <c r="W5094" s="29"/>
      <c r="AI5094" s="29"/>
    </row>
    <row r="5122" spans="23:35" x14ac:dyDescent="0.2">
      <c r="W5122" s="31"/>
      <c r="AI5122" s="31"/>
    </row>
    <row r="5126" spans="23:35" x14ac:dyDescent="0.2">
      <c r="W5126" s="29"/>
      <c r="AI5126" s="29"/>
    </row>
    <row r="5154" spans="23:35" x14ac:dyDescent="0.2">
      <c r="W5154" s="31"/>
      <c r="AI5154" s="31"/>
    </row>
    <row r="5158" spans="23:35" x14ac:dyDescent="0.2">
      <c r="W5158" s="29"/>
      <c r="AI5158" s="29"/>
    </row>
    <row r="5186" spans="23:35" x14ac:dyDescent="0.2">
      <c r="W5186" s="31"/>
      <c r="AI5186" s="31"/>
    </row>
    <row r="5190" spans="23:35" x14ac:dyDescent="0.2">
      <c r="W5190" s="29"/>
      <c r="AI5190" s="29"/>
    </row>
    <row r="5218" spans="23:35" x14ac:dyDescent="0.2">
      <c r="W5218" s="31"/>
      <c r="AI5218" s="31"/>
    </row>
    <row r="5222" spans="23:35" x14ac:dyDescent="0.2">
      <c r="W5222" s="29"/>
      <c r="AI5222" s="29"/>
    </row>
    <row r="5250" spans="23:35" x14ac:dyDescent="0.2">
      <c r="W5250" s="31"/>
      <c r="AI5250" s="31"/>
    </row>
    <row r="5254" spans="23:35" x14ac:dyDescent="0.2">
      <c r="W5254" s="29"/>
      <c r="AI5254" s="29"/>
    </row>
    <row r="5282" spans="23:35" x14ac:dyDescent="0.2">
      <c r="W5282" s="31"/>
      <c r="AI5282" s="31"/>
    </row>
    <row r="5286" spans="23:35" x14ac:dyDescent="0.2">
      <c r="W5286" s="29"/>
      <c r="AI5286" s="29"/>
    </row>
    <row r="5314" spans="23:35" x14ac:dyDescent="0.2">
      <c r="W5314" s="31"/>
      <c r="AI5314" s="31"/>
    </row>
    <row r="5318" spans="23:35" x14ac:dyDescent="0.2">
      <c r="W5318" s="29"/>
      <c r="AI5318" s="29"/>
    </row>
    <row r="5346" spans="23:35" x14ac:dyDescent="0.2">
      <c r="W5346" s="31"/>
      <c r="AI5346" s="31"/>
    </row>
    <row r="5350" spans="23:35" x14ac:dyDescent="0.2">
      <c r="W5350" s="29"/>
      <c r="AI5350" s="29"/>
    </row>
    <row r="5378" spans="23:35" x14ac:dyDescent="0.2">
      <c r="W5378" s="31"/>
      <c r="AI5378" s="31"/>
    </row>
    <row r="5382" spans="23:35" x14ac:dyDescent="0.2">
      <c r="W5382" s="29"/>
      <c r="AI5382" s="29"/>
    </row>
    <row r="5410" spans="23:35" x14ac:dyDescent="0.2">
      <c r="W5410" s="31"/>
      <c r="AI5410" s="31"/>
    </row>
    <row r="5414" spans="23:35" x14ac:dyDescent="0.2">
      <c r="W5414" s="29"/>
      <c r="AI5414" s="29"/>
    </row>
    <row r="5442" spans="23:35" x14ac:dyDescent="0.2">
      <c r="W5442" s="31"/>
      <c r="AI5442" s="31"/>
    </row>
    <row r="5446" spans="23:35" x14ac:dyDescent="0.2">
      <c r="W5446" s="29"/>
      <c r="AI5446" s="29"/>
    </row>
    <row r="5474" spans="23:35" x14ac:dyDescent="0.2">
      <c r="W5474" s="31"/>
      <c r="AI5474" s="31"/>
    </row>
    <row r="5478" spans="23:35" x14ac:dyDescent="0.2">
      <c r="W5478" s="29"/>
      <c r="AI5478" s="29"/>
    </row>
    <row r="5506" spans="23:35" x14ac:dyDescent="0.2">
      <c r="W5506" s="31"/>
      <c r="AI5506" s="31"/>
    </row>
    <row r="5510" spans="23:35" x14ac:dyDescent="0.2">
      <c r="W5510" s="29"/>
      <c r="AI5510" s="29"/>
    </row>
    <row r="5538" spans="23:35" x14ac:dyDescent="0.2">
      <c r="W5538" s="31"/>
      <c r="AI5538" s="31"/>
    </row>
    <row r="5542" spans="23:35" x14ac:dyDescent="0.2">
      <c r="W5542" s="29"/>
      <c r="AI5542" s="29"/>
    </row>
    <row r="5570" spans="23:35" x14ac:dyDescent="0.2">
      <c r="W5570" s="31"/>
      <c r="AI5570" s="31"/>
    </row>
    <row r="5574" spans="23:35" x14ac:dyDescent="0.2">
      <c r="W5574" s="29"/>
      <c r="AI5574" s="29"/>
    </row>
    <row r="5602" spans="23:35" x14ac:dyDescent="0.2">
      <c r="W5602" s="31"/>
      <c r="AI5602" s="31"/>
    </row>
    <row r="5606" spans="23:35" x14ac:dyDescent="0.2">
      <c r="W5606" s="29"/>
      <c r="AI5606" s="29"/>
    </row>
    <row r="5634" spans="23:35" x14ac:dyDescent="0.2">
      <c r="W5634" s="31"/>
      <c r="AI5634" s="31"/>
    </row>
    <row r="5638" spans="23:35" x14ac:dyDescent="0.2">
      <c r="W5638" s="29"/>
      <c r="AI5638" s="29"/>
    </row>
    <row r="5666" spans="23:35" x14ac:dyDescent="0.2">
      <c r="W5666" s="31"/>
      <c r="AI5666" s="31"/>
    </row>
    <row r="5670" spans="23:35" x14ac:dyDescent="0.2">
      <c r="W5670" s="29"/>
      <c r="AI5670" s="29"/>
    </row>
    <row r="5698" spans="23:35" x14ac:dyDescent="0.2">
      <c r="W5698" s="31"/>
      <c r="AI5698" s="31"/>
    </row>
    <row r="5702" spans="23:35" x14ac:dyDescent="0.2">
      <c r="W5702" s="29"/>
      <c r="AI5702" s="29"/>
    </row>
    <row r="5730" spans="23:35" x14ac:dyDescent="0.2">
      <c r="W5730" s="31"/>
      <c r="AI5730" s="31"/>
    </row>
    <row r="5734" spans="23:35" x14ac:dyDescent="0.2">
      <c r="W5734" s="29"/>
      <c r="AI5734" s="29"/>
    </row>
    <row r="5762" spans="23:35" x14ac:dyDescent="0.2">
      <c r="W5762" s="31"/>
      <c r="AI5762" s="31"/>
    </row>
    <row r="5766" spans="23:35" x14ac:dyDescent="0.2">
      <c r="W5766" s="29"/>
      <c r="AI5766" s="29"/>
    </row>
    <row r="5794" spans="23:35" x14ac:dyDescent="0.2">
      <c r="W5794" s="31"/>
      <c r="AI5794" s="31"/>
    </row>
    <row r="5798" spans="23:35" x14ac:dyDescent="0.2">
      <c r="W5798" s="29"/>
      <c r="AI5798" s="29"/>
    </row>
    <row r="5826" spans="23:35" x14ac:dyDescent="0.2">
      <c r="W5826" s="31"/>
      <c r="AI5826" s="31"/>
    </row>
    <row r="5830" spans="23:35" x14ac:dyDescent="0.2">
      <c r="W5830" s="29"/>
      <c r="AI5830" s="29"/>
    </row>
    <row r="5858" spans="23:35" x14ac:dyDescent="0.2">
      <c r="W5858" s="31"/>
      <c r="AI5858" s="31"/>
    </row>
    <row r="5862" spans="23:35" x14ac:dyDescent="0.2">
      <c r="W5862" s="29"/>
      <c r="AI5862" s="29"/>
    </row>
    <row r="5890" spans="23:35" x14ac:dyDescent="0.2">
      <c r="W5890" s="31"/>
      <c r="AI5890" s="31"/>
    </row>
    <row r="5894" spans="23:35" x14ac:dyDescent="0.2">
      <c r="W5894" s="29"/>
      <c r="AI5894" s="29"/>
    </row>
    <row r="5922" spans="23:35" x14ac:dyDescent="0.2">
      <c r="W5922" s="31"/>
      <c r="AI5922" s="31"/>
    </row>
    <row r="5926" spans="23:35" x14ac:dyDescent="0.2">
      <c r="W5926" s="29"/>
      <c r="AI5926" s="29"/>
    </row>
    <row r="5954" spans="23:35" x14ac:dyDescent="0.2">
      <c r="W5954" s="31"/>
      <c r="AI5954" s="31"/>
    </row>
    <row r="5958" spans="23:35" x14ac:dyDescent="0.2">
      <c r="W5958" s="29"/>
      <c r="AI5958" s="29"/>
    </row>
    <row r="5986" spans="23:35" x14ac:dyDescent="0.2">
      <c r="W5986" s="31"/>
      <c r="AI5986" s="31"/>
    </row>
    <row r="5990" spans="23:35" x14ac:dyDescent="0.2">
      <c r="W5990" s="29"/>
      <c r="AI5990" s="29"/>
    </row>
    <row r="6018" spans="23:35" x14ac:dyDescent="0.2">
      <c r="W6018" s="31"/>
      <c r="AI6018" s="31"/>
    </row>
    <row r="6022" spans="23:35" x14ac:dyDescent="0.2">
      <c r="W6022" s="29"/>
      <c r="AI6022" s="29"/>
    </row>
    <row r="6050" spans="23:35" x14ac:dyDescent="0.2">
      <c r="W6050" s="31"/>
      <c r="AI6050" s="31"/>
    </row>
    <row r="6054" spans="23:35" x14ac:dyDescent="0.2">
      <c r="W6054" s="29"/>
      <c r="AI6054" s="29"/>
    </row>
    <row r="6082" spans="23:35" x14ac:dyDescent="0.2">
      <c r="W6082" s="31"/>
      <c r="AI6082" s="31"/>
    </row>
    <row r="6086" spans="23:35" x14ac:dyDescent="0.2">
      <c r="W6086" s="29"/>
      <c r="AI6086" s="29"/>
    </row>
    <row r="6114" spans="23:35" x14ac:dyDescent="0.2">
      <c r="W6114" s="31"/>
      <c r="AI6114" s="31"/>
    </row>
    <row r="6118" spans="23:35" x14ac:dyDescent="0.2">
      <c r="W6118" s="29"/>
      <c r="AI6118" s="29"/>
    </row>
    <row r="6146" spans="23:35" x14ac:dyDescent="0.2">
      <c r="W6146" s="31"/>
      <c r="AI6146" s="31"/>
    </row>
    <row r="6150" spans="23:35" x14ac:dyDescent="0.2">
      <c r="W6150" s="29"/>
      <c r="AI6150" s="29"/>
    </row>
    <row r="6178" spans="23:35" x14ac:dyDescent="0.2">
      <c r="W6178" s="31"/>
      <c r="AI6178" s="31"/>
    </row>
    <row r="6182" spans="23:35" x14ac:dyDescent="0.2">
      <c r="W6182" s="29"/>
      <c r="AI6182" s="29"/>
    </row>
    <row r="6210" spans="23:35" x14ac:dyDescent="0.2">
      <c r="W6210" s="31"/>
      <c r="AI6210" s="31"/>
    </row>
    <row r="6214" spans="23:35" x14ac:dyDescent="0.2">
      <c r="W6214" s="29"/>
      <c r="AI6214" s="29"/>
    </row>
    <row r="6242" spans="23:35" x14ac:dyDescent="0.2">
      <c r="W6242" s="31"/>
      <c r="AI6242" s="31"/>
    </row>
    <row r="6246" spans="23:35" x14ac:dyDescent="0.2">
      <c r="W6246" s="29"/>
      <c r="AI6246" s="29"/>
    </row>
    <row r="6274" spans="23:35" x14ac:dyDescent="0.2">
      <c r="W6274" s="31"/>
      <c r="AI6274" s="31"/>
    </row>
    <row r="6278" spans="23:35" x14ac:dyDescent="0.2">
      <c r="W6278" s="29"/>
      <c r="AI6278" s="29"/>
    </row>
    <row r="6306" spans="23:35" x14ac:dyDescent="0.2">
      <c r="W6306" s="31"/>
      <c r="AI6306" s="31"/>
    </row>
    <row r="6310" spans="23:35" x14ac:dyDescent="0.2">
      <c r="W6310" s="29"/>
      <c r="AI6310" s="29"/>
    </row>
    <row r="6338" spans="23:35" x14ac:dyDescent="0.2">
      <c r="W6338" s="31"/>
      <c r="AI6338" s="31"/>
    </row>
    <row r="6342" spans="23:35" x14ac:dyDescent="0.2">
      <c r="W6342" s="29"/>
      <c r="AI6342" s="29"/>
    </row>
    <row r="6370" spans="23:35" x14ac:dyDescent="0.2">
      <c r="W6370" s="31"/>
      <c r="AI6370" s="31"/>
    </row>
    <row r="6374" spans="23:35" x14ac:dyDescent="0.2">
      <c r="W6374" s="29"/>
      <c r="AI6374" s="29"/>
    </row>
    <row r="6402" spans="23:35" x14ac:dyDescent="0.2">
      <c r="W6402" s="31"/>
      <c r="AI6402" s="31"/>
    </row>
    <row r="6406" spans="23:35" x14ac:dyDescent="0.2">
      <c r="W6406" s="29"/>
      <c r="AI6406" s="29"/>
    </row>
    <row r="6434" spans="23:35" x14ac:dyDescent="0.2">
      <c r="W6434" s="31"/>
      <c r="AI6434" s="31"/>
    </row>
    <row r="6438" spans="23:35" x14ac:dyDescent="0.2">
      <c r="W6438" s="29"/>
      <c r="AI6438" s="29"/>
    </row>
    <row r="6466" spans="23:35" x14ac:dyDescent="0.2">
      <c r="W6466" s="31"/>
      <c r="AI6466" s="31"/>
    </row>
    <row r="6470" spans="23:35" x14ac:dyDescent="0.2">
      <c r="W6470" s="29"/>
      <c r="AI6470" s="29"/>
    </row>
    <row r="6498" spans="23:35" x14ac:dyDescent="0.2">
      <c r="W6498" s="31"/>
      <c r="AI6498" s="31"/>
    </row>
    <row r="6502" spans="23:35" x14ac:dyDescent="0.2">
      <c r="W6502" s="29"/>
      <c r="AI6502" s="29"/>
    </row>
    <row r="6530" spans="23:35" x14ac:dyDescent="0.2">
      <c r="W6530" s="31"/>
      <c r="AI6530" s="31"/>
    </row>
    <row r="6534" spans="23:35" x14ac:dyDescent="0.2">
      <c r="W6534" s="29"/>
      <c r="AI6534" s="29"/>
    </row>
    <row r="6562" spans="23:35" x14ac:dyDescent="0.2">
      <c r="W6562" s="31"/>
      <c r="AI6562" s="31"/>
    </row>
    <row r="6566" spans="23:35" x14ac:dyDescent="0.2">
      <c r="W6566" s="29"/>
      <c r="AI6566" s="29"/>
    </row>
    <row r="6594" spans="23:35" x14ac:dyDescent="0.2">
      <c r="W6594" s="31"/>
      <c r="AI6594" s="31"/>
    </row>
    <row r="6598" spans="23:35" x14ac:dyDescent="0.2">
      <c r="W6598" s="29"/>
      <c r="AI6598" s="29"/>
    </row>
    <row r="6626" spans="23:35" x14ac:dyDescent="0.2">
      <c r="W6626" s="31"/>
      <c r="AI6626" s="31"/>
    </row>
    <row r="6630" spans="23:35" x14ac:dyDescent="0.2">
      <c r="W6630" s="29"/>
      <c r="AI6630" s="29"/>
    </row>
    <row r="6658" spans="23:35" x14ac:dyDescent="0.2">
      <c r="W6658" s="31"/>
      <c r="AI6658" s="31"/>
    </row>
    <row r="6662" spans="23:35" x14ac:dyDescent="0.2">
      <c r="W6662" s="29"/>
      <c r="AI6662" s="29"/>
    </row>
    <row r="6690" spans="23:35" x14ac:dyDescent="0.2">
      <c r="W6690" s="31"/>
      <c r="AI6690" s="31"/>
    </row>
    <row r="6694" spans="23:35" x14ac:dyDescent="0.2">
      <c r="W6694" s="29"/>
      <c r="AI6694" s="29"/>
    </row>
    <row r="6722" spans="23:35" x14ac:dyDescent="0.2">
      <c r="W6722" s="31"/>
      <c r="AI6722" s="31"/>
    </row>
    <row r="6726" spans="23:35" x14ac:dyDescent="0.2">
      <c r="W6726" s="29"/>
      <c r="AI6726" s="29"/>
    </row>
    <row r="6754" spans="23:35" x14ac:dyDescent="0.2">
      <c r="W6754" s="31"/>
      <c r="AI6754" s="31"/>
    </row>
    <row r="6758" spans="23:35" x14ac:dyDescent="0.2">
      <c r="W6758" s="29"/>
      <c r="AI6758" s="29"/>
    </row>
    <row r="6786" spans="23:35" x14ac:dyDescent="0.2">
      <c r="W6786" s="31"/>
      <c r="AI6786" s="31"/>
    </row>
    <row r="6790" spans="23:35" x14ac:dyDescent="0.2">
      <c r="W6790" s="29"/>
      <c r="AI6790" s="29"/>
    </row>
    <row r="6818" spans="23:35" x14ac:dyDescent="0.2">
      <c r="W6818" s="31"/>
      <c r="AI6818" s="31"/>
    </row>
    <row r="6822" spans="23:35" x14ac:dyDescent="0.2">
      <c r="W6822" s="29"/>
      <c r="AI6822" s="29"/>
    </row>
    <row r="6850" spans="23:35" x14ac:dyDescent="0.2">
      <c r="W6850" s="31"/>
      <c r="AI6850" s="31"/>
    </row>
    <row r="6854" spans="23:35" x14ac:dyDescent="0.2">
      <c r="W6854" s="29"/>
      <c r="AI6854" s="29"/>
    </row>
    <row r="6882" spans="23:35" x14ac:dyDescent="0.2">
      <c r="W6882" s="31"/>
      <c r="AI6882" s="31"/>
    </row>
    <row r="6886" spans="23:35" x14ac:dyDescent="0.2">
      <c r="W6886" s="29"/>
      <c r="AI6886" s="29"/>
    </row>
    <row r="6914" spans="23:35" x14ac:dyDescent="0.2">
      <c r="W6914" s="31"/>
      <c r="AI6914" s="31"/>
    </row>
    <row r="6918" spans="23:35" x14ac:dyDescent="0.2">
      <c r="W6918" s="29"/>
      <c r="AI6918" s="29"/>
    </row>
    <row r="6946" spans="23:35" x14ac:dyDescent="0.2">
      <c r="W6946" s="31"/>
      <c r="AI6946" s="31"/>
    </row>
    <row r="6950" spans="23:35" x14ac:dyDescent="0.2">
      <c r="W6950" s="29"/>
      <c r="AI6950" s="29"/>
    </row>
    <row r="6978" spans="23:35" x14ac:dyDescent="0.2">
      <c r="W6978" s="31"/>
      <c r="AI6978" s="31"/>
    </row>
    <row r="6982" spans="23:35" x14ac:dyDescent="0.2">
      <c r="W6982" s="29"/>
      <c r="AI6982" s="29"/>
    </row>
    <row r="7010" spans="23:35" x14ac:dyDescent="0.2">
      <c r="W7010" s="31"/>
      <c r="AI7010" s="31"/>
    </row>
    <row r="7014" spans="23:35" x14ac:dyDescent="0.2">
      <c r="W7014" s="29"/>
      <c r="AI7014" s="29"/>
    </row>
    <row r="7042" spans="23:35" x14ac:dyDescent="0.2">
      <c r="W7042" s="31"/>
      <c r="AI7042" s="31"/>
    </row>
    <row r="7046" spans="23:35" x14ac:dyDescent="0.2">
      <c r="W7046" s="29"/>
      <c r="AI7046" s="29"/>
    </row>
    <row r="7074" spans="23:35" x14ac:dyDescent="0.2">
      <c r="W7074" s="31"/>
      <c r="AI7074" s="31"/>
    </row>
    <row r="7078" spans="23:35" x14ac:dyDescent="0.2">
      <c r="W7078" s="29"/>
      <c r="AI7078" s="29"/>
    </row>
    <row r="7106" spans="23:35" x14ac:dyDescent="0.2">
      <c r="W7106" s="31"/>
      <c r="AI7106" s="31"/>
    </row>
    <row r="7110" spans="23:35" x14ac:dyDescent="0.2">
      <c r="W7110" s="29"/>
      <c r="AI7110" s="29"/>
    </row>
    <row r="7138" spans="23:35" x14ac:dyDescent="0.2">
      <c r="W7138" s="31"/>
      <c r="AI7138" s="31"/>
    </row>
    <row r="7142" spans="23:35" x14ac:dyDescent="0.2">
      <c r="W7142" s="29"/>
      <c r="AI7142" s="29"/>
    </row>
    <row r="7170" spans="23:35" x14ac:dyDescent="0.2">
      <c r="W7170" s="31"/>
      <c r="AI7170" s="31"/>
    </row>
    <row r="7174" spans="23:35" x14ac:dyDescent="0.2">
      <c r="W7174" s="29"/>
      <c r="AI7174" s="29"/>
    </row>
    <row r="7202" spans="23:35" x14ac:dyDescent="0.2">
      <c r="W7202" s="31"/>
      <c r="AI7202" s="31"/>
    </row>
    <row r="7206" spans="23:35" x14ac:dyDescent="0.2">
      <c r="W7206" s="29"/>
      <c r="AI7206" s="29"/>
    </row>
    <row r="7234" spans="23:35" x14ac:dyDescent="0.2">
      <c r="W7234" s="31"/>
      <c r="AI7234" s="31"/>
    </row>
    <row r="7238" spans="23:35" x14ac:dyDescent="0.2">
      <c r="W7238" s="29"/>
      <c r="AI7238" s="29"/>
    </row>
    <row r="7266" spans="23:35" x14ac:dyDescent="0.2">
      <c r="W7266" s="31"/>
      <c r="AI7266" s="31"/>
    </row>
    <row r="7270" spans="23:35" x14ac:dyDescent="0.2">
      <c r="W7270" s="29"/>
      <c r="AI7270" s="29"/>
    </row>
    <row r="7298" spans="23:35" x14ac:dyDescent="0.2">
      <c r="W7298" s="31"/>
      <c r="AI7298" s="31"/>
    </row>
    <row r="7302" spans="23:35" x14ac:dyDescent="0.2">
      <c r="W7302" s="29"/>
      <c r="AI7302" s="29"/>
    </row>
    <row r="7330" spans="23:35" x14ac:dyDescent="0.2">
      <c r="W7330" s="31"/>
      <c r="AI7330" s="31"/>
    </row>
    <row r="7334" spans="23:35" x14ac:dyDescent="0.2">
      <c r="W7334" s="29"/>
      <c r="AI7334" s="29"/>
    </row>
    <row r="7362" spans="23:35" x14ac:dyDescent="0.2">
      <c r="W7362" s="31"/>
      <c r="AI7362" s="31"/>
    </row>
    <row r="7366" spans="23:35" x14ac:dyDescent="0.2">
      <c r="W7366" s="29"/>
      <c r="AI7366" s="29"/>
    </row>
    <row r="7394" spans="23:35" x14ac:dyDescent="0.2">
      <c r="W7394" s="31"/>
      <c r="AI7394" s="31"/>
    </row>
    <row r="7398" spans="23:35" x14ac:dyDescent="0.2">
      <c r="W7398" s="29"/>
      <c r="AI7398" s="29"/>
    </row>
    <row r="7426" spans="23:35" x14ac:dyDescent="0.2">
      <c r="W7426" s="31"/>
      <c r="AI7426" s="31"/>
    </row>
    <row r="7430" spans="23:35" x14ac:dyDescent="0.2">
      <c r="W7430" s="29"/>
      <c r="AI7430" s="29"/>
    </row>
    <row r="7458" spans="23:35" x14ac:dyDescent="0.2">
      <c r="W7458" s="31"/>
      <c r="AI7458" s="31"/>
    </row>
    <row r="7462" spans="23:35" x14ac:dyDescent="0.2">
      <c r="W7462" s="29"/>
      <c r="AI7462" s="29"/>
    </row>
    <row r="7490" spans="23:35" x14ac:dyDescent="0.2">
      <c r="W7490" s="31"/>
      <c r="AI7490" s="31"/>
    </row>
    <row r="7494" spans="23:35" x14ac:dyDescent="0.2">
      <c r="W7494" s="29"/>
      <c r="AI7494" s="29"/>
    </row>
    <row r="7522" spans="23:35" x14ac:dyDescent="0.2">
      <c r="W7522" s="31"/>
      <c r="AI7522" s="31"/>
    </row>
    <row r="7526" spans="23:35" x14ac:dyDescent="0.2">
      <c r="W7526" s="29"/>
      <c r="AI7526" s="29"/>
    </row>
    <row r="7554" spans="23:35" x14ac:dyDescent="0.2">
      <c r="W7554" s="31"/>
      <c r="AI7554" s="31"/>
    </row>
    <row r="7558" spans="23:35" x14ac:dyDescent="0.2">
      <c r="W7558" s="29"/>
      <c r="AI7558" s="29"/>
    </row>
    <row r="7586" spans="23:35" x14ac:dyDescent="0.2">
      <c r="W7586" s="31"/>
      <c r="AI7586" s="31"/>
    </row>
    <row r="7590" spans="23:35" x14ac:dyDescent="0.2">
      <c r="W7590" s="29"/>
      <c r="AI7590" s="29"/>
    </row>
    <row r="7618" spans="23:35" x14ac:dyDescent="0.2">
      <c r="W7618" s="31"/>
      <c r="AI7618" s="31"/>
    </row>
    <row r="7622" spans="23:35" x14ac:dyDescent="0.2">
      <c r="W7622" s="29"/>
      <c r="AI7622" s="29"/>
    </row>
    <row r="7650" spans="23:35" x14ac:dyDescent="0.2">
      <c r="W7650" s="31"/>
      <c r="AI7650" s="31"/>
    </row>
    <row r="7654" spans="23:35" x14ac:dyDescent="0.2">
      <c r="W7654" s="29"/>
      <c r="AI7654" s="29"/>
    </row>
    <row r="7682" spans="23:35" x14ac:dyDescent="0.2">
      <c r="W7682" s="31"/>
      <c r="AI7682" s="31"/>
    </row>
    <row r="7686" spans="23:35" x14ac:dyDescent="0.2">
      <c r="W7686" s="29"/>
      <c r="AI7686" s="29"/>
    </row>
    <row r="7714" spans="23:35" x14ac:dyDescent="0.2">
      <c r="W7714" s="31"/>
      <c r="AI7714" s="31"/>
    </row>
    <row r="7718" spans="23:35" x14ac:dyDescent="0.2">
      <c r="W7718" s="29"/>
      <c r="AI7718" s="29"/>
    </row>
    <row r="7746" spans="23:35" x14ac:dyDescent="0.2">
      <c r="W7746" s="31"/>
      <c r="AI7746" s="31"/>
    </row>
    <row r="7750" spans="23:35" x14ac:dyDescent="0.2">
      <c r="W7750" s="29"/>
      <c r="AI7750" s="29"/>
    </row>
    <row r="7778" spans="23:35" x14ac:dyDescent="0.2">
      <c r="W7778" s="31"/>
      <c r="AI7778" s="31"/>
    </row>
    <row r="7782" spans="23:35" x14ac:dyDescent="0.2">
      <c r="W7782" s="29"/>
      <c r="AI7782" s="29"/>
    </row>
    <row r="7810" spans="23:35" x14ac:dyDescent="0.2">
      <c r="W7810" s="31"/>
      <c r="AI7810" s="31"/>
    </row>
    <row r="7814" spans="23:35" x14ac:dyDescent="0.2">
      <c r="W7814" s="29"/>
      <c r="AI7814" s="29"/>
    </row>
    <row r="7842" spans="23:35" x14ac:dyDescent="0.2">
      <c r="W7842" s="31"/>
      <c r="AI7842" s="31"/>
    </row>
    <row r="7846" spans="23:35" x14ac:dyDescent="0.2">
      <c r="W7846" s="29"/>
      <c r="AI7846" s="29"/>
    </row>
    <row r="7874" spans="23:35" x14ac:dyDescent="0.2">
      <c r="W7874" s="31"/>
      <c r="AI7874" s="31"/>
    </row>
    <row r="7878" spans="23:35" x14ac:dyDescent="0.2">
      <c r="W7878" s="29"/>
      <c r="AI7878" s="29"/>
    </row>
    <row r="7906" spans="23:35" x14ac:dyDescent="0.2">
      <c r="W7906" s="31"/>
      <c r="AI7906" s="31"/>
    </row>
    <row r="7910" spans="23:35" x14ac:dyDescent="0.2">
      <c r="W7910" s="29"/>
      <c r="AI7910" s="29"/>
    </row>
    <row r="7938" spans="23:35" x14ac:dyDescent="0.2">
      <c r="W7938" s="31"/>
      <c r="AI7938" s="31"/>
    </row>
    <row r="7942" spans="23:35" x14ac:dyDescent="0.2">
      <c r="W7942" s="29"/>
      <c r="AI7942" s="29"/>
    </row>
    <row r="7970" spans="23:35" x14ac:dyDescent="0.2">
      <c r="W7970" s="31"/>
      <c r="AI7970" s="31"/>
    </row>
    <row r="7974" spans="23:35" x14ac:dyDescent="0.2">
      <c r="W7974" s="29"/>
      <c r="AI7974" s="29"/>
    </row>
    <row r="8002" spans="23:35" x14ac:dyDescent="0.2">
      <c r="W8002" s="31"/>
      <c r="AI8002" s="31"/>
    </row>
    <row r="8006" spans="23:35" x14ac:dyDescent="0.2">
      <c r="W8006" s="29"/>
      <c r="AI8006" s="29"/>
    </row>
    <row r="8034" spans="23:35" x14ac:dyDescent="0.2">
      <c r="W8034" s="31"/>
      <c r="AI8034" s="31"/>
    </row>
    <row r="8038" spans="23:35" x14ac:dyDescent="0.2">
      <c r="W8038" s="29"/>
      <c r="AI8038" s="29"/>
    </row>
    <row r="8066" spans="23:35" x14ac:dyDescent="0.2">
      <c r="W8066" s="31"/>
      <c r="AI8066" s="31"/>
    </row>
    <row r="8070" spans="23:35" x14ac:dyDescent="0.2">
      <c r="W8070" s="29"/>
      <c r="AI8070" s="29"/>
    </row>
    <row r="8098" spans="23:35" x14ac:dyDescent="0.2">
      <c r="W8098" s="31"/>
      <c r="AI8098" s="31"/>
    </row>
    <row r="8102" spans="23:35" x14ac:dyDescent="0.2">
      <c r="W8102" s="29"/>
      <c r="AI8102" s="29"/>
    </row>
    <row r="8130" spans="23:35" x14ac:dyDescent="0.2">
      <c r="W8130" s="31"/>
      <c r="AI8130" s="31"/>
    </row>
    <row r="8134" spans="23:35" x14ac:dyDescent="0.2">
      <c r="W8134" s="29"/>
      <c r="AI8134" s="29"/>
    </row>
    <row r="8162" spans="23:35" x14ac:dyDescent="0.2">
      <c r="W8162" s="31"/>
      <c r="AI8162" s="31"/>
    </row>
    <row r="8166" spans="23:35" x14ac:dyDescent="0.2">
      <c r="W8166" s="29"/>
      <c r="AI8166" s="29"/>
    </row>
    <row r="8194" spans="23:35" x14ac:dyDescent="0.2">
      <c r="W8194" s="31"/>
      <c r="AI8194" s="31"/>
    </row>
    <row r="8198" spans="23:35" x14ac:dyDescent="0.2">
      <c r="W8198" s="29"/>
      <c r="AI8198" s="29"/>
    </row>
    <row r="8226" spans="23:35" x14ac:dyDescent="0.2">
      <c r="W8226" s="31"/>
      <c r="AI8226" s="31"/>
    </row>
    <row r="8230" spans="23:35" x14ac:dyDescent="0.2">
      <c r="W8230" s="29"/>
      <c r="AI8230" s="29"/>
    </row>
    <row r="8258" spans="23:35" x14ac:dyDescent="0.2">
      <c r="W8258" s="31"/>
      <c r="AI8258" s="31"/>
    </row>
    <row r="8262" spans="23:35" x14ac:dyDescent="0.2">
      <c r="W8262" s="29"/>
      <c r="AI8262" s="29"/>
    </row>
    <row r="8290" spans="23:35" x14ac:dyDescent="0.2">
      <c r="W8290" s="31"/>
      <c r="AI8290" s="31"/>
    </row>
    <row r="8294" spans="23:35" x14ac:dyDescent="0.2">
      <c r="W8294" s="29"/>
      <c r="AI8294" s="29"/>
    </row>
    <row r="8322" spans="23:35" x14ac:dyDescent="0.2">
      <c r="W8322" s="31"/>
      <c r="AI8322" s="31"/>
    </row>
    <row r="8326" spans="23:35" x14ac:dyDescent="0.2">
      <c r="W8326" s="29"/>
      <c r="AI8326" s="29"/>
    </row>
    <row r="8354" spans="23:35" x14ac:dyDescent="0.2">
      <c r="W8354" s="31"/>
      <c r="AI8354" s="31"/>
    </row>
    <row r="8358" spans="23:35" x14ac:dyDescent="0.2">
      <c r="W8358" s="29"/>
      <c r="AI8358" s="29"/>
    </row>
    <row r="8386" spans="23:35" x14ac:dyDescent="0.2">
      <c r="W8386" s="31"/>
      <c r="AI8386" s="31"/>
    </row>
    <row r="8390" spans="23:35" x14ac:dyDescent="0.2">
      <c r="W8390" s="29"/>
      <c r="AI8390" s="29"/>
    </row>
    <row r="8418" spans="23:35" x14ac:dyDescent="0.2">
      <c r="W8418" s="31"/>
      <c r="AI8418" s="31"/>
    </row>
    <row r="8422" spans="23:35" x14ac:dyDescent="0.2">
      <c r="W8422" s="29"/>
      <c r="AI8422" s="29"/>
    </row>
    <row r="8450" spans="23:35" x14ac:dyDescent="0.2">
      <c r="W8450" s="31"/>
      <c r="AI8450" s="31"/>
    </row>
    <row r="8454" spans="23:35" x14ac:dyDescent="0.2">
      <c r="W8454" s="29"/>
      <c r="AI8454" s="29"/>
    </row>
    <row r="8482" spans="23:35" x14ac:dyDescent="0.2">
      <c r="W8482" s="31"/>
      <c r="AI8482" s="31"/>
    </row>
    <row r="8486" spans="23:35" x14ac:dyDescent="0.2">
      <c r="W8486" s="29"/>
      <c r="AI8486" s="29"/>
    </row>
    <row r="8514" spans="23:35" x14ac:dyDescent="0.2">
      <c r="W8514" s="31"/>
      <c r="AI8514" s="31"/>
    </row>
    <row r="8518" spans="23:35" x14ac:dyDescent="0.2">
      <c r="W8518" s="29"/>
      <c r="AI8518" s="29"/>
    </row>
    <row r="8546" spans="23:35" x14ac:dyDescent="0.2">
      <c r="W8546" s="31"/>
      <c r="AI8546" s="31"/>
    </row>
    <row r="8550" spans="23:35" x14ac:dyDescent="0.2">
      <c r="W8550" s="29"/>
      <c r="AI8550" s="29"/>
    </row>
    <row r="8578" spans="23:35" x14ac:dyDescent="0.2">
      <c r="W8578" s="31"/>
      <c r="AI8578" s="31"/>
    </row>
    <row r="8582" spans="23:35" x14ac:dyDescent="0.2">
      <c r="W8582" s="29"/>
      <c r="AI8582" s="29"/>
    </row>
    <row r="8610" spans="23:35" x14ac:dyDescent="0.2">
      <c r="W8610" s="31"/>
      <c r="AI8610" s="31"/>
    </row>
    <row r="8614" spans="23:35" x14ac:dyDescent="0.2">
      <c r="W8614" s="29"/>
      <c r="AI8614" s="29"/>
    </row>
    <row r="8642" spans="23:35" x14ac:dyDescent="0.2">
      <c r="W8642" s="31"/>
      <c r="AI8642" s="31"/>
    </row>
    <row r="8646" spans="23:35" x14ac:dyDescent="0.2">
      <c r="W8646" s="29"/>
      <c r="AI8646" s="29"/>
    </row>
    <row r="8674" spans="23:35" x14ac:dyDescent="0.2">
      <c r="W8674" s="31"/>
      <c r="AI8674" s="31"/>
    </row>
    <row r="8678" spans="23:35" x14ac:dyDescent="0.2">
      <c r="W8678" s="29"/>
      <c r="AI8678" s="29"/>
    </row>
    <row r="8706" spans="23:35" x14ac:dyDescent="0.2">
      <c r="W8706" s="31"/>
      <c r="AI8706" s="31"/>
    </row>
    <row r="8710" spans="23:35" x14ac:dyDescent="0.2">
      <c r="W8710" s="29"/>
      <c r="AI8710" s="29"/>
    </row>
    <row r="8738" spans="23:35" x14ac:dyDescent="0.2">
      <c r="W8738" s="31"/>
      <c r="AI8738" s="31"/>
    </row>
    <row r="8742" spans="23:35" x14ac:dyDescent="0.2">
      <c r="W8742" s="29"/>
      <c r="AI8742" s="29"/>
    </row>
    <row r="8770" spans="23:35" x14ac:dyDescent="0.2">
      <c r="W8770" s="31"/>
      <c r="AI8770" s="31"/>
    </row>
    <row r="8774" spans="23:35" x14ac:dyDescent="0.2">
      <c r="W8774" s="29"/>
      <c r="AI8774" s="29"/>
    </row>
    <row r="8802" spans="23:35" x14ac:dyDescent="0.2">
      <c r="W8802" s="31"/>
      <c r="AI8802" s="31"/>
    </row>
    <row r="8806" spans="23:35" x14ac:dyDescent="0.2">
      <c r="W8806" s="29"/>
      <c r="AI8806" s="29"/>
    </row>
    <row r="8834" spans="23:35" x14ac:dyDescent="0.2">
      <c r="W8834" s="31"/>
      <c r="AI8834" s="31"/>
    </row>
    <row r="8838" spans="23:35" x14ac:dyDescent="0.2">
      <c r="W8838" s="29"/>
      <c r="AI8838" s="29"/>
    </row>
    <row r="8866" spans="23:35" x14ac:dyDescent="0.2">
      <c r="W8866" s="31"/>
      <c r="AI8866" s="31"/>
    </row>
    <row r="8870" spans="23:35" x14ac:dyDescent="0.2">
      <c r="W8870" s="29"/>
      <c r="AI8870" s="29"/>
    </row>
    <row r="8898" spans="23:35" x14ac:dyDescent="0.2">
      <c r="W8898" s="31"/>
      <c r="AI8898" s="31"/>
    </row>
    <row r="8902" spans="23:35" x14ac:dyDescent="0.2">
      <c r="W8902" s="29"/>
      <c r="AI8902" s="29"/>
    </row>
    <row r="8930" spans="23:35" x14ac:dyDescent="0.2">
      <c r="W8930" s="31"/>
      <c r="AI8930" s="31"/>
    </row>
    <row r="8934" spans="23:35" x14ac:dyDescent="0.2">
      <c r="W8934" s="29"/>
      <c r="AI8934" s="29"/>
    </row>
    <row r="8962" spans="23:35" x14ac:dyDescent="0.2">
      <c r="W8962" s="31"/>
      <c r="AI8962" s="31"/>
    </row>
    <row r="8966" spans="23:35" x14ac:dyDescent="0.2">
      <c r="W8966" s="29"/>
      <c r="AI8966" s="29"/>
    </row>
    <row r="8994" spans="23:35" x14ac:dyDescent="0.2">
      <c r="W8994" s="31"/>
      <c r="AI8994" s="31"/>
    </row>
    <row r="8998" spans="23:35" x14ac:dyDescent="0.2">
      <c r="W8998" s="29"/>
      <c r="AI8998" s="29"/>
    </row>
    <row r="9026" spans="23:35" x14ac:dyDescent="0.2">
      <c r="W9026" s="31"/>
      <c r="AI9026" s="31"/>
    </row>
    <row r="9030" spans="23:35" x14ac:dyDescent="0.2">
      <c r="W9030" s="29"/>
      <c r="AI9030" s="29"/>
    </row>
    <row r="9058" spans="23:35" x14ac:dyDescent="0.2">
      <c r="W9058" s="31"/>
      <c r="AI9058" s="31"/>
    </row>
    <row r="9062" spans="23:35" x14ac:dyDescent="0.2">
      <c r="W9062" s="29"/>
      <c r="AI9062" s="29"/>
    </row>
    <row r="9090" spans="23:35" x14ac:dyDescent="0.2">
      <c r="W9090" s="31"/>
      <c r="AI9090" s="31"/>
    </row>
    <row r="9094" spans="23:35" x14ac:dyDescent="0.2">
      <c r="W9094" s="29"/>
      <c r="AI9094" s="29"/>
    </row>
    <row r="9122" spans="23:35" x14ac:dyDescent="0.2">
      <c r="W9122" s="31"/>
      <c r="AI9122" s="31"/>
    </row>
    <row r="9126" spans="23:35" x14ac:dyDescent="0.2">
      <c r="W9126" s="29"/>
      <c r="AI9126" s="29"/>
    </row>
    <row r="9154" spans="23:35" x14ac:dyDescent="0.2">
      <c r="W9154" s="31"/>
      <c r="AI9154" s="31"/>
    </row>
    <row r="9158" spans="23:35" x14ac:dyDescent="0.2">
      <c r="W9158" s="29"/>
      <c r="AI9158" s="29"/>
    </row>
    <row r="9186" spans="23:35" x14ac:dyDescent="0.2">
      <c r="W9186" s="31"/>
      <c r="AI9186" s="31"/>
    </row>
    <row r="9190" spans="23:35" x14ac:dyDescent="0.2">
      <c r="W9190" s="29"/>
      <c r="AI9190" s="29"/>
    </row>
    <row r="9218" spans="23:35" x14ac:dyDescent="0.2">
      <c r="W9218" s="31"/>
      <c r="AI9218" s="31"/>
    </row>
    <row r="9222" spans="23:35" x14ac:dyDescent="0.2">
      <c r="W9222" s="29"/>
      <c r="AI9222" s="29"/>
    </row>
    <row r="9250" spans="23:35" x14ac:dyDescent="0.2">
      <c r="W9250" s="31"/>
      <c r="AI9250" s="31"/>
    </row>
    <row r="9254" spans="23:35" x14ac:dyDescent="0.2">
      <c r="W9254" s="29"/>
      <c r="AI9254" s="29"/>
    </row>
    <row r="9282" spans="23:35" x14ac:dyDescent="0.2">
      <c r="W9282" s="31"/>
      <c r="AI9282" s="31"/>
    </row>
    <row r="9286" spans="23:35" x14ac:dyDescent="0.2">
      <c r="W9286" s="29"/>
      <c r="AI9286" s="29"/>
    </row>
    <row r="9314" spans="23:35" x14ac:dyDescent="0.2">
      <c r="W9314" s="31"/>
      <c r="AI9314" s="31"/>
    </row>
    <row r="9318" spans="23:35" x14ac:dyDescent="0.2">
      <c r="W9318" s="29"/>
      <c r="AI9318" s="29"/>
    </row>
    <row r="9346" spans="23:35" x14ac:dyDescent="0.2">
      <c r="W9346" s="31"/>
      <c r="AI9346" s="31"/>
    </row>
    <row r="9350" spans="23:35" x14ac:dyDescent="0.2">
      <c r="W9350" s="29"/>
      <c r="AI9350" s="29"/>
    </row>
    <row r="9378" spans="23:35" x14ac:dyDescent="0.2">
      <c r="W9378" s="31"/>
      <c r="AI9378" s="31"/>
    </row>
    <row r="9382" spans="23:35" x14ac:dyDescent="0.2">
      <c r="W9382" s="29"/>
      <c r="AI9382" s="29"/>
    </row>
    <row r="9410" spans="23:35" x14ac:dyDescent="0.2">
      <c r="W9410" s="31"/>
      <c r="AI9410" s="31"/>
    </row>
    <row r="9414" spans="23:35" x14ac:dyDescent="0.2">
      <c r="W9414" s="29"/>
      <c r="AI9414" s="29"/>
    </row>
    <row r="9442" spans="23:35" x14ac:dyDescent="0.2">
      <c r="W9442" s="31"/>
      <c r="AI9442" s="31"/>
    </row>
    <row r="9446" spans="23:35" x14ac:dyDescent="0.2">
      <c r="W9446" s="29"/>
      <c r="AI9446" s="29"/>
    </row>
    <row r="9474" spans="23:35" x14ac:dyDescent="0.2">
      <c r="W9474" s="31"/>
      <c r="AI9474" s="31"/>
    </row>
    <row r="9478" spans="23:35" x14ac:dyDescent="0.2">
      <c r="W9478" s="29"/>
      <c r="AI9478" s="29"/>
    </row>
    <row r="9506" spans="23:35" x14ac:dyDescent="0.2">
      <c r="W9506" s="31"/>
      <c r="AI9506" s="31"/>
    </row>
    <row r="9510" spans="23:35" x14ac:dyDescent="0.2">
      <c r="W9510" s="29"/>
      <c r="AI9510" s="29"/>
    </row>
    <row r="9538" spans="23:35" x14ac:dyDescent="0.2">
      <c r="W9538" s="31"/>
      <c r="AI9538" s="31"/>
    </row>
    <row r="9542" spans="23:35" x14ac:dyDescent="0.2">
      <c r="W9542" s="29"/>
      <c r="AI9542" s="29"/>
    </row>
    <row r="9570" spans="23:35" x14ac:dyDescent="0.2">
      <c r="W9570" s="31"/>
      <c r="AI9570" s="31"/>
    </row>
    <row r="9574" spans="23:35" x14ac:dyDescent="0.2">
      <c r="W9574" s="29"/>
      <c r="AI9574" s="29"/>
    </row>
    <row r="9602" spans="23:35" x14ac:dyDescent="0.2">
      <c r="W9602" s="31"/>
      <c r="AI9602" s="31"/>
    </row>
    <row r="9606" spans="23:35" x14ac:dyDescent="0.2">
      <c r="W9606" s="29"/>
      <c r="AI9606" s="29"/>
    </row>
    <row r="9634" spans="23:35" x14ac:dyDescent="0.2">
      <c r="W9634" s="31"/>
      <c r="AI9634" s="31"/>
    </row>
    <row r="9638" spans="23:35" x14ac:dyDescent="0.2">
      <c r="W9638" s="29"/>
      <c r="AI9638" s="29"/>
    </row>
    <row r="9666" spans="23:35" x14ac:dyDescent="0.2">
      <c r="W9666" s="31"/>
      <c r="AI9666" s="31"/>
    </row>
    <row r="9670" spans="23:35" x14ac:dyDescent="0.2">
      <c r="W9670" s="29"/>
      <c r="AI9670" s="29"/>
    </row>
    <row r="9698" spans="23:35" x14ac:dyDescent="0.2">
      <c r="W9698" s="31"/>
      <c r="AI9698" s="31"/>
    </row>
    <row r="9702" spans="23:35" x14ac:dyDescent="0.2">
      <c r="W9702" s="29"/>
      <c r="AI9702" s="29"/>
    </row>
    <row r="9730" spans="23:35" x14ac:dyDescent="0.2">
      <c r="W9730" s="31"/>
      <c r="AI9730" s="31"/>
    </row>
    <row r="9734" spans="23:35" x14ac:dyDescent="0.2">
      <c r="W9734" s="29"/>
      <c r="AI9734" s="29"/>
    </row>
    <row r="9762" spans="23:35" x14ac:dyDescent="0.2">
      <c r="W9762" s="31"/>
      <c r="AI9762" s="31"/>
    </row>
    <row r="9766" spans="23:35" x14ac:dyDescent="0.2">
      <c r="W9766" s="29"/>
      <c r="AI9766" s="29"/>
    </row>
    <row r="9794" spans="23:35" x14ac:dyDescent="0.2">
      <c r="W9794" s="31"/>
      <c r="AI9794" s="31"/>
    </row>
    <row r="9798" spans="23:35" x14ac:dyDescent="0.2">
      <c r="W9798" s="29"/>
      <c r="AI9798" s="29"/>
    </row>
    <row r="9826" spans="23:35" x14ac:dyDescent="0.2">
      <c r="W9826" s="31"/>
      <c r="AI9826" s="31"/>
    </row>
    <row r="9830" spans="23:35" x14ac:dyDescent="0.2">
      <c r="W9830" s="29"/>
      <c r="AI9830" s="29"/>
    </row>
    <row r="9858" spans="23:35" x14ac:dyDescent="0.2">
      <c r="W9858" s="31"/>
      <c r="AI9858" s="31"/>
    </row>
    <row r="9862" spans="23:35" x14ac:dyDescent="0.2">
      <c r="W9862" s="29"/>
      <c r="AI9862" s="29"/>
    </row>
    <row r="9890" spans="23:35" x14ac:dyDescent="0.2">
      <c r="W9890" s="31"/>
      <c r="AI9890" s="31"/>
    </row>
    <row r="9894" spans="23:35" x14ac:dyDescent="0.2">
      <c r="W9894" s="29"/>
      <c r="AI9894" s="29"/>
    </row>
    <row r="9922" spans="23:35" x14ac:dyDescent="0.2">
      <c r="W9922" s="31"/>
      <c r="AI9922" s="31"/>
    </row>
    <row r="9926" spans="23:35" x14ac:dyDescent="0.2">
      <c r="W9926" s="29"/>
      <c r="AI9926" s="29"/>
    </row>
    <row r="9954" spans="23:35" x14ac:dyDescent="0.2">
      <c r="W9954" s="31"/>
      <c r="AI9954" s="31"/>
    </row>
    <row r="9958" spans="23:35" x14ac:dyDescent="0.2">
      <c r="W9958" s="29"/>
      <c r="AI9958" s="29"/>
    </row>
    <row r="9986" spans="23:35" x14ac:dyDescent="0.2">
      <c r="W9986" s="31"/>
      <c r="AI9986" s="31"/>
    </row>
    <row r="9990" spans="23:35" x14ac:dyDescent="0.2">
      <c r="W9990" s="29"/>
      <c r="AI9990" s="29"/>
    </row>
    <row r="10018" spans="23:35" x14ac:dyDescent="0.2">
      <c r="W10018" s="31"/>
      <c r="AI10018" s="31"/>
    </row>
    <row r="10022" spans="23:35" x14ac:dyDescent="0.2">
      <c r="W10022" s="29"/>
      <c r="AI10022" s="29"/>
    </row>
    <row r="10050" spans="23:35" x14ac:dyDescent="0.2">
      <c r="W10050" s="31"/>
      <c r="AI10050" s="31"/>
    </row>
    <row r="10054" spans="23:35" x14ac:dyDescent="0.2">
      <c r="W10054" s="29"/>
      <c r="AI10054" s="29"/>
    </row>
    <row r="10082" spans="23:35" x14ac:dyDescent="0.2">
      <c r="W10082" s="31"/>
      <c r="AI10082" s="31"/>
    </row>
    <row r="10086" spans="23:35" x14ac:dyDescent="0.2">
      <c r="W10086" s="29"/>
      <c r="AI10086" s="29"/>
    </row>
    <row r="10114" spans="23:35" x14ac:dyDescent="0.2">
      <c r="W10114" s="31"/>
      <c r="AI10114" s="31"/>
    </row>
    <row r="10118" spans="23:35" x14ac:dyDescent="0.2">
      <c r="W10118" s="29"/>
      <c r="AI10118" s="29"/>
    </row>
    <row r="10146" spans="23:35" x14ac:dyDescent="0.2">
      <c r="W10146" s="31"/>
      <c r="AI10146" s="31"/>
    </row>
    <row r="10150" spans="23:35" x14ac:dyDescent="0.2">
      <c r="W10150" s="29"/>
      <c r="AI10150" s="29"/>
    </row>
    <row r="10178" spans="23:35" x14ac:dyDescent="0.2">
      <c r="W10178" s="31"/>
      <c r="AI10178" s="31"/>
    </row>
    <row r="10182" spans="23:35" x14ac:dyDescent="0.2">
      <c r="W10182" s="29"/>
      <c r="AI10182" s="29"/>
    </row>
    <row r="10210" spans="23:35" x14ac:dyDescent="0.2">
      <c r="W10210" s="31"/>
      <c r="AI10210" s="31"/>
    </row>
    <row r="10214" spans="23:35" x14ac:dyDescent="0.2">
      <c r="W10214" s="29"/>
      <c r="AI10214" s="29"/>
    </row>
    <row r="10242" spans="23:35" x14ac:dyDescent="0.2">
      <c r="W10242" s="31"/>
      <c r="AI10242" s="31"/>
    </row>
    <row r="10246" spans="23:35" x14ac:dyDescent="0.2">
      <c r="W10246" s="29"/>
      <c r="AI10246" s="29"/>
    </row>
    <row r="10274" spans="23:35" x14ac:dyDescent="0.2">
      <c r="W10274" s="31"/>
      <c r="AI10274" s="31"/>
    </row>
    <row r="10278" spans="23:35" x14ac:dyDescent="0.2">
      <c r="W10278" s="29"/>
      <c r="AI10278" s="29"/>
    </row>
    <row r="10306" spans="23:35" x14ac:dyDescent="0.2">
      <c r="W10306" s="31"/>
      <c r="AI10306" s="31"/>
    </row>
    <row r="10310" spans="23:35" x14ac:dyDescent="0.2">
      <c r="W10310" s="29"/>
      <c r="AI10310" s="29"/>
    </row>
    <row r="10338" spans="23:35" x14ac:dyDescent="0.2">
      <c r="W10338" s="31"/>
      <c r="AI10338" s="31"/>
    </row>
    <row r="10342" spans="23:35" x14ac:dyDescent="0.2">
      <c r="W10342" s="29"/>
      <c r="AI10342" s="29"/>
    </row>
    <row r="10370" spans="23:35" x14ac:dyDescent="0.2">
      <c r="W10370" s="31"/>
      <c r="AI10370" s="31"/>
    </row>
    <row r="10374" spans="23:35" x14ac:dyDescent="0.2">
      <c r="W10374" s="29"/>
      <c r="AI10374" s="29"/>
    </row>
    <row r="10402" spans="23:35" x14ac:dyDescent="0.2">
      <c r="W10402" s="31"/>
      <c r="AI10402" s="31"/>
    </row>
    <row r="10406" spans="23:35" x14ac:dyDescent="0.2">
      <c r="W10406" s="29"/>
      <c r="AI10406" s="29"/>
    </row>
    <row r="10434" spans="23:35" x14ac:dyDescent="0.2">
      <c r="W10434" s="31"/>
      <c r="AI10434" s="31"/>
    </row>
    <row r="10438" spans="23:35" x14ac:dyDescent="0.2">
      <c r="W10438" s="29"/>
      <c r="AI10438" s="29"/>
    </row>
    <row r="10466" spans="23:35" x14ac:dyDescent="0.2">
      <c r="W10466" s="31"/>
      <c r="AI10466" s="31"/>
    </row>
    <row r="10470" spans="23:35" x14ac:dyDescent="0.2">
      <c r="W10470" s="29"/>
      <c r="AI10470" s="29"/>
    </row>
    <row r="10498" spans="23:35" x14ac:dyDescent="0.2">
      <c r="W10498" s="31"/>
      <c r="AI10498" s="31"/>
    </row>
    <row r="10502" spans="23:35" x14ac:dyDescent="0.2">
      <c r="W10502" s="29"/>
      <c r="AI10502" s="29"/>
    </row>
    <row r="10530" spans="23:35" x14ac:dyDescent="0.2">
      <c r="W10530" s="31"/>
      <c r="AI10530" s="31"/>
    </row>
    <row r="10534" spans="23:35" x14ac:dyDescent="0.2">
      <c r="W10534" s="29"/>
      <c r="AI10534" s="29"/>
    </row>
    <row r="10562" spans="23:35" x14ac:dyDescent="0.2">
      <c r="W10562" s="31"/>
      <c r="AI10562" s="31"/>
    </row>
    <row r="10566" spans="23:35" x14ac:dyDescent="0.2">
      <c r="W10566" s="29"/>
      <c r="AI10566" s="29"/>
    </row>
    <row r="10594" spans="23:35" x14ac:dyDescent="0.2">
      <c r="W10594" s="31"/>
      <c r="AI10594" s="31"/>
    </row>
    <row r="10598" spans="23:35" x14ac:dyDescent="0.2">
      <c r="W10598" s="29"/>
      <c r="AI10598" s="29"/>
    </row>
    <row r="10626" spans="23:35" x14ac:dyDescent="0.2">
      <c r="W10626" s="31"/>
      <c r="AI10626" s="31"/>
    </row>
    <row r="10630" spans="23:35" x14ac:dyDescent="0.2">
      <c r="W10630" s="29"/>
      <c r="AI10630" s="29"/>
    </row>
    <row r="10658" spans="23:35" x14ac:dyDescent="0.2">
      <c r="W10658" s="31"/>
      <c r="AI10658" s="31"/>
    </row>
    <row r="10662" spans="23:35" x14ac:dyDescent="0.2">
      <c r="W10662" s="29"/>
      <c r="AI10662" s="29"/>
    </row>
    <row r="10690" spans="23:35" x14ac:dyDescent="0.2">
      <c r="W10690" s="31"/>
      <c r="AI10690" s="31"/>
    </row>
    <row r="10694" spans="23:35" x14ac:dyDescent="0.2">
      <c r="W10694" s="29"/>
      <c r="AI10694" s="29"/>
    </row>
    <row r="10722" spans="23:35" x14ac:dyDescent="0.2">
      <c r="W10722" s="31"/>
      <c r="AI10722" s="31"/>
    </row>
    <row r="10726" spans="23:35" x14ac:dyDescent="0.2">
      <c r="W10726" s="29"/>
      <c r="AI10726" s="29"/>
    </row>
    <row r="10754" spans="23:35" x14ac:dyDescent="0.2">
      <c r="W10754" s="31"/>
      <c r="AI10754" s="31"/>
    </row>
    <row r="10758" spans="23:35" x14ac:dyDescent="0.2">
      <c r="W10758" s="29"/>
      <c r="AI10758" s="29"/>
    </row>
    <row r="10786" spans="23:35" x14ac:dyDescent="0.2">
      <c r="W10786" s="31"/>
      <c r="AI10786" s="31"/>
    </row>
    <row r="10790" spans="23:35" x14ac:dyDescent="0.2">
      <c r="W10790" s="29"/>
      <c r="AI10790" s="29"/>
    </row>
    <row r="10818" spans="23:35" x14ac:dyDescent="0.2">
      <c r="W10818" s="31"/>
      <c r="AI10818" s="31"/>
    </row>
    <row r="10822" spans="23:35" x14ac:dyDescent="0.2">
      <c r="W10822" s="29"/>
      <c r="AI10822" s="29"/>
    </row>
    <row r="10850" spans="23:35" x14ac:dyDescent="0.2">
      <c r="W10850" s="31"/>
      <c r="AI10850" s="31"/>
    </row>
    <row r="10854" spans="23:35" x14ac:dyDescent="0.2">
      <c r="W10854" s="29"/>
      <c r="AI10854" s="29"/>
    </row>
    <row r="10882" spans="23:35" x14ac:dyDescent="0.2">
      <c r="W10882" s="31"/>
      <c r="AI10882" s="31"/>
    </row>
    <row r="10886" spans="23:35" x14ac:dyDescent="0.2">
      <c r="W10886" s="29"/>
      <c r="AI10886" s="29"/>
    </row>
    <row r="10914" spans="23:35" x14ac:dyDescent="0.2">
      <c r="W10914" s="31"/>
      <c r="AI10914" s="31"/>
    </row>
    <row r="10918" spans="23:35" x14ac:dyDescent="0.2">
      <c r="W10918" s="29"/>
      <c r="AI10918" s="29"/>
    </row>
    <row r="10946" spans="23:35" x14ac:dyDescent="0.2">
      <c r="W10946" s="31"/>
      <c r="AI10946" s="31"/>
    </row>
    <row r="10950" spans="23:35" x14ac:dyDescent="0.2">
      <c r="W10950" s="29"/>
      <c r="AI10950" s="29"/>
    </row>
    <row r="10978" spans="23:35" x14ac:dyDescent="0.2">
      <c r="W10978" s="31"/>
      <c r="AI10978" s="31"/>
    </row>
    <row r="10982" spans="23:35" x14ac:dyDescent="0.2">
      <c r="W10982" s="29"/>
      <c r="AI10982" s="29"/>
    </row>
    <row r="11010" spans="23:35" x14ac:dyDescent="0.2">
      <c r="W11010" s="31"/>
      <c r="AI11010" s="31"/>
    </row>
    <row r="11014" spans="23:35" x14ac:dyDescent="0.2">
      <c r="W11014" s="29"/>
      <c r="AI11014" s="29"/>
    </row>
    <row r="11042" spans="23:35" x14ac:dyDescent="0.2">
      <c r="W11042" s="31"/>
      <c r="AI11042" s="31"/>
    </row>
    <row r="11046" spans="23:35" x14ac:dyDescent="0.2">
      <c r="W11046" s="29"/>
      <c r="AI11046" s="29"/>
    </row>
    <row r="11074" spans="23:35" x14ac:dyDescent="0.2">
      <c r="W11074" s="31"/>
      <c r="AI11074" s="31"/>
    </row>
    <row r="11078" spans="23:35" x14ac:dyDescent="0.2">
      <c r="W11078" s="29"/>
      <c r="AI11078" s="29"/>
    </row>
    <row r="11106" spans="23:35" x14ac:dyDescent="0.2">
      <c r="W11106" s="31"/>
      <c r="AI11106" s="31"/>
    </row>
    <row r="11110" spans="23:35" x14ac:dyDescent="0.2">
      <c r="W11110" s="29"/>
      <c r="AI11110" s="29"/>
    </row>
    <row r="11138" spans="23:35" x14ac:dyDescent="0.2">
      <c r="W11138" s="31"/>
      <c r="AI11138" s="31"/>
    </row>
    <row r="11142" spans="23:35" x14ac:dyDescent="0.2">
      <c r="W11142" s="29"/>
      <c r="AI11142" s="29"/>
    </row>
    <row r="11170" spans="23:35" x14ac:dyDescent="0.2">
      <c r="W11170" s="31"/>
      <c r="AI11170" s="31"/>
    </row>
    <row r="11174" spans="23:35" x14ac:dyDescent="0.2">
      <c r="W11174" s="29"/>
      <c r="AI11174" s="29"/>
    </row>
    <row r="11202" spans="23:35" x14ac:dyDescent="0.2">
      <c r="W11202" s="31"/>
      <c r="AI11202" s="31"/>
    </row>
    <row r="11206" spans="23:35" x14ac:dyDescent="0.2">
      <c r="W11206" s="29"/>
      <c r="AI11206" s="29"/>
    </row>
    <row r="11234" spans="23:35" x14ac:dyDescent="0.2">
      <c r="W11234" s="31"/>
      <c r="AI11234" s="31"/>
    </row>
    <row r="11238" spans="23:35" x14ac:dyDescent="0.2">
      <c r="W11238" s="29"/>
      <c r="AI11238" s="29"/>
    </row>
    <row r="11266" spans="23:35" x14ac:dyDescent="0.2">
      <c r="W11266" s="31"/>
      <c r="AI11266" s="31"/>
    </row>
    <row r="11270" spans="23:35" x14ac:dyDescent="0.2">
      <c r="W11270" s="29"/>
      <c r="AI11270" s="29"/>
    </row>
    <row r="11298" spans="23:35" x14ac:dyDescent="0.2">
      <c r="W11298" s="31"/>
      <c r="AI11298" s="31"/>
    </row>
    <row r="11302" spans="23:35" x14ac:dyDescent="0.2">
      <c r="W11302" s="29"/>
      <c r="AI11302" s="29"/>
    </row>
    <row r="11330" spans="23:35" x14ac:dyDescent="0.2">
      <c r="W11330" s="31"/>
      <c r="AI11330" s="31"/>
    </row>
    <row r="11334" spans="23:35" x14ac:dyDescent="0.2">
      <c r="W11334" s="29"/>
      <c r="AI11334" s="29"/>
    </row>
    <row r="11362" spans="23:35" x14ac:dyDescent="0.2">
      <c r="W11362" s="31"/>
      <c r="AI11362" s="31"/>
    </row>
    <row r="11366" spans="23:35" x14ac:dyDescent="0.2">
      <c r="W11366" s="29"/>
      <c r="AI11366" s="29"/>
    </row>
    <row r="11394" spans="23:35" x14ac:dyDescent="0.2">
      <c r="W11394" s="31"/>
      <c r="AI11394" s="31"/>
    </row>
    <row r="11398" spans="23:35" x14ac:dyDescent="0.2">
      <c r="W11398" s="29"/>
      <c r="AI11398" s="29"/>
    </row>
    <row r="11426" spans="23:35" x14ac:dyDescent="0.2">
      <c r="W11426" s="31"/>
      <c r="AI11426" s="31"/>
    </row>
    <row r="11430" spans="23:35" x14ac:dyDescent="0.2">
      <c r="W11430" s="29"/>
      <c r="AI11430" s="29"/>
    </row>
    <row r="11458" spans="23:35" x14ac:dyDescent="0.2">
      <c r="W11458" s="31"/>
      <c r="AI11458" s="31"/>
    </row>
    <row r="11462" spans="23:35" x14ac:dyDescent="0.2">
      <c r="W11462" s="29"/>
      <c r="AI11462" s="29"/>
    </row>
    <row r="11490" spans="23:35" x14ac:dyDescent="0.2">
      <c r="W11490" s="31"/>
      <c r="AI11490" s="31"/>
    </row>
    <row r="11494" spans="23:35" x14ac:dyDescent="0.2">
      <c r="W11494" s="29"/>
      <c r="AI11494" s="29"/>
    </row>
    <row r="11522" spans="23:35" x14ac:dyDescent="0.2">
      <c r="W11522" s="31"/>
      <c r="AI11522" s="31"/>
    </row>
    <row r="11526" spans="23:35" x14ac:dyDescent="0.2">
      <c r="W11526" s="29"/>
      <c r="AI11526" s="29"/>
    </row>
    <row r="11554" spans="23:35" x14ac:dyDescent="0.2">
      <c r="W11554" s="31"/>
      <c r="AI11554" s="31"/>
    </row>
    <row r="11558" spans="23:35" x14ac:dyDescent="0.2">
      <c r="W11558" s="29"/>
      <c r="AI11558" s="29"/>
    </row>
    <row r="11586" spans="23:35" x14ac:dyDescent="0.2">
      <c r="W11586" s="31"/>
      <c r="AI11586" s="31"/>
    </row>
    <row r="11590" spans="23:35" x14ac:dyDescent="0.2">
      <c r="W11590" s="29"/>
      <c r="AI11590" s="29"/>
    </row>
    <row r="11618" spans="23:35" x14ac:dyDescent="0.2">
      <c r="W11618" s="31"/>
      <c r="AI11618" s="31"/>
    </row>
    <row r="11622" spans="23:35" x14ac:dyDescent="0.2">
      <c r="W11622" s="29"/>
      <c r="AI11622" s="29"/>
    </row>
    <row r="11650" spans="23:35" x14ac:dyDescent="0.2">
      <c r="W11650" s="31"/>
      <c r="AI11650" s="31"/>
    </row>
    <row r="11654" spans="23:35" x14ac:dyDescent="0.2">
      <c r="W11654" s="29"/>
      <c r="AI11654" s="29"/>
    </row>
    <row r="11682" spans="23:35" x14ac:dyDescent="0.2">
      <c r="W11682" s="31"/>
      <c r="AI11682" s="31"/>
    </row>
    <row r="11686" spans="23:35" x14ac:dyDescent="0.2">
      <c r="W11686" s="29"/>
      <c r="AI11686" s="29"/>
    </row>
    <row r="11714" spans="23:35" x14ac:dyDescent="0.2">
      <c r="W11714" s="31"/>
      <c r="AI11714" s="31"/>
    </row>
    <row r="11718" spans="23:35" x14ac:dyDescent="0.2">
      <c r="W11718" s="29"/>
      <c r="AI11718" s="29"/>
    </row>
    <row r="11746" spans="23:35" x14ac:dyDescent="0.2">
      <c r="W11746" s="31"/>
      <c r="AI11746" s="31"/>
    </row>
    <row r="11750" spans="23:35" x14ac:dyDescent="0.2">
      <c r="W11750" s="29"/>
      <c r="AI11750" s="29"/>
    </row>
    <row r="11778" spans="23:35" x14ac:dyDescent="0.2">
      <c r="W11778" s="31"/>
      <c r="AI11778" s="31"/>
    </row>
    <row r="11782" spans="23:35" x14ac:dyDescent="0.2">
      <c r="W11782" s="29"/>
      <c r="AI11782" s="29"/>
    </row>
    <row r="11810" spans="23:35" x14ac:dyDescent="0.2">
      <c r="W11810" s="31"/>
      <c r="AI11810" s="31"/>
    </row>
    <row r="11814" spans="23:35" x14ac:dyDescent="0.2">
      <c r="W11814" s="29"/>
      <c r="AI11814" s="29"/>
    </row>
    <row r="11842" spans="23:35" x14ac:dyDescent="0.2">
      <c r="W11842" s="31"/>
      <c r="AI11842" s="31"/>
    </row>
    <row r="11846" spans="23:35" x14ac:dyDescent="0.2">
      <c r="W11846" s="29"/>
      <c r="AI11846" s="29"/>
    </row>
    <row r="11874" spans="23:35" x14ac:dyDescent="0.2">
      <c r="W11874" s="31"/>
      <c r="AI11874" s="31"/>
    </row>
    <row r="11878" spans="23:35" x14ac:dyDescent="0.2">
      <c r="W11878" s="29"/>
      <c r="AI11878" s="29"/>
    </row>
    <row r="11906" spans="23:35" x14ac:dyDescent="0.2">
      <c r="W11906" s="31"/>
      <c r="AI11906" s="31"/>
    </row>
    <row r="11910" spans="23:35" x14ac:dyDescent="0.2">
      <c r="W11910" s="29"/>
      <c r="AI11910" s="29"/>
    </row>
    <row r="11938" spans="23:35" x14ac:dyDescent="0.2">
      <c r="W11938" s="31"/>
      <c r="AI11938" s="31"/>
    </row>
    <row r="11942" spans="23:35" x14ac:dyDescent="0.2">
      <c r="W11942" s="29"/>
      <c r="AI11942" s="29"/>
    </row>
    <row r="11970" spans="23:35" x14ac:dyDescent="0.2">
      <c r="W11970" s="31"/>
      <c r="AI11970" s="31"/>
    </row>
    <row r="11974" spans="23:35" x14ac:dyDescent="0.2">
      <c r="W11974" s="29"/>
      <c r="AI11974" s="29"/>
    </row>
    <row r="12002" spans="23:35" x14ac:dyDescent="0.2">
      <c r="W12002" s="31"/>
      <c r="AI12002" s="31"/>
    </row>
    <row r="12006" spans="23:35" x14ac:dyDescent="0.2">
      <c r="W12006" s="29"/>
      <c r="AI12006" s="29"/>
    </row>
    <row r="12034" spans="23:35" x14ac:dyDescent="0.2">
      <c r="W12034" s="31"/>
      <c r="AI12034" s="31"/>
    </row>
    <row r="12038" spans="23:35" x14ac:dyDescent="0.2">
      <c r="W12038" s="29"/>
      <c r="AI12038" s="29"/>
    </row>
    <row r="12066" spans="23:35" x14ac:dyDescent="0.2">
      <c r="W12066" s="31"/>
      <c r="AI12066" s="31"/>
    </row>
    <row r="12070" spans="23:35" x14ac:dyDescent="0.2">
      <c r="W12070" s="29"/>
      <c r="AI12070" s="29"/>
    </row>
    <row r="12098" spans="23:35" x14ac:dyDescent="0.2">
      <c r="W12098" s="31"/>
      <c r="AI12098" s="31"/>
    </row>
    <row r="12102" spans="23:35" x14ac:dyDescent="0.2">
      <c r="W12102" s="29"/>
      <c r="AI12102" s="29"/>
    </row>
    <row r="12130" spans="23:35" x14ac:dyDescent="0.2">
      <c r="W12130" s="31"/>
      <c r="AI12130" s="31"/>
    </row>
    <row r="12134" spans="23:35" x14ac:dyDescent="0.2">
      <c r="W12134" s="29"/>
      <c r="AI12134" s="29"/>
    </row>
    <row r="12162" spans="23:35" x14ac:dyDescent="0.2">
      <c r="W12162" s="31"/>
      <c r="AI12162" s="31"/>
    </row>
    <row r="12166" spans="23:35" x14ac:dyDescent="0.2">
      <c r="W12166" s="29"/>
      <c r="AI12166" s="29"/>
    </row>
    <row r="12194" spans="23:35" x14ac:dyDescent="0.2">
      <c r="W12194" s="31"/>
      <c r="AI12194" s="31"/>
    </row>
    <row r="12198" spans="23:35" x14ac:dyDescent="0.2">
      <c r="W12198" s="29"/>
      <c r="AI12198" s="29"/>
    </row>
    <row r="12226" spans="23:35" x14ac:dyDescent="0.2">
      <c r="W12226" s="31"/>
      <c r="AI12226" s="31"/>
    </row>
    <row r="12230" spans="23:35" x14ac:dyDescent="0.2">
      <c r="W12230" s="29"/>
      <c r="AI12230" s="29"/>
    </row>
    <row r="12258" spans="23:35" x14ac:dyDescent="0.2">
      <c r="W12258" s="31"/>
      <c r="AI12258" s="31"/>
    </row>
    <row r="12262" spans="23:35" x14ac:dyDescent="0.2">
      <c r="W12262" s="29"/>
      <c r="AI12262" s="29"/>
    </row>
    <row r="12290" spans="23:35" x14ac:dyDescent="0.2">
      <c r="W12290" s="31"/>
      <c r="AI12290" s="31"/>
    </row>
    <row r="12294" spans="23:35" x14ac:dyDescent="0.2">
      <c r="W12294" s="29"/>
      <c r="AI12294" s="29"/>
    </row>
    <row r="12322" spans="23:35" x14ac:dyDescent="0.2">
      <c r="W12322" s="31"/>
      <c r="AI12322" s="31"/>
    </row>
    <row r="12326" spans="23:35" x14ac:dyDescent="0.2">
      <c r="W12326" s="29"/>
      <c r="AI12326" s="29"/>
    </row>
    <row r="12354" spans="23:35" x14ac:dyDescent="0.2">
      <c r="W12354" s="31"/>
      <c r="AI12354" s="31"/>
    </row>
    <row r="12358" spans="23:35" x14ac:dyDescent="0.2">
      <c r="W12358" s="29"/>
      <c r="AI12358" s="29"/>
    </row>
    <row r="12386" spans="23:35" x14ac:dyDescent="0.2">
      <c r="W12386" s="31"/>
      <c r="AI12386" s="31"/>
    </row>
    <row r="12390" spans="23:35" x14ac:dyDescent="0.2">
      <c r="W12390" s="29"/>
      <c r="AI12390" s="29"/>
    </row>
    <row r="12418" spans="23:35" x14ac:dyDescent="0.2">
      <c r="W12418" s="31"/>
      <c r="AI12418" s="31"/>
    </row>
    <row r="12422" spans="23:35" x14ac:dyDescent="0.2">
      <c r="W12422" s="29"/>
      <c r="AI12422" s="29"/>
    </row>
    <row r="12450" spans="23:35" x14ac:dyDescent="0.2">
      <c r="W12450" s="31"/>
      <c r="AI12450" s="31"/>
    </row>
    <row r="12454" spans="23:35" x14ac:dyDescent="0.2">
      <c r="W12454" s="29"/>
      <c r="AI12454" s="29"/>
    </row>
    <row r="12482" spans="23:35" x14ac:dyDescent="0.2">
      <c r="W12482" s="31"/>
      <c r="AI12482" s="31"/>
    </row>
    <row r="12486" spans="23:35" x14ac:dyDescent="0.2">
      <c r="W12486" s="29"/>
      <c r="AI12486" s="29"/>
    </row>
    <row r="12514" spans="23:35" x14ac:dyDescent="0.2">
      <c r="W12514" s="31"/>
      <c r="AI12514" s="31"/>
    </row>
    <row r="12518" spans="23:35" x14ac:dyDescent="0.2">
      <c r="W12518" s="29"/>
      <c r="AI12518" s="29"/>
    </row>
    <row r="12546" spans="23:35" x14ac:dyDescent="0.2">
      <c r="W12546" s="31"/>
      <c r="AI12546" s="31"/>
    </row>
    <row r="12550" spans="23:35" x14ac:dyDescent="0.2">
      <c r="W12550" s="29"/>
      <c r="AI12550" s="29"/>
    </row>
    <row r="12578" spans="23:35" x14ac:dyDescent="0.2">
      <c r="W12578" s="31"/>
      <c r="AI12578" s="31"/>
    </row>
    <row r="12582" spans="23:35" x14ac:dyDescent="0.2">
      <c r="W12582" s="29"/>
      <c r="AI12582" s="29"/>
    </row>
    <row r="12610" spans="23:35" x14ac:dyDescent="0.2">
      <c r="W12610" s="31"/>
      <c r="AI12610" s="31"/>
    </row>
    <row r="12614" spans="23:35" x14ac:dyDescent="0.2">
      <c r="W12614" s="29"/>
      <c r="AI12614" s="29"/>
    </row>
    <row r="12642" spans="23:35" x14ac:dyDescent="0.2">
      <c r="W12642" s="31"/>
      <c r="AI12642" s="31"/>
    </row>
    <row r="12646" spans="23:35" x14ac:dyDescent="0.2">
      <c r="W12646" s="29"/>
      <c r="AI12646" s="29"/>
    </row>
    <row r="12674" spans="23:35" x14ac:dyDescent="0.2">
      <c r="W12674" s="31"/>
      <c r="AI12674" s="31"/>
    </row>
    <row r="12678" spans="23:35" x14ac:dyDescent="0.2">
      <c r="W12678" s="29"/>
      <c r="AI12678" s="29"/>
    </row>
    <row r="12706" spans="23:35" x14ac:dyDescent="0.2">
      <c r="W12706" s="31"/>
      <c r="AI12706" s="31"/>
    </row>
    <row r="12710" spans="23:35" x14ac:dyDescent="0.2">
      <c r="W12710" s="29"/>
      <c r="AI12710" s="29"/>
    </row>
    <row r="12738" spans="23:35" x14ac:dyDescent="0.2">
      <c r="W12738" s="31"/>
      <c r="AI12738" s="31"/>
    </row>
    <row r="12742" spans="23:35" x14ac:dyDescent="0.2">
      <c r="W12742" s="29"/>
      <c r="AI12742" s="29"/>
    </row>
    <row r="12770" spans="23:35" x14ac:dyDescent="0.2">
      <c r="W12770" s="31"/>
      <c r="AI12770" s="31"/>
    </row>
    <row r="12774" spans="23:35" x14ac:dyDescent="0.2">
      <c r="W12774" s="29"/>
      <c r="AI12774" s="29"/>
    </row>
    <row r="12802" spans="23:35" x14ac:dyDescent="0.2">
      <c r="W12802" s="31"/>
      <c r="AI12802" s="31"/>
    </row>
    <row r="12806" spans="23:35" x14ac:dyDescent="0.2">
      <c r="W12806" s="29"/>
      <c r="AI12806" s="29"/>
    </row>
    <row r="12834" spans="23:35" x14ac:dyDescent="0.2">
      <c r="W12834" s="31"/>
      <c r="AI12834" s="31"/>
    </row>
    <row r="12838" spans="23:35" x14ac:dyDescent="0.2">
      <c r="W12838" s="29"/>
      <c r="AI12838" s="29"/>
    </row>
    <row r="12866" spans="23:35" x14ac:dyDescent="0.2">
      <c r="W12866" s="31"/>
      <c r="AI12866" s="31"/>
    </row>
    <row r="12870" spans="23:35" x14ac:dyDescent="0.2">
      <c r="W12870" s="29"/>
      <c r="AI12870" s="29"/>
    </row>
    <row r="12898" spans="23:35" x14ac:dyDescent="0.2">
      <c r="W12898" s="31"/>
      <c r="AI12898" s="31"/>
    </row>
    <row r="12902" spans="23:35" x14ac:dyDescent="0.2">
      <c r="W12902" s="29"/>
      <c r="AI12902" s="29"/>
    </row>
    <row r="12930" spans="23:35" x14ac:dyDescent="0.2">
      <c r="W12930" s="31"/>
      <c r="AI12930" s="31"/>
    </row>
    <row r="12934" spans="23:35" x14ac:dyDescent="0.2">
      <c r="W12934" s="29"/>
      <c r="AI12934" s="29"/>
    </row>
    <row r="12962" spans="23:35" x14ac:dyDescent="0.2">
      <c r="W12962" s="31"/>
      <c r="AI12962" s="31"/>
    </row>
    <row r="12966" spans="23:35" x14ac:dyDescent="0.2">
      <c r="W12966" s="29"/>
      <c r="AI12966" s="29"/>
    </row>
    <row r="12994" spans="23:35" x14ac:dyDescent="0.2">
      <c r="W12994" s="31"/>
      <c r="AI12994" s="31"/>
    </row>
    <row r="12998" spans="23:35" x14ac:dyDescent="0.2">
      <c r="W12998" s="29"/>
      <c r="AI12998" s="29"/>
    </row>
    <row r="13026" spans="23:35" x14ac:dyDescent="0.2">
      <c r="W13026" s="31"/>
      <c r="AI13026" s="31"/>
    </row>
    <row r="13030" spans="23:35" x14ac:dyDescent="0.2">
      <c r="W13030" s="29"/>
      <c r="AI13030" s="29"/>
    </row>
    <row r="13058" spans="23:35" x14ac:dyDescent="0.2">
      <c r="W13058" s="31"/>
      <c r="AI13058" s="31"/>
    </row>
    <row r="13062" spans="23:35" x14ac:dyDescent="0.2">
      <c r="W13062" s="29"/>
      <c r="AI13062" s="29"/>
    </row>
    <row r="13090" spans="23:35" x14ac:dyDescent="0.2">
      <c r="W13090" s="31"/>
      <c r="AI13090" s="31"/>
    </row>
    <row r="13094" spans="23:35" x14ac:dyDescent="0.2">
      <c r="W13094" s="29"/>
      <c r="AI13094" s="29"/>
    </row>
    <row r="13122" spans="23:35" x14ac:dyDescent="0.2">
      <c r="W13122" s="31"/>
      <c r="AI13122" s="31"/>
    </row>
    <row r="13126" spans="23:35" x14ac:dyDescent="0.2">
      <c r="W13126" s="29"/>
      <c r="AI13126" s="29"/>
    </row>
    <row r="13154" spans="23:35" x14ac:dyDescent="0.2">
      <c r="W13154" s="31"/>
      <c r="AI13154" s="31"/>
    </row>
    <row r="13158" spans="23:35" x14ac:dyDescent="0.2">
      <c r="W13158" s="29"/>
      <c r="AI13158" s="29"/>
    </row>
    <row r="13186" spans="23:35" x14ac:dyDescent="0.2">
      <c r="W13186" s="31"/>
      <c r="AI13186" s="31"/>
    </row>
    <row r="13190" spans="23:35" x14ac:dyDescent="0.2">
      <c r="W13190" s="29"/>
      <c r="AI13190" s="29"/>
    </row>
    <row r="13218" spans="23:35" x14ac:dyDescent="0.2">
      <c r="W13218" s="31"/>
      <c r="AI13218" s="31"/>
    </row>
    <row r="13222" spans="23:35" x14ac:dyDescent="0.2">
      <c r="W13222" s="29"/>
      <c r="AI13222" s="29"/>
    </row>
    <row r="13250" spans="23:35" x14ac:dyDescent="0.2">
      <c r="W13250" s="31"/>
      <c r="AI13250" s="31"/>
    </row>
    <row r="13254" spans="23:35" x14ac:dyDescent="0.2">
      <c r="W13254" s="29"/>
      <c r="AI13254" s="29"/>
    </row>
    <row r="13282" spans="23:35" x14ac:dyDescent="0.2">
      <c r="W13282" s="31"/>
      <c r="AI13282" s="31"/>
    </row>
    <row r="13286" spans="23:35" x14ac:dyDescent="0.2">
      <c r="W13286" s="29"/>
      <c r="AI13286" s="29"/>
    </row>
    <row r="13314" spans="23:35" x14ac:dyDescent="0.2">
      <c r="W13314" s="31"/>
      <c r="AI13314" s="31"/>
    </row>
    <row r="13318" spans="23:35" x14ac:dyDescent="0.2">
      <c r="W13318" s="29"/>
      <c r="AI13318" s="29"/>
    </row>
    <row r="13346" spans="23:35" x14ac:dyDescent="0.2">
      <c r="W13346" s="31"/>
      <c r="AI13346" s="31"/>
    </row>
    <row r="13350" spans="23:35" x14ac:dyDescent="0.2">
      <c r="W13350" s="29"/>
      <c r="AI13350" s="29"/>
    </row>
    <row r="13378" spans="23:35" x14ac:dyDescent="0.2">
      <c r="W13378" s="31"/>
      <c r="AI13378" s="31"/>
    </row>
    <row r="13382" spans="23:35" x14ac:dyDescent="0.2">
      <c r="W13382" s="29"/>
      <c r="AI13382" s="29"/>
    </row>
    <row r="13410" spans="23:35" x14ac:dyDescent="0.2">
      <c r="W13410" s="31"/>
      <c r="AI13410" s="31"/>
    </row>
    <row r="13414" spans="23:35" x14ac:dyDescent="0.2">
      <c r="W13414" s="29"/>
      <c r="AI13414" s="29"/>
    </row>
    <row r="13442" spans="23:35" x14ac:dyDescent="0.2">
      <c r="W13442" s="31"/>
      <c r="AI13442" s="31"/>
    </row>
    <row r="13446" spans="23:35" x14ac:dyDescent="0.2">
      <c r="W13446" s="29"/>
      <c r="AI13446" s="29"/>
    </row>
    <row r="13474" spans="23:35" x14ac:dyDescent="0.2">
      <c r="W13474" s="31"/>
      <c r="AI13474" s="31"/>
    </row>
    <row r="13478" spans="23:35" x14ac:dyDescent="0.2">
      <c r="W13478" s="29"/>
      <c r="AI13478" s="29"/>
    </row>
    <row r="13506" spans="23:35" x14ac:dyDescent="0.2">
      <c r="W13506" s="31"/>
      <c r="AI13506" s="31"/>
    </row>
    <row r="13510" spans="23:35" x14ac:dyDescent="0.2">
      <c r="W13510" s="29"/>
      <c r="AI13510" s="29"/>
    </row>
    <row r="13538" spans="23:35" x14ac:dyDescent="0.2">
      <c r="W13538" s="31"/>
      <c r="AI13538" s="31"/>
    </row>
    <row r="13542" spans="23:35" x14ac:dyDescent="0.2">
      <c r="W13542" s="29"/>
      <c r="AI13542" s="29"/>
    </row>
    <row r="13570" spans="23:35" x14ac:dyDescent="0.2">
      <c r="W13570" s="31"/>
      <c r="AI13570" s="31"/>
    </row>
    <row r="13574" spans="23:35" x14ac:dyDescent="0.2">
      <c r="W13574" s="29"/>
      <c r="AI13574" s="29"/>
    </row>
    <row r="13602" spans="23:35" x14ac:dyDescent="0.2">
      <c r="W13602" s="31"/>
      <c r="AI13602" s="31"/>
    </row>
    <row r="13606" spans="23:35" x14ac:dyDescent="0.2">
      <c r="W13606" s="29"/>
      <c r="AI13606" s="29"/>
    </row>
    <row r="13634" spans="23:35" x14ac:dyDescent="0.2">
      <c r="W13634" s="31"/>
      <c r="AI13634" s="31"/>
    </row>
    <row r="13638" spans="23:35" x14ac:dyDescent="0.2">
      <c r="W13638" s="29"/>
      <c r="AI13638" s="29"/>
    </row>
    <row r="13666" spans="23:35" x14ac:dyDescent="0.2">
      <c r="W13666" s="31"/>
      <c r="AI13666" s="31"/>
    </row>
    <row r="13670" spans="23:35" x14ac:dyDescent="0.2">
      <c r="W13670" s="29"/>
      <c r="AI13670" s="29"/>
    </row>
    <row r="13698" spans="23:35" x14ac:dyDescent="0.2">
      <c r="W13698" s="31"/>
      <c r="AI13698" s="31"/>
    </row>
    <row r="13702" spans="23:35" x14ac:dyDescent="0.2">
      <c r="W13702" s="29"/>
      <c r="AI13702" s="29"/>
    </row>
    <row r="13730" spans="23:35" x14ac:dyDescent="0.2">
      <c r="W13730" s="31"/>
      <c r="AI13730" s="31"/>
    </row>
    <row r="13734" spans="23:35" x14ac:dyDescent="0.2">
      <c r="W13734" s="29"/>
      <c r="AI13734" s="29"/>
    </row>
    <row r="13762" spans="23:35" x14ac:dyDescent="0.2">
      <c r="W13762" s="31"/>
      <c r="AI13762" s="31"/>
    </row>
    <row r="13766" spans="23:35" x14ac:dyDescent="0.2">
      <c r="W13766" s="29"/>
      <c r="AI13766" s="29"/>
    </row>
    <row r="13794" spans="23:35" x14ac:dyDescent="0.2">
      <c r="W13794" s="31"/>
      <c r="AI13794" s="31"/>
    </row>
    <row r="13798" spans="23:35" x14ac:dyDescent="0.2">
      <c r="W13798" s="29"/>
      <c r="AI13798" s="29"/>
    </row>
    <row r="13826" spans="23:35" x14ac:dyDescent="0.2">
      <c r="W13826" s="31"/>
      <c r="AI13826" s="31"/>
    </row>
    <row r="13830" spans="23:35" x14ac:dyDescent="0.2">
      <c r="W13830" s="29"/>
      <c r="AI13830" s="29"/>
    </row>
    <row r="13858" spans="23:35" x14ac:dyDescent="0.2">
      <c r="W13858" s="31"/>
      <c r="AI13858" s="31"/>
    </row>
    <row r="13862" spans="23:35" x14ac:dyDescent="0.2">
      <c r="W13862" s="29"/>
      <c r="AI13862" s="29"/>
    </row>
    <row r="13890" spans="23:35" x14ac:dyDescent="0.2">
      <c r="W13890" s="31"/>
      <c r="AI13890" s="31"/>
    </row>
    <row r="13894" spans="23:35" x14ac:dyDescent="0.2">
      <c r="W13894" s="29"/>
      <c r="AI13894" s="29"/>
    </row>
    <row r="13922" spans="23:35" x14ac:dyDescent="0.2">
      <c r="W13922" s="31"/>
      <c r="AI13922" s="31"/>
    </row>
    <row r="13926" spans="23:35" x14ac:dyDescent="0.2">
      <c r="W13926" s="29"/>
      <c r="AI13926" s="29"/>
    </row>
    <row r="13954" spans="23:35" x14ac:dyDescent="0.2">
      <c r="W13954" s="31"/>
      <c r="AI13954" s="31"/>
    </row>
    <row r="13958" spans="23:35" x14ac:dyDescent="0.2">
      <c r="W13958" s="29"/>
      <c r="AI13958" s="29"/>
    </row>
    <row r="13986" spans="23:35" x14ac:dyDescent="0.2">
      <c r="W13986" s="31"/>
      <c r="AI13986" s="31"/>
    </row>
    <row r="13990" spans="23:35" x14ac:dyDescent="0.2">
      <c r="W13990" s="29"/>
      <c r="AI13990" s="29"/>
    </row>
    <row r="14018" spans="23:35" x14ac:dyDescent="0.2">
      <c r="W14018" s="31"/>
      <c r="AI14018" s="31"/>
    </row>
    <row r="14022" spans="23:35" x14ac:dyDescent="0.2">
      <c r="W14022" s="29"/>
      <c r="AI14022" s="29"/>
    </row>
    <row r="14050" spans="23:35" x14ac:dyDescent="0.2">
      <c r="W14050" s="31"/>
      <c r="AI14050" s="31"/>
    </row>
    <row r="14054" spans="23:35" x14ac:dyDescent="0.2">
      <c r="W14054" s="29"/>
      <c r="AI14054" s="29"/>
    </row>
    <row r="14082" spans="23:35" x14ac:dyDescent="0.2">
      <c r="W14082" s="31"/>
      <c r="AI14082" s="31"/>
    </row>
    <row r="14086" spans="23:35" x14ac:dyDescent="0.2">
      <c r="W14086" s="29"/>
      <c r="AI14086" s="29"/>
    </row>
    <row r="14114" spans="23:35" x14ac:dyDescent="0.2">
      <c r="W14114" s="31"/>
      <c r="AI14114" s="31"/>
    </row>
    <row r="14118" spans="23:35" x14ac:dyDescent="0.2">
      <c r="W14118" s="29"/>
      <c r="AI14118" s="29"/>
    </row>
    <row r="14146" spans="23:35" x14ac:dyDescent="0.2">
      <c r="W14146" s="31"/>
      <c r="AI14146" s="31"/>
    </row>
    <row r="14150" spans="23:35" x14ac:dyDescent="0.2">
      <c r="W14150" s="29"/>
      <c r="AI14150" s="29"/>
    </row>
    <row r="14178" spans="23:35" x14ac:dyDescent="0.2">
      <c r="W14178" s="31"/>
      <c r="AI14178" s="31"/>
    </row>
    <row r="14182" spans="23:35" x14ac:dyDescent="0.2">
      <c r="W14182" s="29"/>
      <c r="AI14182" s="29"/>
    </row>
    <row r="14210" spans="23:35" x14ac:dyDescent="0.2">
      <c r="W14210" s="31"/>
      <c r="AI14210" s="31"/>
    </row>
    <row r="14214" spans="23:35" x14ac:dyDescent="0.2">
      <c r="W14214" s="29"/>
      <c r="AI14214" s="29"/>
    </row>
    <row r="14242" spans="23:35" x14ac:dyDescent="0.2">
      <c r="W14242" s="31"/>
      <c r="AI14242" s="31"/>
    </row>
    <row r="14246" spans="23:35" x14ac:dyDescent="0.2">
      <c r="W14246" s="29"/>
      <c r="AI14246" s="29"/>
    </row>
    <row r="14274" spans="23:35" x14ac:dyDescent="0.2">
      <c r="W14274" s="31"/>
      <c r="AI14274" s="31"/>
    </row>
    <row r="14278" spans="23:35" x14ac:dyDescent="0.2">
      <c r="W14278" s="29"/>
      <c r="AI14278" s="29"/>
    </row>
    <row r="14306" spans="23:35" x14ac:dyDescent="0.2">
      <c r="W14306" s="31"/>
      <c r="AI14306" s="31"/>
    </row>
    <row r="14310" spans="23:35" x14ac:dyDescent="0.2">
      <c r="W14310" s="29"/>
      <c r="AI14310" s="29"/>
    </row>
    <row r="14338" spans="23:35" x14ac:dyDescent="0.2">
      <c r="W14338" s="31"/>
      <c r="AI14338" s="31"/>
    </row>
    <row r="14342" spans="23:35" x14ac:dyDescent="0.2">
      <c r="W14342" s="29"/>
      <c r="AI14342" s="29"/>
    </row>
    <row r="14370" spans="23:35" x14ac:dyDescent="0.2">
      <c r="W14370" s="31"/>
      <c r="AI14370" s="31"/>
    </row>
    <row r="14374" spans="23:35" x14ac:dyDescent="0.2">
      <c r="W14374" s="29"/>
      <c r="AI14374" s="29"/>
    </row>
    <row r="14402" spans="23:35" x14ac:dyDescent="0.2">
      <c r="W14402" s="31"/>
      <c r="AI14402" s="31"/>
    </row>
    <row r="14406" spans="23:35" x14ac:dyDescent="0.2">
      <c r="W14406" s="29"/>
      <c r="AI14406" s="29"/>
    </row>
    <row r="14434" spans="23:35" x14ac:dyDescent="0.2">
      <c r="W14434" s="31"/>
      <c r="AI14434" s="31"/>
    </row>
    <row r="14438" spans="23:35" x14ac:dyDescent="0.2">
      <c r="W14438" s="29"/>
      <c r="AI14438" s="29"/>
    </row>
    <row r="14466" spans="23:35" x14ac:dyDescent="0.2">
      <c r="W14466" s="31"/>
      <c r="AI14466" s="31"/>
    </row>
    <row r="14470" spans="23:35" x14ac:dyDescent="0.2">
      <c r="W14470" s="29"/>
      <c r="AI14470" s="29"/>
    </row>
    <row r="14498" spans="23:35" x14ac:dyDescent="0.2">
      <c r="W14498" s="31"/>
      <c r="AI14498" s="31"/>
    </row>
    <row r="14502" spans="23:35" x14ac:dyDescent="0.2">
      <c r="W14502" s="29"/>
      <c r="AI14502" s="29"/>
    </row>
    <row r="14530" spans="23:35" x14ac:dyDescent="0.2">
      <c r="W14530" s="31"/>
      <c r="AI14530" s="31"/>
    </row>
    <row r="14534" spans="23:35" x14ac:dyDescent="0.2">
      <c r="W14534" s="29"/>
      <c r="AI14534" s="29"/>
    </row>
    <row r="14562" spans="23:35" x14ac:dyDescent="0.2">
      <c r="W14562" s="31"/>
      <c r="AI14562" s="31"/>
    </row>
    <row r="14566" spans="23:35" x14ac:dyDescent="0.2">
      <c r="W14566" s="29"/>
      <c r="AI14566" s="29"/>
    </row>
    <row r="14594" spans="23:35" x14ac:dyDescent="0.2">
      <c r="W14594" s="31"/>
      <c r="AI14594" s="31"/>
    </row>
    <row r="14598" spans="23:35" x14ac:dyDescent="0.2">
      <c r="W14598" s="29"/>
      <c r="AI14598" s="29"/>
    </row>
    <row r="14626" spans="23:35" x14ac:dyDescent="0.2">
      <c r="W14626" s="31"/>
      <c r="AI14626" s="31"/>
    </row>
    <row r="14630" spans="23:35" x14ac:dyDescent="0.2">
      <c r="W14630" s="29"/>
      <c r="AI14630" s="29"/>
    </row>
    <row r="14658" spans="23:35" x14ac:dyDescent="0.2">
      <c r="W14658" s="31"/>
      <c r="AI14658" s="31"/>
    </row>
    <row r="14662" spans="23:35" x14ac:dyDescent="0.2">
      <c r="W14662" s="29"/>
      <c r="AI14662" s="29"/>
    </row>
    <row r="14690" spans="23:35" x14ac:dyDescent="0.2">
      <c r="W14690" s="31"/>
      <c r="AI14690" s="31"/>
    </row>
    <row r="14694" spans="23:35" x14ac:dyDescent="0.2">
      <c r="W14694" s="29"/>
      <c r="AI14694" s="29"/>
    </row>
    <row r="14722" spans="23:35" x14ac:dyDescent="0.2">
      <c r="W14722" s="31"/>
      <c r="AI14722" s="31"/>
    </row>
    <row r="14726" spans="23:35" x14ac:dyDescent="0.2">
      <c r="W14726" s="29"/>
      <c r="AI14726" s="29"/>
    </row>
    <row r="14754" spans="23:35" x14ac:dyDescent="0.2">
      <c r="W14754" s="31"/>
      <c r="AI14754" s="31"/>
    </row>
    <row r="14758" spans="23:35" x14ac:dyDescent="0.2">
      <c r="W14758" s="29"/>
      <c r="AI14758" s="29"/>
    </row>
    <row r="14786" spans="23:35" x14ac:dyDescent="0.2">
      <c r="W14786" s="31"/>
      <c r="AI14786" s="31"/>
    </row>
    <row r="14790" spans="23:35" x14ac:dyDescent="0.2">
      <c r="W14790" s="29"/>
      <c r="AI14790" s="29"/>
    </row>
    <row r="14818" spans="23:35" x14ac:dyDescent="0.2">
      <c r="W14818" s="31"/>
      <c r="AI14818" s="31"/>
    </row>
    <row r="14822" spans="23:35" x14ac:dyDescent="0.2">
      <c r="W14822" s="29"/>
      <c r="AI14822" s="29"/>
    </row>
    <row r="14850" spans="23:35" x14ac:dyDescent="0.2">
      <c r="W14850" s="31"/>
      <c r="AI14850" s="31"/>
    </row>
    <row r="14854" spans="23:35" x14ac:dyDescent="0.2">
      <c r="W14854" s="29"/>
      <c r="AI14854" s="29"/>
    </row>
    <row r="14882" spans="23:35" x14ac:dyDescent="0.2">
      <c r="W14882" s="31"/>
      <c r="AI14882" s="31"/>
    </row>
    <row r="14886" spans="23:35" x14ac:dyDescent="0.2">
      <c r="W14886" s="29"/>
      <c r="AI14886" s="29"/>
    </row>
    <row r="14914" spans="23:35" x14ac:dyDescent="0.2">
      <c r="W14914" s="31"/>
      <c r="AI14914" s="31"/>
    </row>
    <row r="14918" spans="23:35" x14ac:dyDescent="0.2">
      <c r="W14918" s="29"/>
      <c r="AI14918" s="29"/>
    </row>
    <row r="14946" spans="23:35" x14ac:dyDescent="0.2">
      <c r="W14946" s="31"/>
      <c r="AI14946" s="31"/>
    </row>
    <row r="14950" spans="23:35" x14ac:dyDescent="0.2">
      <c r="W14950" s="29"/>
      <c r="AI14950" s="29"/>
    </row>
    <row r="14978" spans="23:35" x14ac:dyDescent="0.2">
      <c r="W14978" s="31"/>
      <c r="AI14978" s="31"/>
    </row>
    <row r="14982" spans="23:35" x14ac:dyDescent="0.2">
      <c r="W14982" s="29"/>
      <c r="AI14982" s="29"/>
    </row>
    <row r="15010" spans="23:35" x14ac:dyDescent="0.2">
      <c r="W15010" s="31"/>
      <c r="AI15010" s="31"/>
    </row>
    <row r="15014" spans="23:35" x14ac:dyDescent="0.2">
      <c r="W15014" s="29"/>
      <c r="AI15014" s="29"/>
    </row>
    <row r="15042" spans="23:35" x14ac:dyDescent="0.2">
      <c r="W15042" s="31"/>
      <c r="AI15042" s="31"/>
    </row>
    <row r="15046" spans="23:35" x14ac:dyDescent="0.2">
      <c r="W15046" s="29"/>
      <c r="AI15046" s="29"/>
    </row>
    <row r="15074" spans="23:35" x14ac:dyDescent="0.2">
      <c r="W15074" s="31"/>
      <c r="AI15074" s="31"/>
    </row>
    <row r="15078" spans="23:35" x14ac:dyDescent="0.2">
      <c r="W15078" s="29"/>
      <c r="AI15078" s="29"/>
    </row>
    <row r="15106" spans="23:35" x14ac:dyDescent="0.2">
      <c r="W15106" s="31"/>
      <c r="AI15106" s="31"/>
    </row>
    <row r="15110" spans="23:35" x14ac:dyDescent="0.2">
      <c r="W15110" s="29"/>
      <c r="AI15110" s="29"/>
    </row>
    <row r="15138" spans="23:35" x14ac:dyDescent="0.2">
      <c r="W15138" s="31"/>
      <c r="AI15138" s="31"/>
    </row>
    <row r="15142" spans="23:35" x14ac:dyDescent="0.2">
      <c r="W15142" s="29"/>
      <c r="AI15142" s="29"/>
    </row>
    <row r="15170" spans="23:35" x14ac:dyDescent="0.2">
      <c r="W15170" s="31"/>
      <c r="AI15170" s="31"/>
    </row>
    <row r="15174" spans="23:35" x14ac:dyDescent="0.2">
      <c r="W15174" s="29"/>
      <c r="AI15174" s="29"/>
    </row>
    <row r="15202" spans="23:35" x14ac:dyDescent="0.2">
      <c r="W15202" s="31"/>
      <c r="AI15202" s="31"/>
    </row>
    <row r="15206" spans="23:35" x14ac:dyDescent="0.2">
      <c r="W15206" s="29"/>
      <c r="AI15206" s="29"/>
    </row>
    <row r="15234" spans="23:35" x14ac:dyDescent="0.2">
      <c r="W15234" s="31"/>
      <c r="AI15234" s="31"/>
    </row>
    <row r="15238" spans="23:35" x14ac:dyDescent="0.2">
      <c r="W15238" s="29"/>
      <c r="AI15238" s="29"/>
    </row>
    <row r="15266" spans="23:35" x14ac:dyDescent="0.2">
      <c r="W15266" s="31"/>
      <c r="AI15266" s="31"/>
    </row>
    <row r="15270" spans="23:35" x14ac:dyDescent="0.2">
      <c r="W15270" s="29"/>
      <c r="AI15270" s="29"/>
    </row>
    <row r="15298" spans="23:35" x14ac:dyDescent="0.2">
      <c r="W15298" s="31"/>
      <c r="AI15298" s="31"/>
    </row>
    <row r="15302" spans="23:35" x14ac:dyDescent="0.2">
      <c r="W15302" s="29"/>
      <c r="AI15302" s="29"/>
    </row>
    <row r="15330" spans="23:35" x14ac:dyDescent="0.2">
      <c r="W15330" s="31"/>
      <c r="AI15330" s="31"/>
    </row>
    <row r="15334" spans="23:35" x14ac:dyDescent="0.2">
      <c r="W15334" s="29"/>
      <c r="AI15334" s="29"/>
    </row>
    <row r="15362" spans="23:35" x14ac:dyDescent="0.2">
      <c r="W15362" s="31"/>
      <c r="AI15362" s="31"/>
    </row>
    <row r="15366" spans="23:35" x14ac:dyDescent="0.2">
      <c r="W15366" s="29"/>
      <c r="AI15366" s="29"/>
    </row>
    <row r="15394" spans="23:35" x14ac:dyDescent="0.2">
      <c r="W15394" s="31"/>
      <c r="AI15394" s="31"/>
    </row>
    <row r="15398" spans="23:35" x14ac:dyDescent="0.2">
      <c r="W15398" s="29"/>
      <c r="AI15398" s="29"/>
    </row>
    <row r="15426" spans="23:35" x14ac:dyDescent="0.2">
      <c r="W15426" s="31"/>
      <c r="AI15426" s="31"/>
    </row>
    <row r="15430" spans="23:35" x14ac:dyDescent="0.2">
      <c r="W15430" s="29"/>
      <c r="AI15430" s="29"/>
    </row>
    <row r="15458" spans="23:35" x14ac:dyDescent="0.2">
      <c r="W15458" s="31"/>
      <c r="AI15458" s="31"/>
    </row>
    <row r="15462" spans="23:35" x14ac:dyDescent="0.2">
      <c r="W15462" s="29"/>
      <c r="AI15462" s="29"/>
    </row>
    <row r="15490" spans="23:35" x14ac:dyDescent="0.2">
      <c r="W15490" s="31"/>
      <c r="AI15490" s="31"/>
    </row>
    <row r="15494" spans="23:35" x14ac:dyDescent="0.2">
      <c r="W15494" s="29"/>
      <c r="AI15494" s="29"/>
    </row>
    <row r="15522" spans="23:35" x14ac:dyDescent="0.2">
      <c r="W15522" s="31"/>
      <c r="AI15522" s="31"/>
    </row>
    <row r="15526" spans="23:35" x14ac:dyDescent="0.2">
      <c r="W15526" s="29"/>
      <c r="AI15526" s="29"/>
    </row>
    <row r="15554" spans="23:35" x14ac:dyDescent="0.2">
      <c r="W15554" s="31"/>
      <c r="AI15554" s="31"/>
    </row>
    <row r="15558" spans="23:35" x14ac:dyDescent="0.2">
      <c r="W15558" s="29"/>
      <c r="AI15558" s="29"/>
    </row>
    <row r="15586" spans="23:35" x14ac:dyDescent="0.2">
      <c r="W15586" s="31"/>
      <c r="AI15586" s="31"/>
    </row>
    <row r="15590" spans="23:35" x14ac:dyDescent="0.2">
      <c r="W15590" s="29"/>
      <c r="AI15590" s="29"/>
    </row>
    <row r="15618" spans="23:35" x14ac:dyDescent="0.2">
      <c r="W15618" s="31"/>
      <c r="AI15618" s="31"/>
    </row>
    <row r="15622" spans="23:35" x14ac:dyDescent="0.2">
      <c r="W15622" s="29"/>
      <c r="AI15622" s="29"/>
    </row>
    <row r="15650" spans="23:35" x14ac:dyDescent="0.2">
      <c r="W15650" s="31"/>
      <c r="AI15650" s="31"/>
    </row>
    <row r="15654" spans="23:35" x14ac:dyDescent="0.2">
      <c r="W15654" s="29"/>
      <c r="AI15654" s="29"/>
    </row>
    <row r="15682" spans="23:35" x14ac:dyDescent="0.2">
      <c r="W15682" s="31"/>
      <c r="AI15682" s="31"/>
    </row>
    <row r="15686" spans="23:35" x14ac:dyDescent="0.2">
      <c r="W15686" s="29"/>
      <c r="AI15686" s="29"/>
    </row>
    <row r="15714" spans="23:35" x14ac:dyDescent="0.2">
      <c r="W15714" s="31"/>
      <c r="AI15714" s="31"/>
    </row>
    <row r="15718" spans="23:35" x14ac:dyDescent="0.2">
      <c r="W15718" s="29"/>
      <c r="AI15718" s="29"/>
    </row>
    <row r="15746" spans="23:35" x14ac:dyDescent="0.2">
      <c r="W15746" s="31"/>
      <c r="AI15746" s="31"/>
    </row>
    <row r="15750" spans="23:35" x14ac:dyDescent="0.2">
      <c r="W15750" s="29"/>
      <c r="AI15750" s="29"/>
    </row>
    <row r="15778" spans="23:35" x14ac:dyDescent="0.2">
      <c r="W15778" s="31"/>
      <c r="AI15778" s="31"/>
    </row>
    <row r="15782" spans="23:35" x14ac:dyDescent="0.2">
      <c r="W15782" s="29"/>
      <c r="AI15782" s="29"/>
    </row>
    <row r="15810" spans="23:35" x14ac:dyDescent="0.2">
      <c r="W15810" s="31"/>
      <c r="AI15810" s="31"/>
    </row>
    <row r="15814" spans="23:35" x14ac:dyDescent="0.2">
      <c r="W15814" s="29"/>
      <c r="AI15814" s="29"/>
    </row>
    <row r="15842" spans="23:35" x14ac:dyDescent="0.2">
      <c r="W15842" s="31"/>
      <c r="AI15842" s="31"/>
    </row>
    <row r="15846" spans="23:35" x14ac:dyDescent="0.2">
      <c r="W15846" s="29"/>
      <c r="AI15846" s="29"/>
    </row>
    <row r="15874" spans="23:35" x14ac:dyDescent="0.2">
      <c r="W15874" s="31"/>
      <c r="AI15874" s="31"/>
    </row>
    <row r="15878" spans="23:35" x14ac:dyDescent="0.2">
      <c r="W15878" s="29"/>
      <c r="AI15878" s="29"/>
    </row>
    <row r="15906" spans="23:35" x14ac:dyDescent="0.2">
      <c r="W15906" s="31"/>
      <c r="AI15906" s="31"/>
    </row>
    <row r="15910" spans="23:35" x14ac:dyDescent="0.2">
      <c r="W15910" s="29"/>
      <c r="AI15910" s="29"/>
    </row>
    <row r="15938" spans="23:35" x14ac:dyDescent="0.2">
      <c r="W15938" s="31"/>
      <c r="AI15938" s="31"/>
    </row>
    <row r="15942" spans="23:35" x14ac:dyDescent="0.2">
      <c r="W15942" s="29"/>
      <c r="AI15942" s="29"/>
    </row>
    <row r="15970" spans="23:35" x14ac:dyDescent="0.2">
      <c r="W15970" s="31"/>
      <c r="AI15970" s="31"/>
    </row>
    <row r="15974" spans="23:35" x14ac:dyDescent="0.2">
      <c r="W15974" s="29"/>
      <c r="AI15974" s="29"/>
    </row>
    <row r="16002" spans="23:35" x14ac:dyDescent="0.2">
      <c r="W16002" s="31"/>
      <c r="AI16002" s="31"/>
    </row>
    <row r="16006" spans="23:35" x14ac:dyDescent="0.2">
      <c r="W16006" s="29"/>
      <c r="AI16006" s="29"/>
    </row>
    <row r="16034" spans="23:35" x14ac:dyDescent="0.2">
      <c r="W16034" s="31"/>
      <c r="AI16034" s="31"/>
    </row>
    <row r="16038" spans="23:35" x14ac:dyDescent="0.2">
      <c r="W16038" s="29"/>
      <c r="AI16038" s="29"/>
    </row>
    <row r="16066" spans="23:35" x14ac:dyDescent="0.2">
      <c r="W16066" s="31"/>
      <c r="AI16066" s="31"/>
    </row>
    <row r="16070" spans="23:35" x14ac:dyDescent="0.2">
      <c r="W16070" s="29"/>
      <c r="AI16070" s="29"/>
    </row>
    <row r="16098" spans="23:35" x14ac:dyDescent="0.2">
      <c r="W16098" s="31"/>
      <c r="AI16098" s="31"/>
    </row>
    <row r="16102" spans="23:35" x14ac:dyDescent="0.2">
      <c r="W16102" s="29"/>
      <c r="AI16102" s="29"/>
    </row>
    <row r="16130" spans="23:35" x14ac:dyDescent="0.2">
      <c r="W16130" s="31"/>
      <c r="AI16130" s="31"/>
    </row>
    <row r="16134" spans="23:35" x14ac:dyDescent="0.2">
      <c r="W16134" s="29"/>
      <c r="AI16134" s="29"/>
    </row>
    <row r="16162" spans="23:35" x14ac:dyDescent="0.2">
      <c r="W16162" s="31"/>
      <c r="AI16162" s="31"/>
    </row>
    <row r="16166" spans="23:35" x14ac:dyDescent="0.2">
      <c r="W16166" s="29"/>
      <c r="AI16166" s="29"/>
    </row>
    <row r="16194" spans="23:35" x14ac:dyDescent="0.2">
      <c r="W16194" s="31"/>
      <c r="AI16194" s="31"/>
    </row>
    <row r="16198" spans="23:35" x14ac:dyDescent="0.2">
      <c r="W16198" s="29"/>
      <c r="AI16198" s="29"/>
    </row>
    <row r="16226" spans="23:35" x14ac:dyDescent="0.2">
      <c r="W16226" s="31"/>
      <c r="AI16226" s="31"/>
    </row>
    <row r="16230" spans="23:35" x14ac:dyDescent="0.2">
      <c r="W16230" s="29"/>
      <c r="AI16230" s="29"/>
    </row>
    <row r="16258" spans="23:35" x14ac:dyDescent="0.2">
      <c r="W16258" s="31"/>
      <c r="AI16258" s="31"/>
    </row>
    <row r="16262" spans="23:35" x14ac:dyDescent="0.2">
      <c r="W16262" s="29"/>
      <c r="AI16262" s="29"/>
    </row>
    <row r="16290" spans="23:35" x14ac:dyDescent="0.2">
      <c r="W16290" s="31"/>
      <c r="AI16290" s="31"/>
    </row>
    <row r="16294" spans="23:35" x14ac:dyDescent="0.2">
      <c r="W16294" s="29"/>
      <c r="AI16294" s="29"/>
    </row>
    <row r="16322" spans="23:35" x14ac:dyDescent="0.2">
      <c r="W16322" s="31"/>
      <c r="AI16322" s="31"/>
    </row>
    <row r="16326" spans="23:35" x14ac:dyDescent="0.2">
      <c r="W16326" s="29"/>
      <c r="AI16326" s="29"/>
    </row>
    <row r="16354" spans="23:35" x14ac:dyDescent="0.2">
      <c r="W16354" s="31"/>
      <c r="AI16354" s="31"/>
    </row>
    <row r="16358" spans="23:35" x14ac:dyDescent="0.2">
      <c r="W16358" s="29"/>
      <c r="AI16358" s="29"/>
    </row>
    <row r="16386" spans="23:35" x14ac:dyDescent="0.2">
      <c r="W16386" s="31"/>
      <c r="AI16386" s="31"/>
    </row>
    <row r="16390" spans="23:35" x14ac:dyDescent="0.2">
      <c r="W16390" s="29"/>
      <c r="AI16390" s="29"/>
    </row>
    <row r="16418" spans="23:35" x14ac:dyDescent="0.2">
      <c r="W16418" s="31"/>
      <c r="AI16418" s="31"/>
    </row>
    <row r="16422" spans="23:35" x14ac:dyDescent="0.2">
      <c r="W16422" s="29"/>
      <c r="AI16422" s="29"/>
    </row>
    <row r="16450" spans="23:35" x14ac:dyDescent="0.2">
      <c r="W16450" s="31"/>
      <c r="AI16450" s="31"/>
    </row>
    <row r="16454" spans="23:35" x14ac:dyDescent="0.2">
      <c r="W16454" s="29"/>
      <c r="AI16454" s="29"/>
    </row>
    <row r="16482" spans="23:35" x14ac:dyDescent="0.2">
      <c r="W16482" s="31"/>
      <c r="AI16482" s="31"/>
    </row>
    <row r="16486" spans="23:35" x14ac:dyDescent="0.2">
      <c r="W16486" s="29"/>
      <c r="AI16486" s="29"/>
    </row>
    <row r="16514" spans="23:35" x14ac:dyDescent="0.2">
      <c r="W16514" s="31"/>
      <c r="AI16514" s="31"/>
    </row>
    <row r="16518" spans="23:35" x14ac:dyDescent="0.2">
      <c r="W16518" s="29"/>
      <c r="AI16518" s="29"/>
    </row>
    <row r="16546" spans="23:35" x14ac:dyDescent="0.2">
      <c r="W16546" s="31"/>
      <c r="AI16546" s="31"/>
    </row>
    <row r="16550" spans="23:35" x14ac:dyDescent="0.2">
      <c r="W16550" s="29"/>
      <c r="AI16550" s="29"/>
    </row>
    <row r="16578" spans="23:35" x14ac:dyDescent="0.2">
      <c r="W16578" s="31"/>
      <c r="AI16578" s="31"/>
    </row>
    <row r="16582" spans="23:35" x14ac:dyDescent="0.2">
      <c r="W16582" s="29"/>
      <c r="AI16582" s="29"/>
    </row>
    <row r="16610" spans="23:35" x14ac:dyDescent="0.2">
      <c r="W16610" s="31"/>
      <c r="AI16610" s="31"/>
    </row>
    <row r="16614" spans="23:35" x14ac:dyDescent="0.2">
      <c r="W16614" s="29"/>
      <c r="AI16614" s="29"/>
    </row>
    <row r="16642" spans="23:35" x14ac:dyDescent="0.2">
      <c r="W16642" s="31"/>
      <c r="AI16642" s="31"/>
    </row>
    <row r="16646" spans="23:35" x14ac:dyDescent="0.2">
      <c r="W16646" s="29"/>
      <c r="AI16646" s="29"/>
    </row>
    <row r="16674" spans="23:35" x14ac:dyDescent="0.2">
      <c r="W16674" s="31"/>
      <c r="AI16674" s="31"/>
    </row>
    <row r="16678" spans="23:35" x14ac:dyDescent="0.2">
      <c r="W16678" s="29"/>
      <c r="AI16678" s="29"/>
    </row>
    <row r="16706" spans="23:35" x14ac:dyDescent="0.2">
      <c r="W16706" s="31"/>
      <c r="AI16706" s="31"/>
    </row>
    <row r="16710" spans="23:35" x14ac:dyDescent="0.2">
      <c r="W16710" s="29"/>
      <c r="AI16710" s="29"/>
    </row>
    <row r="16738" spans="23:35" x14ac:dyDescent="0.2">
      <c r="W16738" s="31"/>
      <c r="AI16738" s="31"/>
    </row>
    <row r="16742" spans="23:35" x14ac:dyDescent="0.2">
      <c r="W16742" s="29"/>
      <c r="AI16742" s="29"/>
    </row>
    <row r="16770" spans="23:35" x14ac:dyDescent="0.2">
      <c r="W16770" s="31"/>
      <c r="AI16770" s="31"/>
    </row>
    <row r="16774" spans="23:35" x14ac:dyDescent="0.2">
      <c r="W16774" s="29"/>
      <c r="AI16774" s="29"/>
    </row>
    <row r="16802" spans="23:35" x14ac:dyDescent="0.2">
      <c r="W16802" s="31"/>
      <c r="AI16802" s="31"/>
    </row>
    <row r="16806" spans="23:35" x14ac:dyDescent="0.2">
      <c r="W16806" s="29"/>
      <c r="AI16806" s="29"/>
    </row>
    <row r="16834" spans="23:35" x14ac:dyDescent="0.2">
      <c r="W16834" s="31"/>
      <c r="AI16834" s="31"/>
    </row>
    <row r="16838" spans="23:35" x14ac:dyDescent="0.2">
      <c r="W16838" s="29"/>
      <c r="AI16838" s="29"/>
    </row>
    <row r="16866" spans="23:35" x14ac:dyDescent="0.2">
      <c r="W16866" s="31"/>
      <c r="AI16866" s="31"/>
    </row>
    <row r="16870" spans="23:35" x14ac:dyDescent="0.2">
      <c r="W16870" s="29"/>
      <c r="AI16870" s="29"/>
    </row>
    <row r="16898" spans="23:35" x14ac:dyDescent="0.2">
      <c r="W16898" s="31"/>
      <c r="AI16898" s="31"/>
    </row>
    <row r="16902" spans="23:35" x14ac:dyDescent="0.2">
      <c r="W16902" s="29"/>
      <c r="AI16902" s="29"/>
    </row>
    <row r="16930" spans="23:35" x14ac:dyDescent="0.2">
      <c r="W16930" s="31"/>
      <c r="AI16930" s="31"/>
    </row>
    <row r="16934" spans="23:35" x14ac:dyDescent="0.2">
      <c r="W16934" s="29"/>
      <c r="AI16934" s="29"/>
    </row>
    <row r="16962" spans="23:35" x14ac:dyDescent="0.2">
      <c r="W16962" s="31"/>
      <c r="AI16962" s="31"/>
    </row>
    <row r="16966" spans="23:35" x14ac:dyDescent="0.2">
      <c r="W16966" s="29"/>
      <c r="AI16966" s="29"/>
    </row>
    <row r="16994" spans="23:35" x14ac:dyDescent="0.2">
      <c r="W16994" s="31"/>
      <c r="AI16994" s="31"/>
    </row>
    <row r="16998" spans="23:35" x14ac:dyDescent="0.2">
      <c r="W16998" s="29"/>
      <c r="AI16998" s="29"/>
    </row>
    <row r="17026" spans="23:35" x14ac:dyDescent="0.2">
      <c r="W17026" s="31"/>
      <c r="AI17026" s="31"/>
    </row>
    <row r="17030" spans="23:35" x14ac:dyDescent="0.2">
      <c r="W17030" s="29"/>
      <c r="AI17030" s="29"/>
    </row>
    <row r="17058" spans="23:35" x14ac:dyDescent="0.2">
      <c r="W17058" s="31"/>
      <c r="AI17058" s="31"/>
    </row>
    <row r="17062" spans="23:35" x14ac:dyDescent="0.2">
      <c r="W17062" s="29"/>
      <c r="AI17062" s="29"/>
    </row>
    <row r="17090" spans="23:35" x14ac:dyDescent="0.2">
      <c r="W17090" s="31"/>
      <c r="AI17090" s="31"/>
    </row>
    <row r="17094" spans="23:35" x14ac:dyDescent="0.2">
      <c r="W17094" s="29"/>
      <c r="AI17094" s="29"/>
    </row>
    <row r="17122" spans="23:35" x14ac:dyDescent="0.2">
      <c r="W17122" s="31"/>
      <c r="AI17122" s="31"/>
    </row>
    <row r="17126" spans="23:35" x14ac:dyDescent="0.2">
      <c r="W17126" s="29"/>
      <c r="AI17126" s="29"/>
    </row>
    <row r="17154" spans="23:35" x14ac:dyDescent="0.2">
      <c r="W17154" s="31"/>
      <c r="AI17154" s="31"/>
    </row>
    <row r="17158" spans="23:35" x14ac:dyDescent="0.2">
      <c r="W17158" s="29"/>
      <c r="AI17158" s="29"/>
    </row>
    <row r="17186" spans="23:35" x14ac:dyDescent="0.2">
      <c r="W17186" s="31"/>
      <c r="AI17186" s="31"/>
    </row>
    <row r="17190" spans="23:35" x14ac:dyDescent="0.2">
      <c r="W17190" s="29"/>
      <c r="AI17190" s="29"/>
    </row>
    <row r="17218" spans="23:35" x14ac:dyDescent="0.2">
      <c r="W17218" s="31"/>
      <c r="AI17218" s="31"/>
    </row>
    <row r="17222" spans="23:35" x14ac:dyDescent="0.2">
      <c r="W17222" s="29"/>
      <c r="AI17222" s="29"/>
    </row>
    <row r="17250" spans="23:35" x14ac:dyDescent="0.2">
      <c r="W17250" s="31"/>
      <c r="AI17250" s="31"/>
    </row>
    <row r="17254" spans="23:35" x14ac:dyDescent="0.2">
      <c r="W17254" s="29"/>
      <c r="AI17254" s="29"/>
    </row>
    <row r="17282" spans="23:35" x14ac:dyDescent="0.2">
      <c r="W17282" s="31"/>
      <c r="AI17282" s="31"/>
    </row>
    <row r="17286" spans="23:35" x14ac:dyDescent="0.2">
      <c r="W17286" s="29"/>
      <c r="AI17286" s="29"/>
    </row>
    <row r="17314" spans="23:35" x14ac:dyDescent="0.2">
      <c r="W17314" s="31"/>
      <c r="AI17314" s="31"/>
    </row>
    <row r="17318" spans="23:35" x14ac:dyDescent="0.2">
      <c r="W17318" s="29"/>
      <c r="AI17318" s="29"/>
    </row>
    <row r="17346" spans="23:35" x14ac:dyDescent="0.2">
      <c r="W17346" s="31"/>
      <c r="AI17346" s="31"/>
    </row>
    <row r="17350" spans="23:35" x14ac:dyDescent="0.2">
      <c r="W17350" s="29"/>
      <c r="AI17350" s="29"/>
    </row>
    <row r="17378" spans="23:35" x14ac:dyDescent="0.2">
      <c r="W17378" s="31"/>
      <c r="AI17378" s="31"/>
    </row>
    <row r="17382" spans="23:35" x14ac:dyDescent="0.2">
      <c r="W17382" s="29"/>
      <c r="AI17382" s="29"/>
    </row>
    <row r="17410" spans="23:35" x14ac:dyDescent="0.2">
      <c r="W17410" s="31"/>
      <c r="AI17410" s="31"/>
    </row>
    <row r="17414" spans="23:35" x14ac:dyDescent="0.2">
      <c r="W17414" s="29"/>
      <c r="AI17414" s="29"/>
    </row>
    <row r="17442" spans="23:35" x14ac:dyDescent="0.2">
      <c r="W17442" s="31"/>
      <c r="AI17442" s="31"/>
    </row>
    <row r="17446" spans="23:35" x14ac:dyDescent="0.2">
      <c r="W17446" s="29"/>
      <c r="AI17446" s="29"/>
    </row>
    <row r="17474" spans="23:35" x14ac:dyDescent="0.2">
      <c r="W17474" s="31"/>
      <c r="AI17474" s="31"/>
    </row>
    <row r="17478" spans="23:35" x14ac:dyDescent="0.2">
      <c r="W17478" s="29"/>
      <c r="AI17478" s="29"/>
    </row>
    <row r="17506" spans="23:35" x14ac:dyDescent="0.2">
      <c r="W17506" s="31"/>
      <c r="AI17506" s="31"/>
    </row>
    <row r="17510" spans="23:35" x14ac:dyDescent="0.2">
      <c r="W17510" s="29"/>
      <c r="AI17510" s="29"/>
    </row>
    <row r="17538" spans="23:35" x14ac:dyDescent="0.2">
      <c r="W17538" s="31"/>
      <c r="AI17538" s="31"/>
    </row>
    <row r="17542" spans="23:35" x14ac:dyDescent="0.2">
      <c r="W17542" s="29"/>
      <c r="AI17542" s="29"/>
    </row>
    <row r="17570" spans="23:35" x14ac:dyDescent="0.2">
      <c r="W17570" s="31"/>
      <c r="AI17570" s="31"/>
    </row>
    <row r="17574" spans="23:35" x14ac:dyDescent="0.2">
      <c r="W17574" s="29"/>
      <c r="AI17574" s="29"/>
    </row>
    <row r="17602" spans="23:35" x14ac:dyDescent="0.2">
      <c r="W17602" s="31"/>
      <c r="AI17602" s="31"/>
    </row>
    <row r="17606" spans="23:35" x14ac:dyDescent="0.2">
      <c r="W17606" s="29"/>
      <c r="AI17606" s="29"/>
    </row>
    <row r="17634" spans="23:35" x14ac:dyDescent="0.2">
      <c r="W17634" s="31"/>
      <c r="AI17634" s="31"/>
    </row>
    <row r="17638" spans="23:35" x14ac:dyDescent="0.2">
      <c r="W17638" s="29"/>
      <c r="AI17638" s="29"/>
    </row>
    <row r="17666" spans="23:35" x14ac:dyDescent="0.2">
      <c r="W17666" s="31"/>
      <c r="AI17666" s="31"/>
    </row>
    <row r="17670" spans="23:35" x14ac:dyDescent="0.2">
      <c r="W17670" s="29"/>
      <c r="AI17670" s="29"/>
    </row>
    <row r="17698" spans="23:35" x14ac:dyDescent="0.2">
      <c r="W17698" s="31"/>
      <c r="AI17698" s="31"/>
    </row>
    <row r="17702" spans="23:35" x14ac:dyDescent="0.2">
      <c r="W17702" s="29"/>
      <c r="AI17702" s="29"/>
    </row>
    <row r="17730" spans="23:35" x14ac:dyDescent="0.2">
      <c r="W17730" s="31"/>
      <c r="AI17730" s="31"/>
    </row>
    <row r="17734" spans="23:35" x14ac:dyDescent="0.2">
      <c r="W17734" s="29"/>
      <c r="AI17734" s="29"/>
    </row>
    <row r="17762" spans="23:35" x14ac:dyDescent="0.2">
      <c r="W17762" s="31"/>
      <c r="AI17762" s="31"/>
    </row>
    <row r="17766" spans="23:35" x14ac:dyDescent="0.2">
      <c r="W17766" s="29"/>
      <c r="AI17766" s="29"/>
    </row>
    <row r="17794" spans="23:35" x14ac:dyDescent="0.2">
      <c r="W17794" s="31"/>
      <c r="AI17794" s="31"/>
    </row>
    <row r="17798" spans="23:35" x14ac:dyDescent="0.2">
      <c r="W17798" s="29"/>
      <c r="AI17798" s="29"/>
    </row>
    <row r="17826" spans="23:35" x14ac:dyDescent="0.2">
      <c r="W17826" s="31"/>
      <c r="AI17826" s="31"/>
    </row>
    <row r="17830" spans="23:35" x14ac:dyDescent="0.2">
      <c r="W17830" s="29"/>
      <c r="AI17830" s="29"/>
    </row>
    <row r="17858" spans="23:35" x14ac:dyDescent="0.2">
      <c r="W17858" s="31"/>
      <c r="AI17858" s="31"/>
    </row>
    <row r="17862" spans="23:35" x14ac:dyDescent="0.2">
      <c r="W17862" s="29"/>
      <c r="AI17862" s="29"/>
    </row>
    <row r="17890" spans="23:35" x14ac:dyDescent="0.2">
      <c r="W17890" s="31"/>
      <c r="AI17890" s="31"/>
    </row>
    <row r="17894" spans="23:35" x14ac:dyDescent="0.2">
      <c r="W17894" s="29"/>
      <c r="AI17894" s="29"/>
    </row>
    <row r="17922" spans="23:35" x14ac:dyDescent="0.2">
      <c r="W17922" s="31"/>
      <c r="AI17922" s="31"/>
    </row>
    <row r="17926" spans="23:35" x14ac:dyDescent="0.2">
      <c r="W17926" s="29"/>
      <c r="AI17926" s="29"/>
    </row>
    <row r="17954" spans="23:35" x14ac:dyDescent="0.2">
      <c r="W17954" s="31"/>
      <c r="AI17954" s="31"/>
    </row>
    <row r="17958" spans="23:35" x14ac:dyDescent="0.2">
      <c r="W17958" s="29"/>
      <c r="AI17958" s="29"/>
    </row>
    <row r="17986" spans="23:35" x14ac:dyDescent="0.2">
      <c r="W17986" s="31"/>
      <c r="AI17986" s="31"/>
    </row>
    <row r="17990" spans="23:35" x14ac:dyDescent="0.2">
      <c r="W17990" s="29"/>
      <c r="AI17990" s="29"/>
    </row>
    <row r="18018" spans="23:35" x14ac:dyDescent="0.2">
      <c r="W18018" s="31"/>
      <c r="AI18018" s="31"/>
    </row>
    <row r="18022" spans="23:35" x14ac:dyDescent="0.2">
      <c r="W18022" s="29"/>
      <c r="AI18022" s="29"/>
    </row>
    <row r="18050" spans="23:35" x14ac:dyDescent="0.2">
      <c r="W18050" s="31"/>
      <c r="AI18050" s="31"/>
    </row>
    <row r="18054" spans="23:35" x14ac:dyDescent="0.2">
      <c r="W18054" s="29"/>
      <c r="AI18054" s="29"/>
    </row>
    <row r="18082" spans="23:35" x14ac:dyDescent="0.2">
      <c r="W18082" s="31"/>
      <c r="AI18082" s="31"/>
    </row>
    <row r="18086" spans="23:35" x14ac:dyDescent="0.2">
      <c r="W18086" s="29"/>
      <c r="AI18086" s="29"/>
    </row>
    <row r="18114" spans="23:35" x14ac:dyDescent="0.2">
      <c r="W18114" s="31"/>
      <c r="AI18114" s="31"/>
    </row>
    <row r="18118" spans="23:35" x14ac:dyDescent="0.2">
      <c r="W18118" s="29"/>
      <c r="AI18118" s="29"/>
    </row>
    <row r="18146" spans="23:35" x14ac:dyDescent="0.2">
      <c r="W18146" s="31"/>
      <c r="AI18146" s="31"/>
    </row>
    <row r="18150" spans="23:35" x14ac:dyDescent="0.2">
      <c r="W18150" s="29"/>
      <c r="AI18150" s="29"/>
    </row>
    <row r="18178" spans="23:35" x14ac:dyDescent="0.2">
      <c r="W18178" s="31"/>
      <c r="AI18178" s="31"/>
    </row>
    <row r="18182" spans="23:35" x14ac:dyDescent="0.2">
      <c r="W18182" s="29"/>
      <c r="AI18182" s="29"/>
    </row>
    <row r="18210" spans="23:35" x14ac:dyDescent="0.2">
      <c r="W18210" s="31"/>
      <c r="AI18210" s="31"/>
    </row>
    <row r="18214" spans="23:35" x14ac:dyDescent="0.2">
      <c r="W18214" s="29"/>
      <c r="AI18214" s="29"/>
    </row>
    <row r="18242" spans="23:35" x14ac:dyDescent="0.2">
      <c r="W18242" s="31"/>
      <c r="AI18242" s="31"/>
    </row>
    <row r="18246" spans="23:35" x14ac:dyDescent="0.2">
      <c r="W18246" s="29"/>
      <c r="AI18246" s="29"/>
    </row>
    <row r="18274" spans="23:35" x14ac:dyDescent="0.2">
      <c r="W18274" s="31"/>
      <c r="AI18274" s="31"/>
    </row>
    <row r="18278" spans="23:35" x14ac:dyDescent="0.2">
      <c r="W18278" s="29"/>
      <c r="AI18278" s="29"/>
    </row>
    <row r="18306" spans="23:35" x14ac:dyDescent="0.2">
      <c r="W18306" s="31"/>
      <c r="AI18306" s="31"/>
    </row>
    <row r="18310" spans="23:35" x14ac:dyDescent="0.2">
      <c r="W18310" s="29"/>
      <c r="AI18310" s="29"/>
    </row>
    <row r="18338" spans="23:35" x14ac:dyDescent="0.2">
      <c r="W18338" s="31"/>
      <c r="AI18338" s="31"/>
    </row>
    <row r="18342" spans="23:35" x14ac:dyDescent="0.2">
      <c r="W18342" s="29"/>
      <c r="AI18342" s="29"/>
    </row>
    <row r="18370" spans="23:35" x14ac:dyDescent="0.2">
      <c r="W18370" s="31"/>
      <c r="AI18370" s="31"/>
    </row>
    <row r="18374" spans="23:35" x14ac:dyDescent="0.2">
      <c r="W18374" s="29"/>
      <c r="AI18374" s="29"/>
    </row>
    <row r="18402" spans="23:35" x14ac:dyDescent="0.2">
      <c r="W18402" s="31"/>
      <c r="AI18402" s="31"/>
    </row>
    <row r="18406" spans="23:35" x14ac:dyDescent="0.2">
      <c r="W18406" s="29"/>
      <c r="AI18406" s="29"/>
    </row>
    <row r="18434" spans="23:35" x14ac:dyDescent="0.2">
      <c r="W18434" s="31"/>
      <c r="AI18434" s="31"/>
    </row>
    <row r="18438" spans="23:35" x14ac:dyDescent="0.2">
      <c r="W18438" s="29"/>
      <c r="AI18438" s="29"/>
    </row>
    <row r="18466" spans="23:35" x14ac:dyDescent="0.2">
      <c r="W18466" s="31"/>
      <c r="AI18466" s="31"/>
    </row>
    <row r="18470" spans="23:35" x14ac:dyDescent="0.2">
      <c r="W18470" s="29"/>
      <c r="AI18470" s="29"/>
    </row>
    <row r="18498" spans="23:35" x14ac:dyDescent="0.2">
      <c r="W18498" s="31"/>
      <c r="AI18498" s="31"/>
    </row>
    <row r="18502" spans="23:35" x14ac:dyDescent="0.2">
      <c r="W18502" s="29"/>
      <c r="AI18502" s="29"/>
    </row>
    <row r="18530" spans="23:35" x14ac:dyDescent="0.2">
      <c r="W18530" s="31"/>
      <c r="AI18530" s="31"/>
    </row>
    <row r="18534" spans="23:35" x14ac:dyDescent="0.2">
      <c r="W18534" s="29"/>
      <c r="AI18534" s="29"/>
    </row>
    <row r="18562" spans="23:35" x14ac:dyDescent="0.2">
      <c r="W18562" s="31"/>
      <c r="AI18562" s="31"/>
    </row>
    <row r="18566" spans="23:35" x14ac:dyDescent="0.2">
      <c r="W18566" s="29"/>
      <c r="AI18566" s="29"/>
    </row>
    <row r="18594" spans="23:35" x14ac:dyDescent="0.2">
      <c r="W18594" s="31"/>
      <c r="AI18594" s="31"/>
    </row>
    <row r="18598" spans="23:35" x14ac:dyDescent="0.2">
      <c r="W18598" s="29"/>
      <c r="AI18598" s="29"/>
    </row>
    <row r="18626" spans="23:35" x14ac:dyDescent="0.2">
      <c r="W18626" s="31"/>
      <c r="AI18626" s="31"/>
    </row>
    <row r="18630" spans="23:35" x14ac:dyDescent="0.2">
      <c r="W18630" s="29"/>
      <c r="AI18630" s="29"/>
    </row>
    <row r="18658" spans="23:35" x14ac:dyDescent="0.2">
      <c r="W18658" s="31"/>
      <c r="AI18658" s="31"/>
    </row>
    <row r="18662" spans="23:35" x14ac:dyDescent="0.2">
      <c r="W18662" s="29"/>
      <c r="AI18662" s="29"/>
    </row>
    <row r="18690" spans="23:35" x14ac:dyDescent="0.2">
      <c r="W18690" s="31"/>
      <c r="AI18690" s="31"/>
    </row>
    <row r="18694" spans="23:35" x14ac:dyDescent="0.2">
      <c r="W18694" s="29"/>
      <c r="AI18694" s="29"/>
    </row>
    <row r="18722" spans="23:35" x14ac:dyDescent="0.2">
      <c r="W18722" s="31"/>
      <c r="AI18722" s="31"/>
    </row>
    <row r="18726" spans="23:35" x14ac:dyDescent="0.2">
      <c r="W18726" s="29"/>
      <c r="AI18726" s="29"/>
    </row>
    <row r="18754" spans="23:35" x14ac:dyDescent="0.2">
      <c r="W18754" s="31"/>
      <c r="AI18754" s="31"/>
    </row>
    <row r="18758" spans="23:35" x14ac:dyDescent="0.2">
      <c r="W18758" s="29"/>
      <c r="AI18758" s="29"/>
    </row>
    <row r="18786" spans="23:35" x14ac:dyDescent="0.2">
      <c r="W18786" s="31"/>
      <c r="AI18786" s="31"/>
    </row>
    <row r="18790" spans="23:35" x14ac:dyDescent="0.2">
      <c r="W18790" s="29"/>
      <c r="AI18790" s="29"/>
    </row>
    <row r="18818" spans="23:35" x14ac:dyDescent="0.2">
      <c r="W18818" s="31"/>
      <c r="AI18818" s="31"/>
    </row>
    <row r="18822" spans="23:35" x14ac:dyDescent="0.2">
      <c r="W18822" s="29"/>
      <c r="AI18822" s="29"/>
    </row>
    <row r="18850" spans="23:35" x14ac:dyDescent="0.2">
      <c r="W18850" s="31"/>
      <c r="AI18850" s="31"/>
    </row>
    <row r="18854" spans="23:35" x14ac:dyDescent="0.2">
      <c r="W18854" s="29"/>
      <c r="AI18854" s="29"/>
    </row>
    <row r="18882" spans="23:35" x14ac:dyDescent="0.2">
      <c r="W18882" s="31"/>
      <c r="AI18882" s="31"/>
    </row>
    <row r="18886" spans="23:35" x14ac:dyDescent="0.2">
      <c r="W18886" s="29"/>
      <c r="AI18886" s="29"/>
    </row>
    <row r="18914" spans="23:35" x14ac:dyDescent="0.2">
      <c r="W18914" s="31"/>
      <c r="AI18914" s="31"/>
    </row>
    <row r="18918" spans="23:35" x14ac:dyDescent="0.2">
      <c r="W18918" s="29"/>
      <c r="AI18918" s="29"/>
    </row>
    <row r="18946" spans="23:35" x14ac:dyDescent="0.2">
      <c r="W18946" s="31"/>
      <c r="AI18946" s="31"/>
    </row>
    <row r="18950" spans="23:35" x14ac:dyDescent="0.2">
      <c r="W18950" s="29"/>
      <c r="AI18950" s="29"/>
    </row>
    <row r="18978" spans="23:35" x14ac:dyDescent="0.2">
      <c r="W18978" s="31"/>
      <c r="AI18978" s="31"/>
    </row>
    <row r="18982" spans="23:35" x14ac:dyDescent="0.2">
      <c r="W18982" s="29"/>
      <c r="AI18982" s="29"/>
    </row>
    <row r="19010" spans="23:35" x14ac:dyDescent="0.2">
      <c r="W19010" s="31"/>
      <c r="AI19010" s="31"/>
    </row>
    <row r="19014" spans="23:35" x14ac:dyDescent="0.2">
      <c r="W19014" s="29"/>
      <c r="AI19014" s="29"/>
    </row>
    <row r="19042" spans="23:35" x14ac:dyDescent="0.2">
      <c r="W19042" s="31"/>
      <c r="AI19042" s="31"/>
    </row>
    <row r="19046" spans="23:35" x14ac:dyDescent="0.2">
      <c r="W19046" s="29"/>
      <c r="AI19046" s="29"/>
    </row>
    <row r="19074" spans="23:35" x14ac:dyDescent="0.2">
      <c r="W19074" s="31"/>
      <c r="AI19074" s="31"/>
    </row>
    <row r="19078" spans="23:35" x14ac:dyDescent="0.2">
      <c r="W19078" s="29"/>
      <c r="AI19078" s="29"/>
    </row>
    <row r="19106" spans="23:35" x14ac:dyDescent="0.2">
      <c r="W19106" s="31"/>
      <c r="AI19106" s="31"/>
    </row>
    <row r="19110" spans="23:35" x14ac:dyDescent="0.2">
      <c r="W19110" s="29"/>
      <c r="AI19110" s="29"/>
    </row>
    <row r="19138" spans="23:35" x14ac:dyDescent="0.2">
      <c r="W19138" s="31"/>
      <c r="AI19138" s="31"/>
    </row>
    <row r="19142" spans="23:35" x14ac:dyDescent="0.2">
      <c r="W19142" s="29"/>
      <c r="AI19142" s="29"/>
    </row>
    <row r="19170" spans="23:35" x14ac:dyDescent="0.2">
      <c r="W19170" s="31"/>
      <c r="AI19170" s="31"/>
    </row>
    <row r="19174" spans="23:35" x14ac:dyDescent="0.2">
      <c r="W19174" s="29"/>
      <c r="AI19174" s="29"/>
    </row>
    <row r="19202" spans="23:35" x14ac:dyDescent="0.2">
      <c r="W19202" s="31"/>
      <c r="AI19202" s="31"/>
    </row>
    <row r="19206" spans="23:35" x14ac:dyDescent="0.2">
      <c r="W19206" s="29"/>
      <c r="AI19206" s="29"/>
    </row>
    <row r="19234" spans="23:35" x14ac:dyDescent="0.2">
      <c r="W19234" s="31"/>
      <c r="AI19234" s="31"/>
    </row>
    <row r="19238" spans="23:35" x14ac:dyDescent="0.2">
      <c r="W19238" s="29"/>
      <c r="AI19238" s="29"/>
    </row>
    <row r="19266" spans="23:35" x14ac:dyDescent="0.2">
      <c r="W19266" s="31"/>
      <c r="AI19266" s="31"/>
    </row>
    <row r="19270" spans="23:35" x14ac:dyDescent="0.2">
      <c r="W19270" s="29"/>
      <c r="AI19270" s="29"/>
    </row>
    <row r="19298" spans="23:35" x14ac:dyDescent="0.2">
      <c r="W19298" s="31"/>
      <c r="AI19298" s="31"/>
    </row>
    <row r="19302" spans="23:35" x14ac:dyDescent="0.2">
      <c r="W19302" s="29"/>
      <c r="AI19302" s="29"/>
    </row>
    <row r="19330" spans="23:35" x14ac:dyDescent="0.2">
      <c r="W19330" s="31"/>
      <c r="AI19330" s="31"/>
    </row>
    <row r="19334" spans="23:35" x14ac:dyDescent="0.2">
      <c r="W19334" s="29"/>
      <c r="AI19334" s="29"/>
    </row>
    <row r="19362" spans="23:35" x14ac:dyDescent="0.2">
      <c r="W19362" s="31"/>
      <c r="AI19362" s="31"/>
    </row>
    <row r="19366" spans="23:35" x14ac:dyDescent="0.2">
      <c r="W19366" s="29"/>
      <c r="AI19366" s="29"/>
    </row>
    <row r="19394" spans="23:35" x14ac:dyDescent="0.2">
      <c r="W19394" s="31"/>
      <c r="AI19394" s="31"/>
    </row>
    <row r="19398" spans="23:35" x14ac:dyDescent="0.2">
      <c r="W19398" s="29"/>
      <c r="AI19398" s="29"/>
    </row>
    <row r="19426" spans="23:35" x14ac:dyDescent="0.2">
      <c r="W19426" s="31"/>
      <c r="AI19426" s="31"/>
    </row>
    <row r="19430" spans="23:35" x14ac:dyDescent="0.2">
      <c r="W19430" s="29"/>
      <c r="AI19430" s="29"/>
    </row>
    <row r="19458" spans="23:35" x14ac:dyDescent="0.2">
      <c r="W19458" s="31"/>
      <c r="AI19458" s="31"/>
    </row>
    <row r="19462" spans="23:35" x14ac:dyDescent="0.2">
      <c r="W19462" s="29"/>
      <c r="AI19462" s="29"/>
    </row>
    <row r="19490" spans="23:35" x14ac:dyDescent="0.2">
      <c r="W19490" s="31"/>
      <c r="AI19490" s="31"/>
    </row>
    <row r="19494" spans="23:35" x14ac:dyDescent="0.2">
      <c r="W19494" s="29"/>
      <c r="AI19494" s="29"/>
    </row>
    <row r="19522" spans="23:35" x14ac:dyDescent="0.2">
      <c r="W19522" s="31"/>
      <c r="AI19522" s="31"/>
    </row>
    <row r="19526" spans="23:35" x14ac:dyDescent="0.2">
      <c r="W19526" s="29"/>
      <c r="AI19526" s="29"/>
    </row>
    <row r="19554" spans="23:35" x14ac:dyDescent="0.2">
      <c r="W19554" s="31"/>
      <c r="AI19554" s="31"/>
    </row>
    <row r="19558" spans="23:35" x14ac:dyDescent="0.2">
      <c r="W19558" s="29"/>
      <c r="AI19558" s="29"/>
    </row>
    <row r="19586" spans="23:35" x14ac:dyDescent="0.2">
      <c r="W19586" s="31"/>
      <c r="AI19586" s="31"/>
    </row>
    <row r="19590" spans="23:35" x14ac:dyDescent="0.2">
      <c r="W19590" s="29"/>
      <c r="AI19590" s="29"/>
    </row>
    <row r="19618" spans="23:35" x14ac:dyDescent="0.2">
      <c r="W19618" s="31"/>
      <c r="AI19618" s="31"/>
    </row>
    <row r="19622" spans="23:35" x14ac:dyDescent="0.2">
      <c r="W19622" s="29"/>
      <c r="AI19622" s="29"/>
    </row>
    <row r="19650" spans="23:35" x14ac:dyDescent="0.2">
      <c r="W19650" s="31"/>
      <c r="AI19650" s="31"/>
    </row>
    <row r="19654" spans="23:35" x14ac:dyDescent="0.2">
      <c r="W19654" s="29"/>
      <c r="AI19654" s="29"/>
    </row>
    <row r="19682" spans="23:35" x14ac:dyDescent="0.2">
      <c r="W19682" s="31"/>
      <c r="AI19682" s="31"/>
    </row>
    <row r="19686" spans="23:35" x14ac:dyDescent="0.2">
      <c r="W19686" s="29"/>
      <c r="AI19686" s="29"/>
    </row>
    <row r="19714" spans="23:35" x14ac:dyDescent="0.2">
      <c r="W19714" s="31"/>
      <c r="AI19714" s="31"/>
    </row>
    <row r="19718" spans="23:35" x14ac:dyDescent="0.2">
      <c r="W19718" s="29"/>
      <c r="AI19718" s="29"/>
    </row>
    <row r="19746" spans="23:35" x14ac:dyDescent="0.2">
      <c r="W19746" s="31"/>
      <c r="AI19746" s="31"/>
    </row>
    <row r="19750" spans="23:35" x14ac:dyDescent="0.2">
      <c r="W19750" s="29"/>
      <c r="AI19750" s="29"/>
    </row>
    <row r="19778" spans="23:35" x14ac:dyDescent="0.2">
      <c r="W19778" s="31"/>
      <c r="AI19778" s="31"/>
    </row>
    <row r="19782" spans="23:35" x14ac:dyDescent="0.2">
      <c r="W19782" s="29"/>
      <c r="AI19782" s="29"/>
    </row>
    <row r="19810" spans="23:35" x14ac:dyDescent="0.2">
      <c r="W19810" s="31"/>
      <c r="AI19810" s="31"/>
    </row>
    <row r="19814" spans="23:35" x14ac:dyDescent="0.2">
      <c r="W19814" s="29"/>
      <c r="AI19814" s="29"/>
    </row>
    <row r="19842" spans="23:35" x14ac:dyDescent="0.2">
      <c r="W19842" s="31"/>
      <c r="AI19842" s="31"/>
    </row>
    <row r="19846" spans="23:35" x14ac:dyDescent="0.2">
      <c r="W19846" s="29"/>
      <c r="AI19846" s="29"/>
    </row>
    <row r="19874" spans="23:35" x14ac:dyDescent="0.2">
      <c r="W19874" s="31"/>
      <c r="AI19874" s="31"/>
    </row>
    <row r="19878" spans="23:35" x14ac:dyDescent="0.2">
      <c r="W19878" s="29"/>
      <c r="AI19878" s="29"/>
    </row>
    <row r="19906" spans="23:35" x14ac:dyDescent="0.2">
      <c r="W19906" s="31"/>
      <c r="AI19906" s="31"/>
    </row>
    <row r="19910" spans="23:35" x14ac:dyDescent="0.2">
      <c r="W19910" s="29"/>
      <c r="AI19910" s="29"/>
    </row>
    <row r="19938" spans="23:35" x14ac:dyDescent="0.2">
      <c r="W19938" s="31"/>
      <c r="AI19938" s="31"/>
    </row>
    <row r="19942" spans="23:35" x14ac:dyDescent="0.2">
      <c r="W19942" s="29"/>
      <c r="AI19942" s="29"/>
    </row>
    <row r="19970" spans="23:35" x14ac:dyDescent="0.2">
      <c r="W19970" s="31"/>
      <c r="AI19970" s="31"/>
    </row>
    <row r="19974" spans="23:35" x14ac:dyDescent="0.2">
      <c r="W19974" s="29"/>
      <c r="AI19974" s="29"/>
    </row>
    <row r="20002" spans="23:35" x14ac:dyDescent="0.2">
      <c r="W20002" s="31"/>
      <c r="AI20002" s="31"/>
    </row>
    <row r="20006" spans="23:35" x14ac:dyDescent="0.2">
      <c r="W20006" s="29"/>
      <c r="AI20006" s="29"/>
    </row>
    <row r="20034" spans="23:35" x14ac:dyDescent="0.2">
      <c r="W20034" s="31"/>
      <c r="AI20034" s="31"/>
    </row>
    <row r="20038" spans="23:35" x14ac:dyDescent="0.2">
      <c r="W20038" s="29"/>
      <c r="AI20038" s="29"/>
    </row>
    <row r="20066" spans="23:35" x14ac:dyDescent="0.2">
      <c r="W20066" s="31"/>
      <c r="AI20066" s="31"/>
    </row>
    <row r="20070" spans="23:35" x14ac:dyDescent="0.2">
      <c r="W20070" s="29"/>
      <c r="AI20070" s="29"/>
    </row>
    <row r="20098" spans="23:35" x14ac:dyDescent="0.2">
      <c r="W20098" s="31"/>
      <c r="AI20098" s="31"/>
    </row>
    <row r="20102" spans="23:35" x14ac:dyDescent="0.2">
      <c r="W20102" s="29"/>
      <c r="AI20102" s="29"/>
    </row>
    <row r="20130" spans="23:35" x14ac:dyDescent="0.2">
      <c r="W20130" s="31"/>
      <c r="AI20130" s="31"/>
    </row>
    <row r="20134" spans="23:35" x14ac:dyDescent="0.2">
      <c r="W20134" s="29"/>
      <c r="AI20134" s="29"/>
    </row>
    <row r="20162" spans="23:35" x14ac:dyDescent="0.2">
      <c r="W20162" s="31"/>
      <c r="AI20162" s="31"/>
    </row>
    <row r="20166" spans="23:35" x14ac:dyDescent="0.2">
      <c r="W20166" s="29"/>
      <c r="AI20166" s="29"/>
    </row>
    <row r="20194" spans="23:35" x14ac:dyDescent="0.2">
      <c r="W20194" s="31"/>
      <c r="AI20194" s="31"/>
    </row>
    <row r="20198" spans="23:35" x14ac:dyDescent="0.2">
      <c r="W20198" s="29"/>
      <c r="AI20198" s="29"/>
    </row>
    <row r="20226" spans="23:35" x14ac:dyDescent="0.2">
      <c r="W20226" s="31"/>
      <c r="AI20226" s="31"/>
    </row>
    <row r="20230" spans="23:35" x14ac:dyDescent="0.2">
      <c r="W20230" s="29"/>
      <c r="AI20230" s="29"/>
    </row>
    <row r="20258" spans="23:35" x14ac:dyDescent="0.2">
      <c r="W20258" s="31"/>
      <c r="AI20258" s="31"/>
    </row>
    <row r="20262" spans="23:35" x14ac:dyDescent="0.2">
      <c r="W20262" s="29"/>
      <c r="AI20262" s="29"/>
    </row>
    <row r="20290" spans="23:35" x14ac:dyDescent="0.2">
      <c r="W20290" s="31"/>
      <c r="AI20290" s="31"/>
    </row>
    <row r="20294" spans="23:35" x14ac:dyDescent="0.2">
      <c r="W20294" s="29"/>
      <c r="AI20294" s="29"/>
    </row>
    <row r="20322" spans="23:35" x14ac:dyDescent="0.2">
      <c r="W20322" s="31"/>
      <c r="AI20322" s="31"/>
    </row>
    <row r="20326" spans="23:35" x14ac:dyDescent="0.2">
      <c r="W20326" s="29"/>
      <c r="AI20326" s="29"/>
    </row>
    <row r="20354" spans="23:35" x14ac:dyDescent="0.2">
      <c r="W20354" s="31"/>
      <c r="AI20354" s="31"/>
    </row>
    <row r="20358" spans="23:35" x14ac:dyDescent="0.2">
      <c r="W20358" s="29"/>
      <c r="AI20358" s="29"/>
    </row>
    <row r="20386" spans="23:35" x14ac:dyDescent="0.2">
      <c r="W20386" s="31"/>
      <c r="AI20386" s="31"/>
    </row>
    <row r="20390" spans="23:35" x14ac:dyDescent="0.2">
      <c r="W20390" s="29"/>
      <c r="AI20390" s="29"/>
    </row>
    <row r="20418" spans="23:35" x14ac:dyDescent="0.2">
      <c r="W20418" s="31"/>
      <c r="AI20418" s="31"/>
    </row>
    <row r="20422" spans="23:35" x14ac:dyDescent="0.2">
      <c r="W20422" s="29"/>
      <c r="AI20422" s="29"/>
    </row>
    <row r="20450" spans="23:35" x14ac:dyDescent="0.2">
      <c r="W20450" s="31"/>
      <c r="AI20450" s="31"/>
    </row>
    <row r="20454" spans="23:35" x14ac:dyDescent="0.2">
      <c r="W20454" s="29"/>
      <c r="AI20454" s="29"/>
    </row>
    <row r="20482" spans="23:35" x14ac:dyDescent="0.2">
      <c r="W20482" s="31"/>
      <c r="AI20482" s="31"/>
    </row>
    <row r="20486" spans="23:35" x14ac:dyDescent="0.2">
      <c r="W20486" s="29"/>
      <c r="AI20486" s="29"/>
    </row>
    <row r="20514" spans="23:35" x14ac:dyDescent="0.2">
      <c r="W20514" s="31"/>
      <c r="AI20514" s="31"/>
    </row>
    <row r="20518" spans="23:35" x14ac:dyDescent="0.2">
      <c r="W20518" s="29"/>
      <c r="AI20518" s="29"/>
    </row>
    <row r="20546" spans="23:35" x14ac:dyDescent="0.2">
      <c r="W20546" s="31"/>
      <c r="AI20546" s="31"/>
    </row>
    <row r="20550" spans="23:35" x14ac:dyDescent="0.2">
      <c r="W20550" s="29"/>
      <c r="AI20550" s="29"/>
    </row>
    <row r="20578" spans="23:35" x14ac:dyDescent="0.2">
      <c r="W20578" s="31"/>
      <c r="AI20578" s="31"/>
    </row>
    <row r="20582" spans="23:35" x14ac:dyDescent="0.2">
      <c r="W20582" s="29"/>
      <c r="AI20582" s="29"/>
    </row>
    <row r="20610" spans="23:35" x14ac:dyDescent="0.2">
      <c r="W20610" s="31"/>
      <c r="AI20610" s="31"/>
    </row>
    <row r="20614" spans="23:35" x14ac:dyDescent="0.2">
      <c r="W20614" s="29"/>
      <c r="AI20614" s="29"/>
    </row>
    <row r="20642" spans="23:35" x14ac:dyDescent="0.2">
      <c r="W20642" s="31"/>
      <c r="AI20642" s="31"/>
    </row>
    <row r="20646" spans="23:35" x14ac:dyDescent="0.2">
      <c r="W20646" s="29"/>
      <c r="AI20646" s="29"/>
    </row>
    <row r="20674" spans="23:35" x14ac:dyDescent="0.2">
      <c r="W20674" s="31"/>
      <c r="AI20674" s="31"/>
    </row>
    <row r="20678" spans="23:35" x14ac:dyDescent="0.2">
      <c r="W20678" s="29"/>
      <c r="AI20678" s="29"/>
    </row>
    <row r="20706" spans="23:35" x14ac:dyDescent="0.2">
      <c r="W20706" s="31"/>
      <c r="AI20706" s="31"/>
    </row>
    <row r="20710" spans="23:35" x14ac:dyDescent="0.2">
      <c r="W20710" s="29"/>
      <c r="AI20710" s="29"/>
    </row>
    <row r="20738" spans="23:35" x14ac:dyDescent="0.2">
      <c r="W20738" s="31"/>
      <c r="AI20738" s="31"/>
    </row>
    <row r="20742" spans="23:35" x14ac:dyDescent="0.2">
      <c r="W20742" s="29"/>
      <c r="AI20742" s="29"/>
    </row>
    <row r="20770" spans="23:35" x14ac:dyDescent="0.2">
      <c r="W20770" s="31"/>
      <c r="AI20770" s="31"/>
    </row>
    <row r="20774" spans="23:35" x14ac:dyDescent="0.2">
      <c r="W20774" s="29"/>
      <c r="AI20774" s="29"/>
    </row>
    <row r="20802" spans="23:35" x14ac:dyDescent="0.2">
      <c r="W20802" s="31"/>
      <c r="AI20802" s="31"/>
    </row>
    <row r="20806" spans="23:35" x14ac:dyDescent="0.2">
      <c r="W20806" s="29"/>
      <c r="AI20806" s="29"/>
    </row>
    <row r="20834" spans="23:35" x14ac:dyDescent="0.2">
      <c r="W20834" s="31"/>
      <c r="AI20834" s="31"/>
    </row>
    <row r="20838" spans="23:35" x14ac:dyDescent="0.2">
      <c r="W20838" s="29"/>
      <c r="AI20838" s="29"/>
    </row>
    <row r="20866" spans="23:35" x14ac:dyDescent="0.2">
      <c r="W20866" s="31"/>
      <c r="AI20866" s="31"/>
    </row>
    <row r="20870" spans="23:35" x14ac:dyDescent="0.2">
      <c r="W20870" s="29"/>
      <c r="AI20870" s="29"/>
    </row>
    <row r="20898" spans="23:35" x14ac:dyDescent="0.2">
      <c r="W20898" s="31"/>
      <c r="AI20898" s="31"/>
    </row>
    <row r="20902" spans="23:35" x14ac:dyDescent="0.2">
      <c r="W20902" s="29"/>
      <c r="AI20902" s="29"/>
    </row>
    <row r="20930" spans="23:35" x14ac:dyDescent="0.2">
      <c r="W20930" s="31"/>
      <c r="AI20930" s="31"/>
    </row>
    <row r="20934" spans="23:35" x14ac:dyDescent="0.2">
      <c r="W20934" s="29"/>
      <c r="AI20934" s="29"/>
    </row>
    <row r="20962" spans="23:35" x14ac:dyDescent="0.2">
      <c r="W20962" s="31"/>
      <c r="AI20962" s="31"/>
    </row>
    <row r="20966" spans="23:35" x14ac:dyDescent="0.2">
      <c r="W20966" s="29"/>
      <c r="AI20966" s="29"/>
    </row>
    <row r="20994" spans="23:35" x14ac:dyDescent="0.2">
      <c r="W20994" s="31"/>
      <c r="AI20994" s="31"/>
    </row>
    <row r="20998" spans="23:35" x14ac:dyDescent="0.2">
      <c r="W20998" s="29"/>
      <c r="AI20998" s="29"/>
    </row>
    <row r="21026" spans="23:35" x14ac:dyDescent="0.2">
      <c r="W21026" s="31"/>
      <c r="AI21026" s="31"/>
    </row>
    <row r="21030" spans="23:35" x14ac:dyDescent="0.2">
      <c r="W21030" s="29"/>
      <c r="AI21030" s="29"/>
    </row>
    <row r="21058" spans="23:35" x14ac:dyDescent="0.2">
      <c r="W21058" s="31"/>
      <c r="AI21058" s="31"/>
    </row>
    <row r="21062" spans="23:35" x14ac:dyDescent="0.2">
      <c r="W21062" s="29"/>
      <c r="AI21062" s="29"/>
    </row>
    <row r="21090" spans="23:35" x14ac:dyDescent="0.2">
      <c r="W21090" s="31"/>
      <c r="AI21090" s="31"/>
    </row>
    <row r="21094" spans="23:35" x14ac:dyDescent="0.2">
      <c r="W21094" s="29"/>
      <c r="AI21094" s="29"/>
    </row>
    <row r="21122" spans="23:35" x14ac:dyDescent="0.2">
      <c r="W21122" s="31"/>
      <c r="AI21122" s="31"/>
    </row>
    <row r="21126" spans="23:35" x14ac:dyDescent="0.2">
      <c r="W21126" s="29"/>
      <c r="AI21126" s="29"/>
    </row>
    <row r="21154" spans="23:35" x14ac:dyDescent="0.2">
      <c r="W21154" s="31"/>
      <c r="AI21154" s="31"/>
    </row>
    <row r="21158" spans="23:35" x14ac:dyDescent="0.2">
      <c r="W21158" s="29"/>
      <c r="AI21158" s="29"/>
    </row>
    <row r="21186" spans="23:35" x14ac:dyDescent="0.2">
      <c r="W21186" s="31"/>
      <c r="AI21186" s="31"/>
    </row>
    <row r="21190" spans="23:35" x14ac:dyDescent="0.2">
      <c r="W21190" s="29"/>
      <c r="AI21190" s="29"/>
    </row>
    <row r="21218" spans="23:35" x14ac:dyDescent="0.2">
      <c r="W21218" s="31"/>
      <c r="AI21218" s="31"/>
    </row>
    <row r="21222" spans="23:35" x14ac:dyDescent="0.2">
      <c r="W21222" s="29"/>
      <c r="AI21222" s="29"/>
    </row>
    <row r="21250" spans="23:35" x14ac:dyDescent="0.2">
      <c r="W21250" s="31"/>
      <c r="AI21250" s="31"/>
    </row>
    <row r="21254" spans="23:35" x14ac:dyDescent="0.2">
      <c r="W21254" s="29"/>
      <c r="AI21254" s="29"/>
    </row>
    <row r="21282" spans="23:35" x14ac:dyDescent="0.2">
      <c r="W21282" s="31"/>
      <c r="AI21282" s="31"/>
    </row>
    <row r="21286" spans="23:35" x14ac:dyDescent="0.2">
      <c r="W21286" s="29"/>
      <c r="AI21286" s="29"/>
    </row>
    <row r="21314" spans="23:35" x14ac:dyDescent="0.2">
      <c r="W21314" s="31"/>
      <c r="AI21314" s="31"/>
    </row>
    <row r="21318" spans="23:35" x14ac:dyDescent="0.2">
      <c r="W21318" s="29"/>
      <c r="AI21318" s="29"/>
    </row>
    <row r="21346" spans="23:35" x14ac:dyDescent="0.2">
      <c r="W21346" s="31"/>
      <c r="AI21346" s="31"/>
    </row>
    <row r="21350" spans="23:35" x14ac:dyDescent="0.2">
      <c r="W21350" s="29"/>
      <c r="AI21350" s="29"/>
    </row>
    <row r="21378" spans="23:35" x14ac:dyDescent="0.2">
      <c r="W21378" s="31"/>
      <c r="AI21378" s="31"/>
    </row>
    <row r="21382" spans="23:35" x14ac:dyDescent="0.2">
      <c r="W21382" s="29"/>
      <c r="AI21382" s="29"/>
    </row>
    <row r="21410" spans="23:35" x14ac:dyDescent="0.2">
      <c r="W21410" s="31"/>
      <c r="AI21410" s="31"/>
    </row>
    <row r="21414" spans="23:35" x14ac:dyDescent="0.2">
      <c r="W21414" s="29"/>
      <c r="AI21414" s="29"/>
    </row>
    <row r="21442" spans="23:35" x14ac:dyDescent="0.2">
      <c r="W21442" s="31"/>
      <c r="AI21442" s="31"/>
    </row>
    <row r="21446" spans="23:35" x14ac:dyDescent="0.2">
      <c r="W21446" s="29"/>
      <c r="AI21446" s="29"/>
    </row>
    <row r="21474" spans="23:35" x14ac:dyDescent="0.2">
      <c r="W21474" s="31"/>
      <c r="AI21474" s="31"/>
    </row>
    <row r="21478" spans="23:35" x14ac:dyDescent="0.2">
      <c r="W21478" s="29"/>
      <c r="AI21478" s="29"/>
    </row>
    <row r="21506" spans="23:35" x14ac:dyDescent="0.2">
      <c r="W21506" s="31"/>
      <c r="AI21506" s="31"/>
    </row>
    <row r="21510" spans="23:35" x14ac:dyDescent="0.2">
      <c r="W21510" s="29"/>
      <c r="AI21510" s="29"/>
    </row>
    <row r="21538" spans="23:35" x14ac:dyDescent="0.2">
      <c r="W21538" s="31"/>
      <c r="AI21538" s="31"/>
    </row>
    <row r="21542" spans="23:35" x14ac:dyDescent="0.2">
      <c r="W21542" s="29"/>
      <c r="AI21542" s="29"/>
    </row>
    <row r="21570" spans="23:35" x14ac:dyDescent="0.2">
      <c r="W21570" s="31"/>
      <c r="AI21570" s="31"/>
    </row>
    <row r="21574" spans="23:35" x14ac:dyDescent="0.2">
      <c r="W21574" s="29"/>
      <c r="AI21574" s="29"/>
    </row>
    <row r="21602" spans="23:35" x14ac:dyDescent="0.2">
      <c r="W21602" s="31"/>
      <c r="AI21602" s="31"/>
    </row>
    <row r="21606" spans="23:35" x14ac:dyDescent="0.2">
      <c r="W21606" s="29"/>
      <c r="AI21606" s="29"/>
    </row>
    <row r="21634" spans="23:35" x14ac:dyDescent="0.2">
      <c r="W21634" s="31"/>
      <c r="AI21634" s="31"/>
    </row>
    <row r="21638" spans="23:35" x14ac:dyDescent="0.2">
      <c r="W21638" s="29"/>
      <c r="AI21638" s="29"/>
    </row>
    <row r="21666" spans="23:35" x14ac:dyDescent="0.2">
      <c r="W21666" s="31"/>
      <c r="AI21666" s="31"/>
    </row>
    <row r="21670" spans="23:35" x14ac:dyDescent="0.2">
      <c r="W21670" s="29"/>
      <c r="AI21670" s="29"/>
    </row>
    <row r="21698" spans="23:35" x14ac:dyDescent="0.2">
      <c r="W21698" s="31"/>
      <c r="AI21698" s="31"/>
    </row>
    <row r="21702" spans="23:35" x14ac:dyDescent="0.2">
      <c r="W21702" s="29"/>
      <c r="AI21702" s="29"/>
    </row>
    <row r="21730" spans="23:35" x14ac:dyDescent="0.2">
      <c r="W21730" s="31"/>
      <c r="AI21730" s="31"/>
    </row>
    <row r="21734" spans="23:35" x14ac:dyDescent="0.2">
      <c r="W21734" s="29"/>
      <c r="AI21734" s="29"/>
    </row>
    <row r="21762" spans="23:35" x14ac:dyDescent="0.2">
      <c r="W21762" s="31"/>
      <c r="AI21762" s="31"/>
    </row>
    <row r="21766" spans="23:35" x14ac:dyDescent="0.2">
      <c r="W21766" s="29"/>
      <c r="AI21766" s="29"/>
    </row>
    <row r="21794" spans="23:35" x14ac:dyDescent="0.2">
      <c r="W21794" s="31"/>
      <c r="AI21794" s="31"/>
    </row>
    <row r="21798" spans="23:35" x14ac:dyDescent="0.2">
      <c r="W21798" s="29"/>
      <c r="AI21798" s="29"/>
    </row>
    <row r="21826" spans="23:35" x14ac:dyDescent="0.2">
      <c r="W21826" s="31"/>
      <c r="AI21826" s="31"/>
    </row>
    <row r="21830" spans="23:35" x14ac:dyDescent="0.2">
      <c r="W21830" s="29"/>
      <c r="AI21830" s="29"/>
    </row>
    <row r="21858" spans="23:35" x14ac:dyDescent="0.2">
      <c r="W21858" s="31"/>
      <c r="AI21858" s="31"/>
    </row>
    <row r="21862" spans="23:35" x14ac:dyDescent="0.2">
      <c r="W21862" s="29"/>
      <c r="AI21862" s="29"/>
    </row>
    <row r="21890" spans="23:35" x14ac:dyDescent="0.2">
      <c r="W21890" s="31"/>
      <c r="AI21890" s="31"/>
    </row>
    <row r="21894" spans="23:35" x14ac:dyDescent="0.2">
      <c r="W21894" s="29"/>
      <c r="AI21894" s="29"/>
    </row>
    <row r="21922" spans="23:35" x14ac:dyDescent="0.2">
      <c r="W21922" s="31"/>
      <c r="AI21922" s="31"/>
    </row>
    <row r="21926" spans="23:35" x14ac:dyDescent="0.2">
      <c r="W21926" s="29"/>
      <c r="AI21926" s="29"/>
    </row>
    <row r="21954" spans="23:35" x14ac:dyDescent="0.2">
      <c r="W21954" s="31"/>
      <c r="AI21954" s="31"/>
    </row>
    <row r="21958" spans="23:35" x14ac:dyDescent="0.2">
      <c r="W21958" s="29"/>
      <c r="AI21958" s="29"/>
    </row>
    <row r="21986" spans="23:35" x14ac:dyDescent="0.2">
      <c r="W21986" s="31"/>
      <c r="AI21986" s="31"/>
    </row>
    <row r="21990" spans="23:35" x14ac:dyDescent="0.2">
      <c r="W21990" s="29"/>
      <c r="AI21990" s="29"/>
    </row>
    <row r="22018" spans="23:35" x14ac:dyDescent="0.2">
      <c r="W22018" s="31"/>
      <c r="AI22018" s="31"/>
    </row>
    <row r="22022" spans="23:35" x14ac:dyDescent="0.2">
      <c r="W22022" s="29"/>
      <c r="AI22022" s="29"/>
    </row>
    <row r="22050" spans="23:35" x14ac:dyDescent="0.2">
      <c r="W22050" s="31"/>
      <c r="AI22050" s="31"/>
    </row>
    <row r="22054" spans="23:35" x14ac:dyDescent="0.2">
      <c r="W22054" s="29"/>
      <c r="AI22054" s="29"/>
    </row>
    <row r="22082" spans="23:35" x14ac:dyDescent="0.2">
      <c r="W22082" s="31"/>
      <c r="AI22082" s="31"/>
    </row>
    <row r="22086" spans="23:35" x14ac:dyDescent="0.2">
      <c r="W22086" s="29"/>
      <c r="AI22086" s="29"/>
    </row>
    <row r="22114" spans="23:35" x14ac:dyDescent="0.2">
      <c r="W22114" s="31"/>
      <c r="AI22114" s="31"/>
    </row>
    <row r="22118" spans="23:35" x14ac:dyDescent="0.2">
      <c r="W22118" s="29"/>
      <c r="AI22118" s="29"/>
    </row>
    <row r="22146" spans="23:35" x14ac:dyDescent="0.2">
      <c r="W22146" s="31"/>
      <c r="AI22146" s="31"/>
    </row>
    <row r="22150" spans="23:35" x14ac:dyDescent="0.2">
      <c r="W22150" s="29"/>
      <c r="AI22150" s="29"/>
    </row>
    <row r="22178" spans="23:35" x14ac:dyDescent="0.2">
      <c r="W22178" s="31"/>
      <c r="AI22178" s="31"/>
    </row>
    <row r="22182" spans="23:35" x14ac:dyDescent="0.2">
      <c r="W22182" s="29"/>
      <c r="AI22182" s="29"/>
    </row>
    <row r="22210" spans="23:35" x14ac:dyDescent="0.2">
      <c r="W22210" s="31"/>
      <c r="AI22210" s="31"/>
    </row>
    <row r="22214" spans="23:35" x14ac:dyDescent="0.2">
      <c r="W22214" s="29"/>
      <c r="AI22214" s="29"/>
    </row>
    <row r="22242" spans="23:35" x14ac:dyDescent="0.2">
      <c r="W22242" s="31"/>
      <c r="AI22242" s="31"/>
    </row>
    <row r="22246" spans="23:35" x14ac:dyDescent="0.2">
      <c r="W22246" s="29"/>
      <c r="AI22246" s="29"/>
    </row>
    <row r="22274" spans="23:35" x14ac:dyDescent="0.2">
      <c r="W22274" s="31"/>
      <c r="AI22274" s="31"/>
    </row>
    <row r="22278" spans="23:35" x14ac:dyDescent="0.2">
      <c r="W22278" s="29"/>
      <c r="AI22278" s="29"/>
    </row>
    <row r="22306" spans="23:35" x14ac:dyDescent="0.2">
      <c r="W22306" s="31"/>
      <c r="AI22306" s="31"/>
    </row>
    <row r="22310" spans="23:35" x14ac:dyDescent="0.2">
      <c r="W22310" s="29"/>
      <c r="AI22310" s="29"/>
    </row>
    <row r="22338" spans="23:35" x14ac:dyDescent="0.2">
      <c r="W22338" s="31"/>
      <c r="AI22338" s="31"/>
    </row>
    <row r="22342" spans="23:35" x14ac:dyDescent="0.2">
      <c r="W22342" s="29"/>
      <c r="AI22342" s="29"/>
    </row>
    <row r="22370" spans="23:35" x14ac:dyDescent="0.2">
      <c r="W22370" s="31"/>
      <c r="AI22370" s="31"/>
    </row>
    <row r="22374" spans="23:35" x14ac:dyDescent="0.2">
      <c r="W22374" s="29"/>
      <c r="AI22374" s="29"/>
    </row>
    <row r="22402" spans="23:35" x14ac:dyDescent="0.2">
      <c r="W22402" s="31"/>
      <c r="AI22402" s="31"/>
    </row>
    <row r="22406" spans="23:35" x14ac:dyDescent="0.2">
      <c r="W22406" s="29"/>
      <c r="AI22406" s="29"/>
    </row>
    <row r="22434" spans="23:35" x14ac:dyDescent="0.2">
      <c r="W22434" s="31"/>
      <c r="AI22434" s="31"/>
    </row>
    <row r="22438" spans="23:35" x14ac:dyDescent="0.2">
      <c r="W22438" s="29"/>
      <c r="AI22438" s="29"/>
    </row>
    <row r="22466" spans="23:35" x14ac:dyDescent="0.2">
      <c r="W22466" s="31"/>
      <c r="AI22466" s="31"/>
    </row>
    <row r="22470" spans="23:35" x14ac:dyDescent="0.2">
      <c r="W22470" s="29"/>
      <c r="AI22470" s="29"/>
    </row>
    <row r="22498" spans="23:35" x14ac:dyDescent="0.2">
      <c r="W22498" s="31"/>
      <c r="AI22498" s="31"/>
    </row>
    <row r="22502" spans="23:35" x14ac:dyDescent="0.2">
      <c r="W22502" s="29"/>
      <c r="AI22502" s="29"/>
    </row>
    <row r="22530" spans="23:35" x14ac:dyDescent="0.2">
      <c r="W22530" s="31"/>
      <c r="AI22530" s="31"/>
    </row>
    <row r="22534" spans="23:35" x14ac:dyDescent="0.2">
      <c r="W22534" s="29"/>
      <c r="AI22534" s="29"/>
    </row>
    <row r="22562" spans="23:35" x14ac:dyDescent="0.2">
      <c r="W22562" s="31"/>
      <c r="AI22562" s="31"/>
    </row>
    <row r="22566" spans="23:35" x14ac:dyDescent="0.2">
      <c r="W22566" s="29"/>
      <c r="AI22566" s="29"/>
    </row>
    <row r="22594" spans="23:35" x14ac:dyDescent="0.2">
      <c r="W22594" s="31"/>
      <c r="AI22594" s="31"/>
    </row>
    <row r="22598" spans="23:35" x14ac:dyDescent="0.2">
      <c r="W22598" s="29"/>
      <c r="AI22598" s="29"/>
    </row>
    <row r="22626" spans="23:35" x14ac:dyDescent="0.2">
      <c r="W22626" s="31"/>
      <c r="AI22626" s="31"/>
    </row>
    <row r="22630" spans="23:35" x14ac:dyDescent="0.2">
      <c r="W22630" s="29"/>
      <c r="AI22630" s="29"/>
    </row>
    <row r="22658" spans="23:35" x14ac:dyDescent="0.2">
      <c r="W22658" s="31"/>
      <c r="AI22658" s="31"/>
    </row>
    <row r="22662" spans="23:35" x14ac:dyDescent="0.2">
      <c r="W22662" s="29"/>
      <c r="AI22662" s="29"/>
    </row>
    <row r="22690" spans="23:35" x14ac:dyDescent="0.2">
      <c r="W22690" s="31"/>
      <c r="AI22690" s="31"/>
    </row>
    <row r="22694" spans="23:35" x14ac:dyDescent="0.2">
      <c r="W22694" s="29"/>
      <c r="AI22694" s="29"/>
    </row>
    <row r="22722" spans="23:35" x14ac:dyDescent="0.2">
      <c r="W22722" s="31"/>
      <c r="AI22722" s="31"/>
    </row>
    <row r="22726" spans="23:35" x14ac:dyDescent="0.2">
      <c r="W22726" s="29"/>
      <c r="AI22726" s="29"/>
    </row>
    <row r="22754" spans="23:35" x14ac:dyDescent="0.2">
      <c r="W22754" s="31"/>
      <c r="AI22754" s="31"/>
    </row>
    <row r="22758" spans="23:35" x14ac:dyDescent="0.2">
      <c r="W22758" s="29"/>
      <c r="AI22758" s="29"/>
    </row>
    <row r="22786" spans="23:35" x14ac:dyDescent="0.2">
      <c r="W22786" s="31"/>
      <c r="AI22786" s="31"/>
    </row>
    <row r="22790" spans="23:35" x14ac:dyDescent="0.2">
      <c r="W22790" s="29"/>
      <c r="AI22790" s="29"/>
    </row>
    <row r="22818" spans="23:35" x14ac:dyDescent="0.2">
      <c r="W22818" s="31"/>
      <c r="AI22818" s="31"/>
    </row>
    <row r="22822" spans="23:35" x14ac:dyDescent="0.2">
      <c r="W22822" s="29"/>
      <c r="AI22822" s="29"/>
    </row>
    <row r="22850" spans="23:35" x14ac:dyDescent="0.2">
      <c r="W22850" s="31"/>
      <c r="AI22850" s="31"/>
    </row>
    <row r="22854" spans="23:35" x14ac:dyDescent="0.2">
      <c r="W22854" s="29"/>
      <c r="AI22854" s="29"/>
    </row>
    <row r="22882" spans="23:35" x14ac:dyDescent="0.2">
      <c r="W22882" s="31"/>
      <c r="AI22882" s="31"/>
    </row>
    <row r="22886" spans="23:35" x14ac:dyDescent="0.2">
      <c r="W22886" s="29"/>
      <c r="AI22886" s="29"/>
    </row>
    <row r="22914" spans="23:35" x14ac:dyDescent="0.2">
      <c r="W22914" s="31"/>
      <c r="AI22914" s="31"/>
    </row>
    <row r="22918" spans="23:35" x14ac:dyDescent="0.2">
      <c r="W22918" s="29"/>
      <c r="AI22918" s="29"/>
    </row>
    <row r="22946" spans="23:35" x14ac:dyDescent="0.2">
      <c r="W22946" s="31"/>
      <c r="AI22946" s="31"/>
    </row>
    <row r="22950" spans="23:35" x14ac:dyDescent="0.2">
      <c r="W22950" s="29"/>
      <c r="AI22950" s="29"/>
    </row>
    <row r="22978" spans="23:35" x14ac:dyDescent="0.2">
      <c r="W22978" s="31"/>
      <c r="AI22978" s="31"/>
    </row>
    <row r="22982" spans="23:35" x14ac:dyDescent="0.2">
      <c r="W22982" s="29"/>
      <c r="AI22982" s="29"/>
    </row>
    <row r="23010" spans="23:35" x14ac:dyDescent="0.2">
      <c r="W23010" s="31"/>
      <c r="AI23010" s="31"/>
    </row>
    <row r="23014" spans="23:35" x14ac:dyDescent="0.2">
      <c r="W23014" s="29"/>
      <c r="AI23014" s="29"/>
    </row>
    <row r="23042" spans="23:35" x14ac:dyDescent="0.2">
      <c r="W23042" s="31"/>
      <c r="AI23042" s="31"/>
    </row>
    <row r="23046" spans="23:35" x14ac:dyDescent="0.2">
      <c r="W23046" s="29"/>
      <c r="AI23046" s="29"/>
    </row>
    <row r="23074" spans="23:35" x14ac:dyDescent="0.2">
      <c r="W23074" s="31"/>
      <c r="AI23074" s="31"/>
    </row>
    <row r="23078" spans="23:35" x14ac:dyDescent="0.2">
      <c r="W23078" s="29"/>
      <c r="AI23078" s="29"/>
    </row>
    <row r="23106" spans="23:35" x14ac:dyDescent="0.2">
      <c r="W23106" s="31"/>
      <c r="AI23106" s="31"/>
    </row>
    <row r="23110" spans="23:35" x14ac:dyDescent="0.2">
      <c r="W23110" s="29"/>
      <c r="AI23110" s="29"/>
    </row>
    <row r="23138" spans="23:35" x14ac:dyDescent="0.2">
      <c r="W23138" s="31"/>
      <c r="AI23138" s="31"/>
    </row>
    <row r="23142" spans="23:35" x14ac:dyDescent="0.2">
      <c r="W23142" s="29"/>
      <c r="AI23142" s="29"/>
    </row>
    <row r="23170" spans="23:35" x14ac:dyDescent="0.2">
      <c r="W23170" s="31"/>
      <c r="AI23170" s="31"/>
    </row>
    <row r="23174" spans="23:35" x14ac:dyDescent="0.2">
      <c r="W23174" s="29"/>
      <c r="AI23174" s="29"/>
    </row>
    <row r="23202" spans="23:35" x14ac:dyDescent="0.2">
      <c r="W23202" s="31"/>
      <c r="AI23202" s="31"/>
    </row>
    <row r="23206" spans="23:35" x14ac:dyDescent="0.2">
      <c r="W23206" s="29"/>
      <c r="AI23206" s="29"/>
    </row>
    <row r="23234" spans="23:35" x14ac:dyDescent="0.2">
      <c r="W23234" s="31"/>
      <c r="AI23234" s="31"/>
    </row>
    <row r="23238" spans="23:35" x14ac:dyDescent="0.2">
      <c r="W23238" s="29"/>
      <c r="AI23238" s="29"/>
    </row>
    <row r="23266" spans="23:35" x14ac:dyDescent="0.2">
      <c r="W23266" s="31"/>
      <c r="AI23266" s="31"/>
    </row>
    <row r="23270" spans="23:35" x14ac:dyDescent="0.2">
      <c r="W23270" s="29"/>
      <c r="AI23270" s="29"/>
    </row>
    <row r="23298" spans="23:35" x14ac:dyDescent="0.2">
      <c r="W23298" s="31"/>
      <c r="AI23298" s="31"/>
    </row>
    <row r="23302" spans="23:35" x14ac:dyDescent="0.2">
      <c r="W23302" s="29"/>
      <c r="AI23302" s="29"/>
    </row>
    <row r="23330" spans="23:35" x14ac:dyDescent="0.2">
      <c r="W23330" s="31"/>
      <c r="AI23330" s="31"/>
    </row>
    <row r="23334" spans="23:35" x14ac:dyDescent="0.2">
      <c r="W23334" s="29"/>
      <c r="AI23334" s="29"/>
    </row>
    <row r="23362" spans="23:35" x14ac:dyDescent="0.2">
      <c r="W23362" s="31"/>
      <c r="AI23362" s="31"/>
    </row>
    <row r="23366" spans="23:35" x14ac:dyDescent="0.2">
      <c r="W23366" s="29"/>
      <c r="AI23366" s="29"/>
    </row>
    <row r="23394" spans="23:35" x14ac:dyDescent="0.2">
      <c r="W23394" s="31"/>
      <c r="AI23394" s="31"/>
    </row>
    <row r="23398" spans="23:35" x14ac:dyDescent="0.2">
      <c r="W23398" s="29"/>
      <c r="AI23398" s="29"/>
    </row>
    <row r="23426" spans="23:35" x14ac:dyDescent="0.2">
      <c r="W23426" s="31"/>
      <c r="AI23426" s="31"/>
    </row>
    <row r="23430" spans="23:35" x14ac:dyDescent="0.2">
      <c r="W23430" s="29"/>
      <c r="AI23430" s="29"/>
    </row>
    <row r="23458" spans="23:35" x14ac:dyDescent="0.2">
      <c r="W23458" s="31"/>
      <c r="AI23458" s="31"/>
    </row>
    <row r="23462" spans="23:35" x14ac:dyDescent="0.2">
      <c r="W23462" s="29"/>
      <c r="AI23462" s="29"/>
    </row>
    <row r="23490" spans="23:35" x14ac:dyDescent="0.2">
      <c r="W23490" s="31"/>
      <c r="AI23490" s="31"/>
    </row>
    <row r="23494" spans="23:35" x14ac:dyDescent="0.2">
      <c r="W23494" s="29"/>
      <c r="AI23494" s="29"/>
    </row>
    <row r="23522" spans="23:35" x14ac:dyDescent="0.2">
      <c r="W23522" s="31"/>
      <c r="AI23522" s="31"/>
    </row>
    <row r="23526" spans="23:35" x14ac:dyDescent="0.2">
      <c r="W23526" s="29"/>
      <c r="AI23526" s="29"/>
    </row>
    <row r="23554" spans="23:35" x14ac:dyDescent="0.2">
      <c r="W23554" s="31"/>
      <c r="AI23554" s="31"/>
    </row>
    <row r="23558" spans="23:35" x14ac:dyDescent="0.2">
      <c r="W23558" s="29"/>
      <c r="AI23558" s="29"/>
    </row>
    <row r="23586" spans="23:35" x14ac:dyDescent="0.2">
      <c r="W23586" s="31"/>
      <c r="AI23586" s="31"/>
    </row>
    <row r="23590" spans="23:35" x14ac:dyDescent="0.2">
      <c r="W23590" s="29"/>
      <c r="AI23590" s="29"/>
    </row>
    <row r="23618" spans="23:35" x14ac:dyDescent="0.2">
      <c r="W23618" s="31"/>
      <c r="AI23618" s="31"/>
    </row>
    <row r="23622" spans="23:35" x14ac:dyDescent="0.2">
      <c r="W23622" s="29"/>
      <c r="AI23622" s="29"/>
    </row>
    <row r="23650" spans="23:35" x14ac:dyDescent="0.2">
      <c r="W23650" s="31"/>
      <c r="AI23650" s="31"/>
    </row>
    <row r="23654" spans="23:35" x14ac:dyDescent="0.2">
      <c r="W23654" s="29"/>
      <c r="AI23654" s="29"/>
    </row>
    <row r="23682" spans="23:35" x14ac:dyDescent="0.2">
      <c r="W23682" s="31"/>
      <c r="AI23682" s="31"/>
    </row>
    <row r="23686" spans="23:35" x14ac:dyDescent="0.2">
      <c r="W23686" s="29"/>
      <c r="AI23686" s="29"/>
    </row>
    <row r="23714" spans="23:35" x14ac:dyDescent="0.2">
      <c r="W23714" s="31"/>
      <c r="AI23714" s="31"/>
    </row>
    <row r="23718" spans="23:35" x14ac:dyDescent="0.2">
      <c r="W23718" s="29"/>
      <c r="AI23718" s="29"/>
    </row>
    <row r="23746" spans="23:35" x14ac:dyDescent="0.2">
      <c r="W23746" s="31"/>
      <c r="AI23746" s="31"/>
    </row>
    <row r="23750" spans="23:35" x14ac:dyDescent="0.2">
      <c r="W23750" s="29"/>
      <c r="AI23750" s="29"/>
    </row>
    <row r="23778" spans="23:35" x14ac:dyDescent="0.2">
      <c r="W23778" s="31"/>
      <c r="AI23778" s="31"/>
    </row>
    <row r="23782" spans="23:35" x14ac:dyDescent="0.2">
      <c r="W23782" s="29"/>
      <c r="AI23782" s="29"/>
    </row>
    <row r="23810" spans="23:35" x14ac:dyDescent="0.2">
      <c r="W23810" s="31"/>
      <c r="AI23810" s="31"/>
    </row>
    <row r="23814" spans="23:35" x14ac:dyDescent="0.2">
      <c r="W23814" s="29"/>
      <c r="AI23814" s="29"/>
    </row>
    <row r="23842" spans="23:35" x14ac:dyDescent="0.2">
      <c r="W23842" s="31"/>
      <c r="AI23842" s="31"/>
    </row>
    <row r="23846" spans="23:35" x14ac:dyDescent="0.2">
      <c r="W23846" s="29"/>
      <c r="AI23846" s="29"/>
    </row>
    <row r="23874" spans="23:35" x14ac:dyDescent="0.2">
      <c r="W23874" s="31"/>
      <c r="AI23874" s="31"/>
    </row>
    <row r="23878" spans="23:35" x14ac:dyDescent="0.2">
      <c r="W23878" s="29"/>
      <c r="AI23878" s="29"/>
    </row>
    <row r="23906" spans="23:35" x14ac:dyDescent="0.2">
      <c r="W23906" s="31"/>
      <c r="AI23906" s="31"/>
    </row>
    <row r="23910" spans="23:35" x14ac:dyDescent="0.2">
      <c r="W23910" s="29"/>
      <c r="AI23910" s="29"/>
    </row>
    <row r="23938" spans="23:35" x14ac:dyDescent="0.2">
      <c r="W23938" s="31"/>
      <c r="AI23938" s="31"/>
    </row>
    <row r="23942" spans="23:35" x14ac:dyDescent="0.2">
      <c r="W23942" s="29"/>
      <c r="AI23942" s="29"/>
    </row>
    <row r="23970" spans="23:35" x14ac:dyDescent="0.2">
      <c r="W23970" s="31"/>
      <c r="AI23970" s="31"/>
    </row>
    <row r="23974" spans="23:35" x14ac:dyDescent="0.2">
      <c r="W23974" s="29"/>
      <c r="AI23974" s="29"/>
    </row>
    <row r="24002" spans="23:35" x14ac:dyDescent="0.2">
      <c r="W24002" s="31"/>
      <c r="AI24002" s="31"/>
    </row>
    <row r="24006" spans="23:35" x14ac:dyDescent="0.2">
      <c r="W24006" s="29"/>
      <c r="AI24006" s="29"/>
    </row>
    <row r="24034" spans="23:35" x14ac:dyDescent="0.2">
      <c r="W24034" s="31"/>
      <c r="AI24034" s="31"/>
    </row>
    <row r="24038" spans="23:35" x14ac:dyDescent="0.2">
      <c r="W24038" s="29"/>
      <c r="AI24038" s="29"/>
    </row>
    <row r="24066" spans="23:35" x14ac:dyDescent="0.2">
      <c r="W24066" s="31"/>
      <c r="AI24066" s="31"/>
    </row>
    <row r="24070" spans="23:35" x14ac:dyDescent="0.2">
      <c r="W24070" s="29"/>
      <c r="AI24070" s="29"/>
    </row>
    <row r="24098" spans="23:35" x14ac:dyDescent="0.2">
      <c r="W24098" s="31"/>
      <c r="AI24098" s="31"/>
    </row>
    <row r="24102" spans="23:35" x14ac:dyDescent="0.2">
      <c r="W24102" s="29"/>
      <c r="AI24102" s="29"/>
    </row>
    <row r="24130" spans="23:35" x14ac:dyDescent="0.2">
      <c r="W24130" s="31"/>
      <c r="AI24130" s="31"/>
    </row>
    <row r="24134" spans="23:35" x14ac:dyDescent="0.2">
      <c r="W24134" s="29"/>
      <c r="AI24134" s="29"/>
    </row>
    <row r="24162" spans="23:35" x14ac:dyDescent="0.2">
      <c r="W24162" s="31"/>
      <c r="AI24162" s="31"/>
    </row>
    <row r="24166" spans="23:35" x14ac:dyDescent="0.2">
      <c r="W24166" s="29"/>
      <c r="AI24166" s="29"/>
    </row>
    <row r="24194" spans="23:35" x14ac:dyDescent="0.2">
      <c r="W24194" s="31"/>
      <c r="AI24194" s="31"/>
    </row>
    <row r="24198" spans="23:35" x14ac:dyDescent="0.2">
      <c r="W24198" s="29"/>
      <c r="AI24198" s="29"/>
    </row>
    <row r="24226" spans="23:35" x14ac:dyDescent="0.2">
      <c r="W24226" s="31"/>
      <c r="AI24226" s="31"/>
    </row>
    <row r="24230" spans="23:35" x14ac:dyDescent="0.2">
      <c r="W24230" s="29"/>
      <c r="AI24230" s="29"/>
    </row>
    <row r="24258" spans="23:35" x14ac:dyDescent="0.2">
      <c r="W24258" s="31"/>
      <c r="AI24258" s="31"/>
    </row>
    <row r="24262" spans="23:35" x14ac:dyDescent="0.2">
      <c r="W24262" s="29"/>
      <c r="AI24262" s="29"/>
    </row>
    <row r="24290" spans="23:35" x14ac:dyDescent="0.2">
      <c r="W24290" s="31"/>
      <c r="AI24290" s="31"/>
    </row>
    <row r="24294" spans="23:35" x14ac:dyDescent="0.2">
      <c r="W24294" s="29"/>
      <c r="AI24294" s="29"/>
    </row>
    <row r="24322" spans="23:35" x14ac:dyDescent="0.2">
      <c r="W24322" s="31"/>
      <c r="AI24322" s="31"/>
    </row>
    <row r="24326" spans="23:35" x14ac:dyDescent="0.2">
      <c r="W24326" s="29"/>
      <c r="AI24326" s="29"/>
    </row>
    <row r="24354" spans="23:35" x14ac:dyDescent="0.2">
      <c r="W24354" s="31"/>
      <c r="AI24354" s="31"/>
    </row>
    <row r="24358" spans="23:35" x14ac:dyDescent="0.2">
      <c r="W24358" s="29"/>
      <c r="AI24358" s="29"/>
    </row>
    <row r="24386" spans="23:35" x14ac:dyDescent="0.2">
      <c r="W24386" s="31"/>
      <c r="AI24386" s="31"/>
    </row>
    <row r="24390" spans="23:35" x14ac:dyDescent="0.2">
      <c r="W24390" s="29"/>
      <c r="AI24390" s="29"/>
    </row>
    <row r="24418" spans="23:35" x14ac:dyDescent="0.2">
      <c r="W24418" s="31"/>
      <c r="AI24418" s="31"/>
    </row>
    <row r="24422" spans="23:35" x14ac:dyDescent="0.2">
      <c r="W24422" s="29"/>
      <c r="AI24422" s="29"/>
    </row>
    <row r="24450" spans="23:35" x14ac:dyDescent="0.2">
      <c r="W24450" s="31"/>
      <c r="AI24450" s="31"/>
    </row>
    <row r="24454" spans="23:35" x14ac:dyDescent="0.2">
      <c r="W24454" s="29"/>
      <c r="AI24454" s="29"/>
    </row>
    <row r="24482" spans="23:35" x14ac:dyDescent="0.2">
      <c r="W24482" s="31"/>
      <c r="AI24482" s="31"/>
    </row>
    <row r="24486" spans="23:35" x14ac:dyDescent="0.2">
      <c r="W24486" s="29"/>
      <c r="AI24486" s="29"/>
    </row>
    <row r="24514" spans="23:35" x14ac:dyDescent="0.2">
      <c r="W24514" s="31"/>
      <c r="AI24514" s="31"/>
    </row>
    <row r="24518" spans="23:35" x14ac:dyDescent="0.2">
      <c r="W24518" s="29"/>
      <c r="AI24518" s="29"/>
    </row>
    <row r="24546" spans="23:35" x14ac:dyDescent="0.2">
      <c r="W24546" s="31"/>
      <c r="AI24546" s="31"/>
    </row>
    <row r="24550" spans="23:35" x14ac:dyDescent="0.2">
      <c r="W24550" s="29"/>
      <c r="AI24550" s="29"/>
    </row>
    <row r="24578" spans="23:35" x14ac:dyDescent="0.2">
      <c r="W24578" s="31"/>
      <c r="AI24578" s="31"/>
    </row>
    <row r="24582" spans="23:35" x14ac:dyDescent="0.2">
      <c r="W24582" s="29"/>
      <c r="AI24582" s="29"/>
    </row>
    <row r="24610" spans="23:35" x14ac:dyDescent="0.2">
      <c r="W24610" s="31"/>
      <c r="AI24610" s="31"/>
    </row>
    <row r="24614" spans="23:35" x14ac:dyDescent="0.2">
      <c r="W24614" s="29"/>
      <c r="AI24614" s="29"/>
    </row>
    <row r="24642" spans="23:35" x14ac:dyDescent="0.2">
      <c r="W24642" s="31"/>
      <c r="AI24642" s="31"/>
    </row>
    <row r="24646" spans="23:35" x14ac:dyDescent="0.2">
      <c r="W24646" s="29"/>
      <c r="AI24646" s="29"/>
    </row>
    <row r="24674" spans="23:35" x14ac:dyDescent="0.2">
      <c r="W24674" s="31"/>
      <c r="AI24674" s="31"/>
    </row>
    <row r="24678" spans="23:35" x14ac:dyDescent="0.2">
      <c r="W24678" s="29"/>
      <c r="AI24678" s="29"/>
    </row>
    <row r="24706" spans="23:35" x14ac:dyDescent="0.2">
      <c r="W24706" s="31"/>
      <c r="AI24706" s="31"/>
    </row>
    <row r="24710" spans="23:35" x14ac:dyDescent="0.2">
      <c r="W24710" s="29"/>
      <c r="AI24710" s="29"/>
    </row>
    <row r="24738" spans="23:35" x14ac:dyDescent="0.2">
      <c r="W24738" s="31"/>
      <c r="AI24738" s="31"/>
    </row>
    <row r="24742" spans="23:35" x14ac:dyDescent="0.2">
      <c r="W24742" s="29"/>
      <c r="AI24742" s="29"/>
    </row>
    <row r="24770" spans="23:35" x14ac:dyDescent="0.2">
      <c r="W24770" s="31"/>
      <c r="AI24770" s="31"/>
    </row>
    <row r="24774" spans="23:35" x14ac:dyDescent="0.2">
      <c r="W24774" s="29"/>
      <c r="AI24774" s="29"/>
    </row>
    <row r="24802" spans="23:35" x14ac:dyDescent="0.2">
      <c r="W24802" s="31"/>
      <c r="AI24802" s="31"/>
    </row>
    <row r="24806" spans="23:35" x14ac:dyDescent="0.2">
      <c r="W24806" s="29"/>
      <c r="AI24806" s="29"/>
    </row>
    <row r="24834" spans="23:35" x14ac:dyDescent="0.2">
      <c r="W24834" s="31"/>
      <c r="AI24834" s="31"/>
    </row>
    <row r="24838" spans="23:35" x14ac:dyDescent="0.2">
      <c r="W24838" s="29"/>
      <c r="AI24838" s="29"/>
    </row>
    <row r="24866" spans="23:35" x14ac:dyDescent="0.2">
      <c r="W24866" s="31"/>
      <c r="AI24866" s="31"/>
    </row>
    <row r="24870" spans="23:35" x14ac:dyDescent="0.2">
      <c r="W24870" s="29"/>
      <c r="AI24870" s="29"/>
    </row>
    <row r="24898" spans="23:35" x14ac:dyDescent="0.2">
      <c r="W24898" s="31"/>
      <c r="AI24898" s="31"/>
    </row>
    <row r="24902" spans="23:35" x14ac:dyDescent="0.2">
      <c r="W24902" s="29"/>
      <c r="AI24902" s="29"/>
    </row>
    <row r="24930" spans="23:35" x14ac:dyDescent="0.2">
      <c r="W24930" s="31"/>
      <c r="AI24930" s="31"/>
    </row>
    <row r="24934" spans="23:35" x14ac:dyDescent="0.2">
      <c r="W24934" s="29"/>
      <c r="AI24934" s="29"/>
    </row>
    <row r="24962" spans="23:35" x14ac:dyDescent="0.2">
      <c r="W24962" s="31"/>
      <c r="AI24962" s="31"/>
    </row>
    <row r="24966" spans="23:35" x14ac:dyDescent="0.2">
      <c r="W24966" s="29"/>
      <c r="AI24966" s="29"/>
    </row>
    <row r="24994" spans="23:35" x14ac:dyDescent="0.2">
      <c r="W24994" s="31"/>
      <c r="AI24994" s="31"/>
    </row>
    <row r="24998" spans="23:35" x14ac:dyDescent="0.2">
      <c r="W24998" s="29"/>
      <c r="AI24998" s="29"/>
    </row>
    <row r="25026" spans="23:35" x14ac:dyDescent="0.2">
      <c r="W25026" s="31"/>
      <c r="AI25026" s="31"/>
    </row>
    <row r="25030" spans="23:35" x14ac:dyDescent="0.2">
      <c r="W25030" s="29"/>
      <c r="AI25030" s="29"/>
    </row>
    <row r="25058" spans="23:35" x14ac:dyDescent="0.2">
      <c r="W25058" s="31"/>
      <c r="AI25058" s="31"/>
    </row>
    <row r="25062" spans="23:35" x14ac:dyDescent="0.2">
      <c r="W25062" s="29"/>
      <c r="AI25062" s="29"/>
    </row>
    <row r="25090" spans="23:35" x14ac:dyDescent="0.2">
      <c r="W25090" s="31"/>
      <c r="AI25090" s="31"/>
    </row>
    <row r="25094" spans="23:35" x14ac:dyDescent="0.2">
      <c r="W25094" s="29"/>
      <c r="AI25094" s="29"/>
    </row>
    <row r="25122" spans="23:35" x14ac:dyDescent="0.2">
      <c r="W25122" s="31"/>
      <c r="AI25122" s="31"/>
    </row>
    <row r="25126" spans="23:35" x14ac:dyDescent="0.2">
      <c r="W25126" s="29"/>
      <c r="AI25126" s="29"/>
    </row>
    <row r="25154" spans="23:35" x14ac:dyDescent="0.2">
      <c r="W25154" s="31"/>
      <c r="AI25154" s="31"/>
    </row>
    <row r="25158" spans="23:35" x14ac:dyDescent="0.2">
      <c r="W25158" s="29"/>
      <c r="AI25158" s="29"/>
    </row>
    <row r="25186" spans="23:35" x14ac:dyDescent="0.2">
      <c r="W25186" s="31"/>
      <c r="AI25186" s="31"/>
    </row>
    <row r="25190" spans="23:35" x14ac:dyDescent="0.2">
      <c r="W25190" s="29"/>
      <c r="AI25190" s="29"/>
    </row>
    <row r="25218" spans="23:35" x14ac:dyDescent="0.2">
      <c r="W25218" s="31"/>
      <c r="AI25218" s="31"/>
    </row>
    <row r="25222" spans="23:35" x14ac:dyDescent="0.2">
      <c r="W25222" s="29"/>
      <c r="AI25222" s="29"/>
    </row>
    <row r="25250" spans="23:35" x14ac:dyDescent="0.2">
      <c r="W25250" s="31"/>
      <c r="AI25250" s="31"/>
    </row>
    <row r="25254" spans="23:35" x14ac:dyDescent="0.2">
      <c r="W25254" s="29"/>
      <c r="AI25254" s="29"/>
    </row>
    <row r="25282" spans="23:35" x14ac:dyDescent="0.2">
      <c r="W25282" s="31"/>
      <c r="AI25282" s="31"/>
    </row>
    <row r="25286" spans="23:35" x14ac:dyDescent="0.2">
      <c r="W25286" s="29"/>
      <c r="AI25286" s="29"/>
    </row>
    <row r="25314" spans="23:35" x14ac:dyDescent="0.2">
      <c r="W25314" s="31"/>
      <c r="AI25314" s="31"/>
    </row>
    <row r="25318" spans="23:35" x14ac:dyDescent="0.2">
      <c r="W25318" s="29"/>
      <c r="AI25318" s="29"/>
    </row>
    <row r="25346" spans="23:35" x14ac:dyDescent="0.2">
      <c r="W25346" s="31"/>
      <c r="AI25346" s="31"/>
    </row>
    <row r="25350" spans="23:35" x14ac:dyDescent="0.2">
      <c r="W25350" s="29"/>
      <c r="AI25350" s="29"/>
    </row>
    <row r="25378" spans="23:35" x14ac:dyDescent="0.2">
      <c r="W25378" s="31"/>
      <c r="AI25378" s="31"/>
    </row>
    <row r="25382" spans="23:35" x14ac:dyDescent="0.2">
      <c r="W25382" s="29"/>
      <c r="AI25382" s="29"/>
    </row>
    <row r="25410" spans="23:35" x14ac:dyDescent="0.2">
      <c r="W25410" s="31"/>
      <c r="AI25410" s="31"/>
    </row>
    <row r="25414" spans="23:35" x14ac:dyDescent="0.2">
      <c r="W25414" s="29"/>
      <c r="AI25414" s="29"/>
    </row>
    <row r="25442" spans="23:35" x14ac:dyDescent="0.2">
      <c r="W25442" s="31"/>
      <c r="AI25442" s="31"/>
    </row>
    <row r="25446" spans="23:35" x14ac:dyDescent="0.2">
      <c r="W25446" s="29"/>
      <c r="AI25446" s="29"/>
    </row>
    <row r="25474" spans="23:35" x14ac:dyDescent="0.2">
      <c r="W25474" s="31"/>
      <c r="AI25474" s="31"/>
    </row>
    <row r="25478" spans="23:35" x14ac:dyDescent="0.2">
      <c r="W25478" s="29"/>
      <c r="AI25478" s="29"/>
    </row>
    <row r="25506" spans="23:35" x14ac:dyDescent="0.2">
      <c r="W25506" s="31"/>
      <c r="AI25506" s="31"/>
    </row>
    <row r="25510" spans="23:35" x14ac:dyDescent="0.2">
      <c r="W25510" s="29"/>
      <c r="AI25510" s="29"/>
    </row>
    <row r="25538" spans="23:35" x14ac:dyDescent="0.2">
      <c r="W25538" s="31"/>
      <c r="AI25538" s="31"/>
    </row>
    <row r="25542" spans="23:35" x14ac:dyDescent="0.2">
      <c r="W25542" s="29"/>
      <c r="AI25542" s="29"/>
    </row>
    <row r="25570" spans="23:35" x14ac:dyDescent="0.2">
      <c r="W25570" s="31"/>
      <c r="AI25570" s="31"/>
    </row>
    <row r="25574" spans="23:35" x14ac:dyDescent="0.2">
      <c r="W25574" s="29"/>
      <c r="AI25574" s="29"/>
    </row>
    <row r="25602" spans="23:35" x14ac:dyDescent="0.2">
      <c r="W25602" s="31"/>
      <c r="AI25602" s="31"/>
    </row>
    <row r="25606" spans="23:35" x14ac:dyDescent="0.2">
      <c r="W25606" s="29"/>
      <c r="AI25606" s="29"/>
    </row>
    <row r="25634" spans="23:35" x14ac:dyDescent="0.2">
      <c r="W25634" s="31"/>
      <c r="AI25634" s="31"/>
    </row>
    <row r="25638" spans="23:35" x14ac:dyDescent="0.2">
      <c r="W25638" s="29"/>
      <c r="AI25638" s="29"/>
    </row>
    <row r="25666" spans="23:35" x14ac:dyDescent="0.2">
      <c r="W25666" s="31"/>
      <c r="AI25666" s="31"/>
    </row>
    <row r="25670" spans="23:35" x14ac:dyDescent="0.2">
      <c r="W25670" s="29"/>
      <c r="AI25670" s="29"/>
    </row>
    <row r="25698" spans="23:35" x14ac:dyDescent="0.2">
      <c r="W25698" s="31"/>
      <c r="AI25698" s="31"/>
    </row>
    <row r="25702" spans="23:35" x14ac:dyDescent="0.2">
      <c r="W25702" s="29"/>
      <c r="AI25702" s="29"/>
    </row>
    <row r="25730" spans="23:35" x14ac:dyDescent="0.2">
      <c r="W25730" s="31"/>
      <c r="AI25730" s="31"/>
    </row>
    <row r="25734" spans="23:35" x14ac:dyDescent="0.2">
      <c r="W25734" s="29"/>
      <c r="AI25734" s="29"/>
    </row>
    <row r="25762" spans="23:35" x14ac:dyDescent="0.2">
      <c r="W25762" s="31"/>
      <c r="AI25762" s="31"/>
    </row>
    <row r="25766" spans="23:35" x14ac:dyDescent="0.2">
      <c r="W25766" s="29"/>
      <c r="AI25766" s="29"/>
    </row>
    <row r="25794" spans="23:35" x14ac:dyDescent="0.2">
      <c r="W25794" s="31"/>
      <c r="AI25794" s="31"/>
    </row>
    <row r="25798" spans="23:35" x14ac:dyDescent="0.2">
      <c r="W25798" s="29"/>
      <c r="AI25798" s="29"/>
    </row>
    <row r="25826" spans="23:35" x14ac:dyDescent="0.2">
      <c r="W25826" s="31"/>
      <c r="AI25826" s="31"/>
    </row>
    <row r="25830" spans="23:35" x14ac:dyDescent="0.2">
      <c r="W25830" s="29"/>
      <c r="AI25830" s="29"/>
    </row>
    <row r="25858" spans="23:35" x14ac:dyDescent="0.2">
      <c r="W25858" s="31"/>
      <c r="AI25858" s="31"/>
    </row>
    <row r="25862" spans="23:35" x14ac:dyDescent="0.2">
      <c r="W25862" s="29"/>
      <c r="AI25862" s="29"/>
    </row>
    <row r="25890" spans="23:35" x14ac:dyDescent="0.2">
      <c r="W25890" s="31"/>
      <c r="AI25890" s="31"/>
    </row>
    <row r="25894" spans="23:35" x14ac:dyDescent="0.2">
      <c r="W25894" s="29"/>
      <c r="AI25894" s="29"/>
    </row>
    <row r="25922" spans="23:35" x14ac:dyDescent="0.2">
      <c r="W25922" s="31"/>
      <c r="AI25922" s="31"/>
    </row>
    <row r="25926" spans="23:35" x14ac:dyDescent="0.2">
      <c r="W25926" s="29"/>
      <c r="AI25926" s="29"/>
    </row>
    <row r="25954" spans="23:35" x14ac:dyDescent="0.2">
      <c r="W25954" s="31"/>
      <c r="AI25954" s="31"/>
    </row>
    <row r="25958" spans="23:35" x14ac:dyDescent="0.2">
      <c r="W25958" s="29"/>
      <c r="AI25958" s="29"/>
    </row>
    <row r="25986" spans="23:35" x14ac:dyDescent="0.2">
      <c r="W25986" s="31"/>
      <c r="AI25986" s="31"/>
    </row>
    <row r="25990" spans="23:35" x14ac:dyDescent="0.2">
      <c r="W25990" s="29"/>
      <c r="AI25990" s="29"/>
    </row>
    <row r="26018" spans="23:35" x14ac:dyDescent="0.2">
      <c r="W26018" s="31"/>
      <c r="AI26018" s="31"/>
    </row>
    <row r="26022" spans="23:35" x14ac:dyDescent="0.2">
      <c r="W26022" s="29"/>
      <c r="AI26022" s="29"/>
    </row>
    <row r="26050" spans="23:35" x14ac:dyDescent="0.2">
      <c r="W26050" s="31"/>
      <c r="AI26050" s="31"/>
    </row>
    <row r="26054" spans="23:35" x14ac:dyDescent="0.2">
      <c r="W26054" s="29"/>
      <c r="AI26054" s="29"/>
    </row>
    <row r="26082" spans="23:35" x14ac:dyDescent="0.2">
      <c r="W26082" s="31"/>
      <c r="AI26082" s="31"/>
    </row>
    <row r="26086" spans="23:35" x14ac:dyDescent="0.2">
      <c r="W26086" s="29"/>
      <c r="AI26086" s="29"/>
    </row>
    <row r="26114" spans="23:35" x14ac:dyDescent="0.2">
      <c r="W26114" s="31"/>
      <c r="AI26114" s="31"/>
    </row>
    <row r="26118" spans="23:35" x14ac:dyDescent="0.2">
      <c r="W26118" s="29"/>
      <c r="AI26118" s="29"/>
    </row>
    <row r="26146" spans="23:35" x14ac:dyDescent="0.2">
      <c r="W26146" s="31"/>
      <c r="AI26146" s="31"/>
    </row>
    <row r="26150" spans="23:35" x14ac:dyDescent="0.2">
      <c r="W26150" s="29"/>
      <c r="AI26150" s="29"/>
    </row>
    <row r="26178" spans="23:35" x14ac:dyDescent="0.2">
      <c r="W26178" s="31"/>
      <c r="AI26178" s="31"/>
    </row>
    <row r="26182" spans="23:35" x14ac:dyDescent="0.2">
      <c r="W26182" s="29"/>
      <c r="AI26182" s="29"/>
    </row>
    <row r="26210" spans="23:35" x14ac:dyDescent="0.2">
      <c r="W26210" s="31"/>
      <c r="AI26210" s="31"/>
    </row>
    <row r="26214" spans="23:35" x14ac:dyDescent="0.2">
      <c r="W26214" s="29"/>
      <c r="AI26214" s="29"/>
    </row>
    <row r="26242" spans="23:35" x14ac:dyDescent="0.2">
      <c r="W26242" s="31"/>
      <c r="AI26242" s="31"/>
    </row>
    <row r="26246" spans="23:35" x14ac:dyDescent="0.2">
      <c r="W26246" s="29"/>
      <c r="AI26246" s="29"/>
    </row>
    <row r="26274" spans="23:35" x14ac:dyDescent="0.2">
      <c r="W26274" s="31"/>
      <c r="AI26274" s="31"/>
    </row>
    <row r="26278" spans="23:35" x14ac:dyDescent="0.2">
      <c r="W26278" s="29"/>
      <c r="AI26278" s="29"/>
    </row>
    <row r="26306" spans="23:35" x14ac:dyDescent="0.2">
      <c r="W26306" s="31"/>
      <c r="AI26306" s="31"/>
    </row>
    <row r="26310" spans="23:35" x14ac:dyDescent="0.2">
      <c r="W26310" s="29"/>
      <c r="AI26310" s="29"/>
    </row>
    <row r="26338" spans="23:35" x14ac:dyDescent="0.2">
      <c r="W26338" s="31"/>
      <c r="AI26338" s="31"/>
    </row>
    <row r="26342" spans="23:35" x14ac:dyDescent="0.2">
      <c r="W26342" s="29"/>
      <c r="AI26342" s="29"/>
    </row>
    <row r="26370" spans="23:35" x14ac:dyDescent="0.2">
      <c r="W26370" s="31"/>
      <c r="AI26370" s="31"/>
    </row>
    <row r="26374" spans="23:35" x14ac:dyDescent="0.2">
      <c r="W26374" s="29"/>
      <c r="AI26374" s="29"/>
    </row>
    <row r="26402" spans="23:35" x14ac:dyDescent="0.2">
      <c r="W26402" s="31"/>
      <c r="AI26402" s="31"/>
    </row>
    <row r="26406" spans="23:35" x14ac:dyDescent="0.2">
      <c r="W26406" s="29"/>
      <c r="AI26406" s="29"/>
    </row>
    <row r="26434" spans="23:35" x14ac:dyDescent="0.2">
      <c r="W26434" s="31"/>
      <c r="AI26434" s="31"/>
    </row>
    <row r="26438" spans="23:35" x14ac:dyDescent="0.2">
      <c r="W26438" s="29"/>
      <c r="AI26438" s="29"/>
    </row>
    <row r="26466" spans="23:35" x14ac:dyDescent="0.2">
      <c r="W26466" s="31"/>
      <c r="AI26466" s="31"/>
    </row>
    <row r="26470" spans="23:35" x14ac:dyDescent="0.2">
      <c r="W26470" s="29"/>
      <c r="AI26470" s="29"/>
    </row>
    <row r="26498" spans="23:35" x14ac:dyDescent="0.2">
      <c r="W26498" s="31"/>
      <c r="AI26498" s="31"/>
    </row>
    <row r="26502" spans="23:35" x14ac:dyDescent="0.2">
      <c r="W26502" s="29"/>
      <c r="AI26502" s="29"/>
    </row>
    <row r="26530" spans="23:35" x14ac:dyDescent="0.2">
      <c r="W26530" s="31"/>
      <c r="AI26530" s="31"/>
    </row>
    <row r="26534" spans="23:35" x14ac:dyDescent="0.2">
      <c r="W26534" s="29"/>
      <c r="AI26534" s="29"/>
    </row>
    <row r="26562" spans="23:35" x14ac:dyDescent="0.2">
      <c r="W26562" s="31"/>
      <c r="AI26562" s="31"/>
    </row>
    <row r="26566" spans="23:35" x14ac:dyDescent="0.2">
      <c r="W26566" s="29"/>
      <c r="AI26566" s="29"/>
    </row>
    <row r="26594" spans="23:35" x14ac:dyDescent="0.2">
      <c r="W26594" s="31"/>
      <c r="AI26594" s="31"/>
    </row>
    <row r="26598" spans="23:35" x14ac:dyDescent="0.2">
      <c r="W26598" s="29"/>
      <c r="AI26598" s="29"/>
    </row>
    <row r="26626" spans="23:35" x14ac:dyDescent="0.2">
      <c r="W26626" s="31"/>
      <c r="AI26626" s="31"/>
    </row>
    <row r="26630" spans="23:35" x14ac:dyDescent="0.2">
      <c r="W26630" s="29"/>
      <c r="AI26630" s="29"/>
    </row>
    <row r="26658" spans="23:35" x14ac:dyDescent="0.2">
      <c r="W26658" s="31"/>
      <c r="AI26658" s="31"/>
    </row>
    <row r="26662" spans="23:35" x14ac:dyDescent="0.2">
      <c r="W26662" s="29"/>
      <c r="AI26662" s="29"/>
    </row>
    <row r="26690" spans="23:35" x14ac:dyDescent="0.2">
      <c r="W26690" s="31"/>
      <c r="AI26690" s="31"/>
    </row>
    <row r="26694" spans="23:35" x14ac:dyDescent="0.2">
      <c r="W26694" s="29"/>
      <c r="AI26694" s="29"/>
    </row>
    <row r="26722" spans="23:35" x14ac:dyDescent="0.2">
      <c r="W26722" s="31"/>
      <c r="AI26722" s="31"/>
    </row>
    <row r="26726" spans="23:35" x14ac:dyDescent="0.2">
      <c r="W26726" s="29"/>
      <c r="AI26726" s="29"/>
    </row>
    <row r="26754" spans="23:35" x14ac:dyDescent="0.2">
      <c r="W26754" s="31"/>
      <c r="AI26754" s="31"/>
    </row>
    <row r="26758" spans="23:35" x14ac:dyDescent="0.2">
      <c r="W26758" s="29"/>
      <c r="AI26758" s="29"/>
    </row>
    <row r="26786" spans="23:35" x14ac:dyDescent="0.2">
      <c r="W26786" s="31"/>
      <c r="AI26786" s="31"/>
    </row>
    <row r="26790" spans="23:35" x14ac:dyDescent="0.2">
      <c r="W26790" s="29"/>
      <c r="AI26790" s="29"/>
    </row>
    <row r="26818" spans="23:35" x14ac:dyDescent="0.2">
      <c r="W26818" s="31"/>
      <c r="AI26818" s="31"/>
    </row>
    <row r="26822" spans="23:35" x14ac:dyDescent="0.2">
      <c r="W26822" s="29"/>
      <c r="AI26822" s="29"/>
    </row>
    <row r="26850" spans="23:35" x14ac:dyDescent="0.2">
      <c r="W26850" s="31"/>
      <c r="AI26850" s="31"/>
    </row>
    <row r="26854" spans="23:35" x14ac:dyDescent="0.2">
      <c r="W26854" s="29"/>
      <c r="AI26854" s="29"/>
    </row>
    <row r="26882" spans="23:35" x14ac:dyDescent="0.2">
      <c r="W26882" s="31"/>
      <c r="AI26882" s="31"/>
    </row>
    <row r="26886" spans="23:35" x14ac:dyDescent="0.2">
      <c r="W26886" s="29"/>
      <c r="AI26886" s="29"/>
    </row>
    <row r="26914" spans="23:35" x14ac:dyDescent="0.2">
      <c r="W26914" s="31"/>
      <c r="AI26914" s="31"/>
    </row>
    <row r="26918" spans="23:35" x14ac:dyDescent="0.2">
      <c r="W26918" s="29"/>
      <c r="AI26918" s="29"/>
    </row>
    <row r="26946" spans="23:35" x14ac:dyDescent="0.2">
      <c r="W26946" s="31"/>
      <c r="AI26946" s="31"/>
    </row>
    <row r="26950" spans="23:35" x14ac:dyDescent="0.2">
      <c r="W26950" s="29"/>
      <c r="AI26950" s="29"/>
    </row>
    <row r="26978" spans="23:35" x14ac:dyDescent="0.2">
      <c r="W26978" s="31"/>
      <c r="AI26978" s="31"/>
    </row>
    <row r="26982" spans="23:35" x14ac:dyDescent="0.2">
      <c r="W26982" s="29"/>
      <c r="AI26982" s="29"/>
    </row>
    <row r="27010" spans="23:35" x14ac:dyDescent="0.2">
      <c r="W27010" s="31"/>
      <c r="AI27010" s="31"/>
    </row>
    <row r="27014" spans="23:35" x14ac:dyDescent="0.2">
      <c r="W27014" s="29"/>
      <c r="AI27014" s="29"/>
    </row>
    <row r="27042" spans="23:35" x14ac:dyDescent="0.2">
      <c r="W27042" s="31"/>
      <c r="AI27042" s="31"/>
    </row>
    <row r="27046" spans="23:35" x14ac:dyDescent="0.2">
      <c r="W27046" s="29"/>
      <c r="AI27046" s="29"/>
    </row>
    <row r="27074" spans="23:35" x14ac:dyDescent="0.2">
      <c r="W27074" s="31"/>
      <c r="AI27074" s="31"/>
    </row>
    <row r="27078" spans="23:35" x14ac:dyDescent="0.2">
      <c r="W27078" s="29"/>
      <c r="AI27078" s="29"/>
    </row>
    <row r="27106" spans="23:35" x14ac:dyDescent="0.2">
      <c r="W27106" s="31"/>
      <c r="AI27106" s="31"/>
    </row>
    <row r="27110" spans="23:35" x14ac:dyDescent="0.2">
      <c r="W27110" s="29"/>
      <c r="AI27110" s="29"/>
    </row>
    <row r="27138" spans="23:35" x14ac:dyDescent="0.2">
      <c r="W27138" s="31"/>
      <c r="AI27138" s="31"/>
    </row>
    <row r="27142" spans="23:35" x14ac:dyDescent="0.2">
      <c r="W27142" s="29"/>
      <c r="AI27142" s="29"/>
    </row>
    <row r="27170" spans="23:35" x14ac:dyDescent="0.2">
      <c r="W27170" s="31"/>
      <c r="AI27170" s="31"/>
    </row>
    <row r="27174" spans="23:35" x14ac:dyDescent="0.2">
      <c r="W27174" s="29"/>
      <c r="AI27174" s="29"/>
    </row>
    <row r="27202" spans="23:35" x14ac:dyDescent="0.2">
      <c r="W27202" s="31"/>
      <c r="AI27202" s="31"/>
    </row>
    <row r="27206" spans="23:35" x14ac:dyDescent="0.2">
      <c r="W27206" s="29"/>
      <c r="AI27206" s="29"/>
    </row>
    <row r="27234" spans="23:35" x14ac:dyDescent="0.2">
      <c r="W27234" s="31"/>
      <c r="AI27234" s="31"/>
    </row>
    <row r="27238" spans="23:35" x14ac:dyDescent="0.2">
      <c r="W27238" s="29"/>
      <c r="AI27238" s="29"/>
    </row>
    <row r="27266" spans="23:35" x14ac:dyDescent="0.2">
      <c r="W27266" s="31"/>
      <c r="AI27266" s="31"/>
    </row>
    <row r="27270" spans="23:35" x14ac:dyDescent="0.2">
      <c r="W27270" s="29"/>
      <c r="AI27270" s="29"/>
    </row>
    <row r="27298" spans="23:35" x14ac:dyDescent="0.2">
      <c r="W27298" s="31"/>
      <c r="AI27298" s="31"/>
    </row>
    <row r="27302" spans="23:35" x14ac:dyDescent="0.2">
      <c r="W27302" s="29"/>
      <c r="AI27302" s="29"/>
    </row>
    <row r="27330" spans="23:35" x14ac:dyDescent="0.2">
      <c r="W27330" s="31"/>
      <c r="AI27330" s="31"/>
    </row>
    <row r="27334" spans="23:35" x14ac:dyDescent="0.2">
      <c r="W27334" s="29"/>
      <c r="AI27334" s="29"/>
    </row>
    <row r="27362" spans="23:35" x14ac:dyDescent="0.2">
      <c r="W27362" s="31"/>
      <c r="AI27362" s="31"/>
    </row>
    <row r="27366" spans="23:35" x14ac:dyDescent="0.2">
      <c r="W27366" s="29"/>
      <c r="AI27366" s="29"/>
    </row>
    <row r="27394" spans="23:35" x14ac:dyDescent="0.2">
      <c r="W27394" s="31"/>
      <c r="AI27394" s="31"/>
    </row>
    <row r="27398" spans="23:35" x14ac:dyDescent="0.2">
      <c r="W27398" s="29"/>
      <c r="AI27398" s="29"/>
    </row>
    <row r="27426" spans="23:35" x14ac:dyDescent="0.2">
      <c r="W27426" s="31"/>
      <c r="AI27426" s="31"/>
    </row>
    <row r="27430" spans="23:35" x14ac:dyDescent="0.2">
      <c r="W27430" s="29"/>
      <c r="AI27430" s="29"/>
    </row>
    <row r="27458" spans="23:35" x14ac:dyDescent="0.2">
      <c r="W27458" s="31"/>
      <c r="AI27458" s="31"/>
    </row>
    <row r="27462" spans="23:35" x14ac:dyDescent="0.2">
      <c r="W27462" s="29"/>
      <c r="AI27462" s="29"/>
    </row>
    <row r="27490" spans="23:35" x14ac:dyDescent="0.2">
      <c r="W27490" s="31"/>
      <c r="AI27490" s="31"/>
    </row>
    <row r="27494" spans="23:35" x14ac:dyDescent="0.2">
      <c r="W27494" s="29"/>
      <c r="AI27494" s="29"/>
    </row>
    <row r="27522" spans="23:35" x14ac:dyDescent="0.2">
      <c r="W27522" s="31"/>
      <c r="AI27522" s="31"/>
    </row>
    <row r="27526" spans="23:35" x14ac:dyDescent="0.2">
      <c r="W27526" s="29"/>
      <c r="AI27526" s="29"/>
    </row>
    <row r="27554" spans="23:35" x14ac:dyDescent="0.2">
      <c r="W27554" s="31"/>
      <c r="AI27554" s="31"/>
    </row>
    <row r="27558" spans="23:35" x14ac:dyDescent="0.2">
      <c r="W27558" s="29"/>
      <c r="AI27558" s="29"/>
    </row>
    <row r="27586" spans="23:35" x14ac:dyDescent="0.2">
      <c r="W27586" s="31"/>
      <c r="AI27586" s="31"/>
    </row>
    <row r="27590" spans="23:35" x14ac:dyDescent="0.2">
      <c r="W27590" s="29"/>
      <c r="AI27590" s="29"/>
    </row>
    <row r="27618" spans="23:35" x14ac:dyDescent="0.2">
      <c r="W27618" s="31"/>
      <c r="AI27618" s="31"/>
    </row>
    <row r="27622" spans="23:35" x14ac:dyDescent="0.2">
      <c r="W27622" s="29"/>
      <c r="AI27622" s="29"/>
    </row>
    <row r="27650" spans="23:35" x14ac:dyDescent="0.2">
      <c r="W27650" s="31"/>
      <c r="AI27650" s="31"/>
    </row>
    <row r="27654" spans="23:35" x14ac:dyDescent="0.2">
      <c r="W27654" s="29"/>
      <c r="AI27654" s="29"/>
    </row>
    <row r="27682" spans="23:35" x14ac:dyDescent="0.2">
      <c r="W27682" s="31"/>
      <c r="AI27682" s="31"/>
    </row>
    <row r="27686" spans="23:35" x14ac:dyDescent="0.2">
      <c r="W27686" s="29"/>
      <c r="AI27686" s="29"/>
    </row>
    <row r="27714" spans="23:35" x14ac:dyDescent="0.2">
      <c r="W27714" s="31"/>
      <c r="AI27714" s="31"/>
    </row>
    <row r="27718" spans="23:35" x14ac:dyDescent="0.2">
      <c r="W27718" s="29"/>
      <c r="AI27718" s="29"/>
    </row>
    <row r="27746" spans="23:35" x14ac:dyDescent="0.2">
      <c r="W27746" s="31"/>
      <c r="AI27746" s="31"/>
    </row>
    <row r="27750" spans="23:35" x14ac:dyDescent="0.2">
      <c r="W27750" s="29"/>
      <c r="AI27750" s="29"/>
    </row>
    <row r="27778" spans="23:35" x14ac:dyDescent="0.2">
      <c r="W27778" s="31"/>
      <c r="AI27778" s="31"/>
    </row>
    <row r="27782" spans="23:35" x14ac:dyDescent="0.2">
      <c r="W27782" s="29"/>
      <c r="AI27782" s="29"/>
    </row>
    <row r="27810" spans="23:35" x14ac:dyDescent="0.2">
      <c r="W27810" s="31"/>
      <c r="AI27810" s="31"/>
    </row>
    <row r="27814" spans="23:35" x14ac:dyDescent="0.2">
      <c r="W27814" s="29"/>
      <c r="AI27814" s="29"/>
    </row>
    <row r="27842" spans="23:35" x14ac:dyDescent="0.2">
      <c r="W27842" s="31"/>
      <c r="AI27842" s="31"/>
    </row>
    <row r="27846" spans="23:35" x14ac:dyDescent="0.2">
      <c r="W27846" s="29"/>
      <c r="AI27846" s="29"/>
    </row>
    <row r="27874" spans="23:35" x14ac:dyDescent="0.2">
      <c r="W27874" s="31"/>
      <c r="AI27874" s="31"/>
    </row>
    <row r="27878" spans="23:35" x14ac:dyDescent="0.2">
      <c r="W27878" s="29"/>
      <c r="AI27878" s="29"/>
    </row>
    <row r="27906" spans="23:35" x14ac:dyDescent="0.2">
      <c r="W27906" s="31"/>
      <c r="AI27906" s="31"/>
    </row>
    <row r="27910" spans="23:35" x14ac:dyDescent="0.2">
      <c r="W27910" s="29"/>
      <c r="AI27910" s="29"/>
    </row>
    <row r="27938" spans="23:35" x14ac:dyDescent="0.2">
      <c r="W27938" s="31"/>
      <c r="AI27938" s="31"/>
    </row>
    <row r="27942" spans="23:35" x14ac:dyDescent="0.2">
      <c r="W27942" s="29"/>
      <c r="AI27942" s="29"/>
    </row>
    <row r="27970" spans="23:35" x14ac:dyDescent="0.2">
      <c r="W27970" s="31"/>
      <c r="AI27970" s="31"/>
    </row>
    <row r="27974" spans="23:35" x14ac:dyDescent="0.2">
      <c r="W27974" s="29"/>
      <c r="AI27974" s="29"/>
    </row>
    <row r="28002" spans="23:35" x14ac:dyDescent="0.2">
      <c r="W28002" s="31"/>
      <c r="AI28002" s="31"/>
    </row>
    <row r="28006" spans="23:35" x14ac:dyDescent="0.2">
      <c r="W28006" s="29"/>
      <c r="AI28006" s="29"/>
    </row>
    <row r="28034" spans="23:35" x14ac:dyDescent="0.2">
      <c r="W28034" s="31"/>
      <c r="AI28034" s="31"/>
    </row>
    <row r="28038" spans="23:35" x14ac:dyDescent="0.2">
      <c r="W28038" s="29"/>
      <c r="AI28038" s="29"/>
    </row>
    <row r="28066" spans="23:35" x14ac:dyDescent="0.2">
      <c r="W28066" s="31"/>
      <c r="AI28066" s="31"/>
    </row>
    <row r="28070" spans="23:35" x14ac:dyDescent="0.2">
      <c r="W28070" s="29"/>
      <c r="AI28070" s="29"/>
    </row>
    <row r="28098" spans="23:35" x14ac:dyDescent="0.2">
      <c r="W28098" s="31"/>
      <c r="AI28098" s="31"/>
    </row>
    <row r="28102" spans="23:35" x14ac:dyDescent="0.2">
      <c r="W28102" s="29"/>
      <c r="AI28102" s="29"/>
    </row>
    <row r="28130" spans="23:35" x14ac:dyDescent="0.2">
      <c r="W28130" s="31"/>
      <c r="AI28130" s="31"/>
    </row>
    <row r="28134" spans="23:35" x14ac:dyDescent="0.2">
      <c r="W28134" s="29"/>
      <c r="AI28134" s="29"/>
    </row>
    <row r="28162" spans="23:35" x14ac:dyDescent="0.2">
      <c r="W28162" s="31"/>
      <c r="AI28162" s="31"/>
    </row>
    <row r="28166" spans="23:35" x14ac:dyDescent="0.2">
      <c r="W28166" s="29"/>
      <c r="AI28166" s="29"/>
    </row>
    <row r="28194" spans="23:35" x14ac:dyDescent="0.2">
      <c r="W28194" s="31"/>
      <c r="AI28194" s="31"/>
    </row>
    <row r="28198" spans="23:35" x14ac:dyDescent="0.2">
      <c r="W28198" s="29"/>
      <c r="AI28198" s="29"/>
    </row>
    <row r="28226" spans="23:35" x14ac:dyDescent="0.2">
      <c r="W28226" s="31"/>
      <c r="AI28226" s="31"/>
    </row>
    <row r="28230" spans="23:35" x14ac:dyDescent="0.2">
      <c r="W28230" s="29"/>
      <c r="AI28230" s="29"/>
    </row>
    <row r="28258" spans="23:35" x14ac:dyDescent="0.2">
      <c r="W28258" s="31"/>
      <c r="AI28258" s="31"/>
    </row>
    <row r="28262" spans="23:35" x14ac:dyDescent="0.2">
      <c r="W28262" s="29"/>
      <c r="AI28262" s="29"/>
    </row>
    <row r="28290" spans="23:35" x14ac:dyDescent="0.2">
      <c r="W28290" s="31"/>
      <c r="AI28290" s="31"/>
    </row>
    <row r="28294" spans="23:35" x14ac:dyDescent="0.2">
      <c r="W28294" s="29"/>
      <c r="AI28294" s="29"/>
    </row>
    <row r="28322" spans="23:35" x14ac:dyDescent="0.2">
      <c r="W28322" s="31"/>
      <c r="AI28322" s="31"/>
    </row>
    <row r="28326" spans="23:35" x14ac:dyDescent="0.2">
      <c r="W28326" s="29"/>
      <c r="AI28326" s="29"/>
    </row>
    <row r="28354" spans="23:35" x14ac:dyDescent="0.2">
      <c r="W28354" s="31"/>
      <c r="AI28354" s="31"/>
    </row>
    <row r="28358" spans="23:35" x14ac:dyDescent="0.2">
      <c r="W28358" s="29"/>
      <c r="AI28358" s="29"/>
    </row>
    <row r="28386" spans="23:35" x14ac:dyDescent="0.2">
      <c r="W28386" s="31"/>
      <c r="AI28386" s="31"/>
    </row>
    <row r="28390" spans="23:35" x14ac:dyDescent="0.2">
      <c r="W28390" s="29"/>
      <c r="AI28390" s="29"/>
    </row>
    <row r="28418" spans="23:35" x14ac:dyDescent="0.2">
      <c r="W28418" s="31"/>
      <c r="AI28418" s="31"/>
    </row>
    <row r="28422" spans="23:35" x14ac:dyDescent="0.2">
      <c r="W28422" s="29"/>
      <c r="AI28422" s="29"/>
    </row>
    <row r="28450" spans="23:35" x14ac:dyDescent="0.2">
      <c r="W28450" s="31"/>
      <c r="AI28450" s="31"/>
    </row>
    <row r="28454" spans="23:35" x14ac:dyDescent="0.2">
      <c r="W28454" s="29"/>
      <c r="AI28454" s="29"/>
    </row>
    <row r="28482" spans="23:35" x14ac:dyDescent="0.2">
      <c r="W28482" s="31"/>
      <c r="AI28482" s="31"/>
    </row>
    <row r="28486" spans="23:35" x14ac:dyDescent="0.2">
      <c r="W28486" s="29"/>
      <c r="AI28486" s="29"/>
    </row>
    <row r="28514" spans="23:35" x14ac:dyDescent="0.2">
      <c r="W28514" s="31"/>
      <c r="AI28514" s="31"/>
    </row>
    <row r="28518" spans="23:35" x14ac:dyDescent="0.2">
      <c r="W28518" s="29"/>
      <c r="AI28518" s="29"/>
    </row>
    <row r="28546" spans="23:35" x14ac:dyDescent="0.2">
      <c r="W28546" s="31"/>
      <c r="AI28546" s="31"/>
    </row>
    <row r="28550" spans="23:35" x14ac:dyDescent="0.2">
      <c r="W28550" s="29"/>
      <c r="AI28550" s="29"/>
    </row>
    <row r="28578" spans="23:35" x14ac:dyDescent="0.2">
      <c r="W28578" s="31"/>
      <c r="AI28578" s="31"/>
    </row>
    <row r="28582" spans="23:35" x14ac:dyDescent="0.2">
      <c r="W28582" s="29"/>
      <c r="AI28582" s="29"/>
    </row>
    <row r="28610" spans="23:35" x14ac:dyDescent="0.2">
      <c r="W28610" s="31"/>
      <c r="AI28610" s="31"/>
    </row>
    <row r="28614" spans="23:35" x14ac:dyDescent="0.2">
      <c r="W28614" s="29"/>
      <c r="AI28614" s="29"/>
    </row>
    <row r="28642" spans="23:35" x14ac:dyDescent="0.2">
      <c r="W28642" s="31"/>
      <c r="AI28642" s="31"/>
    </row>
    <row r="28646" spans="23:35" x14ac:dyDescent="0.2">
      <c r="W28646" s="29"/>
      <c r="AI28646" s="29"/>
    </row>
    <row r="28674" spans="23:35" x14ac:dyDescent="0.2">
      <c r="W28674" s="31"/>
      <c r="AI28674" s="31"/>
    </row>
    <row r="28678" spans="23:35" x14ac:dyDescent="0.2">
      <c r="W28678" s="29"/>
      <c r="AI28678" s="29"/>
    </row>
    <row r="28706" spans="23:35" x14ac:dyDescent="0.2">
      <c r="W28706" s="31"/>
      <c r="AI28706" s="31"/>
    </row>
    <row r="28710" spans="23:35" x14ac:dyDescent="0.2">
      <c r="W28710" s="29"/>
      <c r="AI28710" s="29"/>
    </row>
    <row r="28738" spans="23:35" x14ac:dyDescent="0.2">
      <c r="W28738" s="31"/>
      <c r="AI28738" s="31"/>
    </row>
    <row r="28742" spans="23:35" x14ac:dyDescent="0.2">
      <c r="W28742" s="29"/>
      <c r="AI28742" s="29"/>
    </row>
    <row r="28770" spans="23:35" x14ac:dyDescent="0.2">
      <c r="W28770" s="31"/>
      <c r="AI28770" s="31"/>
    </row>
    <row r="28774" spans="23:35" x14ac:dyDescent="0.2">
      <c r="W28774" s="29"/>
      <c r="AI28774" s="29"/>
    </row>
    <row r="28802" spans="23:35" x14ac:dyDescent="0.2">
      <c r="W28802" s="31"/>
      <c r="AI28802" s="31"/>
    </row>
    <row r="28806" spans="23:35" x14ac:dyDescent="0.2">
      <c r="W28806" s="29"/>
      <c r="AI28806" s="29"/>
    </row>
    <row r="28834" spans="23:35" x14ac:dyDescent="0.2">
      <c r="W28834" s="31"/>
      <c r="AI28834" s="31"/>
    </row>
    <row r="28838" spans="23:35" x14ac:dyDescent="0.2">
      <c r="W28838" s="29"/>
      <c r="AI28838" s="29"/>
    </row>
    <row r="28866" spans="23:35" x14ac:dyDescent="0.2">
      <c r="W28866" s="31"/>
      <c r="AI28866" s="31"/>
    </row>
    <row r="28870" spans="23:35" x14ac:dyDescent="0.2">
      <c r="W28870" s="29"/>
      <c r="AI28870" s="29"/>
    </row>
    <row r="28898" spans="23:35" x14ac:dyDescent="0.2">
      <c r="W28898" s="31"/>
      <c r="AI28898" s="31"/>
    </row>
    <row r="28902" spans="23:35" x14ac:dyDescent="0.2">
      <c r="W28902" s="29"/>
      <c r="AI28902" s="29"/>
    </row>
    <row r="28930" spans="23:35" x14ac:dyDescent="0.2">
      <c r="W28930" s="31"/>
      <c r="AI28930" s="31"/>
    </row>
    <row r="28934" spans="23:35" x14ac:dyDescent="0.2">
      <c r="W28934" s="29"/>
      <c r="AI28934" s="29"/>
    </row>
    <row r="28962" spans="23:35" x14ac:dyDescent="0.2">
      <c r="W28962" s="31"/>
      <c r="AI28962" s="31"/>
    </row>
    <row r="28966" spans="23:35" x14ac:dyDescent="0.2">
      <c r="W28966" s="29"/>
      <c r="AI28966" s="29"/>
    </row>
    <row r="28994" spans="23:35" x14ac:dyDescent="0.2">
      <c r="W28994" s="31"/>
      <c r="AI28994" s="31"/>
    </row>
    <row r="28998" spans="23:35" x14ac:dyDescent="0.2">
      <c r="W28998" s="29"/>
      <c r="AI28998" s="29"/>
    </row>
    <row r="29026" spans="23:35" x14ac:dyDescent="0.2">
      <c r="W29026" s="31"/>
      <c r="AI29026" s="31"/>
    </row>
    <row r="29030" spans="23:35" x14ac:dyDescent="0.2">
      <c r="W29030" s="29"/>
      <c r="AI29030" s="29"/>
    </row>
    <row r="29058" spans="23:35" x14ac:dyDescent="0.2">
      <c r="W29058" s="31"/>
      <c r="AI29058" s="31"/>
    </row>
    <row r="29062" spans="23:35" x14ac:dyDescent="0.2">
      <c r="W29062" s="29"/>
      <c r="AI29062" s="29"/>
    </row>
    <row r="29090" spans="23:35" x14ac:dyDescent="0.2">
      <c r="W29090" s="31"/>
      <c r="AI29090" s="31"/>
    </row>
    <row r="29094" spans="23:35" x14ac:dyDescent="0.2">
      <c r="W29094" s="29"/>
      <c r="AI29094" s="29"/>
    </row>
    <row r="29122" spans="23:35" x14ac:dyDescent="0.2">
      <c r="W29122" s="31"/>
      <c r="AI29122" s="31"/>
    </row>
    <row r="29126" spans="23:35" x14ac:dyDescent="0.2">
      <c r="W29126" s="29"/>
      <c r="AI29126" s="29"/>
    </row>
    <row r="29154" spans="23:35" x14ac:dyDescent="0.2">
      <c r="W29154" s="31"/>
      <c r="AI29154" s="31"/>
    </row>
    <row r="29158" spans="23:35" x14ac:dyDescent="0.2">
      <c r="W29158" s="29"/>
      <c r="AI29158" s="29"/>
    </row>
    <row r="29186" spans="23:35" x14ac:dyDescent="0.2">
      <c r="W29186" s="31"/>
      <c r="AI29186" s="31"/>
    </row>
    <row r="29190" spans="23:35" x14ac:dyDescent="0.2">
      <c r="W29190" s="29"/>
      <c r="AI29190" s="29"/>
    </row>
    <row r="29218" spans="23:35" x14ac:dyDescent="0.2">
      <c r="W29218" s="31"/>
      <c r="AI29218" s="31"/>
    </row>
    <row r="29222" spans="23:35" x14ac:dyDescent="0.2">
      <c r="W29222" s="29"/>
      <c r="AI29222" s="29"/>
    </row>
    <row r="29250" spans="23:35" x14ac:dyDescent="0.2">
      <c r="W29250" s="31"/>
      <c r="AI29250" s="31"/>
    </row>
    <row r="29254" spans="23:35" x14ac:dyDescent="0.2">
      <c r="W29254" s="29"/>
      <c r="AI29254" s="29"/>
    </row>
    <row r="29282" spans="23:35" x14ac:dyDescent="0.2">
      <c r="W29282" s="31"/>
      <c r="AI29282" s="31"/>
    </row>
    <row r="29286" spans="23:35" x14ac:dyDescent="0.2">
      <c r="W29286" s="29"/>
      <c r="AI29286" s="29"/>
    </row>
    <row r="29314" spans="23:35" x14ac:dyDescent="0.2">
      <c r="W29314" s="31"/>
      <c r="AI29314" s="31"/>
    </row>
    <row r="29318" spans="23:35" x14ac:dyDescent="0.2">
      <c r="W29318" s="29"/>
      <c r="AI29318" s="29"/>
    </row>
    <row r="29346" spans="23:35" x14ac:dyDescent="0.2">
      <c r="W29346" s="31"/>
      <c r="AI29346" s="31"/>
    </row>
    <row r="29350" spans="23:35" x14ac:dyDescent="0.2">
      <c r="W29350" s="29"/>
      <c r="AI29350" s="29"/>
    </row>
    <row r="29378" spans="23:35" x14ac:dyDescent="0.2">
      <c r="W29378" s="31"/>
      <c r="AI29378" s="31"/>
    </row>
    <row r="29382" spans="23:35" x14ac:dyDescent="0.2">
      <c r="W29382" s="29"/>
      <c r="AI29382" s="29"/>
    </row>
    <row r="29410" spans="23:35" x14ac:dyDescent="0.2">
      <c r="W29410" s="31"/>
      <c r="AI29410" s="31"/>
    </row>
    <row r="29414" spans="23:35" x14ac:dyDescent="0.2">
      <c r="W29414" s="29"/>
      <c r="AI29414" s="29"/>
    </row>
    <row r="29442" spans="23:35" x14ac:dyDescent="0.2">
      <c r="W29442" s="31"/>
      <c r="AI29442" s="31"/>
    </row>
    <row r="29446" spans="23:35" x14ac:dyDescent="0.2">
      <c r="W29446" s="29"/>
      <c r="AI29446" s="29"/>
    </row>
    <row r="29474" spans="23:35" x14ac:dyDescent="0.2">
      <c r="W29474" s="31"/>
      <c r="AI29474" s="31"/>
    </row>
    <row r="29478" spans="23:35" x14ac:dyDescent="0.2">
      <c r="W29478" s="29"/>
      <c r="AI29478" s="29"/>
    </row>
    <row r="29506" spans="23:35" x14ac:dyDescent="0.2">
      <c r="W29506" s="31"/>
      <c r="AI29506" s="31"/>
    </row>
    <row r="29510" spans="23:35" x14ac:dyDescent="0.2">
      <c r="W29510" s="29"/>
      <c r="AI29510" s="29"/>
    </row>
    <row r="29538" spans="23:35" x14ac:dyDescent="0.2">
      <c r="W29538" s="31"/>
      <c r="AI29538" s="31"/>
    </row>
    <row r="29542" spans="23:35" x14ac:dyDescent="0.2">
      <c r="W29542" s="29"/>
      <c r="AI29542" s="29"/>
    </row>
    <row r="29570" spans="23:35" x14ac:dyDescent="0.2">
      <c r="W29570" s="31"/>
      <c r="AI29570" s="31"/>
    </row>
    <row r="29574" spans="23:35" x14ac:dyDescent="0.2">
      <c r="W29574" s="29"/>
      <c r="AI29574" s="29"/>
    </row>
    <row r="29602" spans="23:35" x14ac:dyDescent="0.2">
      <c r="W29602" s="31"/>
      <c r="AI29602" s="31"/>
    </row>
    <row r="29606" spans="23:35" x14ac:dyDescent="0.2">
      <c r="W29606" s="29"/>
      <c r="AI29606" s="29"/>
    </row>
    <row r="29634" spans="23:35" x14ac:dyDescent="0.2">
      <c r="W29634" s="31"/>
      <c r="AI29634" s="31"/>
    </row>
    <row r="29638" spans="23:35" x14ac:dyDescent="0.2">
      <c r="W29638" s="29"/>
      <c r="AI29638" s="29"/>
    </row>
    <row r="29666" spans="23:35" x14ac:dyDescent="0.2">
      <c r="W29666" s="31"/>
      <c r="AI29666" s="31"/>
    </row>
    <row r="29670" spans="23:35" x14ac:dyDescent="0.2">
      <c r="W29670" s="29"/>
      <c r="AI29670" s="29"/>
    </row>
    <row r="29698" spans="23:35" x14ac:dyDescent="0.2">
      <c r="W29698" s="31"/>
      <c r="AI29698" s="31"/>
    </row>
    <row r="29702" spans="23:35" x14ac:dyDescent="0.2">
      <c r="W29702" s="29"/>
      <c r="AI29702" s="29"/>
    </row>
    <row r="29730" spans="23:35" x14ac:dyDescent="0.2">
      <c r="W29730" s="31"/>
      <c r="AI29730" s="31"/>
    </row>
    <row r="29734" spans="23:35" x14ac:dyDescent="0.2">
      <c r="W29734" s="29"/>
      <c r="AI29734" s="29"/>
    </row>
    <row r="29762" spans="23:35" x14ac:dyDescent="0.2">
      <c r="W29762" s="31"/>
      <c r="AI29762" s="31"/>
    </row>
    <row r="29766" spans="23:35" x14ac:dyDescent="0.2">
      <c r="W29766" s="29"/>
      <c r="AI29766" s="29"/>
    </row>
    <row r="29794" spans="23:35" x14ac:dyDescent="0.2">
      <c r="W29794" s="31"/>
      <c r="AI29794" s="31"/>
    </row>
    <row r="29798" spans="23:35" x14ac:dyDescent="0.2">
      <c r="W29798" s="29"/>
      <c r="AI29798" s="29"/>
    </row>
    <row r="29826" spans="23:35" x14ac:dyDescent="0.2">
      <c r="W29826" s="31"/>
      <c r="AI29826" s="31"/>
    </row>
    <row r="29830" spans="23:35" x14ac:dyDescent="0.2">
      <c r="W29830" s="29"/>
      <c r="AI29830" s="29"/>
    </row>
    <row r="29858" spans="23:35" x14ac:dyDescent="0.2">
      <c r="W29858" s="31"/>
      <c r="AI29858" s="31"/>
    </row>
    <row r="29862" spans="23:35" x14ac:dyDescent="0.2">
      <c r="W29862" s="29"/>
      <c r="AI29862" s="29"/>
    </row>
    <row r="29890" spans="23:35" x14ac:dyDescent="0.2">
      <c r="W29890" s="31"/>
      <c r="AI29890" s="31"/>
    </row>
    <row r="29894" spans="23:35" x14ac:dyDescent="0.2">
      <c r="W29894" s="29"/>
      <c r="AI29894" s="29"/>
    </row>
    <row r="29922" spans="23:35" x14ac:dyDescent="0.2">
      <c r="W29922" s="31"/>
      <c r="AI29922" s="31"/>
    </row>
    <row r="29926" spans="23:35" x14ac:dyDescent="0.2">
      <c r="W29926" s="29"/>
      <c r="AI29926" s="29"/>
    </row>
    <row r="29954" spans="23:35" x14ac:dyDescent="0.2">
      <c r="W29954" s="31"/>
      <c r="AI29954" s="31"/>
    </row>
    <row r="29958" spans="23:35" x14ac:dyDescent="0.2">
      <c r="W29958" s="29"/>
      <c r="AI29958" s="29"/>
    </row>
    <row r="29986" spans="23:35" x14ac:dyDescent="0.2">
      <c r="W29986" s="31"/>
      <c r="AI29986" s="31"/>
    </row>
    <row r="29990" spans="23:35" x14ac:dyDescent="0.2">
      <c r="W29990" s="29"/>
      <c r="AI29990" s="29"/>
    </row>
    <row r="30018" spans="23:35" x14ac:dyDescent="0.2">
      <c r="W30018" s="31"/>
      <c r="AI30018" s="31"/>
    </row>
    <row r="30022" spans="23:35" x14ac:dyDescent="0.2">
      <c r="W30022" s="29"/>
      <c r="AI30022" s="29"/>
    </row>
    <row r="30050" spans="23:35" x14ac:dyDescent="0.2">
      <c r="W30050" s="31"/>
      <c r="AI30050" s="31"/>
    </row>
    <row r="30054" spans="23:35" x14ac:dyDescent="0.2">
      <c r="W30054" s="29"/>
      <c r="AI30054" s="29"/>
    </row>
    <row r="30082" spans="23:35" x14ac:dyDescent="0.2">
      <c r="W30082" s="31"/>
      <c r="AI30082" s="31"/>
    </row>
    <row r="30086" spans="23:35" x14ac:dyDescent="0.2">
      <c r="W30086" s="29"/>
      <c r="AI30086" s="29"/>
    </row>
    <row r="30114" spans="23:35" x14ac:dyDescent="0.2">
      <c r="W30114" s="31"/>
      <c r="AI30114" s="31"/>
    </row>
    <row r="30118" spans="23:35" x14ac:dyDescent="0.2">
      <c r="W30118" s="29"/>
      <c r="AI30118" s="29"/>
    </row>
    <row r="30146" spans="23:35" x14ac:dyDescent="0.2">
      <c r="W30146" s="31"/>
      <c r="AI30146" s="31"/>
    </row>
    <row r="30150" spans="23:35" x14ac:dyDescent="0.2">
      <c r="W30150" s="29"/>
      <c r="AI30150" s="29"/>
    </row>
    <row r="30178" spans="23:35" x14ac:dyDescent="0.2">
      <c r="W30178" s="31"/>
      <c r="AI30178" s="31"/>
    </row>
    <row r="30182" spans="23:35" x14ac:dyDescent="0.2">
      <c r="W30182" s="29"/>
      <c r="AI30182" s="29"/>
    </row>
    <row r="30210" spans="23:35" x14ac:dyDescent="0.2">
      <c r="W30210" s="31"/>
      <c r="AI30210" s="31"/>
    </row>
    <row r="30214" spans="23:35" x14ac:dyDescent="0.2">
      <c r="W30214" s="29"/>
      <c r="AI30214" s="29"/>
    </row>
    <row r="30242" spans="23:35" x14ac:dyDescent="0.2">
      <c r="W30242" s="31"/>
      <c r="AI30242" s="31"/>
    </row>
    <row r="30246" spans="23:35" x14ac:dyDescent="0.2">
      <c r="W30246" s="29"/>
      <c r="AI30246" s="29"/>
    </row>
    <row r="30274" spans="23:35" x14ac:dyDescent="0.2">
      <c r="W30274" s="31"/>
      <c r="AI30274" s="31"/>
    </row>
    <row r="30278" spans="23:35" x14ac:dyDescent="0.2">
      <c r="W30278" s="29"/>
      <c r="AI30278" s="29"/>
    </row>
    <row r="30306" spans="23:35" x14ac:dyDescent="0.2">
      <c r="W30306" s="31"/>
      <c r="AI30306" s="31"/>
    </row>
    <row r="30310" spans="23:35" x14ac:dyDescent="0.2">
      <c r="W30310" s="29"/>
      <c r="AI30310" s="29"/>
    </row>
    <row r="30338" spans="23:35" x14ac:dyDescent="0.2">
      <c r="W30338" s="31"/>
      <c r="AI30338" s="31"/>
    </row>
    <row r="30342" spans="23:35" x14ac:dyDescent="0.2">
      <c r="W30342" s="29"/>
      <c r="AI30342" s="29"/>
    </row>
    <row r="30370" spans="23:35" x14ac:dyDescent="0.2">
      <c r="W30370" s="31"/>
      <c r="AI30370" s="31"/>
    </row>
    <row r="30374" spans="23:35" x14ac:dyDescent="0.2">
      <c r="W30374" s="29"/>
      <c r="AI30374" s="29"/>
    </row>
    <row r="30402" spans="23:35" x14ac:dyDescent="0.2">
      <c r="W30402" s="31"/>
      <c r="AI30402" s="31"/>
    </row>
    <row r="30406" spans="23:35" x14ac:dyDescent="0.2">
      <c r="W30406" s="29"/>
      <c r="AI30406" s="29"/>
    </row>
    <row r="30434" spans="23:35" x14ac:dyDescent="0.2">
      <c r="W30434" s="31"/>
      <c r="AI30434" s="31"/>
    </row>
    <row r="30438" spans="23:35" x14ac:dyDescent="0.2">
      <c r="W30438" s="29"/>
      <c r="AI30438" s="29"/>
    </row>
    <row r="30466" spans="23:35" x14ac:dyDescent="0.2">
      <c r="W30466" s="31"/>
      <c r="AI30466" s="31"/>
    </row>
    <row r="30470" spans="23:35" x14ac:dyDescent="0.2">
      <c r="W30470" s="29"/>
      <c r="AI30470" s="29"/>
    </row>
    <row r="30498" spans="23:35" x14ac:dyDescent="0.2">
      <c r="W30498" s="31"/>
      <c r="AI30498" s="31"/>
    </row>
    <row r="30502" spans="23:35" x14ac:dyDescent="0.2">
      <c r="W30502" s="29"/>
      <c r="AI30502" s="29"/>
    </row>
    <row r="30530" spans="23:35" x14ac:dyDescent="0.2">
      <c r="W30530" s="31"/>
      <c r="AI30530" s="31"/>
    </row>
    <row r="30534" spans="23:35" x14ac:dyDescent="0.2">
      <c r="W30534" s="29"/>
      <c r="AI30534" s="29"/>
    </row>
    <row r="30562" spans="23:35" x14ac:dyDescent="0.2">
      <c r="W30562" s="31"/>
      <c r="AI30562" s="31"/>
    </row>
    <row r="30566" spans="23:35" x14ac:dyDescent="0.2">
      <c r="W30566" s="29"/>
      <c r="AI30566" s="29"/>
    </row>
    <row r="30594" spans="23:35" x14ac:dyDescent="0.2">
      <c r="W30594" s="31"/>
      <c r="AI30594" s="31"/>
    </row>
    <row r="30598" spans="23:35" x14ac:dyDescent="0.2">
      <c r="W30598" s="29"/>
      <c r="AI30598" s="29"/>
    </row>
    <row r="30626" spans="23:35" x14ac:dyDescent="0.2">
      <c r="W30626" s="31"/>
      <c r="AI30626" s="31"/>
    </row>
    <row r="30630" spans="23:35" x14ac:dyDescent="0.2">
      <c r="W30630" s="29"/>
      <c r="AI30630" s="29"/>
    </row>
    <row r="30658" spans="23:35" x14ac:dyDescent="0.2">
      <c r="W30658" s="31"/>
      <c r="AI30658" s="31"/>
    </row>
    <row r="30662" spans="23:35" x14ac:dyDescent="0.2">
      <c r="W30662" s="29"/>
      <c r="AI30662" s="29"/>
    </row>
    <row r="30690" spans="23:35" x14ac:dyDescent="0.2">
      <c r="W30690" s="31"/>
      <c r="AI30690" s="31"/>
    </row>
    <row r="30694" spans="23:35" x14ac:dyDescent="0.2">
      <c r="W30694" s="29"/>
      <c r="AI30694" s="29"/>
    </row>
    <row r="30722" spans="23:35" x14ac:dyDescent="0.2">
      <c r="W30722" s="31"/>
      <c r="AI30722" s="31"/>
    </row>
    <row r="30726" spans="23:35" x14ac:dyDescent="0.2">
      <c r="W30726" s="29"/>
      <c r="AI30726" s="29"/>
    </row>
    <row r="30754" spans="23:35" x14ac:dyDescent="0.2">
      <c r="W30754" s="31"/>
      <c r="AI30754" s="31"/>
    </row>
    <row r="30758" spans="23:35" x14ac:dyDescent="0.2">
      <c r="W30758" s="29"/>
      <c r="AI30758" s="29"/>
    </row>
    <row r="30786" spans="23:35" x14ac:dyDescent="0.2">
      <c r="W30786" s="31"/>
      <c r="AI30786" s="31"/>
    </row>
    <row r="30790" spans="23:35" x14ac:dyDescent="0.2">
      <c r="W30790" s="29"/>
      <c r="AI30790" s="29"/>
    </row>
    <row r="30818" spans="23:35" x14ac:dyDescent="0.2">
      <c r="W30818" s="31"/>
      <c r="AI30818" s="31"/>
    </row>
    <row r="30822" spans="23:35" x14ac:dyDescent="0.2">
      <c r="W30822" s="29"/>
      <c r="AI30822" s="29"/>
    </row>
    <row r="30850" spans="23:35" x14ac:dyDescent="0.2">
      <c r="W30850" s="31"/>
      <c r="AI30850" s="31"/>
    </row>
    <row r="30854" spans="23:35" x14ac:dyDescent="0.2">
      <c r="W30854" s="29"/>
      <c r="AI30854" s="29"/>
    </row>
    <row r="30882" spans="23:35" x14ac:dyDescent="0.2">
      <c r="W30882" s="31"/>
      <c r="AI30882" s="31"/>
    </row>
    <row r="30886" spans="23:35" x14ac:dyDescent="0.2">
      <c r="W30886" s="29"/>
      <c r="AI30886" s="29"/>
    </row>
    <row r="30914" spans="23:35" x14ac:dyDescent="0.2">
      <c r="W30914" s="31"/>
      <c r="AI30914" s="31"/>
    </row>
    <row r="30918" spans="23:35" x14ac:dyDescent="0.2">
      <c r="W30918" s="29"/>
      <c r="AI30918" s="29"/>
    </row>
    <row r="30946" spans="23:35" x14ac:dyDescent="0.2">
      <c r="W30946" s="31"/>
      <c r="AI30946" s="31"/>
    </row>
    <row r="30950" spans="23:35" x14ac:dyDescent="0.2">
      <c r="W30950" s="29"/>
      <c r="AI30950" s="29"/>
    </row>
    <row r="30978" spans="23:35" x14ac:dyDescent="0.2">
      <c r="W30978" s="31"/>
      <c r="AI30978" s="31"/>
    </row>
    <row r="30982" spans="23:35" x14ac:dyDescent="0.2">
      <c r="W30982" s="29"/>
      <c r="AI30982" s="29"/>
    </row>
    <row r="31010" spans="23:35" x14ac:dyDescent="0.2">
      <c r="W31010" s="31"/>
      <c r="AI31010" s="31"/>
    </row>
    <row r="31014" spans="23:35" x14ac:dyDescent="0.2">
      <c r="W31014" s="29"/>
      <c r="AI31014" s="29"/>
    </row>
    <row r="31042" spans="23:35" x14ac:dyDescent="0.2">
      <c r="W31042" s="31"/>
      <c r="AI31042" s="31"/>
    </row>
    <row r="31046" spans="23:35" x14ac:dyDescent="0.2">
      <c r="W31046" s="29"/>
      <c r="AI31046" s="29"/>
    </row>
    <row r="31074" spans="23:35" x14ac:dyDescent="0.2">
      <c r="W31074" s="31"/>
      <c r="AI31074" s="31"/>
    </row>
    <row r="31078" spans="23:35" x14ac:dyDescent="0.2">
      <c r="W31078" s="29"/>
      <c r="AI31078" s="29"/>
    </row>
    <row r="31106" spans="23:35" x14ac:dyDescent="0.2">
      <c r="W31106" s="31"/>
      <c r="AI31106" s="31"/>
    </row>
    <row r="31110" spans="23:35" x14ac:dyDescent="0.2">
      <c r="W31110" s="29"/>
      <c r="AI31110" s="29"/>
    </row>
    <row r="31138" spans="23:35" x14ac:dyDescent="0.2">
      <c r="W31138" s="31"/>
      <c r="AI31138" s="31"/>
    </row>
    <row r="31142" spans="23:35" x14ac:dyDescent="0.2">
      <c r="W31142" s="29"/>
      <c r="AI31142" s="29"/>
    </row>
    <row r="31170" spans="23:35" x14ac:dyDescent="0.2">
      <c r="W31170" s="31"/>
      <c r="AI31170" s="31"/>
    </row>
    <row r="31174" spans="23:35" x14ac:dyDescent="0.2">
      <c r="W31174" s="29"/>
      <c r="AI31174" s="29"/>
    </row>
    <row r="31202" spans="23:35" x14ac:dyDescent="0.2">
      <c r="W31202" s="31"/>
      <c r="AI31202" s="31"/>
    </row>
    <row r="31206" spans="23:35" x14ac:dyDescent="0.2">
      <c r="W31206" s="29"/>
      <c r="AI31206" s="29"/>
    </row>
    <row r="31234" spans="23:35" x14ac:dyDescent="0.2">
      <c r="W31234" s="31"/>
      <c r="AI31234" s="31"/>
    </row>
    <row r="31238" spans="23:35" x14ac:dyDescent="0.2">
      <c r="W31238" s="29"/>
      <c r="AI31238" s="29"/>
    </row>
    <row r="31266" spans="23:35" x14ac:dyDescent="0.2">
      <c r="W31266" s="31"/>
      <c r="AI31266" s="31"/>
    </row>
    <row r="31270" spans="23:35" x14ac:dyDescent="0.2">
      <c r="W31270" s="29"/>
      <c r="AI31270" s="29"/>
    </row>
    <row r="31298" spans="23:35" x14ac:dyDescent="0.2">
      <c r="W31298" s="31"/>
      <c r="AI31298" s="31"/>
    </row>
    <row r="31302" spans="23:35" x14ac:dyDescent="0.2">
      <c r="W31302" s="29"/>
      <c r="AI31302" s="29"/>
    </row>
    <row r="31330" spans="23:35" x14ac:dyDescent="0.2">
      <c r="W31330" s="31"/>
      <c r="AI31330" s="31"/>
    </row>
    <row r="31334" spans="23:35" x14ac:dyDescent="0.2">
      <c r="W31334" s="29"/>
      <c r="AI31334" s="29"/>
    </row>
    <row r="31362" spans="23:35" x14ac:dyDescent="0.2">
      <c r="W31362" s="31"/>
      <c r="AI31362" s="31"/>
    </row>
    <row r="31366" spans="23:35" x14ac:dyDescent="0.2">
      <c r="W31366" s="29"/>
      <c r="AI31366" s="29"/>
    </row>
    <row r="31394" spans="23:35" x14ac:dyDescent="0.2">
      <c r="W31394" s="31"/>
      <c r="AI31394" s="31"/>
    </row>
    <row r="31398" spans="23:35" x14ac:dyDescent="0.2">
      <c r="W31398" s="29"/>
      <c r="AI31398" s="29"/>
    </row>
    <row r="31426" spans="23:35" x14ac:dyDescent="0.2">
      <c r="W31426" s="31"/>
      <c r="AI31426" s="31"/>
    </row>
    <row r="31430" spans="23:35" x14ac:dyDescent="0.2">
      <c r="W31430" s="29"/>
      <c r="AI31430" s="29"/>
    </row>
    <row r="31458" spans="23:35" x14ac:dyDescent="0.2">
      <c r="W31458" s="31"/>
      <c r="AI31458" s="31"/>
    </row>
    <row r="31462" spans="23:35" x14ac:dyDescent="0.2">
      <c r="W31462" s="29"/>
      <c r="AI31462" s="29"/>
    </row>
    <row r="31490" spans="23:35" x14ac:dyDescent="0.2">
      <c r="W31490" s="31"/>
      <c r="AI31490" s="31"/>
    </row>
    <row r="31494" spans="23:35" x14ac:dyDescent="0.2">
      <c r="W31494" s="29"/>
      <c r="AI31494" s="29"/>
    </row>
    <row r="31522" spans="23:35" x14ac:dyDescent="0.2">
      <c r="W31522" s="31"/>
      <c r="AI31522" s="31"/>
    </row>
    <row r="31526" spans="23:35" x14ac:dyDescent="0.2">
      <c r="W31526" s="29"/>
      <c r="AI31526" s="29"/>
    </row>
    <row r="31554" spans="23:35" x14ac:dyDescent="0.2">
      <c r="W31554" s="31"/>
      <c r="AI31554" s="31"/>
    </row>
    <row r="31558" spans="23:35" x14ac:dyDescent="0.2">
      <c r="W31558" s="29"/>
      <c r="AI31558" s="29"/>
    </row>
    <row r="31586" spans="23:35" x14ac:dyDescent="0.2">
      <c r="W31586" s="31"/>
      <c r="AI31586" s="31"/>
    </row>
    <row r="31590" spans="23:35" x14ac:dyDescent="0.2">
      <c r="W31590" s="29"/>
      <c r="AI31590" s="29"/>
    </row>
    <row r="31618" spans="23:35" x14ac:dyDescent="0.2">
      <c r="W31618" s="31"/>
      <c r="AI31618" s="31"/>
    </row>
    <row r="31622" spans="23:35" x14ac:dyDescent="0.2">
      <c r="W31622" s="29"/>
      <c r="AI31622" s="29"/>
    </row>
    <row r="31650" spans="23:35" x14ac:dyDescent="0.2">
      <c r="W31650" s="31"/>
      <c r="AI31650" s="31"/>
    </row>
    <row r="31654" spans="23:35" x14ac:dyDescent="0.2">
      <c r="W31654" s="29"/>
      <c r="AI31654" s="29"/>
    </row>
    <row r="31682" spans="23:35" x14ac:dyDescent="0.2">
      <c r="W31682" s="31"/>
      <c r="AI31682" s="31"/>
    </row>
    <row r="31686" spans="23:35" x14ac:dyDescent="0.2">
      <c r="W31686" s="29"/>
      <c r="AI31686" s="29"/>
    </row>
    <row r="31714" spans="23:35" x14ac:dyDescent="0.2">
      <c r="W31714" s="31"/>
      <c r="AI31714" s="31"/>
    </row>
    <row r="31718" spans="23:35" x14ac:dyDescent="0.2">
      <c r="W31718" s="29"/>
      <c r="AI31718" s="29"/>
    </row>
    <row r="31746" spans="23:35" x14ac:dyDescent="0.2">
      <c r="W31746" s="31"/>
      <c r="AI31746" s="31"/>
    </row>
    <row r="31750" spans="23:35" x14ac:dyDescent="0.2">
      <c r="W31750" s="29"/>
      <c r="AI31750" s="29"/>
    </row>
    <row r="31778" spans="23:35" x14ac:dyDescent="0.2">
      <c r="W31778" s="31"/>
      <c r="AI31778" s="31"/>
    </row>
    <row r="31782" spans="23:35" x14ac:dyDescent="0.2">
      <c r="W31782" s="29"/>
      <c r="AI31782" s="29"/>
    </row>
    <row r="31810" spans="23:35" x14ac:dyDescent="0.2">
      <c r="W31810" s="31"/>
      <c r="AI31810" s="31"/>
    </row>
    <row r="31814" spans="23:35" x14ac:dyDescent="0.2">
      <c r="W31814" s="29"/>
      <c r="AI31814" s="29"/>
    </row>
    <row r="31842" spans="23:35" x14ac:dyDescent="0.2">
      <c r="W31842" s="31"/>
      <c r="AI31842" s="31"/>
    </row>
    <row r="31846" spans="23:35" x14ac:dyDescent="0.2">
      <c r="W31846" s="29"/>
      <c r="AI31846" s="29"/>
    </row>
    <row r="31874" spans="23:35" x14ac:dyDescent="0.2">
      <c r="W31874" s="31"/>
      <c r="AI31874" s="31"/>
    </row>
    <row r="31878" spans="23:35" x14ac:dyDescent="0.2">
      <c r="W31878" s="29"/>
      <c r="AI31878" s="29"/>
    </row>
    <row r="31906" spans="23:35" x14ac:dyDescent="0.2">
      <c r="W31906" s="31"/>
      <c r="AI31906" s="31"/>
    </row>
    <row r="31910" spans="23:35" x14ac:dyDescent="0.2">
      <c r="W31910" s="29"/>
      <c r="AI31910" s="29"/>
    </row>
    <row r="31938" spans="23:35" x14ac:dyDescent="0.2">
      <c r="W31938" s="31"/>
      <c r="AI31938" s="31"/>
    </row>
    <row r="31942" spans="23:35" x14ac:dyDescent="0.2">
      <c r="W31942" s="29"/>
      <c r="AI31942" s="29"/>
    </row>
    <row r="31970" spans="23:35" x14ac:dyDescent="0.2">
      <c r="W31970" s="31"/>
      <c r="AI31970" s="31"/>
    </row>
    <row r="31974" spans="23:35" x14ac:dyDescent="0.2">
      <c r="W31974" s="29"/>
      <c r="AI31974" s="29"/>
    </row>
    <row r="32002" spans="23:35" x14ac:dyDescent="0.2">
      <c r="W32002" s="31"/>
      <c r="AI32002" s="31"/>
    </row>
    <row r="32006" spans="23:35" x14ac:dyDescent="0.2">
      <c r="W32006" s="29"/>
      <c r="AI32006" s="29"/>
    </row>
    <row r="32034" spans="23:35" x14ac:dyDescent="0.2">
      <c r="W32034" s="31"/>
      <c r="AI32034" s="31"/>
    </row>
    <row r="32038" spans="23:35" x14ac:dyDescent="0.2">
      <c r="W32038" s="29"/>
      <c r="AI32038" s="29"/>
    </row>
    <row r="32066" spans="23:35" x14ac:dyDescent="0.2">
      <c r="W32066" s="31"/>
      <c r="AI32066" s="31"/>
    </row>
    <row r="32070" spans="23:35" x14ac:dyDescent="0.2">
      <c r="W32070" s="29"/>
      <c r="AI32070" s="29"/>
    </row>
    <row r="32098" spans="23:35" x14ac:dyDescent="0.2">
      <c r="W32098" s="31"/>
      <c r="AI32098" s="31"/>
    </row>
    <row r="32102" spans="23:35" x14ac:dyDescent="0.2">
      <c r="W32102" s="29"/>
      <c r="AI32102" s="29"/>
    </row>
    <row r="32130" spans="23:35" x14ac:dyDescent="0.2">
      <c r="W32130" s="31"/>
      <c r="AI32130" s="31"/>
    </row>
    <row r="32134" spans="23:35" x14ac:dyDescent="0.2">
      <c r="W32134" s="29"/>
      <c r="AI32134" s="29"/>
    </row>
    <row r="32162" spans="23:35" x14ac:dyDescent="0.2">
      <c r="W32162" s="31"/>
      <c r="AI32162" s="31"/>
    </row>
    <row r="32166" spans="23:35" x14ac:dyDescent="0.2">
      <c r="W32166" s="29"/>
      <c r="AI32166" s="29"/>
    </row>
    <row r="32194" spans="23:35" x14ac:dyDescent="0.2">
      <c r="W32194" s="31"/>
      <c r="AI32194" s="31"/>
    </row>
    <row r="32198" spans="23:35" x14ac:dyDescent="0.2">
      <c r="W32198" s="29"/>
      <c r="AI32198" s="29"/>
    </row>
    <row r="32226" spans="23:35" x14ac:dyDescent="0.2">
      <c r="W32226" s="31"/>
      <c r="AI32226" s="31"/>
    </row>
    <row r="32230" spans="23:35" x14ac:dyDescent="0.2">
      <c r="W32230" s="29"/>
      <c r="AI32230" s="29"/>
    </row>
    <row r="32258" spans="23:35" x14ac:dyDescent="0.2">
      <c r="W32258" s="31"/>
      <c r="AI32258" s="31"/>
    </row>
    <row r="32262" spans="23:35" x14ac:dyDescent="0.2">
      <c r="W32262" s="29"/>
      <c r="AI32262" s="29"/>
    </row>
    <row r="32290" spans="23:35" x14ac:dyDescent="0.2">
      <c r="W32290" s="31"/>
      <c r="AI32290" s="31"/>
    </row>
    <row r="32294" spans="23:35" x14ac:dyDescent="0.2">
      <c r="W32294" s="29"/>
      <c r="AI32294" s="29"/>
    </row>
    <row r="32322" spans="23:35" x14ac:dyDescent="0.2">
      <c r="W32322" s="31"/>
      <c r="AI32322" s="31"/>
    </row>
    <row r="32326" spans="23:35" x14ac:dyDescent="0.2">
      <c r="W32326" s="29"/>
      <c r="AI32326" s="29"/>
    </row>
    <row r="32354" spans="23:35" x14ac:dyDescent="0.2">
      <c r="W32354" s="31"/>
      <c r="AI32354" s="31"/>
    </row>
    <row r="32358" spans="23:35" x14ac:dyDescent="0.2">
      <c r="W32358" s="29"/>
      <c r="AI32358" s="29"/>
    </row>
    <row r="32386" spans="23:35" x14ac:dyDescent="0.2">
      <c r="W32386" s="31"/>
      <c r="AI32386" s="31"/>
    </row>
    <row r="32390" spans="23:35" x14ac:dyDescent="0.2">
      <c r="W32390" s="29"/>
      <c r="AI32390" s="29"/>
    </row>
    <row r="32418" spans="23:35" x14ac:dyDescent="0.2">
      <c r="W32418" s="31"/>
      <c r="AI32418" s="31"/>
    </row>
    <row r="32422" spans="23:35" x14ac:dyDescent="0.2">
      <c r="W32422" s="29"/>
      <c r="AI32422" s="29"/>
    </row>
    <row r="32450" spans="23:35" x14ac:dyDescent="0.2">
      <c r="W32450" s="31"/>
      <c r="AI32450" s="31"/>
    </row>
    <row r="32454" spans="23:35" x14ac:dyDescent="0.2">
      <c r="W32454" s="29"/>
      <c r="AI32454" s="29"/>
    </row>
    <row r="32482" spans="23:35" x14ac:dyDescent="0.2">
      <c r="W32482" s="31"/>
      <c r="AI32482" s="31"/>
    </row>
    <row r="32486" spans="23:35" x14ac:dyDescent="0.2">
      <c r="W32486" s="29"/>
      <c r="AI32486" s="29"/>
    </row>
    <row r="32514" spans="23:35" x14ac:dyDescent="0.2">
      <c r="W32514" s="31"/>
      <c r="AI32514" s="31"/>
    </row>
    <row r="32518" spans="23:35" x14ac:dyDescent="0.2">
      <c r="W32518" s="29"/>
      <c r="AI32518" s="29"/>
    </row>
    <row r="32546" spans="23:35" x14ac:dyDescent="0.2">
      <c r="W32546" s="31"/>
      <c r="AI32546" s="31"/>
    </row>
    <row r="32550" spans="23:35" x14ac:dyDescent="0.2">
      <c r="W32550" s="29"/>
      <c r="AI32550" s="29"/>
    </row>
    <row r="32578" spans="23:35" x14ac:dyDescent="0.2">
      <c r="W32578" s="31"/>
      <c r="AI32578" s="31"/>
    </row>
    <row r="32582" spans="23:35" x14ac:dyDescent="0.2">
      <c r="W32582" s="29"/>
      <c r="AI32582" s="29"/>
    </row>
    <row r="32610" spans="23:35" x14ac:dyDescent="0.2">
      <c r="W32610" s="31"/>
      <c r="AI32610" s="31"/>
    </row>
    <row r="32614" spans="23:35" x14ac:dyDescent="0.2">
      <c r="W32614" s="29"/>
      <c r="AI32614" s="29"/>
    </row>
    <row r="32642" spans="23:35" x14ac:dyDescent="0.2">
      <c r="W32642" s="31"/>
      <c r="AI32642" s="31"/>
    </row>
    <row r="32646" spans="23:35" x14ac:dyDescent="0.2">
      <c r="W32646" s="29"/>
      <c r="AI32646" s="29"/>
    </row>
    <row r="32674" spans="23:35" x14ac:dyDescent="0.2">
      <c r="W32674" s="31"/>
      <c r="AI32674" s="31"/>
    </row>
    <row r="32678" spans="23:35" x14ac:dyDescent="0.2">
      <c r="W32678" s="29"/>
      <c r="AI32678" s="29"/>
    </row>
    <row r="32706" spans="23:35" x14ac:dyDescent="0.2">
      <c r="W32706" s="31"/>
      <c r="AI32706" s="31"/>
    </row>
    <row r="32710" spans="23:35" x14ac:dyDescent="0.2">
      <c r="W32710" s="29"/>
      <c r="AI32710" s="29"/>
    </row>
    <row r="32738" spans="23:35" x14ac:dyDescent="0.2">
      <c r="W32738" s="31"/>
      <c r="AI32738" s="31"/>
    </row>
    <row r="32742" spans="23:35" x14ac:dyDescent="0.2">
      <c r="W32742" s="29"/>
      <c r="AI32742" s="29"/>
    </row>
    <row r="32770" spans="23:35" x14ac:dyDescent="0.2">
      <c r="W32770" s="31"/>
      <c r="AI32770" s="31"/>
    </row>
    <row r="32774" spans="23:35" x14ac:dyDescent="0.2">
      <c r="W32774" s="29"/>
      <c r="AI32774" s="29"/>
    </row>
    <row r="32802" spans="23:35" x14ac:dyDescent="0.2">
      <c r="W32802" s="31"/>
      <c r="AI32802" s="31"/>
    </row>
    <row r="32806" spans="23:35" x14ac:dyDescent="0.2">
      <c r="W32806" s="29"/>
      <c r="AI32806" s="29"/>
    </row>
    <row r="32834" spans="23:35" x14ac:dyDescent="0.2">
      <c r="W32834" s="31"/>
      <c r="AI32834" s="31"/>
    </row>
    <row r="32838" spans="23:35" x14ac:dyDescent="0.2">
      <c r="W32838" s="29"/>
      <c r="AI32838" s="29"/>
    </row>
    <row r="32866" spans="23:35" x14ac:dyDescent="0.2">
      <c r="W32866" s="31"/>
      <c r="AI32866" s="31"/>
    </row>
    <row r="32870" spans="23:35" x14ac:dyDescent="0.2">
      <c r="W32870" s="29"/>
      <c r="AI32870" s="29"/>
    </row>
    <row r="32898" spans="23:35" x14ac:dyDescent="0.2">
      <c r="W32898" s="31"/>
      <c r="AI32898" s="31"/>
    </row>
    <row r="32902" spans="23:35" x14ac:dyDescent="0.2">
      <c r="W32902" s="29"/>
      <c r="AI32902" s="29"/>
    </row>
    <row r="32930" spans="23:35" x14ac:dyDescent="0.2">
      <c r="W32930" s="31"/>
      <c r="AI32930" s="31"/>
    </row>
    <row r="32934" spans="23:35" x14ac:dyDescent="0.2">
      <c r="W32934" s="29"/>
      <c r="AI32934" s="29"/>
    </row>
    <row r="32962" spans="23:35" x14ac:dyDescent="0.2">
      <c r="W32962" s="31"/>
      <c r="AI32962" s="31"/>
    </row>
    <row r="32966" spans="23:35" x14ac:dyDescent="0.2">
      <c r="W32966" s="29"/>
      <c r="AI32966" s="29"/>
    </row>
    <row r="32994" spans="23:35" x14ac:dyDescent="0.2">
      <c r="W32994" s="31"/>
      <c r="AI32994" s="31"/>
    </row>
    <row r="32998" spans="23:35" x14ac:dyDescent="0.2">
      <c r="W32998" s="29"/>
      <c r="AI32998" s="29"/>
    </row>
    <row r="33026" spans="23:35" x14ac:dyDescent="0.2">
      <c r="W33026" s="31"/>
      <c r="AI33026" s="31"/>
    </row>
    <row r="33030" spans="23:35" x14ac:dyDescent="0.2">
      <c r="W33030" s="29"/>
      <c r="AI33030" s="29"/>
    </row>
    <row r="33058" spans="23:35" x14ac:dyDescent="0.2">
      <c r="W33058" s="31"/>
      <c r="AI33058" s="31"/>
    </row>
    <row r="33062" spans="23:35" x14ac:dyDescent="0.2">
      <c r="W33062" s="29"/>
      <c r="AI33062" s="29"/>
    </row>
    <row r="33090" spans="23:35" x14ac:dyDescent="0.2">
      <c r="W33090" s="31"/>
      <c r="AI33090" s="31"/>
    </row>
    <row r="33094" spans="23:35" x14ac:dyDescent="0.2">
      <c r="W33094" s="29"/>
      <c r="AI33094" s="29"/>
    </row>
    <row r="33122" spans="23:35" x14ac:dyDescent="0.2">
      <c r="W33122" s="31"/>
      <c r="AI33122" s="31"/>
    </row>
    <row r="33126" spans="23:35" x14ac:dyDescent="0.2">
      <c r="W33126" s="29"/>
      <c r="AI33126" s="29"/>
    </row>
    <row r="33154" spans="23:35" x14ac:dyDescent="0.2">
      <c r="W33154" s="31"/>
      <c r="AI33154" s="31"/>
    </row>
    <row r="33158" spans="23:35" x14ac:dyDescent="0.2">
      <c r="W33158" s="29"/>
      <c r="AI33158" s="29"/>
    </row>
    <row r="33186" spans="23:35" x14ac:dyDescent="0.2">
      <c r="W33186" s="31"/>
      <c r="AI33186" s="31"/>
    </row>
    <row r="33190" spans="23:35" x14ac:dyDescent="0.2">
      <c r="W33190" s="29"/>
      <c r="AI33190" s="29"/>
    </row>
    <row r="33218" spans="23:35" x14ac:dyDescent="0.2">
      <c r="W33218" s="31"/>
      <c r="AI33218" s="31"/>
    </row>
    <row r="33222" spans="23:35" x14ac:dyDescent="0.2">
      <c r="W33222" s="29"/>
      <c r="AI33222" s="29"/>
    </row>
    <row r="33250" spans="23:35" x14ac:dyDescent="0.2">
      <c r="W33250" s="31"/>
      <c r="AI33250" s="31"/>
    </row>
    <row r="33254" spans="23:35" x14ac:dyDescent="0.2">
      <c r="W33254" s="29"/>
      <c r="AI33254" s="29"/>
    </row>
    <row r="33282" spans="23:35" x14ac:dyDescent="0.2">
      <c r="W33282" s="31"/>
      <c r="AI33282" s="31"/>
    </row>
    <row r="33286" spans="23:35" x14ac:dyDescent="0.2">
      <c r="W33286" s="29"/>
      <c r="AI33286" s="29"/>
    </row>
    <row r="33314" spans="23:35" x14ac:dyDescent="0.2">
      <c r="W33314" s="31"/>
      <c r="AI33314" s="31"/>
    </row>
    <row r="33318" spans="23:35" x14ac:dyDescent="0.2">
      <c r="W33318" s="29"/>
      <c r="AI33318" s="29"/>
    </row>
    <row r="33346" spans="23:35" x14ac:dyDescent="0.2">
      <c r="W33346" s="31"/>
      <c r="AI33346" s="31"/>
    </row>
    <row r="33350" spans="23:35" x14ac:dyDescent="0.2">
      <c r="W33350" s="29"/>
      <c r="AI33350" s="29"/>
    </row>
    <row r="33378" spans="23:35" x14ac:dyDescent="0.2">
      <c r="W33378" s="31"/>
      <c r="AI33378" s="31"/>
    </row>
    <row r="33382" spans="23:35" x14ac:dyDescent="0.2">
      <c r="W33382" s="29"/>
      <c r="AI33382" s="29"/>
    </row>
    <row r="33410" spans="23:35" x14ac:dyDescent="0.2">
      <c r="W33410" s="31"/>
      <c r="AI33410" s="31"/>
    </row>
    <row r="33414" spans="23:35" x14ac:dyDescent="0.2">
      <c r="W33414" s="29"/>
      <c r="AI33414" s="29"/>
    </row>
    <row r="33442" spans="23:35" x14ac:dyDescent="0.2">
      <c r="W33442" s="31"/>
      <c r="AI33442" s="31"/>
    </row>
    <row r="33446" spans="23:35" x14ac:dyDescent="0.2">
      <c r="W33446" s="29"/>
      <c r="AI33446" s="29"/>
    </row>
    <row r="33474" spans="23:35" x14ac:dyDescent="0.2">
      <c r="W33474" s="31"/>
      <c r="AI33474" s="31"/>
    </row>
    <row r="33478" spans="23:35" x14ac:dyDescent="0.2">
      <c r="W33478" s="29"/>
      <c r="AI33478" s="29"/>
    </row>
    <row r="33506" spans="23:35" x14ac:dyDescent="0.2">
      <c r="W33506" s="31"/>
      <c r="AI33506" s="31"/>
    </row>
    <row r="33510" spans="23:35" x14ac:dyDescent="0.2">
      <c r="W33510" s="29"/>
      <c r="AI33510" s="29"/>
    </row>
    <row r="33538" spans="23:35" x14ac:dyDescent="0.2">
      <c r="W33538" s="31"/>
      <c r="AI33538" s="31"/>
    </row>
    <row r="33542" spans="23:35" x14ac:dyDescent="0.2">
      <c r="W33542" s="29"/>
      <c r="AI33542" s="29"/>
    </row>
    <row r="33570" spans="23:35" x14ac:dyDescent="0.2">
      <c r="W33570" s="31"/>
      <c r="AI33570" s="31"/>
    </row>
    <row r="33574" spans="23:35" x14ac:dyDescent="0.2">
      <c r="W33574" s="29"/>
      <c r="AI33574" s="29"/>
    </row>
    <row r="33602" spans="23:35" x14ac:dyDescent="0.2">
      <c r="W33602" s="31"/>
      <c r="AI33602" s="31"/>
    </row>
    <row r="33606" spans="23:35" x14ac:dyDescent="0.2">
      <c r="W33606" s="29"/>
      <c r="AI33606" s="29"/>
    </row>
    <row r="33634" spans="23:35" x14ac:dyDescent="0.2">
      <c r="W33634" s="31"/>
      <c r="AI33634" s="31"/>
    </row>
    <row r="33638" spans="23:35" x14ac:dyDescent="0.2">
      <c r="W33638" s="29"/>
      <c r="AI33638" s="29"/>
    </row>
    <row r="33666" spans="23:35" x14ac:dyDescent="0.2">
      <c r="W33666" s="31"/>
      <c r="AI33666" s="31"/>
    </row>
    <row r="33670" spans="23:35" x14ac:dyDescent="0.2">
      <c r="W33670" s="29"/>
      <c r="AI33670" s="29"/>
    </row>
    <row r="33698" spans="23:35" x14ac:dyDescent="0.2">
      <c r="W33698" s="31"/>
      <c r="AI33698" s="31"/>
    </row>
    <row r="33702" spans="23:35" x14ac:dyDescent="0.2">
      <c r="W33702" s="29"/>
      <c r="AI33702" s="29"/>
    </row>
    <row r="33730" spans="23:35" x14ac:dyDescent="0.2">
      <c r="W33730" s="31"/>
      <c r="AI33730" s="31"/>
    </row>
    <row r="33734" spans="23:35" x14ac:dyDescent="0.2">
      <c r="W33734" s="29"/>
      <c r="AI33734" s="29"/>
    </row>
    <row r="33762" spans="23:35" x14ac:dyDescent="0.2">
      <c r="W33762" s="31"/>
      <c r="AI33762" s="31"/>
    </row>
    <row r="33766" spans="23:35" x14ac:dyDescent="0.2">
      <c r="W33766" s="29"/>
      <c r="AI33766" s="29"/>
    </row>
    <row r="33794" spans="23:35" x14ac:dyDescent="0.2">
      <c r="W33794" s="31"/>
      <c r="AI33794" s="31"/>
    </row>
    <row r="33798" spans="23:35" x14ac:dyDescent="0.2">
      <c r="W33798" s="29"/>
      <c r="AI33798" s="29"/>
    </row>
    <row r="33826" spans="23:35" x14ac:dyDescent="0.2">
      <c r="W33826" s="31"/>
      <c r="AI33826" s="31"/>
    </row>
    <row r="33830" spans="23:35" x14ac:dyDescent="0.2">
      <c r="W33830" s="29"/>
      <c r="AI33830" s="29"/>
    </row>
    <row r="33858" spans="23:35" x14ac:dyDescent="0.2">
      <c r="W33858" s="31"/>
      <c r="AI33858" s="31"/>
    </row>
    <row r="33862" spans="23:35" x14ac:dyDescent="0.2">
      <c r="W33862" s="29"/>
      <c r="AI33862" s="29"/>
    </row>
    <row r="33890" spans="23:35" x14ac:dyDescent="0.2">
      <c r="W33890" s="31"/>
      <c r="AI33890" s="31"/>
    </row>
    <row r="33894" spans="23:35" x14ac:dyDescent="0.2">
      <c r="W33894" s="29"/>
      <c r="AI33894" s="29"/>
    </row>
    <row r="33922" spans="23:35" x14ac:dyDescent="0.2">
      <c r="W33922" s="31"/>
      <c r="AI33922" s="31"/>
    </row>
    <row r="33926" spans="23:35" x14ac:dyDescent="0.2">
      <c r="W33926" s="29"/>
      <c r="AI33926" s="29"/>
    </row>
    <row r="33954" spans="23:35" x14ac:dyDescent="0.2">
      <c r="W33954" s="31"/>
      <c r="AI33954" s="31"/>
    </row>
    <row r="33958" spans="23:35" x14ac:dyDescent="0.2">
      <c r="W33958" s="29"/>
      <c r="AI33958" s="29"/>
    </row>
    <row r="33986" spans="23:35" x14ac:dyDescent="0.2">
      <c r="W33986" s="31"/>
      <c r="AI33986" s="31"/>
    </row>
    <row r="33990" spans="23:35" x14ac:dyDescent="0.2">
      <c r="W33990" s="29"/>
      <c r="AI33990" s="29"/>
    </row>
    <row r="34018" spans="23:35" x14ac:dyDescent="0.2">
      <c r="W34018" s="31"/>
      <c r="AI34018" s="31"/>
    </row>
    <row r="34022" spans="23:35" x14ac:dyDescent="0.2">
      <c r="W34022" s="29"/>
      <c r="AI34022" s="29"/>
    </row>
    <row r="34050" spans="23:35" x14ac:dyDescent="0.2">
      <c r="W34050" s="31"/>
      <c r="AI34050" s="31"/>
    </row>
    <row r="34054" spans="23:35" x14ac:dyDescent="0.2">
      <c r="W34054" s="29"/>
      <c r="AI34054" s="29"/>
    </row>
    <row r="34082" spans="23:35" x14ac:dyDescent="0.2">
      <c r="W34082" s="31"/>
      <c r="AI34082" s="31"/>
    </row>
    <row r="34086" spans="23:35" x14ac:dyDescent="0.2">
      <c r="W34086" s="29"/>
      <c r="AI34086" s="29"/>
    </row>
    <row r="34114" spans="23:35" x14ac:dyDescent="0.2">
      <c r="W34114" s="31"/>
      <c r="AI34114" s="31"/>
    </row>
    <row r="34118" spans="23:35" x14ac:dyDescent="0.2">
      <c r="W34118" s="29"/>
      <c r="AI34118" s="29"/>
    </row>
    <row r="34146" spans="23:35" x14ac:dyDescent="0.2">
      <c r="W34146" s="31"/>
      <c r="AI34146" s="31"/>
    </row>
    <row r="34150" spans="23:35" x14ac:dyDescent="0.2">
      <c r="W34150" s="29"/>
      <c r="AI34150" s="29"/>
    </row>
    <row r="34178" spans="23:35" x14ac:dyDescent="0.2">
      <c r="W34178" s="31"/>
      <c r="AI34178" s="31"/>
    </row>
    <row r="34182" spans="23:35" x14ac:dyDescent="0.2">
      <c r="W34182" s="29"/>
      <c r="AI34182" s="29"/>
    </row>
    <row r="34210" spans="23:35" x14ac:dyDescent="0.2">
      <c r="W34210" s="31"/>
      <c r="AI34210" s="31"/>
    </row>
    <row r="34214" spans="23:35" x14ac:dyDescent="0.2">
      <c r="W34214" s="29"/>
      <c r="AI34214" s="29"/>
    </row>
    <row r="34242" spans="23:35" x14ac:dyDescent="0.2">
      <c r="W34242" s="31"/>
      <c r="AI34242" s="31"/>
    </row>
    <row r="34246" spans="23:35" x14ac:dyDescent="0.2">
      <c r="W34246" s="29"/>
      <c r="AI34246" s="29"/>
    </row>
    <row r="34274" spans="23:35" x14ac:dyDescent="0.2">
      <c r="W34274" s="31"/>
      <c r="AI34274" s="31"/>
    </row>
    <row r="34278" spans="23:35" x14ac:dyDescent="0.2">
      <c r="W34278" s="29"/>
      <c r="AI34278" s="29"/>
    </row>
    <row r="34306" spans="23:35" x14ac:dyDescent="0.2">
      <c r="W34306" s="31"/>
      <c r="AI34306" s="31"/>
    </row>
    <row r="34310" spans="23:35" x14ac:dyDescent="0.2">
      <c r="W34310" s="29"/>
      <c r="AI34310" s="29"/>
    </row>
    <row r="34338" spans="23:35" x14ac:dyDescent="0.2">
      <c r="W34338" s="31"/>
      <c r="AI34338" s="31"/>
    </row>
    <row r="34342" spans="23:35" x14ac:dyDescent="0.2">
      <c r="W34342" s="29"/>
      <c r="AI34342" s="29"/>
    </row>
    <row r="34370" spans="23:35" x14ac:dyDescent="0.2">
      <c r="W34370" s="31"/>
      <c r="AI34370" s="31"/>
    </row>
    <row r="34374" spans="23:35" x14ac:dyDescent="0.2">
      <c r="W34374" s="29"/>
      <c r="AI34374" s="29"/>
    </row>
    <row r="34402" spans="23:35" x14ac:dyDescent="0.2">
      <c r="W34402" s="31"/>
      <c r="AI34402" s="31"/>
    </row>
    <row r="34406" spans="23:35" x14ac:dyDescent="0.2">
      <c r="W34406" s="29"/>
      <c r="AI34406" s="29"/>
    </row>
    <row r="34434" spans="23:35" x14ac:dyDescent="0.2">
      <c r="W34434" s="31"/>
      <c r="AI34434" s="31"/>
    </row>
    <row r="34438" spans="23:35" x14ac:dyDescent="0.2">
      <c r="W34438" s="29"/>
      <c r="AI34438" s="29"/>
    </row>
    <row r="34466" spans="23:35" x14ac:dyDescent="0.2">
      <c r="W34466" s="31"/>
      <c r="AI34466" s="31"/>
    </row>
    <row r="34470" spans="23:35" x14ac:dyDescent="0.2">
      <c r="W34470" s="29"/>
      <c r="AI34470" s="29"/>
    </row>
    <row r="34498" spans="23:35" x14ac:dyDescent="0.2">
      <c r="W34498" s="31"/>
      <c r="AI34498" s="31"/>
    </row>
    <row r="34502" spans="23:35" x14ac:dyDescent="0.2">
      <c r="W34502" s="29"/>
      <c r="AI34502" s="29"/>
    </row>
    <row r="34530" spans="23:35" x14ac:dyDescent="0.2">
      <c r="W34530" s="31"/>
      <c r="AI34530" s="31"/>
    </row>
    <row r="34534" spans="23:35" x14ac:dyDescent="0.2">
      <c r="W34534" s="29"/>
      <c r="AI34534" s="29"/>
    </row>
    <row r="34562" spans="23:35" x14ac:dyDescent="0.2">
      <c r="W34562" s="31"/>
      <c r="AI34562" s="31"/>
    </row>
    <row r="34566" spans="23:35" x14ac:dyDescent="0.2">
      <c r="W34566" s="29"/>
      <c r="AI34566" s="29"/>
    </row>
    <row r="34594" spans="23:35" x14ac:dyDescent="0.2">
      <c r="W34594" s="31"/>
      <c r="AI34594" s="31"/>
    </row>
    <row r="34598" spans="23:35" x14ac:dyDescent="0.2">
      <c r="W34598" s="29"/>
      <c r="AI34598" s="29"/>
    </row>
    <row r="34626" spans="23:35" x14ac:dyDescent="0.2">
      <c r="W34626" s="31"/>
      <c r="AI34626" s="31"/>
    </row>
    <row r="34630" spans="23:35" x14ac:dyDescent="0.2">
      <c r="W34630" s="29"/>
      <c r="AI34630" s="29"/>
    </row>
    <row r="34658" spans="23:35" x14ac:dyDescent="0.2">
      <c r="W34658" s="31"/>
      <c r="AI34658" s="31"/>
    </row>
    <row r="34662" spans="23:35" x14ac:dyDescent="0.2">
      <c r="W34662" s="29"/>
      <c r="AI34662" s="29"/>
    </row>
    <row r="34690" spans="23:35" x14ac:dyDescent="0.2">
      <c r="W34690" s="31"/>
      <c r="AI34690" s="31"/>
    </row>
    <row r="34694" spans="23:35" x14ac:dyDescent="0.2">
      <c r="W34694" s="29"/>
      <c r="AI34694" s="29"/>
    </row>
    <row r="34722" spans="23:35" x14ac:dyDescent="0.2">
      <c r="W34722" s="31"/>
      <c r="AI34722" s="31"/>
    </row>
    <row r="34726" spans="23:35" x14ac:dyDescent="0.2">
      <c r="W34726" s="29"/>
      <c r="AI34726" s="29"/>
    </row>
    <row r="34754" spans="23:35" x14ac:dyDescent="0.2">
      <c r="W34754" s="31"/>
      <c r="AI34754" s="31"/>
    </row>
    <row r="34758" spans="23:35" x14ac:dyDescent="0.2">
      <c r="W34758" s="29"/>
      <c r="AI34758" s="29"/>
    </row>
    <row r="34786" spans="23:35" x14ac:dyDescent="0.2">
      <c r="W34786" s="31"/>
      <c r="AI34786" s="31"/>
    </row>
    <row r="34790" spans="23:35" x14ac:dyDescent="0.2">
      <c r="W34790" s="29"/>
      <c r="AI34790" s="29"/>
    </row>
    <row r="34818" spans="23:35" x14ac:dyDescent="0.2">
      <c r="W34818" s="31"/>
      <c r="AI34818" s="31"/>
    </row>
    <row r="34822" spans="23:35" x14ac:dyDescent="0.2">
      <c r="W34822" s="29"/>
      <c r="AI34822" s="29"/>
    </row>
    <row r="34850" spans="23:35" x14ac:dyDescent="0.2">
      <c r="W34850" s="31"/>
      <c r="AI34850" s="31"/>
    </row>
    <row r="34854" spans="23:35" x14ac:dyDescent="0.2">
      <c r="W34854" s="29"/>
      <c r="AI34854" s="29"/>
    </row>
    <row r="34882" spans="23:35" x14ac:dyDescent="0.2">
      <c r="W34882" s="31"/>
      <c r="AI34882" s="31"/>
    </row>
    <row r="34886" spans="23:35" x14ac:dyDescent="0.2">
      <c r="W34886" s="29"/>
      <c r="AI34886" s="29"/>
    </row>
    <row r="34914" spans="23:35" x14ac:dyDescent="0.2">
      <c r="W34914" s="31"/>
      <c r="AI34914" s="31"/>
    </row>
    <row r="34918" spans="23:35" x14ac:dyDescent="0.2">
      <c r="W34918" s="29"/>
      <c r="AI34918" s="29"/>
    </row>
    <row r="34946" spans="23:35" x14ac:dyDescent="0.2">
      <c r="W34946" s="31"/>
      <c r="AI34946" s="31"/>
    </row>
    <row r="34950" spans="23:35" x14ac:dyDescent="0.2">
      <c r="W34950" s="29"/>
      <c r="AI34950" s="29"/>
    </row>
    <row r="34978" spans="23:35" x14ac:dyDescent="0.2">
      <c r="W34978" s="31"/>
      <c r="AI34978" s="31"/>
    </row>
    <row r="34982" spans="23:35" x14ac:dyDescent="0.2">
      <c r="W34982" s="29"/>
      <c r="AI34982" s="29"/>
    </row>
    <row r="35010" spans="23:35" x14ac:dyDescent="0.2">
      <c r="W35010" s="31"/>
      <c r="AI35010" s="31"/>
    </row>
    <row r="35014" spans="23:35" x14ac:dyDescent="0.2">
      <c r="W35014" s="29"/>
      <c r="AI35014" s="29"/>
    </row>
    <row r="35042" spans="23:35" x14ac:dyDescent="0.2">
      <c r="W35042" s="31"/>
      <c r="AI35042" s="31"/>
    </row>
    <row r="35046" spans="23:35" x14ac:dyDescent="0.2">
      <c r="W35046" s="29"/>
      <c r="AI35046" s="29"/>
    </row>
    <row r="35074" spans="23:35" x14ac:dyDescent="0.2">
      <c r="W35074" s="31"/>
      <c r="AI35074" s="31"/>
    </row>
    <row r="35078" spans="23:35" x14ac:dyDescent="0.2">
      <c r="W35078" s="29"/>
      <c r="AI35078" s="29"/>
    </row>
    <row r="35106" spans="23:35" x14ac:dyDescent="0.2">
      <c r="W35106" s="31"/>
      <c r="AI35106" s="31"/>
    </row>
    <row r="35110" spans="23:35" x14ac:dyDescent="0.2">
      <c r="W35110" s="29"/>
      <c r="AI35110" s="29"/>
    </row>
    <row r="35138" spans="23:35" x14ac:dyDescent="0.2">
      <c r="W35138" s="31"/>
      <c r="AI35138" s="31"/>
    </row>
    <row r="35142" spans="23:35" x14ac:dyDescent="0.2">
      <c r="W35142" s="29"/>
      <c r="AI35142" s="29"/>
    </row>
    <row r="35170" spans="23:35" x14ac:dyDescent="0.2">
      <c r="W35170" s="31"/>
      <c r="AI35170" s="31"/>
    </row>
    <row r="35174" spans="23:35" x14ac:dyDescent="0.2">
      <c r="W35174" s="29"/>
      <c r="AI35174" s="29"/>
    </row>
    <row r="35202" spans="23:35" x14ac:dyDescent="0.2">
      <c r="W35202" s="31"/>
      <c r="AI35202" s="31"/>
    </row>
    <row r="35206" spans="23:35" x14ac:dyDescent="0.2">
      <c r="W35206" s="29"/>
      <c r="AI35206" s="29"/>
    </row>
    <row r="35234" spans="23:35" x14ac:dyDescent="0.2">
      <c r="W35234" s="31"/>
      <c r="AI35234" s="31"/>
    </row>
    <row r="35238" spans="23:35" x14ac:dyDescent="0.2">
      <c r="W35238" s="29"/>
      <c r="AI35238" s="29"/>
    </row>
    <row r="35266" spans="23:35" x14ac:dyDescent="0.2">
      <c r="W35266" s="31"/>
      <c r="AI35266" s="31"/>
    </row>
    <row r="35270" spans="23:35" x14ac:dyDescent="0.2">
      <c r="W35270" s="29"/>
      <c r="AI35270" s="29"/>
    </row>
    <row r="35298" spans="23:35" x14ac:dyDescent="0.2">
      <c r="W35298" s="31"/>
      <c r="AI35298" s="31"/>
    </row>
    <row r="35302" spans="23:35" x14ac:dyDescent="0.2">
      <c r="W35302" s="29"/>
      <c r="AI35302" s="29"/>
    </row>
    <row r="35330" spans="23:35" x14ac:dyDescent="0.2">
      <c r="W35330" s="31"/>
      <c r="AI35330" s="31"/>
    </row>
    <row r="35334" spans="23:35" x14ac:dyDescent="0.2">
      <c r="W35334" s="29"/>
      <c r="AI35334" s="29"/>
    </row>
    <row r="35362" spans="23:35" x14ac:dyDescent="0.2">
      <c r="W35362" s="31"/>
      <c r="AI35362" s="31"/>
    </row>
    <row r="35366" spans="23:35" x14ac:dyDescent="0.2">
      <c r="W35366" s="29"/>
      <c r="AI35366" s="29"/>
    </row>
    <row r="35394" spans="23:35" x14ac:dyDescent="0.2">
      <c r="W35394" s="31"/>
      <c r="AI35394" s="31"/>
    </row>
    <row r="35398" spans="23:35" x14ac:dyDescent="0.2">
      <c r="W35398" s="29"/>
      <c r="AI35398" s="29"/>
    </row>
    <row r="35426" spans="23:35" x14ac:dyDescent="0.2">
      <c r="W35426" s="31"/>
      <c r="AI35426" s="31"/>
    </row>
    <row r="35430" spans="23:35" x14ac:dyDescent="0.2">
      <c r="W35430" s="29"/>
      <c r="AI35430" s="29"/>
    </row>
    <row r="35458" spans="23:35" x14ac:dyDescent="0.2">
      <c r="W35458" s="31"/>
      <c r="AI35458" s="31"/>
    </row>
    <row r="35462" spans="23:35" x14ac:dyDescent="0.2">
      <c r="W35462" s="29"/>
      <c r="AI35462" s="29"/>
    </row>
    <row r="35490" spans="23:35" x14ac:dyDescent="0.2">
      <c r="W35490" s="31"/>
      <c r="AI35490" s="31"/>
    </row>
    <row r="35494" spans="23:35" x14ac:dyDescent="0.2">
      <c r="W35494" s="29"/>
      <c r="AI35494" s="29"/>
    </row>
    <row r="35522" spans="23:35" x14ac:dyDescent="0.2">
      <c r="W35522" s="31"/>
      <c r="AI35522" s="31"/>
    </row>
    <row r="35526" spans="23:35" x14ac:dyDescent="0.2">
      <c r="W35526" s="29"/>
      <c r="AI35526" s="29"/>
    </row>
    <row r="35554" spans="23:35" x14ac:dyDescent="0.2">
      <c r="W35554" s="31"/>
      <c r="AI35554" s="31"/>
    </row>
    <row r="35558" spans="23:35" x14ac:dyDescent="0.2">
      <c r="W35558" s="29"/>
      <c r="AI35558" s="29"/>
    </row>
    <row r="35586" spans="23:35" x14ac:dyDescent="0.2">
      <c r="W35586" s="31"/>
      <c r="AI35586" s="31"/>
    </row>
    <row r="35590" spans="23:35" x14ac:dyDescent="0.2">
      <c r="W35590" s="29"/>
      <c r="AI35590" s="29"/>
    </row>
    <row r="35618" spans="23:35" x14ac:dyDescent="0.2">
      <c r="W35618" s="31"/>
      <c r="AI35618" s="31"/>
    </row>
    <row r="35622" spans="23:35" x14ac:dyDescent="0.2">
      <c r="W35622" s="29"/>
      <c r="AI35622" s="29"/>
    </row>
    <row r="35650" spans="23:35" x14ac:dyDescent="0.2">
      <c r="W35650" s="31"/>
      <c r="AI35650" s="31"/>
    </row>
    <row r="35654" spans="23:35" x14ac:dyDescent="0.2">
      <c r="W35654" s="29"/>
      <c r="AI35654" s="29"/>
    </row>
    <row r="35682" spans="23:35" x14ac:dyDescent="0.2">
      <c r="W35682" s="31"/>
      <c r="AI35682" s="31"/>
    </row>
    <row r="35686" spans="23:35" x14ac:dyDescent="0.2">
      <c r="W35686" s="29"/>
      <c r="AI35686" s="29"/>
    </row>
    <row r="35714" spans="23:35" x14ac:dyDescent="0.2">
      <c r="W35714" s="31"/>
      <c r="AI35714" s="31"/>
    </row>
    <row r="35718" spans="23:35" x14ac:dyDescent="0.2">
      <c r="W35718" s="29"/>
      <c r="AI35718" s="29"/>
    </row>
    <row r="35746" spans="23:35" x14ac:dyDescent="0.2">
      <c r="W35746" s="31"/>
      <c r="AI35746" s="31"/>
    </row>
    <row r="35750" spans="23:35" x14ac:dyDescent="0.2">
      <c r="W35750" s="29"/>
      <c r="AI35750" s="29"/>
    </row>
    <row r="35778" spans="23:35" x14ac:dyDescent="0.2">
      <c r="W35778" s="31"/>
      <c r="AI35778" s="31"/>
    </row>
    <row r="35782" spans="23:35" x14ac:dyDescent="0.2">
      <c r="W35782" s="29"/>
      <c r="AI35782" s="29"/>
    </row>
    <row r="35810" spans="23:35" x14ac:dyDescent="0.2">
      <c r="W35810" s="31"/>
      <c r="AI35810" s="31"/>
    </row>
    <row r="35814" spans="23:35" x14ac:dyDescent="0.2">
      <c r="W35814" s="29"/>
      <c r="AI35814" s="29"/>
    </row>
    <row r="35842" spans="23:35" x14ac:dyDescent="0.2">
      <c r="W35842" s="31"/>
      <c r="AI35842" s="31"/>
    </row>
    <row r="35846" spans="23:35" x14ac:dyDescent="0.2">
      <c r="W35846" s="29"/>
      <c r="AI35846" s="29"/>
    </row>
    <row r="35874" spans="23:35" x14ac:dyDescent="0.2">
      <c r="W35874" s="31"/>
      <c r="AI35874" s="31"/>
    </row>
    <row r="35878" spans="23:35" x14ac:dyDescent="0.2">
      <c r="W35878" s="29"/>
      <c r="AI35878" s="29"/>
    </row>
    <row r="35906" spans="23:35" x14ac:dyDescent="0.2">
      <c r="W35906" s="31"/>
      <c r="AI35906" s="31"/>
    </row>
    <row r="35910" spans="23:35" x14ac:dyDescent="0.2">
      <c r="W35910" s="29"/>
      <c r="AI35910" s="29"/>
    </row>
    <row r="35938" spans="23:35" x14ac:dyDescent="0.2">
      <c r="W35938" s="31"/>
      <c r="AI35938" s="31"/>
    </row>
    <row r="35942" spans="23:35" x14ac:dyDescent="0.2">
      <c r="W35942" s="29"/>
      <c r="AI35942" s="29"/>
    </row>
    <row r="35970" spans="23:35" x14ac:dyDescent="0.2">
      <c r="W35970" s="31"/>
      <c r="AI35970" s="31"/>
    </row>
    <row r="35974" spans="23:35" x14ac:dyDescent="0.2">
      <c r="W35974" s="29"/>
      <c r="AI35974" s="29"/>
    </row>
    <row r="36002" spans="23:35" x14ac:dyDescent="0.2">
      <c r="W36002" s="31"/>
      <c r="AI36002" s="31"/>
    </row>
    <row r="36006" spans="23:35" x14ac:dyDescent="0.2">
      <c r="W36006" s="29"/>
      <c r="AI36006" s="29"/>
    </row>
    <row r="36034" spans="23:35" x14ac:dyDescent="0.2">
      <c r="W36034" s="31"/>
      <c r="AI36034" s="31"/>
    </row>
    <row r="36038" spans="23:35" x14ac:dyDescent="0.2">
      <c r="W36038" s="29"/>
      <c r="AI36038" s="29"/>
    </row>
    <row r="36066" spans="23:35" x14ac:dyDescent="0.2">
      <c r="W36066" s="31"/>
      <c r="AI36066" s="31"/>
    </row>
    <row r="36070" spans="23:35" x14ac:dyDescent="0.2">
      <c r="W36070" s="29"/>
      <c r="AI36070" s="29"/>
    </row>
    <row r="36098" spans="23:35" x14ac:dyDescent="0.2">
      <c r="W36098" s="31"/>
      <c r="AI36098" s="31"/>
    </row>
    <row r="36102" spans="23:35" x14ac:dyDescent="0.2">
      <c r="W36102" s="29"/>
      <c r="AI36102" s="29"/>
    </row>
    <row r="36130" spans="23:35" x14ac:dyDescent="0.2">
      <c r="W36130" s="31"/>
      <c r="AI36130" s="31"/>
    </row>
    <row r="36134" spans="23:35" x14ac:dyDescent="0.2">
      <c r="W36134" s="29"/>
      <c r="AI36134" s="29"/>
    </row>
    <row r="36162" spans="23:35" x14ac:dyDescent="0.2">
      <c r="W36162" s="31"/>
      <c r="AI36162" s="31"/>
    </row>
    <row r="36166" spans="23:35" x14ac:dyDescent="0.2">
      <c r="W36166" s="29"/>
      <c r="AI36166" s="29"/>
    </row>
    <row r="36194" spans="23:35" x14ac:dyDescent="0.2">
      <c r="W36194" s="31"/>
      <c r="AI36194" s="31"/>
    </row>
    <row r="36198" spans="23:35" x14ac:dyDescent="0.2">
      <c r="W36198" s="29"/>
      <c r="AI36198" s="29"/>
    </row>
    <row r="36226" spans="23:35" x14ac:dyDescent="0.2">
      <c r="W36226" s="31"/>
      <c r="AI36226" s="31"/>
    </row>
    <row r="36230" spans="23:35" x14ac:dyDescent="0.2">
      <c r="W36230" s="29"/>
      <c r="AI36230" s="29"/>
    </row>
    <row r="36258" spans="23:35" x14ac:dyDescent="0.2">
      <c r="W36258" s="31"/>
      <c r="AI36258" s="31"/>
    </row>
    <row r="36262" spans="23:35" x14ac:dyDescent="0.2">
      <c r="W36262" s="29"/>
      <c r="AI36262" s="29"/>
    </row>
    <row r="36290" spans="23:35" x14ac:dyDescent="0.2">
      <c r="W36290" s="31"/>
      <c r="AI36290" s="31"/>
    </row>
    <row r="36294" spans="23:35" x14ac:dyDescent="0.2">
      <c r="W36294" s="29"/>
      <c r="AI36294" s="29"/>
    </row>
    <row r="36322" spans="23:35" x14ac:dyDescent="0.2">
      <c r="W36322" s="31"/>
      <c r="AI36322" s="31"/>
    </row>
    <row r="36326" spans="23:35" x14ac:dyDescent="0.2">
      <c r="W36326" s="29"/>
      <c r="AI36326" s="29"/>
    </row>
    <row r="36354" spans="23:35" x14ac:dyDescent="0.2">
      <c r="W36354" s="31"/>
      <c r="AI36354" s="31"/>
    </row>
    <row r="36358" spans="23:35" x14ac:dyDescent="0.2">
      <c r="W36358" s="29"/>
      <c r="AI36358" s="29"/>
    </row>
    <row r="36386" spans="23:35" x14ac:dyDescent="0.2">
      <c r="W36386" s="31"/>
      <c r="AI36386" s="31"/>
    </row>
    <row r="36390" spans="23:35" x14ac:dyDescent="0.2">
      <c r="W36390" s="29"/>
      <c r="AI36390" s="29"/>
    </row>
    <row r="36418" spans="23:35" x14ac:dyDescent="0.2">
      <c r="W36418" s="31"/>
      <c r="AI36418" s="31"/>
    </row>
    <row r="36422" spans="23:35" x14ac:dyDescent="0.2">
      <c r="W36422" s="29"/>
      <c r="AI36422" s="29"/>
    </row>
    <row r="36450" spans="23:35" x14ac:dyDescent="0.2">
      <c r="W36450" s="31"/>
      <c r="AI36450" s="31"/>
    </row>
    <row r="36454" spans="23:35" x14ac:dyDescent="0.2">
      <c r="W36454" s="29"/>
      <c r="AI36454" s="29"/>
    </row>
    <row r="36482" spans="23:35" x14ac:dyDescent="0.2">
      <c r="W36482" s="31"/>
      <c r="AI36482" s="31"/>
    </row>
    <row r="36486" spans="23:35" x14ac:dyDescent="0.2">
      <c r="W36486" s="29"/>
      <c r="AI36486" s="29"/>
    </row>
    <row r="36514" spans="23:35" x14ac:dyDescent="0.2">
      <c r="W36514" s="31"/>
      <c r="AI36514" s="31"/>
    </row>
    <row r="36518" spans="23:35" x14ac:dyDescent="0.2">
      <c r="W36518" s="29"/>
      <c r="AI36518" s="29"/>
    </row>
    <row r="36546" spans="23:35" x14ac:dyDescent="0.2">
      <c r="W36546" s="31"/>
      <c r="AI36546" s="31"/>
    </row>
    <row r="36550" spans="23:35" x14ac:dyDescent="0.2">
      <c r="W36550" s="29"/>
      <c r="AI36550" s="29"/>
    </row>
    <row r="36578" spans="23:35" x14ac:dyDescent="0.2">
      <c r="W36578" s="31"/>
      <c r="AI36578" s="31"/>
    </row>
    <row r="36582" spans="23:35" x14ac:dyDescent="0.2">
      <c r="W36582" s="29"/>
      <c r="AI36582" s="29"/>
    </row>
    <row r="36610" spans="23:35" x14ac:dyDescent="0.2">
      <c r="W36610" s="31"/>
      <c r="AI36610" s="31"/>
    </row>
    <row r="36614" spans="23:35" x14ac:dyDescent="0.2">
      <c r="W36614" s="29"/>
      <c r="AI36614" s="29"/>
    </row>
    <row r="36642" spans="23:35" x14ac:dyDescent="0.2">
      <c r="W36642" s="31"/>
      <c r="AI36642" s="31"/>
    </row>
    <row r="36646" spans="23:35" x14ac:dyDescent="0.2">
      <c r="W36646" s="29"/>
      <c r="AI36646" s="29"/>
    </row>
    <row r="36674" spans="23:35" x14ac:dyDescent="0.2">
      <c r="W36674" s="31"/>
      <c r="AI36674" s="31"/>
    </row>
    <row r="36678" spans="23:35" x14ac:dyDescent="0.2">
      <c r="W36678" s="29"/>
      <c r="AI36678" s="29"/>
    </row>
    <row r="36706" spans="23:35" x14ac:dyDescent="0.2">
      <c r="W36706" s="31"/>
      <c r="AI36706" s="31"/>
    </row>
    <row r="36710" spans="23:35" x14ac:dyDescent="0.2">
      <c r="W36710" s="29"/>
      <c r="AI36710" s="29"/>
    </row>
    <row r="36738" spans="23:35" x14ac:dyDescent="0.2">
      <c r="W36738" s="31"/>
      <c r="AI36738" s="31"/>
    </row>
    <row r="36742" spans="23:35" x14ac:dyDescent="0.2">
      <c r="W36742" s="29"/>
      <c r="AI36742" s="29"/>
    </row>
    <row r="36770" spans="23:35" x14ac:dyDescent="0.2">
      <c r="W36770" s="31"/>
      <c r="AI36770" s="31"/>
    </row>
    <row r="36774" spans="23:35" x14ac:dyDescent="0.2">
      <c r="W36774" s="29"/>
      <c r="AI36774" s="29"/>
    </row>
    <row r="36802" spans="23:35" x14ac:dyDescent="0.2">
      <c r="W36802" s="31"/>
      <c r="AI36802" s="31"/>
    </row>
    <row r="36806" spans="23:35" x14ac:dyDescent="0.2">
      <c r="W36806" s="29"/>
      <c r="AI36806" s="29"/>
    </row>
    <row r="36834" spans="23:35" x14ac:dyDescent="0.2">
      <c r="W36834" s="31"/>
      <c r="AI36834" s="31"/>
    </row>
    <row r="36838" spans="23:35" x14ac:dyDescent="0.2">
      <c r="W36838" s="29"/>
      <c r="AI36838" s="29"/>
    </row>
    <row r="36866" spans="23:35" x14ac:dyDescent="0.2">
      <c r="W36866" s="31"/>
      <c r="AI36866" s="31"/>
    </row>
    <row r="36870" spans="23:35" x14ac:dyDescent="0.2">
      <c r="W36870" s="29"/>
      <c r="AI36870" s="29"/>
    </row>
    <row r="36898" spans="23:35" x14ac:dyDescent="0.2">
      <c r="W36898" s="31"/>
      <c r="AI36898" s="31"/>
    </row>
    <row r="36902" spans="23:35" x14ac:dyDescent="0.2">
      <c r="W36902" s="29"/>
      <c r="AI36902" s="29"/>
    </row>
    <row r="36930" spans="23:35" x14ac:dyDescent="0.2">
      <c r="W36930" s="31"/>
      <c r="AI36930" s="31"/>
    </row>
    <row r="36934" spans="23:35" x14ac:dyDescent="0.2">
      <c r="W36934" s="29"/>
      <c r="AI36934" s="29"/>
    </row>
    <row r="36962" spans="23:35" x14ac:dyDescent="0.2">
      <c r="W36962" s="31"/>
      <c r="AI36962" s="31"/>
    </row>
    <row r="36966" spans="23:35" x14ac:dyDescent="0.2">
      <c r="W36966" s="29"/>
      <c r="AI36966" s="29"/>
    </row>
    <row r="36994" spans="23:35" x14ac:dyDescent="0.2">
      <c r="W36994" s="31"/>
      <c r="AI36994" s="31"/>
    </row>
    <row r="36998" spans="23:35" x14ac:dyDescent="0.2">
      <c r="W36998" s="29"/>
      <c r="AI36998" s="29"/>
    </row>
    <row r="37026" spans="23:35" x14ac:dyDescent="0.2">
      <c r="W37026" s="31"/>
      <c r="AI37026" s="31"/>
    </row>
    <row r="37030" spans="23:35" x14ac:dyDescent="0.2">
      <c r="W37030" s="29"/>
      <c r="AI37030" s="29"/>
    </row>
    <row r="37058" spans="23:35" x14ac:dyDescent="0.2">
      <c r="W37058" s="31"/>
      <c r="AI37058" s="31"/>
    </row>
    <row r="37062" spans="23:35" x14ac:dyDescent="0.2">
      <c r="W37062" s="29"/>
      <c r="AI37062" s="29"/>
    </row>
    <row r="37090" spans="23:35" x14ac:dyDescent="0.2">
      <c r="W37090" s="31"/>
      <c r="AI37090" s="31"/>
    </row>
    <row r="37094" spans="23:35" x14ac:dyDescent="0.2">
      <c r="W37094" s="29"/>
      <c r="AI37094" s="29"/>
    </row>
    <row r="37122" spans="23:35" x14ac:dyDescent="0.2">
      <c r="W37122" s="31"/>
      <c r="AI37122" s="31"/>
    </row>
    <row r="37126" spans="23:35" x14ac:dyDescent="0.2">
      <c r="W37126" s="29"/>
      <c r="AI37126" s="29"/>
    </row>
    <row r="37154" spans="23:35" x14ac:dyDescent="0.2">
      <c r="W37154" s="31"/>
      <c r="AI37154" s="31"/>
    </row>
    <row r="37158" spans="23:35" x14ac:dyDescent="0.2">
      <c r="W37158" s="29"/>
      <c r="AI37158" s="29"/>
    </row>
    <row r="37186" spans="23:35" x14ac:dyDescent="0.2">
      <c r="W37186" s="31"/>
      <c r="AI37186" s="31"/>
    </row>
    <row r="37190" spans="23:35" x14ac:dyDescent="0.2">
      <c r="W37190" s="29"/>
      <c r="AI37190" s="29"/>
    </row>
    <row r="37218" spans="23:35" x14ac:dyDescent="0.2">
      <c r="W37218" s="31"/>
      <c r="AI37218" s="31"/>
    </row>
    <row r="37222" spans="23:35" x14ac:dyDescent="0.2">
      <c r="W37222" s="29"/>
      <c r="AI37222" s="29"/>
    </row>
    <row r="37250" spans="23:35" x14ac:dyDescent="0.2">
      <c r="W37250" s="31"/>
      <c r="AI37250" s="31"/>
    </row>
    <row r="37254" spans="23:35" x14ac:dyDescent="0.2">
      <c r="W37254" s="29"/>
      <c r="AI37254" s="29"/>
    </row>
    <row r="37282" spans="23:35" x14ac:dyDescent="0.2">
      <c r="W37282" s="31"/>
      <c r="AI37282" s="31"/>
    </row>
    <row r="37286" spans="23:35" x14ac:dyDescent="0.2">
      <c r="W37286" s="29"/>
      <c r="AI37286" s="29"/>
    </row>
    <row r="37314" spans="23:35" x14ac:dyDescent="0.2">
      <c r="W37314" s="31"/>
      <c r="AI37314" s="31"/>
    </row>
    <row r="37318" spans="23:35" x14ac:dyDescent="0.2">
      <c r="W37318" s="29"/>
      <c r="AI37318" s="29"/>
    </row>
    <row r="37346" spans="23:35" x14ac:dyDescent="0.2">
      <c r="W37346" s="31"/>
      <c r="AI37346" s="31"/>
    </row>
    <row r="37350" spans="23:35" x14ac:dyDescent="0.2">
      <c r="W37350" s="29"/>
      <c r="AI37350" s="29"/>
    </row>
    <row r="37378" spans="23:35" x14ac:dyDescent="0.2">
      <c r="W37378" s="31"/>
      <c r="AI37378" s="31"/>
    </row>
    <row r="37382" spans="23:35" x14ac:dyDescent="0.2">
      <c r="W37382" s="29"/>
      <c r="AI37382" s="29"/>
    </row>
    <row r="37410" spans="23:35" x14ac:dyDescent="0.2">
      <c r="W37410" s="31"/>
      <c r="AI37410" s="31"/>
    </row>
    <row r="37414" spans="23:35" x14ac:dyDescent="0.2">
      <c r="W37414" s="29"/>
      <c r="AI37414" s="29"/>
    </row>
    <row r="37442" spans="23:35" x14ac:dyDescent="0.2">
      <c r="W37442" s="31"/>
      <c r="AI37442" s="31"/>
    </row>
    <row r="37446" spans="23:35" x14ac:dyDescent="0.2">
      <c r="W37446" s="29"/>
      <c r="AI37446" s="29"/>
    </row>
    <row r="37474" spans="23:35" x14ac:dyDescent="0.2">
      <c r="W37474" s="31"/>
      <c r="AI37474" s="31"/>
    </row>
    <row r="37478" spans="23:35" x14ac:dyDescent="0.2">
      <c r="W37478" s="29"/>
      <c r="AI37478" s="29"/>
    </row>
    <row r="37506" spans="23:35" x14ac:dyDescent="0.2">
      <c r="W37506" s="31"/>
      <c r="AI37506" s="31"/>
    </row>
    <row r="37510" spans="23:35" x14ac:dyDescent="0.2">
      <c r="W37510" s="29"/>
      <c r="AI37510" s="29"/>
    </row>
    <row r="37538" spans="23:35" x14ac:dyDescent="0.2">
      <c r="W37538" s="31"/>
      <c r="AI37538" s="31"/>
    </row>
    <row r="37542" spans="23:35" x14ac:dyDescent="0.2">
      <c r="W37542" s="29"/>
      <c r="AI37542" s="29"/>
    </row>
    <row r="37570" spans="23:35" x14ac:dyDescent="0.2">
      <c r="W37570" s="31"/>
      <c r="AI37570" s="31"/>
    </row>
    <row r="37574" spans="23:35" x14ac:dyDescent="0.2">
      <c r="W37574" s="29"/>
      <c r="AI37574" s="29"/>
    </row>
    <row r="37602" spans="23:35" x14ac:dyDescent="0.2">
      <c r="W37602" s="31"/>
      <c r="AI37602" s="31"/>
    </row>
    <row r="37606" spans="23:35" x14ac:dyDescent="0.2">
      <c r="W37606" s="29"/>
      <c r="AI37606" s="29"/>
    </row>
    <row r="37634" spans="23:35" x14ac:dyDescent="0.2">
      <c r="W37634" s="31"/>
      <c r="AI37634" s="31"/>
    </row>
    <row r="37638" spans="23:35" x14ac:dyDescent="0.2">
      <c r="W37638" s="29"/>
      <c r="AI37638" s="29"/>
    </row>
    <row r="37666" spans="23:35" x14ac:dyDescent="0.2">
      <c r="W37666" s="31"/>
      <c r="AI37666" s="31"/>
    </row>
    <row r="37670" spans="23:35" x14ac:dyDescent="0.2">
      <c r="W37670" s="29"/>
      <c r="AI37670" s="29"/>
    </row>
    <row r="37698" spans="23:35" x14ac:dyDescent="0.2">
      <c r="W37698" s="31"/>
      <c r="AI37698" s="31"/>
    </row>
    <row r="37702" spans="23:35" x14ac:dyDescent="0.2">
      <c r="W37702" s="29"/>
      <c r="AI37702" s="29"/>
    </row>
    <row r="37730" spans="23:35" x14ac:dyDescent="0.2">
      <c r="W37730" s="31"/>
      <c r="AI37730" s="31"/>
    </row>
    <row r="37734" spans="23:35" x14ac:dyDescent="0.2">
      <c r="W37734" s="29"/>
      <c r="AI37734" s="29"/>
    </row>
    <row r="37762" spans="23:35" x14ac:dyDescent="0.2">
      <c r="W37762" s="31"/>
      <c r="AI37762" s="31"/>
    </row>
    <row r="37766" spans="23:35" x14ac:dyDescent="0.2">
      <c r="W37766" s="29"/>
      <c r="AI37766" s="29"/>
    </row>
    <row r="37794" spans="23:35" x14ac:dyDescent="0.2">
      <c r="W37794" s="31"/>
      <c r="AI37794" s="31"/>
    </row>
    <row r="37798" spans="23:35" x14ac:dyDescent="0.2">
      <c r="W37798" s="29"/>
      <c r="AI37798" s="29"/>
    </row>
    <row r="37826" spans="23:35" x14ac:dyDescent="0.2">
      <c r="W37826" s="31"/>
      <c r="AI37826" s="31"/>
    </row>
    <row r="37830" spans="23:35" x14ac:dyDescent="0.2">
      <c r="W37830" s="29"/>
      <c r="AI37830" s="29"/>
    </row>
    <row r="37858" spans="23:35" x14ac:dyDescent="0.2">
      <c r="W37858" s="31"/>
      <c r="AI37858" s="31"/>
    </row>
    <row r="37862" spans="23:35" x14ac:dyDescent="0.2">
      <c r="W37862" s="29"/>
      <c r="AI37862" s="29"/>
    </row>
    <row r="37890" spans="23:35" x14ac:dyDescent="0.2">
      <c r="W37890" s="31"/>
      <c r="AI37890" s="31"/>
    </row>
    <row r="37894" spans="23:35" x14ac:dyDescent="0.2">
      <c r="W37894" s="29"/>
      <c r="AI37894" s="29"/>
    </row>
    <row r="37922" spans="23:35" x14ac:dyDescent="0.2">
      <c r="W37922" s="31"/>
      <c r="AI37922" s="31"/>
    </row>
    <row r="37926" spans="23:35" x14ac:dyDescent="0.2">
      <c r="W37926" s="29"/>
      <c r="AI37926" s="29"/>
    </row>
    <row r="37954" spans="23:35" x14ac:dyDescent="0.2">
      <c r="W37954" s="31"/>
      <c r="AI37954" s="31"/>
    </row>
    <row r="37958" spans="23:35" x14ac:dyDescent="0.2">
      <c r="W37958" s="29"/>
      <c r="AI37958" s="29"/>
    </row>
    <row r="37986" spans="23:35" x14ac:dyDescent="0.2">
      <c r="W37986" s="31"/>
      <c r="AI37986" s="31"/>
    </row>
    <row r="37990" spans="23:35" x14ac:dyDescent="0.2">
      <c r="W37990" s="29"/>
      <c r="AI37990" s="29"/>
    </row>
    <row r="38018" spans="23:35" x14ac:dyDescent="0.2">
      <c r="W38018" s="31"/>
      <c r="AI38018" s="31"/>
    </row>
    <row r="38022" spans="23:35" x14ac:dyDescent="0.2">
      <c r="W38022" s="29"/>
      <c r="AI38022" s="29"/>
    </row>
    <row r="38050" spans="23:35" x14ac:dyDescent="0.2">
      <c r="W38050" s="31"/>
      <c r="AI38050" s="31"/>
    </row>
    <row r="38054" spans="23:35" x14ac:dyDescent="0.2">
      <c r="W38054" s="29"/>
      <c r="AI38054" s="29"/>
    </row>
    <row r="38082" spans="23:35" x14ac:dyDescent="0.2">
      <c r="W38082" s="31"/>
      <c r="AI38082" s="31"/>
    </row>
    <row r="38086" spans="23:35" x14ac:dyDescent="0.2">
      <c r="W38086" s="29"/>
      <c r="AI38086" s="29"/>
    </row>
    <row r="38114" spans="23:35" x14ac:dyDescent="0.2">
      <c r="W38114" s="31"/>
      <c r="AI38114" s="31"/>
    </row>
    <row r="38118" spans="23:35" x14ac:dyDescent="0.2">
      <c r="W38118" s="29"/>
      <c r="AI38118" s="29"/>
    </row>
    <row r="38146" spans="23:35" x14ac:dyDescent="0.2">
      <c r="W38146" s="31"/>
      <c r="AI38146" s="31"/>
    </row>
    <row r="38150" spans="23:35" x14ac:dyDescent="0.2">
      <c r="W38150" s="29"/>
      <c r="AI38150" s="29"/>
    </row>
    <row r="38178" spans="23:35" x14ac:dyDescent="0.2">
      <c r="W38178" s="31"/>
      <c r="AI38178" s="31"/>
    </row>
    <row r="38182" spans="23:35" x14ac:dyDescent="0.2">
      <c r="W38182" s="29"/>
      <c r="AI38182" s="29"/>
    </row>
    <row r="38210" spans="23:35" x14ac:dyDescent="0.2">
      <c r="W38210" s="31"/>
      <c r="AI38210" s="31"/>
    </row>
    <row r="38214" spans="23:35" x14ac:dyDescent="0.2">
      <c r="W38214" s="29"/>
      <c r="AI38214" s="29"/>
    </row>
    <row r="38242" spans="23:35" x14ac:dyDescent="0.2">
      <c r="W38242" s="31"/>
      <c r="AI38242" s="31"/>
    </row>
    <row r="38246" spans="23:35" x14ac:dyDescent="0.2">
      <c r="W38246" s="29"/>
      <c r="AI38246" s="29"/>
    </row>
    <row r="38274" spans="23:35" x14ac:dyDescent="0.2">
      <c r="W38274" s="31"/>
      <c r="AI38274" s="31"/>
    </row>
    <row r="38278" spans="23:35" x14ac:dyDescent="0.2">
      <c r="W38278" s="29"/>
      <c r="AI38278" s="29"/>
    </row>
    <row r="38306" spans="23:35" x14ac:dyDescent="0.2">
      <c r="W38306" s="31"/>
      <c r="AI38306" s="31"/>
    </row>
    <row r="38310" spans="23:35" x14ac:dyDescent="0.2">
      <c r="W38310" s="29"/>
      <c r="AI38310" s="29"/>
    </row>
    <row r="38338" spans="23:35" x14ac:dyDescent="0.2">
      <c r="W38338" s="31"/>
      <c r="AI38338" s="31"/>
    </row>
    <row r="38342" spans="23:35" x14ac:dyDescent="0.2">
      <c r="W38342" s="29"/>
      <c r="AI38342" s="29"/>
    </row>
    <row r="38370" spans="23:35" x14ac:dyDescent="0.2">
      <c r="W38370" s="31"/>
      <c r="AI38370" s="31"/>
    </row>
    <row r="38374" spans="23:35" x14ac:dyDescent="0.2">
      <c r="W38374" s="29"/>
      <c r="AI38374" s="29"/>
    </row>
    <row r="38402" spans="23:35" x14ac:dyDescent="0.2">
      <c r="W38402" s="31"/>
      <c r="AI38402" s="31"/>
    </row>
    <row r="38406" spans="23:35" x14ac:dyDescent="0.2">
      <c r="W38406" s="29"/>
      <c r="AI38406" s="29"/>
    </row>
    <row r="38434" spans="23:35" x14ac:dyDescent="0.2">
      <c r="W38434" s="31"/>
      <c r="AI38434" s="31"/>
    </row>
    <row r="38438" spans="23:35" x14ac:dyDescent="0.2">
      <c r="W38438" s="29"/>
      <c r="AI38438" s="29"/>
    </row>
    <row r="38466" spans="23:35" x14ac:dyDescent="0.2">
      <c r="W38466" s="31"/>
      <c r="AI38466" s="31"/>
    </row>
    <row r="38470" spans="23:35" x14ac:dyDescent="0.2">
      <c r="W38470" s="29"/>
      <c r="AI38470" s="29"/>
    </row>
    <row r="38498" spans="23:35" x14ac:dyDescent="0.2">
      <c r="W38498" s="31"/>
      <c r="AI38498" s="31"/>
    </row>
    <row r="38502" spans="23:35" x14ac:dyDescent="0.2">
      <c r="W38502" s="29"/>
      <c r="AI38502" s="29"/>
    </row>
    <row r="38530" spans="23:35" x14ac:dyDescent="0.2">
      <c r="W38530" s="31"/>
      <c r="AI38530" s="31"/>
    </row>
    <row r="38534" spans="23:35" x14ac:dyDescent="0.2">
      <c r="W38534" s="29"/>
      <c r="AI38534" s="29"/>
    </row>
    <row r="38562" spans="23:35" x14ac:dyDescent="0.2">
      <c r="W38562" s="31"/>
      <c r="AI38562" s="31"/>
    </row>
    <row r="38566" spans="23:35" x14ac:dyDescent="0.2">
      <c r="W38566" s="29"/>
      <c r="AI38566" s="29"/>
    </row>
    <row r="38594" spans="23:35" x14ac:dyDescent="0.2">
      <c r="W38594" s="31"/>
      <c r="AI38594" s="31"/>
    </row>
    <row r="38598" spans="23:35" x14ac:dyDescent="0.2">
      <c r="W38598" s="29"/>
      <c r="AI38598" s="29"/>
    </row>
    <row r="38626" spans="23:35" x14ac:dyDescent="0.2">
      <c r="W38626" s="31"/>
      <c r="AI38626" s="31"/>
    </row>
    <row r="38630" spans="23:35" x14ac:dyDescent="0.2">
      <c r="W38630" s="29"/>
      <c r="AI38630" s="29"/>
    </row>
    <row r="38658" spans="23:35" x14ac:dyDescent="0.2">
      <c r="W38658" s="31"/>
      <c r="AI38658" s="31"/>
    </row>
    <row r="38662" spans="23:35" x14ac:dyDescent="0.2">
      <c r="W38662" s="29"/>
      <c r="AI38662" s="29"/>
    </row>
    <row r="38690" spans="23:35" x14ac:dyDescent="0.2">
      <c r="W38690" s="31"/>
      <c r="AI38690" s="31"/>
    </row>
    <row r="38694" spans="23:35" x14ac:dyDescent="0.2">
      <c r="W38694" s="29"/>
      <c r="AI38694" s="29"/>
    </row>
    <row r="38722" spans="23:35" x14ac:dyDescent="0.2">
      <c r="W38722" s="31"/>
      <c r="AI38722" s="31"/>
    </row>
    <row r="38726" spans="23:35" x14ac:dyDescent="0.2">
      <c r="W38726" s="29"/>
      <c r="AI38726" s="29"/>
    </row>
    <row r="38754" spans="23:35" x14ac:dyDescent="0.2">
      <c r="W38754" s="31"/>
      <c r="AI38754" s="31"/>
    </row>
    <row r="38758" spans="23:35" x14ac:dyDescent="0.2">
      <c r="W38758" s="29"/>
      <c r="AI38758" s="29"/>
    </row>
    <row r="38786" spans="23:35" x14ac:dyDescent="0.2">
      <c r="W38786" s="31"/>
      <c r="AI38786" s="31"/>
    </row>
    <row r="38790" spans="23:35" x14ac:dyDescent="0.2">
      <c r="W38790" s="29"/>
      <c r="AI38790" s="29"/>
    </row>
    <row r="38818" spans="23:35" x14ac:dyDescent="0.2">
      <c r="W38818" s="31"/>
      <c r="AI38818" s="31"/>
    </row>
    <row r="38822" spans="23:35" x14ac:dyDescent="0.2">
      <c r="W38822" s="29"/>
      <c r="AI38822" s="29"/>
    </row>
    <row r="38850" spans="23:35" x14ac:dyDescent="0.2">
      <c r="W38850" s="31"/>
      <c r="AI38850" s="31"/>
    </row>
    <row r="38854" spans="23:35" x14ac:dyDescent="0.2">
      <c r="W38854" s="29"/>
      <c r="AI38854" s="29"/>
    </row>
    <row r="38882" spans="23:35" x14ac:dyDescent="0.2">
      <c r="W38882" s="31"/>
      <c r="AI38882" s="31"/>
    </row>
    <row r="38886" spans="23:35" x14ac:dyDescent="0.2">
      <c r="W38886" s="29"/>
      <c r="AI38886" s="29"/>
    </row>
    <row r="38914" spans="23:35" x14ac:dyDescent="0.2">
      <c r="W38914" s="31"/>
      <c r="AI38914" s="31"/>
    </row>
    <row r="38918" spans="23:35" x14ac:dyDescent="0.2">
      <c r="W38918" s="29"/>
      <c r="AI38918" s="29"/>
    </row>
    <row r="38946" spans="23:35" x14ac:dyDescent="0.2">
      <c r="W38946" s="31"/>
      <c r="AI38946" s="31"/>
    </row>
    <row r="38950" spans="23:35" x14ac:dyDescent="0.2">
      <c r="W38950" s="29"/>
      <c r="AI38950" s="29"/>
    </row>
    <row r="38978" spans="23:35" x14ac:dyDescent="0.2">
      <c r="W38978" s="31"/>
      <c r="AI38978" s="31"/>
    </row>
    <row r="38982" spans="23:35" x14ac:dyDescent="0.2">
      <c r="W38982" s="29"/>
      <c r="AI38982" s="29"/>
    </row>
    <row r="39010" spans="23:35" x14ac:dyDescent="0.2">
      <c r="W39010" s="31"/>
      <c r="AI39010" s="31"/>
    </row>
    <row r="39014" spans="23:35" x14ac:dyDescent="0.2">
      <c r="W39014" s="29"/>
      <c r="AI39014" s="29"/>
    </row>
    <row r="39042" spans="23:35" x14ac:dyDescent="0.2">
      <c r="W39042" s="31"/>
      <c r="AI39042" s="31"/>
    </row>
    <row r="39046" spans="23:35" x14ac:dyDescent="0.2">
      <c r="W39046" s="29"/>
      <c r="AI39046" s="29"/>
    </row>
    <row r="39074" spans="23:35" x14ac:dyDescent="0.2">
      <c r="W39074" s="31"/>
      <c r="AI39074" s="31"/>
    </row>
    <row r="39078" spans="23:35" x14ac:dyDescent="0.2">
      <c r="W39078" s="29"/>
      <c r="AI39078" s="29"/>
    </row>
    <row r="39106" spans="23:35" x14ac:dyDescent="0.2">
      <c r="W39106" s="31"/>
      <c r="AI39106" s="31"/>
    </row>
    <row r="39110" spans="23:35" x14ac:dyDescent="0.2">
      <c r="W39110" s="29"/>
      <c r="AI39110" s="29"/>
    </row>
    <row r="39138" spans="23:35" x14ac:dyDescent="0.2">
      <c r="W39138" s="31"/>
      <c r="AI39138" s="31"/>
    </row>
    <row r="39142" spans="23:35" x14ac:dyDescent="0.2">
      <c r="W39142" s="29"/>
      <c r="AI39142" s="29"/>
    </row>
    <row r="39170" spans="23:35" x14ac:dyDescent="0.2">
      <c r="W39170" s="31"/>
      <c r="AI39170" s="31"/>
    </row>
    <row r="39174" spans="23:35" x14ac:dyDescent="0.2">
      <c r="W39174" s="29"/>
      <c r="AI39174" s="29"/>
    </row>
    <row r="39202" spans="23:35" x14ac:dyDescent="0.2">
      <c r="W39202" s="31"/>
      <c r="AI39202" s="31"/>
    </row>
    <row r="39206" spans="23:35" x14ac:dyDescent="0.2">
      <c r="W39206" s="29"/>
      <c r="AI39206" s="29"/>
    </row>
    <row r="39234" spans="23:35" x14ac:dyDescent="0.2">
      <c r="W39234" s="31"/>
      <c r="AI39234" s="31"/>
    </row>
    <row r="39238" spans="23:35" x14ac:dyDescent="0.2">
      <c r="W39238" s="29"/>
      <c r="AI39238" s="29"/>
    </row>
    <row r="39266" spans="23:35" x14ac:dyDescent="0.2">
      <c r="W39266" s="31"/>
      <c r="AI39266" s="31"/>
    </row>
    <row r="39270" spans="23:35" x14ac:dyDescent="0.2">
      <c r="W39270" s="29"/>
      <c r="AI39270" s="29"/>
    </row>
    <row r="39298" spans="23:35" x14ac:dyDescent="0.2">
      <c r="W39298" s="31"/>
      <c r="AI39298" s="31"/>
    </row>
    <row r="39302" spans="23:35" x14ac:dyDescent="0.2">
      <c r="W39302" s="29"/>
      <c r="AI39302" s="29"/>
    </row>
    <row r="39330" spans="23:35" x14ac:dyDescent="0.2">
      <c r="W39330" s="31"/>
      <c r="AI39330" s="31"/>
    </row>
    <row r="39334" spans="23:35" x14ac:dyDescent="0.2">
      <c r="W39334" s="29"/>
      <c r="AI39334" s="29"/>
    </row>
    <row r="39362" spans="23:35" x14ac:dyDescent="0.2">
      <c r="W39362" s="31"/>
      <c r="AI39362" s="31"/>
    </row>
    <row r="39366" spans="23:35" x14ac:dyDescent="0.2">
      <c r="W39366" s="29"/>
      <c r="AI39366" s="29"/>
    </row>
    <row r="39394" spans="23:35" x14ac:dyDescent="0.2">
      <c r="W39394" s="31"/>
      <c r="AI39394" s="31"/>
    </row>
    <row r="39398" spans="23:35" x14ac:dyDescent="0.2">
      <c r="W39398" s="29"/>
      <c r="AI39398" s="29"/>
    </row>
    <row r="39426" spans="23:35" x14ac:dyDescent="0.2">
      <c r="W39426" s="31"/>
      <c r="AI39426" s="31"/>
    </row>
    <row r="39430" spans="23:35" x14ac:dyDescent="0.2">
      <c r="W39430" s="29"/>
      <c r="AI39430" s="29"/>
    </row>
    <row r="39458" spans="23:35" x14ac:dyDescent="0.2">
      <c r="W39458" s="31"/>
      <c r="AI39458" s="31"/>
    </row>
    <row r="39462" spans="23:35" x14ac:dyDescent="0.2">
      <c r="W39462" s="29"/>
      <c r="AI39462" s="29"/>
    </row>
    <row r="39490" spans="23:35" x14ac:dyDescent="0.2">
      <c r="W39490" s="31"/>
      <c r="AI39490" s="31"/>
    </row>
    <row r="39494" spans="23:35" x14ac:dyDescent="0.2">
      <c r="W39494" s="29"/>
      <c r="AI39494" s="29"/>
    </row>
    <row r="39522" spans="23:35" x14ac:dyDescent="0.2">
      <c r="W39522" s="31"/>
      <c r="AI39522" s="31"/>
    </row>
    <row r="39526" spans="23:35" x14ac:dyDescent="0.2">
      <c r="W39526" s="29"/>
      <c r="AI39526" s="29"/>
    </row>
    <row r="39554" spans="23:35" x14ac:dyDescent="0.2">
      <c r="W39554" s="31"/>
      <c r="AI39554" s="31"/>
    </row>
    <row r="39558" spans="23:35" x14ac:dyDescent="0.2">
      <c r="W39558" s="29"/>
      <c r="AI39558" s="29"/>
    </row>
    <row r="39586" spans="23:35" x14ac:dyDescent="0.2">
      <c r="W39586" s="31"/>
      <c r="AI39586" s="31"/>
    </row>
    <row r="39590" spans="23:35" x14ac:dyDescent="0.2">
      <c r="W39590" s="29"/>
      <c r="AI39590" s="29"/>
    </row>
    <row r="39618" spans="23:35" x14ac:dyDescent="0.2">
      <c r="W39618" s="31"/>
      <c r="AI39618" s="31"/>
    </row>
    <row r="39622" spans="23:35" x14ac:dyDescent="0.2">
      <c r="W39622" s="29"/>
      <c r="AI39622" s="29"/>
    </row>
    <row r="39650" spans="23:35" x14ac:dyDescent="0.2">
      <c r="W39650" s="31"/>
      <c r="AI39650" s="31"/>
    </row>
    <row r="39654" spans="23:35" x14ac:dyDescent="0.2">
      <c r="W39654" s="29"/>
      <c r="AI39654" s="29"/>
    </row>
    <row r="39682" spans="23:35" x14ac:dyDescent="0.2">
      <c r="W39682" s="31"/>
      <c r="AI39682" s="31"/>
    </row>
    <row r="39686" spans="23:35" x14ac:dyDescent="0.2">
      <c r="W39686" s="29"/>
      <c r="AI39686" s="29"/>
    </row>
    <row r="39714" spans="23:35" x14ac:dyDescent="0.2">
      <c r="W39714" s="31"/>
      <c r="AI39714" s="31"/>
    </row>
    <row r="39718" spans="23:35" x14ac:dyDescent="0.2">
      <c r="W39718" s="29"/>
      <c r="AI39718" s="29"/>
    </row>
    <row r="39746" spans="23:35" x14ac:dyDescent="0.2">
      <c r="W39746" s="31"/>
      <c r="AI39746" s="31"/>
    </row>
    <row r="39750" spans="23:35" x14ac:dyDescent="0.2">
      <c r="W39750" s="29"/>
      <c r="AI39750" s="29"/>
    </row>
    <row r="39778" spans="23:35" x14ac:dyDescent="0.2">
      <c r="W39778" s="31"/>
      <c r="AI39778" s="31"/>
    </row>
    <row r="39782" spans="23:35" x14ac:dyDescent="0.2">
      <c r="W39782" s="29"/>
      <c r="AI39782" s="29"/>
    </row>
    <row r="39810" spans="23:35" x14ac:dyDescent="0.2">
      <c r="W39810" s="31"/>
      <c r="AI39810" s="31"/>
    </row>
    <row r="39814" spans="23:35" x14ac:dyDescent="0.2">
      <c r="W39814" s="29"/>
      <c r="AI39814" s="29"/>
    </row>
    <row r="39842" spans="23:35" x14ac:dyDescent="0.2">
      <c r="W39842" s="31"/>
      <c r="AI39842" s="31"/>
    </row>
    <row r="39846" spans="23:35" x14ac:dyDescent="0.2">
      <c r="W39846" s="29"/>
      <c r="AI39846" s="29"/>
    </row>
    <row r="39874" spans="23:35" x14ac:dyDescent="0.2">
      <c r="W39874" s="31"/>
      <c r="AI39874" s="31"/>
    </row>
    <row r="39878" spans="23:35" x14ac:dyDescent="0.2">
      <c r="W39878" s="29"/>
      <c r="AI39878" s="29"/>
    </row>
    <row r="39906" spans="23:35" x14ac:dyDescent="0.2">
      <c r="W39906" s="31"/>
      <c r="AI39906" s="31"/>
    </row>
    <row r="39910" spans="23:35" x14ac:dyDescent="0.2">
      <c r="W39910" s="29"/>
      <c r="AI39910" s="29"/>
    </row>
    <row r="39938" spans="23:35" x14ac:dyDescent="0.2">
      <c r="W39938" s="31"/>
      <c r="AI39938" s="31"/>
    </row>
    <row r="39942" spans="23:35" x14ac:dyDescent="0.2">
      <c r="W39942" s="29"/>
      <c r="AI39942" s="29"/>
    </row>
    <row r="39970" spans="23:35" x14ac:dyDescent="0.2">
      <c r="W39970" s="31"/>
      <c r="AI39970" s="31"/>
    </row>
    <row r="39974" spans="23:35" x14ac:dyDescent="0.2">
      <c r="W39974" s="29"/>
      <c r="AI39974" s="29"/>
    </row>
    <row r="40002" spans="23:35" x14ac:dyDescent="0.2">
      <c r="W40002" s="31"/>
      <c r="AI40002" s="31"/>
    </row>
    <row r="40006" spans="23:35" x14ac:dyDescent="0.2">
      <c r="W40006" s="29"/>
      <c r="AI40006" s="29"/>
    </row>
    <row r="40034" spans="23:35" x14ac:dyDescent="0.2">
      <c r="W40034" s="31"/>
      <c r="AI40034" s="31"/>
    </row>
    <row r="40038" spans="23:35" x14ac:dyDescent="0.2">
      <c r="W40038" s="29"/>
      <c r="AI40038" s="29"/>
    </row>
    <row r="40066" spans="23:35" x14ac:dyDescent="0.2">
      <c r="W40066" s="31"/>
      <c r="AI40066" s="31"/>
    </row>
    <row r="40070" spans="23:35" x14ac:dyDescent="0.2">
      <c r="W40070" s="29"/>
      <c r="AI40070" s="29"/>
    </row>
    <row r="40098" spans="23:35" x14ac:dyDescent="0.2">
      <c r="W40098" s="31"/>
      <c r="AI40098" s="31"/>
    </row>
    <row r="40102" spans="23:35" x14ac:dyDescent="0.2">
      <c r="W40102" s="29"/>
      <c r="AI40102" s="29"/>
    </row>
    <row r="40130" spans="23:35" x14ac:dyDescent="0.2">
      <c r="W40130" s="31"/>
      <c r="AI40130" s="31"/>
    </row>
    <row r="40134" spans="23:35" x14ac:dyDescent="0.2">
      <c r="W40134" s="29"/>
      <c r="AI40134" s="29"/>
    </row>
    <row r="40162" spans="23:35" x14ac:dyDescent="0.2">
      <c r="W40162" s="31"/>
      <c r="AI40162" s="31"/>
    </row>
    <row r="40166" spans="23:35" x14ac:dyDescent="0.2">
      <c r="W40166" s="29"/>
      <c r="AI40166" s="29"/>
    </row>
    <row r="40194" spans="23:35" x14ac:dyDescent="0.2">
      <c r="W40194" s="31"/>
      <c r="AI40194" s="31"/>
    </row>
    <row r="40198" spans="23:35" x14ac:dyDescent="0.2">
      <c r="W40198" s="29"/>
      <c r="AI40198" s="29"/>
    </row>
    <row r="40226" spans="23:35" x14ac:dyDescent="0.2">
      <c r="W40226" s="31"/>
      <c r="AI40226" s="31"/>
    </row>
    <row r="40230" spans="23:35" x14ac:dyDescent="0.2">
      <c r="W40230" s="29"/>
      <c r="AI40230" s="29"/>
    </row>
    <row r="40258" spans="23:35" x14ac:dyDescent="0.2">
      <c r="W40258" s="31"/>
      <c r="AI40258" s="31"/>
    </row>
    <row r="40262" spans="23:35" x14ac:dyDescent="0.2">
      <c r="W40262" s="29"/>
      <c r="AI40262" s="29"/>
    </row>
    <row r="40290" spans="23:35" x14ac:dyDescent="0.2">
      <c r="W40290" s="31"/>
      <c r="AI40290" s="31"/>
    </row>
    <row r="40294" spans="23:35" x14ac:dyDescent="0.2">
      <c r="W40294" s="29"/>
      <c r="AI40294" s="29"/>
    </row>
    <row r="40322" spans="23:35" x14ac:dyDescent="0.2">
      <c r="W40322" s="31"/>
      <c r="AI40322" s="31"/>
    </row>
    <row r="40326" spans="23:35" x14ac:dyDescent="0.2">
      <c r="W40326" s="29"/>
      <c r="AI40326" s="29"/>
    </row>
    <row r="40354" spans="23:35" x14ac:dyDescent="0.2">
      <c r="W40354" s="31"/>
      <c r="AI40354" s="31"/>
    </row>
    <row r="40358" spans="23:35" x14ac:dyDescent="0.2">
      <c r="W40358" s="29"/>
      <c r="AI40358" s="29"/>
    </row>
    <row r="40386" spans="23:35" x14ac:dyDescent="0.2">
      <c r="W40386" s="31"/>
      <c r="AI40386" s="31"/>
    </row>
    <row r="40390" spans="23:35" x14ac:dyDescent="0.2">
      <c r="W40390" s="29"/>
      <c r="AI40390" s="29"/>
    </row>
    <row r="40418" spans="23:35" x14ac:dyDescent="0.2">
      <c r="W40418" s="31"/>
      <c r="AI40418" s="31"/>
    </row>
    <row r="40422" spans="23:35" x14ac:dyDescent="0.2">
      <c r="W40422" s="29"/>
      <c r="AI40422" s="29"/>
    </row>
    <row r="40450" spans="23:35" x14ac:dyDescent="0.2">
      <c r="W40450" s="31"/>
      <c r="AI40450" s="31"/>
    </row>
    <row r="40454" spans="23:35" x14ac:dyDescent="0.2">
      <c r="W40454" s="29"/>
      <c r="AI40454" s="29"/>
    </row>
    <row r="40482" spans="23:35" x14ac:dyDescent="0.2">
      <c r="W40482" s="31"/>
      <c r="AI40482" s="31"/>
    </row>
    <row r="40486" spans="23:35" x14ac:dyDescent="0.2">
      <c r="W40486" s="29"/>
      <c r="AI40486" s="29"/>
    </row>
    <row r="40514" spans="23:35" x14ac:dyDescent="0.2">
      <c r="W40514" s="31"/>
      <c r="AI40514" s="31"/>
    </row>
    <row r="40518" spans="23:35" x14ac:dyDescent="0.2">
      <c r="W40518" s="29"/>
      <c r="AI40518" s="29"/>
    </row>
    <row r="40546" spans="23:35" x14ac:dyDescent="0.2">
      <c r="W40546" s="31"/>
      <c r="AI40546" s="31"/>
    </row>
    <row r="40550" spans="23:35" x14ac:dyDescent="0.2">
      <c r="W40550" s="29"/>
      <c r="AI40550" s="29"/>
    </row>
    <row r="40578" spans="23:35" x14ac:dyDescent="0.2">
      <c r="W40578" s="31"/>
      <c r="AI40578" s="31"/>
    </row>
    <row r="40582" spans="23:35" x14ac:dyDescent="0.2">
      <c r="W40582" s="29"/>
      <c r="AI40582" s="29"/>
    </row>
    <row r="40610" spans="23:35" x14ac:dyDescent="0.2">
      <c r="W40610" s="31"/>
      <c r="AI40610" s="31"/>
    </row>
    <row r="40614" spans="23:35" x14ac:dyDescent="0.2">
      <c r="W40614" s="29"/>
      <c r="AI40614" s="29"/>
    </row>
    <row r="40642" spans="23:35" x14ac:dyDescent="0.2">
      <c r="W40642" s="31"/>
      <c r="AI40642" s="31"/>
    </row>
    <row r="40646" spans="23:35" x14ac:dyDescent="0.2">
      <c r="W40646" s="29"/>
      <c r="AI40646" s="29"/>
    </row>
    <row r="40674" spans="23:35" x14ac:dyDescent="0.2">
      <c r="W40674" s="31"/>
      <c r="AI40674" s="31"/>
    </row>
    <row r="40678" spans="23:35" x14ac:dyDescent="0.2">
      <c r="W40678" s="29"/>
      <c r="AI40678" s="29"/>
    </row>
    <row r="40706" spans="23:35" x14ac:dyDescent="0.2">
      <c r="W40706" s="31"/>
      <c r="AI40706" s="31"/>
    </row>
    <row r="40710" spans="23:35" x14ac:dyDescent="0.2">
      <c r="W40710" s="29"/>
      <c r="AI40710" s="29"/>
    </row>
    <row r="40738" spans="23:35" x14ac:dyDescent="0.2">
      <c r="W40738" s="31"/>
      <c r="AI40738" s="31"/>
    </row>
    <row r="40742" spans="23:35" x14ac:dyDescent="0.2">
      <c r="W40742" s="29"/>
      <c r="AI40742" s="29"/>
    </row>
    <row r="40770" spans="23:35" x14ac:dyDescent="0.2">
      <c r="W40770" s="31"/>
      <c r="AI40770" s="31"/>
    </row>
    <row r="40774" spans="23:35" x14ac:dyDescent="0.2">
      <c r="W40774" s="29"/>
      <c r="AI40774" s="29"/>
    </row>
    <row r="40802" spans="23:35" x14ac:dyDescent="0.2">
      <c r="W40802" s="31"/>
      <c r="AI40802" s="31"/>
    </row>
    <row r="40806" spans="23:35" x14ac:dyDescent="0.2">
      <c r="W40806" s="29"/>
      <c r="AI40806" s="29"/>
    </row>
    <row r="40834" spans="23:35" x14ac:dyDescent="0.2">
      <c r="W40834" s="31"/>
      <c r="AI40834" s="31"/>
    </row>
    <row r="40838" spans="23:35" x14ac:dyDescent="0.2">
      <c r="W40838" s="29"/>
      <c r="AI40838" s="29"/>
    </row>
    <row r="40866" spans="23:35" x14ac:dyDescent="0.2">
      <c r="W40866" s="31"/>
      <c r="AI40866" s="31"/>
    </row>
    <row r="40870" spans="23:35" x14ac:dyDescent="0.2">
      <c r="W40870" s="29"/>
      <c r="AI40870" s="29"/>
    </row>
    <row r="40898" spans="23:35" x14ac:dyDescent="0.2">
      <c r="W40898" s="31"/>
      <c r="AI40898" s="31"/>
    </row>
    <row r="40902" spans="23:35" x14ac:dyDescent="0.2">
      <c r="W40902" s="29"/>
      <c r="AI40902" s="29"/>
    </row>
    <row r="40930" spans="23:35" x14ac:dyDescent="0.2">
      <c r="W40930" s="31"/>
      <c r="AI40930" s="31"/>
    </row>
    <row r="40934" spans="23:35" x14ac:dyDescent="0.2">
      <c r="W40934" s="29"/>
      <c r="AI40934" s="29"/>
    </row>
    <row r="40962" spans="23:35" x14ac:dyDescent="0.2">
      <c r="W40962" s="31"/>
      <c r="AI40962" s="31"/>
    </row>
    <row r="40966" spans="23:35" x14ac:dyDescent="0.2">
      <c r="W40966" s="29"/>
      <c r="AI40966" s="29"/>
    </row>
    <row r="40994" spans="23:35" x14ac:dyDescent="0.2">
      <c r="W40994" s="31"/>
      <c r="AI40994" s="31"/>
    </row>
    <row r="40998" spans="23:35" x14ac:dyDescent="0.2">
      <c r="W40998" s="29"/>
      <c r="AI40998" s="29"/>
    </row>
    <row r="41026" spans="23:35" x14ac:dyDescent="0.2">
      <c r="W41026" s="31"/>
      <c r="AI41026" s="31"/>
    </row>
    <row r="41030" spans="23:35" x14ac:dyDescent="0.2">
      <c r="W41030" s="29"/>
      <c r="AI41030" s="29"/>
    </row>
    <row r="41058" spans="23:35" x14ac:dyDescent="0.2">
      <c r="W41058" s="31"/>
      <c r="AI41058" s="31"/>
    </row>
    <row r="41062" spans="23:35" x14ac:dyDescent="0.2">
      <c r="W41062" s="29"/>
      <c r="AI41062" s="29"/>
    </row>
    <row r="41090" spans="23:35" x14ac:dyDescent="0.2">
      <c r="W41090" s="31"/>
      <c r="AI41090" s="31"/>
    </row>
    <row r="41094" spans="23:35" x14ac:dyDescent="0.2">
      <c r="W41094" s="29"/>
      <c r="AI41094" s="29"/>
    </row>
    <row r="41122" spans="23:35" x14ac:dyDescent="0.2">
      <c r="W41122" s="31"/>
      <c r="AI41122" s="31"/>
    </row>
    <row r="41126" spans="23:35" x14ac:dyDescent="0.2">
      <c r="W41126" s="29"/>
      <c r="AI41126" s="29"/>
    </row>
    <row r="41154" spans="23:35" x14ac:dyDescent="0.2">
      <c r="W41154" s="31"/>
      <c r="AI41154" s="31"/>
    </row>
    <row r="41158" spans="23:35" x14ac:dyDescent="0.2">
      <c r="W41158" s="29"/>
      <c r="AI41158" s="29"/>
    </row>
    <row r="41186" spans="23:35" x14ac:dyDescent="0.2">
      <c r="W41186" s="31"/>
      <c r="AI41186" s="31"/>
    </row>
    <row r="41190" spans="23:35" x14ac:dyDescent="0.2">
      <c r="W41190" s="29"/>
      <c r="AI41190" s="29"/>
    </row>
    <row r="41218" spans="23:35" x14ac:dyDescent="0.2">
      <c r="W41218" s="31"/>
      <c r="AI41218" s="31"/>
    </row>
    <row r="41222" spans="23:35" x14ac:dyDescent="0.2">
      <c r="W41222" s="29"/>
      <c r="AI41222" s="29"/>
    </row>
    <row r="41250" spans="23:35" x14ac:dyDescent="0.2">
      <c r="W41250" s="31"/>
      <c r="AI41250" s="31"/>
    </row>
    <row r="41254" spans="23:35" x14ac:dyDescent="0.2">
      <c r="W41254" s="29"/>
      <c r="AI41254" s="29"/>
    </row>
    <row r="41282" spans="23:35" x14ac:dyDescent="0.2">
      <c r="W41282" s="31"/>
      <c r="AI41282" s="31"/>
    </row>
    <row r="41286" spans="23:35" x14ac:dyDescent="0.2">
      <c r="W41286" s="29"/>
      <c r="AI41286" s="29"/>
    </row>
    <row r="41314" spans="23:35" x14ac:dyDescent="0.2">
      <c r="W41314" s="31"/>
      <c r="AI41314" s="31"/>
    </row>
    <row r="41318" spans="23:35" x14ac:dyDescent="0.2">
      <c r="W41318" s="29"/>
      <c r="AI41318" s="29"/>
    </row>
    <row r="41346" spans="23:35" x14ac:dyDescent="0.2">
      <c r="W41346" s="31"/>
      <c r="AI41346" s="31"/>
    </row>
    <row r="41350" spans="23:35" x14ac:dyDescent="0.2">
      <c r="W41350" s="29"/>
      <c r="AI41350" s="29"/>
    </row>
    <row r="41378" spans="23:35" x14ac:dyDescent="0.2">
      <c r="W41378" s="31"/>
      <c r="AI41378" s="31"/>
    </row>
    <row r="41382" spans="23:35" x14ac:dyDescent="0.2">
      <c r="W41382" s="29"/>
      <c r="AI41382" s="29"/>
    </row>
    <row r="41410" spans="23:35" x14ac:dyDescent="0.2">
      <c r="W41410" s="31"/>
      <c r="AI41410" s="31"/>
    </row>
    <row r="41414" spans="23:35" x14ac:dyDescent="0.2">
      <c r="W41414" s="29"/>
      <c r="AI41414" s="29"/>
    </row>
    <row r="41442" spans="23:35" x14ac:dyDescent="0.2">
      <c r="W41442" s="31"/>
      <c r="AI41442" s="31"/>
    </row>
    <row r="41446" spans="23:35" x14ac:dyDescent="0.2">
      <c r="W41446" s="29"/>
      <c r="AI41446" s="29"/>
    </row>
    <row r="41474" spans="23:35" x14ac:dyDescent="0.2">
      <c r="W41474" s="31"/>
      <c r="AI41474" s="31"/>
    </row>
    <row r="41478" spans="23:35" x14ac:dyDescent="0.2">
      <c r="W41478" s="29"/>
      <c r="AI41478" s="29"/>
    </row>
    <row r="41506" spans="23:35" x14ac:dyDescent="0.2">
      <c r="W41506" s="31"/>
      <c r="AI41506" s="31"/>
    </row>
    <row r="41510" spans="23:35" x14ac:dyDescent="0.2">
      <c r="W41510" s="29"/>
      <c r="AI41510" s="29"/>
    </row>
    <row r="41538" spans="23:35" x14ac:dyDescent="0.2">
      <c r="W41538" s="31"/>
      <c r="AI41538" s="31"/>
    </row>
    <row r="41542" spans="23:35" x14ac:dyDescent="0.2">
      <c r="W41542" s="29"/>
      <c r="AI41542" s="29"/>
    </row>
    <row r="41570" spans="23:35" x14ac:dyDescent="0.2">
      <c r="W41570" s="31"/>
      <c r="AI41570" s="31"/>
    </row>
    <row r="41574" spans="23:35" x14ac:dyDescent="0.2">
      <c r="W41574" s="29"/>
      <c r="AI41574" s="29"/>
    </row>
    <row r="41602" spans="23:35" x14ac:dyDescent="0.2">
      <c r="W41602" s="31"/>
      <c r="AI41602" s="31"/>
    </row>
    <row r="41606" spans="23:35" x14ac:dyDescent="0.2">
      <c r="W41606" s="29"/>
      <c r="AI41606" s="29"/>
    </row>
    <row r="41634" spans="23:35" x14ac:dyDescent="0.2">
      <c r="W41634" s="31"/>
      <c r="AI41634" s="31"/>
    </row>
    <row r="41638" spans="23:35" x14ac:dyDescent="0.2">
      <c r="W41638" s="29"/>
      <c r="AI41638" s="29"/>
    </row>
    <row r="41666" spans="23:35" x14ac:dyDescent="0.2">
      <c r="W41666" s="31"/>
      <c r="AI41666" s="31"/>
    </row>
    <row r="41670" spans="23:35" x14ac:dyDescent="0.2">
      <c r="W41670" s="29"/>
      <c r="AI41670" s="29"/>
    </row>
    <row r="41698" spans="23:35" x14ac:dyDescent="0.2">
      <c r="W41698" s="31"/>
      <c r="AI41698" s="31"/>
    </row>
    <row r="41702" spans="23:35" x14ac:dyDescent="0.2">
      <c r="W41702" s="29"/>
      <c r="AI41702" s="29"/>
    </row>
    <row r="41730" spans="23:35" x14ac:dyDescent="0.2">
      <c r="W41730" s="31"/>
      <c r="AI41730" s="31"/>
    </row>
    <row r="41734" spans="23:35" x14ac:dyDescent="0.2">
      <c r="W41734" s="29"/>
      <c r="AI41734" s="29"/>
    </row>
    <row r="41762" spans="23:35" x14ac:dyDescent="0.2">
      <c r="W41762" s="31"/>
      <c r="AI41762" s="31"/>
    </row>
    <row r="41766" spans="23:35" x14ac:dyDescent="0.2">
      <c r="W41766" s="29"/>
      <c r="AI41766" s="29"/>
    </row>
    <row r="41794" spans="23:35" x14ac:dyDescent="0.2">
      <c r="W41794" s="31"/>
      <c r="AI41794" s="31"/>
    </row>
    <row r="41798" spans="23:35" x14ac:dyDescent="0.2">
      <c r="W41798" s="29"/>
      <c r="AI41798" s="29"/>
    </row>
    <row r="41826" spans="23:35" x14ac:dyDescent="0.2">
      <c r="W41826" s="31"/>
      <c r="AI41826" s="31"/>
    </row>
    <row r="41830" spans="23:35" x14ac:dyDescent="0.2">
      <c r="W41830" s="29"/>
      <c r="AI41830" s="29"/>
    </row>
    <row r="41858" spans="23:35" x14ac:dyDescent="0.2">
      <c r="W41858" s="31"/>
      <c r="AI41858" s="31"/>
    </row>
    <row r="41862" spans="23:35" x14ac:dyDescent="0.2">
      <c r="W41862" s="29"/>
      <c r="AI41862" s="29"/>
    </row>
    <row r="41890" spans="23:35" x14ac:dyDescent="0.2">
      <c r="W41890" s="31"/>
      <c r="AI41890" s="31"/>
    </row>
    <row r="41894" spans="23:35" x14ac:dyDescent="0.2">
      <c r="W41894" s="29"/>
      <c r="AI41894" s="29"/>
    </row>
    <row r="41922" spans="23:35" x14ac:dyDescent="0.2">
      <c r="W41922" s="31"/>
      <c r="AI41922" s="31"/>
    </row>
    <row r="41926" spans="23:35" x14ac:dyDescent="0.2">
      <c r="W41926" s="29"/>
      <c r="AI41926" s="29"/>
    </row>
    <row r="41954" spans="23:35" x14ac:dyDescent="0.2">
      <c r="W41954" s="31"/>
      <c r="AI41954" s="31"/>
    </row>
    <row r="41958" spans="23:35" x14ac:dyDescent="0.2">
      <c r="W41958" s="29"/>
      <c r="AI41958" s="29"/>
    </row>
    <row r="41986" spans="23:35" x14ac:dyDescent="0.2">
      <c r="W41986" s="31"/>
      <c r="AI41986" s="31"/>
    </row>
    <row r="41990" spans="23:35" x14ac:dyDescent="0.2">
      <c r="W41990" s="29"/>
      <c r="AI41990" s="29"/>
    </row>
    <row r="42018" spans="23:35" x14ac:dyDescent="0.2">
      <c r="W42018" s="31"/>
      <c r="AI42018" s="31"/>
    </row>
    <row r="42022" spans="23:35" x14ac:dyDescent="0.2">
      <c r="W42022" s="29"/>
      <c r="AI42022" s="29"/>
    </row>
    <row r="42050" spans="23:35" x14ac:dyDescent="0.2">
      <c r="W42050" s="31"/>
      <c r="AI42050" s="31"/>
    </row>
    <row r="42054" spans="23:35" x14ac:dyDescent="0.2">
      <c r="W42054" s="29"/>
      <c r="AI42054" s="29"/>
    </row>
    <row r="42082" spans="23:35" x14ac:dyDescent="0.2">
      <c r="W42082" s="31"/>
      <c r="AI42082" s="31"/>
    </row>
    <row r="42086" spans="23:35" x14ac:dyDescent="0.2">
      <c r="W42086" s="29"/>
      <c r="AI42086" s="29"/>
    </row>
    <row r="42114" spans="23:35" x14ac:dyDescent="0.2">
      <c r="W42114" s="31"/>
      <c r="AI42114" s="31"/>
    </row>
    <row r="42118" spans="23:35" x14ac:dyDescent="0.2">
      <c r="W42118" s="29"/>
      <c r="AI42118" s="29"/>
    </row>
    <row r="42146" spans="23:35" x14ac:dyDescent="0.2">
      <c r="W42146" s="31"/>
      <c r="AI42146" s="31"/>
    </row>
    <row r="42150" spans="23:35" x14ac:dyDescent="0.2">
      <c r="W42150" s="29"/>
      <c r="AI42150" s="29"/>
    </row>
    <row r="42178" spans="23:35" x14ac:dyDescent="0.2">
      <c r="W42178" s="31"/>
      <c r="AI42178" s="31"/>
    </row>
    <row r="42182" spans="23:35" x14ac:dyDescent="0.2">
      <c r="W42182" s="29"/>
      <c r="AI42182" s="29"/>
    </row>
    <row r="42210" spans="23:35" x14ac:dyDescent="0.2">
      <c r="W42210" s="31"/>
      <c r="AI42210" s="31"/>
    </row>
    <row r="42214" spans="23:35" x14ac:dyDescent="0.2">
      <c r="W42214" s="29"/>
      <c r="AI42214" s="29"/>
    </row>
    <row r="42242" spans="23:35" x14ac:dyDescent="0.2">
      <c r="W42242" s="31"/>
      <c r="AI42242" s="31"/>
    </row>
    <row r="42246" spans="23:35" x14ac:dyDescent="0.2">
      <c r="W42246" s="29"/>
      <c r="AI42246" s="29"/>
    </row>
    <row r="42274" spans="23:35" x14ac:dyDescent="0.2">
      <c r="W42274" s="31"/>
      <c r="AI42274" s="31"/>
    </row>
    <row r="42278" spans="23:35" x14ac:dyDescent="0.2">
      <c r="W42278" s="29"/>
      <c r="AI42278" s="29"/>
    </row>
    <row r="42306" spans="23:35" x14ac:dyDescent="0.2">
      <c r="W42306" s="31"/>
      <c r="AI42306" s="31"/>
    </row>
    <row r="42310" spans="23:35" x14ac:dyDescent="0.2">
      <c r="W42310" s="29"/>
      <c r="AI42310" s="29"/>
    </row>
    <row r="42338" spans="23:35" x14ac:dyDescent="0.2">
      <c r="W42338" s="31"/>
      <c r="AI42338" s="31"/>
    </row>
    <row r="42342" spans="23:35" x14ac:dyDescent="0.2">
      <c r="W42342" s="29"/>
      <c r="AI42342" s="29"/>
    </row>
    <row r="42370" spans="23:35" x14ac:dyDescent="0.2">
      <c r="W42370" s="31"/>
      <c r="AI42370" s="31"/>
    </row>
    <row r="42374" spans="23:35" x14ac:dyDescent="0.2">
      <c r="W42374" s="29"/>
      <c r="AI42374" s="29"/>
    </row>
    <row r="42402" spans="23:35" x14ac:dyDescent="0.2">
      <c r="W42402" s="31"/>
      <c r="AI42402" s="31"/>
    </row>
    <row r="42406" spans="23:35" x14ac:dyDescent="0.2">
      <c r="W42406" s="29"/>
      <c r="AI42406" s="29"/>
    </row>
    <row r="42434" spans="23:35" x14ac:dyDescent="0.2">
      <c r="W42434" s="31"/>
      <c r="AI42434" s="31"/>
    </row>
    <row r="42438" spans="23:35" x14ac:dyDescent="0.2">
      <c r="W42438" s="29"/>
      <c r="AI42438" s="29"/>
    </row>
    <row r="42466" spans="23:35" x14ac:dyDescent="0.2">
      <c r="W42466" s="31"/>
      <c r="AI42466" s="31"/>
    </row>
    <row r="42470" spans="23:35" x14ac:dyDescent="0.2">
      <c r="W42470" s="29"/>
      <c r="AI42470" s="29"/>
    </row>
    <row r="42498" spans="23:35" x14ac:dyDescent="0.2">
      <c r="W42498" s="31"/>
      <c r="AI42498" s="31"/>
    </row>
    <row r="42502" spans="23:35" x14ac:dyDescent="0.2">
      <c r="W42502" s="29"/>
      <c r="AI42502" s="29"/>
    </row>
    <row r="42530" spans="23:35" x14ac:dyDescent="0.2">
      <c r="W42530" s="31"/>
      <c r="AI42530" s="31"/>
    </row>
    <row r="42534" spans="23:35" x14ac:dyDescent="0.2">
      <c r="W42534" s="29"/>
      <c r="AI42534" s="29"/>
    </row>
    <row r="42562" spans="23:35" x14ac:dyDescent="0.2">
      <c r="W42562" s="31"/>
      <c r="AI42562" s="31"/>
    </row>
    <row r="42566" spans="23:35" x14ac:dyDescent="0.2">
      <c r="W42566" s="29"/>
      <c r="AI42566" s="29"/>
    </row>
    <row r="42594" spans="23:35" x14ac:dyDescent="0.2">
      <c r="W42594" s="31"/>
      <c r="AI42594" s="31"/>
    </row>
    <row r="42598" spans="23:35" x14ac:dyDescent="0.2">
      <c r="W42598" s="29"/>
      <c r="AI42598" s="29"/>
    </row>
    <row r="42626" spans="23:35" x14ac:dyDescent="0.2">
      <c r="W42626" s="31"/>
      <c r="AI42626" s="31"/>
    </row>
    <row r="42630" spans="23:35" x14ac:dyDescent="0.2">
      <c r="W42630" s="29"/>
      <c r="AI42630" s="29"/>
    </row>
    <row r="42658" spans="23:35" x14ac:dyDescent="0.2">
      <c r="W42658" s="31"/>
      <c r="AI42658" s="31"/>
    </row>
    <row r="42662" spans="23:35" x14ac:dyDescent="0.2">
      <c r="W42662" s="29"/>
      <c r="AI42662" s="29"/>
    </row>
    <row r="42690" spans="23:35" x14ac:dyDescent="0.2">
      <c r="W42690" s="31"/>
      <c r="AI42690" s="31"/>
    </row>
    <row r="42694" spans="23:35" x14ac:dyDescent="0.2">
      <c r="W42694" s="29"/>
      <c r="AI42694" s="29"/>
    </row>
    <row r="42722" spans="23:35" x14ac:dyDescent="0.2">
      <c r="W42722" s="31"/>
      <c r="AI42722" s="31"/>
    </row>
    <row r="42726" spans="23:35" x14ac:dyDescent="0.2">
      <c r="W42726" s="29"/>
      <c r="AI42726" s="29"/>
    </row>
    <row r="42754" spans="23:35" x14ac:dyDescent="0.2">
      <c r="W42754" s="31"/>
      <c r="AI42754" s="31"/>
    </row>
    <row r="42758" spans="23:35" x14ac:dyDescent="0.2">
      <c r="W42758" s="29"/>
      <c r="AI42758" s="29"/>
    </row>
    <row r="42786" spans="23:35" x14ac:dyDescent="0.2">
      <c r="W42786" s="31"/>
      <c r="AI42786" s="31"/>
    </row>
    <row r="42790" spans="23:35" x14ac:dyDescent="0.2">
      <c r="W42790" s="29"/>
      <c r="AI42790" s="29"/>
    </row>
    <row r="42818" spans="23:35" x14ac:dyDescent="0.2">
      <c r="W42818" s="31"/>
      <c r="AI42818" s="31"/>
    </row>
    <row r="42822" spans="23:35" x14ac:dyDescent="0.2">
      <c r="W42822" s="29"/>
      <c r="AI42822" s="29"/>
    </row>
    <row r="42850" spans="23:35" x14ac:dyDescent="0.2">
      <c r="W42850" s="31"/>
      <c r="AI42850" s="31"/>
    </row>
    <row r="42854" spans="23:35" x14ac:dyDescent="0.2">
      <c r="W42854" s="29"/>
      <c r="AI42854" s="29"/>
    </row>
    <row r="42882" spans="23:35" x14ac:dyDescent="0.2">
      <c r="W42882" s="31"/>
      <c r="AI42882" s="31"/>
    </row>
    <row r="42886" spans="23:35" x14ac:dyDescent="0.2">
      <c r="W42886" s="29"/>
      <c r="AI42886" s="29"/>
    </row>
    <row r="42914" spans="23:35" x14ac:dyDescent="0.2">
      <c r="W42914" s="31"/>
      <c r="AI42914" s="31"/>
    </row>
    <row r="42918" spans="23:35" x14ac:dyDescent="0.2">
      <c r="W42918" s="29"/>
      <c r="AI42918" s="29"/>
    </row>
    <row r="42946" spans="23:35" x14ac:dyDescent="0.2">
      <c r="W42946" s="31"/>
      <c r="AI42946" s="31"/>
    </row>
    <row r="42950" spans="23:35" x14ac:dyDescent="0.2">
      <c r="W42950" s="29"/>
      <c r="AI42950" s="29"/>
    </row>
    <row r="42978" spans="23:35" x14ac:dyDescent="0.2">
      <c r="W42978" s="31"/>
      <c r="AI42978" s="31"/>
    </row>
    <row r="42982" spans="23:35" x14ac:dyDescent="0.2">
      <c r="W42982" s="29"/>
      <c r="AI42982" s="29"/>
    </row>
    <row r="43010" spans="23:35" x14ac:dyDescent="0.2">
      <c r="W43010" s="31"/>
      <c r="AI43010" s="31"/>
    </row>
    <row r="43014" spans="23:35" x14ac:dyDescent="0.2">
      <c r="W43014" s="29"/>
      <c r="AI43014" s="29"/>
    </row>
    <row r="43042" spans="23:35" x14ac:dyDescent="0.2">
      <c r="W43042" s="31"/>
      <c r="AI43042" s="31"/>
    </row>
    <row r="43046" spans="23:35" x14ac:dyDescent="0.2">
      <c r="W43046" s="29"/>
      <c r="AI43046" s="29"/>
    </row>
    <row r="43074" spans="23:35" x14ac:dyDescent="0.2">
      <c r="W43074" s="31"/>
      <c r="AI43074" s="31"/>
    </row>
    <row r="43078" spans="23:35" x14ac:dyDescent="0.2">
      <c r="W43078" s="29"/>
      <c r="AI43078" s="29"/>
    </row>
    <row r="43106" spans="23:35" x14ac:dyDescent="0.2">
      <c r="W43106" s="31"/>
      <c r="AI43106" s="31"/>
    </row>
    <row r="43110" spans="23:35" x14ac:dyDescent="0.2">
      <c r="W43110" s="29"/>
      <c r="AI43110" s="29"/>
    </row>
    <row r="43138" spans="23:35" x14ac:dyDescent="0.2">
      <c r="W43138" s="31"/>
      <c r="AI43138" s="31"/>
    </row>
    <row r="43142" spans="23:35" x14ac:dyDescent="0.2">
      <c r="W43142" s="29"/>
      <c r="AI43142" s="29"/>
    </row>
    <row r="43170" spans="23:35" x14ac:dyDescent="0.2">
      <c r="W43170" s="31"/>
      <c r="AI43170" s="31"/>
    </row>
    <row r="43174" spans="23:35" x14ac:dyDescent="0.2">
      <c r="W43174" s="29"/>
      <c r="AI43174" s="29"/>
    </row>
    <row r="43202" spans="23:35" x14ac:dyDescent="0.2">
      <c r="W43202" s="31"/>
      <c r="AI43202" s="31"/>
    </row>
    <row r="43206" spans="23:35" x14ac:dyDescent="0.2">
      <c r="W43206" s="29"/>
      <c r="AI43206" s="29"/>
    </row>
    <row r="43234" spans="23:35" x14ac:dyDescent="0.2">
      <c r="W43234" s="31"/>
      <c r="AI43234" s="31"/>
    </row>
    <row r="43238" spans="23:35" x14ac:dyDescent="0.2">
      <c r="W43238" s="29"/>
      <c r="AI43238" s="29"/>
    </row>
    <row r="43266" spans="23:35" x14ac:dyDescent="0.2">
      <c r="W43266" s="31"/>
      <c r="AI43266" s="31"/>
    </row>
    <row r="43270" spans="23:35" x14ac:dyDescent="0.2">
      <c r="W43270" s="29"/>
      <c r="AI43270" s="29"/>
    </row>
    <row r="43298" spans="23:35" x14ac:dyDescent="0.2">
      <c r="W43298" s="31"/>
      <c r="AI43298" s="31"/>
    </row>
    <row r="43302" spans="23:35" x14ac:dyDescent="0.2">
      <c r="W43302" s="29"/>
      <c r="AI43302" s="29"/>
    </row>
    <row r="43330" spans="23:35" x14ac:dyDescent="0.2">
      <c r="W43330" s="31"/>
      <c r="AI43330" s="31"/>
    </row>
    <row r="43334" spans="23:35" x14ac:dyDescent="0.2">
      <c r="W43334" s="29"/>
      <c r="AI43334" s="29"/>
    </row>
    <row r="43362" spans="23:35" x14ac:dyDescent="0.2">
      <c r="W43362" s="31"/>
      <c r="AI43362" s="31"/>
    </row>
    <row r="43366" spans="23:35" x14ac:dyDescent="0.2">
      <c r="W43366" s="29"/>
      <c r="AI43366" s="29"/>
    </row>
    <row r="43394" spans="23:35" x14ac:dyDescent="0.2">
      <c r="W43394" s="31"/>
      <c r="AI43394" s="31"/>
    </row>
    <row r="43398" spans="23:35" x14ac:dyDescent="0.2">
      <c r="W43398" s="29"/>
      <c r="AI43398" s="29"/>
    </row>
    <row r="43426" spans="23:35" x14ac:dyDescent="0.2">
      <c r="W43426" s="31"/>
      <c r="AI43426" s="31"/>
    </row>
    <row r="43430" spans="23:35" x14ac:dyDescent="0.2">
      <c r="W43430" s="29"/>
      <c r="AI43430" s="29"/>
    </row>
    <row r="43458" spans="23:35" x14ac:dyDescent="0.2">
      <c r="W43458" s="31"/>
      <c r="AI43458" s="31"/>
    </row>
    <row r="43462" spans="23:35" x14ac:dyDescent="0.2">
      <c r="W43462" s="29"/>
      <c r="AI43462" s="29"/>
    </row>
    <row r="43490" spans="23:35" x14ac:dyDescent="0.2">
      <c r="W43490" s="31"/>
      <c r="AI43490" s="31"/>
    </row>
    <row r="43494" spans="23:35" x14ac:dyDescent="0.2">
      <c r="W43494" s="29"/>
      <c r="AI43494" s="29"/>
    </row>
    <row r="43522" spans="23:35" x14ac:dyDescent="0.2">
      <c r="W43522" s="31"/>
      <c r="AI43522" s="31"/>
    </row>
    <row r="43526" spans="23:35" x14ac:dyDescent="0.2">
      <c r="W43526" s="29"/>
      <c r="AI43526" s="29"/>
    </row>
    <row r="43554" spans="23:35" x14ac:dyDescent="0.2">
      <c r="W43554" s="31"/>
      <c r="AI43554" s="31"/>
    </row>
    <row r="43558" spans="23:35" x14ac:dyDescent="0.2">
      <c r="W43558" s="29"/>
      <c r="AI43558" s="29"/>
    </row>
    <row r="43586" spans="23:35" x14ac:dyDescent="0.2">
      <c r="W43586" s="31"/>
      <c r="AI43586" s="31"/>
    </row>
    <row r="43590" spans="23:35" x14ac:dyDescent="0.2">
      <c r="W43590" s="29"/>
      <c r="AI43590" s="29"/>
    </row>
    <row r="43618" spans="23:35" x14ac:dyDescent="0.2">
      <c r="W43618" s="31"/>
      <c r="AI43618" s="31"/>
    </row>
    <row r="43622" spans="23:35" x14ac:dyDescent="0.2">
      <c r="W43622" s="29"/>
      <c r="AI43622" s="29"/>
    </row>
    <row r="43650" spans="23:35" x14ac:dyDescent="0.2">
      <c r="W43650" s="31"/>
      <c r="AI43650" s="31"/>
    </row>
    <row r="43654" spans="23:35" x14ac:dyDescent="0.2">
      <c r="W43654" s="29"/>
      <c r="AI43654" s="29"/>
    </row>
    <row r="43682" spans="23:35" x14ac:dyDescent="0.2">
      <c r="W43682" s="31"/>
      <c r="AI43682" s="31"/>
    </row>
    <row r="43686" spans="23:35" x14ac:dyDescent="0.2">
      <c r="W43686" s="29"/>
      <c r="AI43686" s="29"/>
    </row>
    <row r="43714" spans="23:35" x14ac:dyDescent="0.2">
      <c r="W43714" s="31"/>
      <c r="AI43714" s="31"/>
    </row>
    <row r="43718" spans="23:35" x14ac:dyDescent="0.2">
      <c r="W43718" s="29"/>
      <c r="AI43718" s="29"/>
    </row>
    <row r="43746" spans="23:35" x14ac:dyDescent="0.2">
      <c r="W43746" s="31"/>
      <c r="AI43746" s="31"/>
    </row>
    <row r="43750" spans="23:35" x14ac:dyDescent="0.2">
      <c r="W43750" s="29"/>
      <c r="AI43750" s="29"/>
    </row>
    <row r="43778" spans="23:35" x14ac:dyDescent="0.2">
      <c r="W43778" s="31"/>
      <c r="AI43778" s="31"/>
    </row>
    <row r="43782" spans="23:35" x14ac:dyDescent="0.2">
      <c r="W43782" s="29"/>
      <c r="AI43782" s="29"/>
    </row>
    <row r="43810" spans="23:35" x14ac:dyDescent="0.2">
      <c r="W43810" s="31"/>
      <c r="AI43810" s="31"/>
    </row>
    <row r="43814" spans="23:35" x14ac:dyDescent="0.2">
      <c r="W43814" s="29"/>
      <c r="AI43814" s="29"/>
    </row>
    <row r="43842" spans="23:35" x14ac:dyDescent="0.2">
      <c r="W43842" s="31"/>
      <c r="AI43842" s="31"/>
    </row>
    <row r="43846" spans="23:35" x14ac:dyDescent="0.2">
      <c r="W43846" s="29"/>
      <c r="AI43846" s="29"/>
    </row>
    <row r="43874" spans="23:35" x14ac:dyDescent="0.2">
      <c r="W43874" s="31"/>
      <c r="AI43874" s="31"/>
    </row>
    <row r="43878" spans="23:35" x14ac:dyDescent="0.2">
      <c r="W43878" s="29"/>
      <c r="AI43878" s="29"/>
    </row>
    <row r="43906" spans="23:35" x14ac:dyDescent="0.2">
      <c r="W43906" s="31"/>
      <c r="AI43906" s="31"/>
    </row>
    <row r="43910" spans="23:35" x14ac:dyDescent="0.2">
      <c r="W43910" s="29"/>
      <c r="AI43910" s="29"/>
    </row>
    <row r="43938" spans="23:35" x14ac:dyDescent="0.2">
      <c r="W43938" s="31"/>
      <c r="AI43938" s="31"/>
    </row>
    <row r="43942" spans="23:35" x14ac:dyDescent="0.2">
      <c r="W43942" s="29"/>
      <c r="AI43942" s="29"/>
    </row>
    <row r="43970" spans="23:35" x14ac:dyDescent="0.2">
      <c r="W43970" s="31"/>
      <c r="AI43970" s="31"/>
    </row>
    <row r="43974" spans="23:35" x14ac:dyDescent="0.2">
      <c r="W43974" s="29"/>
      <c r="AI43974" s="29"/>
    </row>
    <row r="44002" spans="23:35" x14ac:dyDescent="0.2">
      <c r="W44002" s="31"/>
      <c r="AI44002" s="31"/>
    </row>
    <row r="44006" spans="23:35" x14ac:dyDescent="0.2">
      <c r="W44006" s="29"/>
      <c r="AI44006" s="29"/>
    </row>
    <row r="44034" spans="23:35" x14ac:dyDescent="0.2">
      <c r="W44034" s="31"/>
      <c r="AI44034" s="31"/>
    </row>
    <row r="44038" spans="23:35" x14ac:dyDescent="0.2">
      <c r="W44038" s="29"/>
      <c r="AI44038" s="29"/>
    </row>
    <row r="44066" spans="23:35" x14ac:dyDescent="0.2">
      <c r="W44066" s="31"/>
      <c r="AI44066" s="31"/>
    </row>
    <row r="44070" spans="23:35" x14ac:dyDescent="0.2">
      <c r="W44070" s="29"/>
      <c r="AI44070" s="29"/>
    </row>
    <row r="44098" spans="23:35" x14ac:dyDescent="0.2">
      <c r="W44098" s="31"/>
      <c r="AI44098" s="31"/>
    </row>
    <row r="44102" spans="23:35" x14ac:dyDescent="0.2">
      <c r="W44102" s="29"/>
      <c r="AI44102" s="29"/>
    </row>
    <row r="44130" spans="23:35" x14ac:dyDescent="0.2">
      <c r="W44130" s="31"/>
      <c r="AI44130" s="31"/>
    </row>
    <row r="44134" spans="23:35" x14ac:dyDescent="0.2">
      <c r="W44134" s="29"/>
      <c r="AI44134" s="29"/>
    </row>
    <row r="44162" spans="23:35" x14ac:dyDescent="0.2">
      <c r="W44162" s="31"/>
      <c r="AI44162" s="31"/>
    </row>
    <row r="44166" spans="23:35" x14ac:dyDescent="0.2">
      <c r="W44166" s="29"/>
      <c r="AI44166" s="29"/>
    </row>
    <row r="44194" spans="23:35" x14ac:dyDescent="0.2">
      <c r="W44194" s="31"/>
      <c r="AI44194" s="31"/>
    </row>
    <row r="44198" spans="23:35" x14ac:dyDescent="0.2">
      <c r="W44198" s="29"/>
      <c r="AI44198" s="29"/>
    </row>
    <row r="44226" spans="23:35" x14ac:dyDescent="0.2">
      <c r="W44226" s="31"/>
      <c r="AI44226" s="31"/>
    </row>
    <row r="44230" spans="23:35" x14ac:dyDescent="0.2">
      <c r="W44230" s="29"/>
      <c r="AI44230" s="29"/>
    </row>
    <row r="44258" spans="23:35" x14ac:dyDescent="0.2">
      <c r="W44258" s="31"/>
      <c r="AI44258" s="31"/>
    </row>
    <row r="44262" spans="23:35" x14ac:dyDescent="0.2">
      <c r="W44262" s="29"/>
      <c r="AI44262" s="29"/>
    </row>
    <row r="44290" spans="23:35" x14ac:dyDescent="0.2">
      <c r="W44290" s="31"/>
      <c r="AI44290" s="31"/>
    </row>
    <row r="44294" spans="23:35" x14ac:dyDescent="0.2">
      <c r="W44294" s="29"/>
      <c r="AI44294" s="29"/>
    </row>
    <row r="44322" spans="23:35" x14ac:dyDescent="0.2">
      <c r="W44322" s="31"/>
      <c r="AI44322" s="31"/>
    </row>
    <row r="44326" spans="23:35" x14ac:dyDescent="0.2">
      <c r="W44326" s="29"/>
      <c r="AI44326" s="29"/>
    </row>
    <row r="44354" spans="23:35" x14ac:dyDescent="0.2">
      <c r="W44354" s="31"/>
      <c r="AI44354" s="31"/>
    </row>
    <row r="44358" spans="23:35" x14ac:dyDescent="0.2">
      <c r="W44358" s="29"/>
      <c r="AI44358" s="29"/>
    </row>
    <row r="44386" spans="23:35" x14ac:dyDescent="0.2">
      <c r="W44386" s="31"/>
      <c r="AI44386" s="31"/>
    </row>
    <row r="44390" spans="23:35" x14ac:dyDescent="0.2">
      <c r="W44390" s="29"/>
      <c r="AI44390" s="29"/>
    </row>
    <row r="44418" spans="23:35" x14ac:dyDescent="0.2">
      <c r="W44418" s="31"/>
      <c r="AI44418" s="31"/>
    </row>
    <row r="44422" spans="23:35" x14ac:dyDescent="0.2">
      <c r="W44422" s="29"/>
      <c r="AI44422" s="29"/>
    </row>
    <row r="44450" spans="23:35" x14ac:dyDescent="0.2">
      <c r="W44450" s="31"/>
      <c r="AI44450" s="31"/>
    </row>
    <row r="44454" spans="23:35" x14ac:dyDescent="0.2">
      <c r="W44454" s="29"/>
      <c r="AI44454" s="29"/>
    </row>
    <row r="44482" spans="23:35" x14ac:dyDescent="0.2">
      <c r="W44482" s="31"/>
      <c r="AI44482" s="31"/>
    </row>
    <row r="44486" spans="23:35" x14ac:dyDescent="0.2">
      <c r="W44486" s="29"/>
      <c r="AI44486" s="29"/>
    </row>
    <row r="44514" spans="23:35" x14ac:dyDescent="0.2">
      <c r="W44514" s="31"/>
      <c r="AI44514" s="31"/>
    </row>
    <row r="44518" spans="23:35" x14ac:dyDescent="0.2">
      <c r="W44518" s="29"/>
      <c r="AI44518" s="29"/>
    </row>
    <row r="44546" spans="23:35" x14ac:dyDescent="0.2">
      <c r="W44546" s="31"/>
      <c r="AI44546" s="31"/>
    </row>
    <row r="44550" spans="23:35" x14ac:dyDescent="0.2">
      <c r="W44550" s="29"/>
      <c r="AI44550" s="29"/>
    </row>
    <row r="44578" spans="23:35" x14ac:dyDescent="0.2">
      <c r="W44578" s="31"/>
      <c r="AI44578" s="31"/>
    </row>
    <row r="44582" spans="23:35" x14ac:dyDescent="0.2">
      <c r="W44582" s="29"/>
      <c r="AI44582" s="29"/>
    </row>
    <row r="44610" spans="23:35" x14ac:dyDescent="0.2">
      <c r="W44610" s="31"/>
      <c r="AI44610" s="31"/>
    </row>
    <row r="44614" spans="23:35" x14ac:dyDescent="0.2">
      <c r="W44614" s="29"/>
      <c r="AI44614" s="29"/>
    </row>
    <row r="44642" spans="23:35" x14ac:dyDescent="0.2">
      <c r="W44642" s="31"/>
      <c r="AI44642" s="31"/>
    </row>
    <row r="44646" spans="23:35" x14ac:dyDescent="0.2">
      <c r="W44646" s="29"/>
      <c r="AI44646" s="29"/>
    </row>
    <row r="44674" spans="23:35" x14ac:dyDescent="0.2">
      <c r="W44674" s="31"/>
      <c r="AI44674" s="31"/>
    </row>
    <row r="44678" spans="23:35" x14ac:dyDescent="0.2">
      <c r="W44678" s="29"/>
      <c r="AI44678" s="29"/>
    </row>
    <row r="44706" spans="23:35" x14ac:dyDescent="0.2">
      <c r="W44706" s="31"/>
      <c r="AI44706" s="31"/>
    </row>
    <row r="44710" spans="23:35" x14ac:dyDescent="0.2">
      <c r="W44710" s="29"/>
      <c r="AI44710" s="29"/>
    </row>
    <row r="44738" spans="23:35" x14ac:dyDescent="0.2">
      <c r="W44738" s="31"/>
      <c r="AI44738" s="31"/>
    </row>
    <row r="44742" spans="23:35" x14ac:dyDescent="0.2">
      <c r="W44742" s="29"/>
      <c r="AI44742" s="29"/>
    </row>
    <row r="44770" spans="23:35" x14ac:dyDescent="0.2">
      <c r="W44770" s="31"/>
      <c r="AI44770" s="31"/>
    </row>
    <row r="44774" spans="23:35" x14ac:dyDescent="0.2">
      <c r="W44774" s="29"/>
      <c r="AI44774" s="29"/>
    </row>
    <row r="44802" spans="23:35" x14ac:dyDescent="0.2">
      <c r="W44802" s="31"/>
      <c r="AI44802" s="31"/>
    </row>
    <row r="44806" spans="23:35" x14ac:dyDescent="0.2">
      <c r="W44806" s="29"/>
      <c r="AI44806" s="29"/>
    </row>
    <row r="44834" spans="23:35" x14ac:dyDescent="0.2">
      <c r="W44834" s="31"/>
      <c r="AI44834" s="31"/>
    </row>
    <row r="44838" spans="23:35" x14ac:dyDescent="0.2">
      <c r="W44838" s="29"/>
      <c r="AI44838" s="29"/>
    </row>
    <row r="44866" spans="23:35" x14ac:dyDescent="0.2">
      <c r="W44866" s="31"/>
      <c r="AI44866" s="31"/>
    </row>
    <row r="44870" spans="23:35" x14ac:dyDescent="0.2">
      <c r="W44870" s="29"/>
      <c r="AI44870" s="29"/>
    </row>
    <row r="44898" spans="23:35" x14ac:dyDescent="0.2">
      <c r="W44898" s="31"/>
      <c r="AI44898" s="31"/>
    </row>
    <row r="44902" spans="23:35" x14ac:dyDescent="0.2">
      <c r="W44902" s="29"/>
      <c r="AI44902" s="29"/>
    </row>
    <row r="44930" spans="23:35" x14ac:dyDescent="0.2">
      <c r="W44930" s="31"/>
      <c r="AI44930" s="31"/>
    </row>
    <row r="44934" spans="23:35" x14ac:dyDescent="0.2">
      <c r="W44934" s="29"/>
      <c r="AI44934" s="29"/>
    </row>
    <row r="44962" spans="23:35" x14ac:dyDescent="0.2">
      <c r="W44962" s="31"/>
      <c r="AI44962" s="31"/>
    </row>
    <row r="44966" spans="23:35" x14ac:dyDescent="0.2">
      <c r="W44966" s="29"/>
      <c r="AI44966" s="29"/>
    </row>
    <row r="44994" spans="23:35" x14ac:dyDescent="0.2">
      <c r="W44994" s="31"/>
      <c r="AI44994" s="31"/>
    </row>
    <row r="44998" spans="23:35" x14ac:dyDescent="0.2">
      <c r="W44998" s="29"/>
      <c r="AI44998" s="29"/>
    </row>
    <row r="45026" spans="23:35" x14ac:dyDescent="0.2">
      <c r="W45026" s="31"/>
      <c r="AI45026" s="31"/>
    </row>
    <row r="45030" spans="23:35" x14ac:dyDescent="0.2">
      <c r="W45030" s="29"/>
      <c r="AI45030" s="29"/>
    </row>
    <row r="45058" spans="23:35" x14ac:dyDescent="0.2">
      <c r="W45058" s="31"/>
      <c r="AI45058" s="31"/>
    </row>
    <row r="45062" spans="23:35" x14ac:dyDescent="0.2">
      <c r="W45062" s="29"/>
      <c r="AI45062" s="29"/>
    </row>
    <row r="45090" spans="23:35" x14ac:dyDescent="0.2">
      <c r="W45090" s="31"/>
      <c r="AI45090" s="31"/>
    </row>
    <row r="45094" spans="23:35" x14ac:dyDescent="0.2">
      <c r="W45094" s="29"/>
      <c r="AI45094" s="29"/>
    </row>
    <row r="45122" spans="23:35" x14ac:dyDescent="0.2">
      <c r="W45122" s="31"/>
      <c r="AI45122" s="31"/>
    </row>
    <row r="45126" spans="23:35" x14ac:dyDescent="0.2">
      <c r="W45126" s="29"/>
      <c r="AI45126" s="29"/>
    </row>
    <row r="45154" spans="23:35" x14ac:dyDescent="0.2">
      <c r="W45154" s="31"/>
      <c r="AI45154" s="31"/>
    </row>
    <row r="45158" spans="23:35" x14ac:dyDescent="0.2">
      <c r="W45158" s="29"/>
      <c r="AI45158" s="29"/>
    </row>
    <row r="45186" spans="23:35" x14ac:dyDescent="0.2">
      <c r="W45186" s="31"/>
      <c r="AI45186" s="31"/>
    </row>
    <row r="45190" spans="23:35" x14ac:dyDescent="0.2">
      <c r="W45190" s="29"/>
      <c r="AI45190" s="29"/>
    </row>
    <row r="45218" spans="23:35" x14ac:dyDescent="0.2">
      <c r="W45218" s="31"/>
      <c r="AI45218" s="31"/>
    </row>
    <row r="45222" spans="23:35" x14ac:dyDescent="0.2">
      <c r="W45222" s="29"/>
      <c r="AI45222" s="29"/>
    </row>
    <row r="45250" spans="23:35" x14ac:dyDescent="0.2">
      <c r="W45250" s="31"/>
      <c r="AI45250" s="31"/>
    </row>
    <row r="45254" spans="23:35" x14ac:dyDescent="0.2">
      <c r="W45254" s="29"/>
      <c r="AI45254" s="29"/>
    </row>
    <row r="45282" spans="23:35" x14ac:dyDescent="0.2">
      <c r="W45282" s="31"/>
      <c r="AI45282" s="31"/>
    </row>
    <row r="45286" spans="23:35" x14ac:dyDescent="0.2">
      <c r="W45286" s="29"/>
      <c r="AI45286" s="29"/>
    </row>
    <row r="45314" spans="23:35" x14ac:dyDescent="0.2">
      <c r="W45314" s="31"/>
      <c r="AI45314" s="31"/>
    </row>
    <row r="45318" spans="23:35" x14ac:dyDescent="0.2">
      <c r="W45318" s="29"/>
      <c r="AI45318" s="29"/>
    </row>
    <row r="45346" spans="23:35" x14ac:dyDescent="0.2">
      <c r="W45346" s="31"/>
      <c r="AI45346" s="31"/>
    </row>
    <row r="45350" spans="23:35" x14ac:dyDescent="0.2">
      <c r="W45350" s="29"/>
      <c r="AI45350" s="29"/>
    </row>
    <row r="45378" spans="23:35" x14ac:dyDescent="0.2">
      <c r="W45378" s="31"/>
      <c r="AI45378" s="31"/>
    </row>
    <row r="45382" spans="23:35" x14ac:dyDescent="0.2">
      <c r="W45382" s="29"/>
      <c r="AI45382" s="29"/>
    </row>
    <row r="45410" spans="23:35" x14ac:dyDescent="0.2">
      <c r="W45410" s="31"/>
      <c r="AI45410" s="31"/>
    </row>
    <row r="45414" spans="23:35" x14ac:dyDescent="0.2">
      <c r="W45414" s="29"/>
      <c r="AI45414" s="29"/>
    </row>
    <row r="45442" spans="23:35" x14ac:dyDescent="0.2">
      <c r="W45442" s="31"/>
      <c r="AI45442" s="31"/>
    </row>
    <row r="45446" spans="23:35" x14ac:dyDescent="0.2">
      <c r="W45446" s="29"/>
      <c r="AI45446" s="29"/>
    </row>
    <row r="45474" spans="23:35" x14ac:dyDescent="0.2">
      <c r="W45474" s="31"/>
      <c r="AI45474" s="31"/>
    </row>
    <row r="45478" spans="23:35" x14ac:dyDescent="0.2">
      <c r="W45478" s="29"/>
      <c r="AI45478" s="29"/>
    </row>
    <row r="45506" spans="23:35" x14ac:dyDescent="0.2">
      <c r="W45506" s="31"/>
      <c r="AI45506" s="31"/>
    </row>
    <row r="45510" spans="23:35" x14ac:dyDescent="0.2">
      <c r="W45510" s="29"/>
      <c r="AI45510" s="29"/>
    </row>
    <row r="45538" spans="23:35" x14ac:dyDescent="0.2">
      <c r="W45538" s="31"/>
      <c r="AI45538" s="31"/>
    </row>
    <row r="45542" spans="23:35" x14ac:dyDescent="0.2">
      <c r="W45542" s="29"/>
      <c r="AI45542" s="29"/>
    </row>
    <row r="45570" spans="23:35" x14ac:dyDescent="0.2">
      <c r="W45570" s="31"/>
      <c r="AI45570" s="31"/>
    </row>
    <row r="45574" spans="23:35" x14ac:dyDescent="0.2">
      <c r="W45574" s="29"/>
      <c r="AI45574" s="29"/>
    </row>
    <row r="45602" spans="23:35" x14ac:dyDescent="0.2">
      <c r="W45602" s="31"/>
      <c r="AI45602" s="31"/>
    </row>
    <row r="45606" spans="23:35" x14ac:dyDescent="0.2">
      <c r="W45606" s="29"/>
      <c r="AI45606" s="29"/>
    </row>
    <row r="45634" spans="23:35" x14ac:dyDescent="0.2">
      <c r="W45634" s="31"/>
      <c r="AI45634" s="31"/>
    </row>
    <row r="45638" spans="23:35" x14ac:dyDescent="0.2">
      <c r="W45638" s="29"/>
      <c r="AI45638" s="29"/>
    </row>
    <row r="45666" spans="23:35" x14ac:dyDescent="0.2">
      <c r="W45666" s="31"/>
      <c r="AI45666" s="31"/>
    </row>
    <row r="45670" spans="23:35" x14ac:dyDescent="0.2">
      <c r="W45670" s="29"/>
      <c r="AI45670" s="29"/>
    </row>
    <row r="45698" spans="23:35" x14ac:dyDescent="0.2">
      <c r="W45698" s="31"/>
      <c r="AI45698" s="31"/>
    </row>
    <row r="45702" spans="23:35" x14ac:dyDescent="0.2">
      <c r="W45702" s="29"/>
      <c r="AI45702" s="29"/>
    </row>
    <row r="45730" spans="23:35" x14ac:dyDescent="0.2">
      <c r="W45730" s="31"/>
      <c r="AI45730" s="31"/>
    </row>
    <row r="45734" spans="23:35" x14ac:dyDescent="0.2">
      <c r="W45734" s="29"/>
      <c r="AI45734" s="29"/>
    </row>
    <row r="45762" spans="23:35" x14ac:dyDescent="0.2">
      <c r="W45762" s="31"/>
      <c r="AI45762" s="31"/>
    </row>
    <row r="45766" spans="23:35" x14ac:dyDescent="0.2">
      <c r="W45766" s="29"/>
      <c r="AI45766" s="29"/>
    </row>
    <row r="45794" spans="23:35" x14ac:dyDescent="0.2">
      <c r="W45794" s="31"/>
      <c r="AI45794" s="31"/>
    </row>
    <row r="45798" spans="23:35" x14ac:dyDescent="0.2">
      <c r="W45798" s="29"/>
      <c r="AI45798" s="29"/>
    </row>
    <row r="45826" spans="23:35" x14ac:dyDescent="0.2">
      <c r="W45826" s="31"/>
      <c r="AI45826" s="31"/>
    </row>
    <row r="45830" spans="23:35" x14ac:dyDescent="0.2">
      <c r="W45830" s="29"/>
      <c r="AI45830" s="29"/>
    </row>
    <row r="45858" spans="23:35" x14ac:dyDescent="0.2">
      <c r="W45858" s="31"/>
      <c r="AI45858" s="31"/>
    </row>
    <row r="45862" spans="23:35" x14ac:dyDescent="0.2">
      <c r="W45862" s="29"/>
      <c r="AI45862" s="29"/>
    </row>
    <row r="45890" spans="23:35" x14ac:dyDescent="0.2">
      <c r="W45890" s="31"/>
      <c r="AI45890" s="31"/>
    </row>
    <row r="45894" spans="23:35" x14ac:dyDescent="0.2">
      <c r="W45894" s="29"/>
      <c r="AI45894" s="29"/>
    </row>
    <row r="45922" spans="23:35" x14ac:dyDescent="0.2">
      <c r="W45922" s="31"/>
      <c r="AI45922" s="31"/>
    </row>
    <row r="45926" spans="23:35" x14ac:dyDescent="0.2">
      <c r="W45926" s="29"/>
      <c r="AI45926" s="29"/>
    </row>
    <row r="45954" spans="23:35" x14ac:dyDescent="0.2">
      <c r="W45954" s="31"/>
      <c r="AI45954" s="31"/>
    </row>
    <row r="45958" spans="23:35" x14ac:dyDescent="0.2">
      <c r="W45958" s="29"/>
      <c r="AI45958" s="29"/>
    </row>
    <row r="45986" spans="23:35" x14ac:dyDescent="0.2">
      <c r="W45986" s="31"/>
      <c r="AI45986" s="31"/>
    </row>
    <row r="45990" spans="23:35" x14ac:dyDescent="0.2">
      <c r="W45990" s="29"/>
      <c r="AI45990" s="29"/>
    </row>
    <row r="46018" spans="23:35" x14ac:dyDescent="0.2">
      <c r="W46018" s="31"/>
      <c r="AI46018" s="31"/>
    </row>
    <row r="46022" spans="23:35" x14ac:dyDescent="0.2">
      <c r="W46022" s="29"/>
      <c r="AI46022" s="29"/>
    </row>
    <row r="46050" spans="23:35" x14ac:dyDescent="0.2">
      <c r="W46050" s="31"/>
      <c r="AI46050" s="31"/>
    </row>
    <row r="46054" spans="23:35" x14ac:dyDescent="0.2">
      <c r="W46054" s="29"/>
      <c r="AI46054" s="29"/>
    </row>
    <row r="46082" spans="23:35" x14ac:dyDescent="0.2">
      <c r="W46082" s="31"/>
      <c r="AI46082" s="31"/>
    </row>
    <row r="46086" spans="23:35" x14ac:dyDescent="0.2">
      <c r="W46086" s="29"/>
      <c r="AI46086" s="29"/>
    </row>
    <row r="46114" spans="23:35" x14ac:dyDescent="0.2">
      <c r="W46114" s="31"/>
      <c r="AI46114" s="31"/>
    </row>
    <row r="46118" spans="23:35" x14ac:dyDescent="0.2">
      <c r="W46118" s="29"/>
      <c r="AI46118" s="29"/>
    </row>
    <row r="46146" spans="23:35" x14ac:dyDescent="0.2">
      <c r="W46146" s="31"/>
      <c r="AI46146" s="31"/>
    </row>
    <row r="46150" spans="23:35" x14ac:dyDescent="0.2">
      <c r="W46150" s="29"/>
      <c r="AI46150" s="29"/>
    </row>
    <row r="46178" spans="23:35" x14ac:dyDescent="0.2">
      <c r="W46178" s="31"/>
      <c r="AI46178" s="31"/>
    </row>
    <row r="46182" spans="23:35" x14ac:dyDescent="0.2">
      <c r="W46182" s="29"/>
      <c r="AI46182" s="29"/>
    </row>
    <row r="46210" spans="23:35" x14ac:dyDescent="0.2">
      <c r="W46210" s="31"/>
      <c r="AI46210" s="31"/>
    </row>
    <row r="46214" spans="23:35" x14ac:dyDescent="0.2">
      <c r="W46214" s="29"/>
      <c r="AI46214" s="29"/>
    </row>
    <row r="46242" spans="23:35" x14ac:dyDescent="0.2">
      <c r="W46242" s="31"/>
      <c r="AI46242" s="31"/>
    </row>
    <row r="46246" spans="23:35" x14ac:dyDescent="0.2">
      <c r="W46246" s="29"/>
      <c r="AI46246" s="29"/>
    </row>
    <row r="46274" spans="23:35" x14ac:dyDescent="0.2">
      <c r="W46274" s="31"/>
      <c r="AI46274" s="31"/>
    </row>
    <row r="46278" spans="23:35" x14ac:dyDescent="0.2">
      <c r="W46278" s="29"/>
      <c r="AI46278" s="29"/>
    </row>
    <row r="46306" spans="23:35" x14ac:dyDescent="0.2">
      <c r="W46306" s="31"/>
      <c r="AI46306" s="31"/>
    </row>
    <row r="46310" spans="23:35" x14ac:dyDescent="0.2">
      <c r="W46310" s="29"/>
      <c r="AI46310" s="29"/>
    </row>
    <row r="46338" spans="23:35" x14ac:dyDescent="0.2">
      <c r="W46338" s="31"/>
      <c r="AI46338" s="31"/>
    </row>
    <row r="46342" spans="23:35" x14ac:dyDescent="0.2">
      <c r="W46342" s="29"/>
      <c r="AI46342" s="29"/>
    </row>
    <row r="46370" spans="23:35" x14ac:dyDescent="0.2">
      <c r="W46370" s="31"/>
      <c r="AI46370" s="31"/>
    </row>
    <row r="46374" spans="23:35" x14ac:dyDescent="0.2">
      <c r="W46374" s="29"/>
      <c r="AI46374" s="29"/>
    </row>
    <row r="46402" spans="23:35" x14ac:dyDescent="0.2">
      <c r="W46402" s="31"/>
      <c r="AI46402" s="31"/>
    </row>
    <row r="46406" spans="23:35" x14ac:dyDescent="0.2">
      <c r="W46406" s="29"/>
      <c r="AI46406" s="29"/>
    </row>
    <row r="46434" spans="23:35" x14ac:dyDescent="0.2">
      <c r="W46434" s="31"/>
      <c r="AI46434" s="31"/>
    </row>
    <row r="46438" spans="23:35" x14ac:dyDescent="0.2">
      <c r="W46438" s="29"/>
      <c r="AI46438" s="29"/>
    </row>
    <row r="46466" spans="23:35" x14ac:dyDescent="0.2">
      <c r="W46466" s="31"/>
      <c r="AI46466" s="31"/>
    </row>
    <row r="46470" spans="23:35" x14ac:dyDescent="0.2">
      <c r="W46470" s="29"/>
      <c r="AI46470" s="29"/>
    </row>
    <row r="46498" spans="23:35" x14ac:dyDescent="0.2">
      <c r="W46498" s="31"/>
      <c r="AI46498" s="31"/>
    </row>
    <row r="46502" spans="23:35" x14ac:dyDescent="0.2">
      <c r="W46502" s="29"/>
      <c r="AI46502" s="29"/>
    </row>
    <row r="46530" spans="23:35" x14ac:dyDescent="0.2">
      <c r="W46530" s="31"/>
      <c r="AI46530" s="31"/>
    </row>
    <row r="46534" spans="23:35" x14ac:dyDescent="0.2">
      <c r="W46534" s="29"/>
      <c r="AI46534" s="29"/>
    </row>
    <row r="46562" spans="23:35" x14ac:dyDescent="0.2">
      <c r="W46562" s="31"/>
      <c r="AI46562" s="31"/>
    </row>
    <row r="46566" spans="23:35" x14ac:dyDescent="0.2">
      <c r="W46566" s="29"/>
      <c r="AI46566" s="29"/>
    </row>
    <row r="46594" spans="23:35" x14ac:dyDescent="0.2">
      <c r="W46594" s="31"/>
      <c r="AI46594" s="31"/>
    </row>
    <row r="46598" spans="23:35" x14ac:dyDescent="0.2">
      <c r="W46598" s="29"/>
      <c r="AI46598" s="29"/>
    </row>
    <row r="46626" spans="23:35" x14ac:dyDescent="0.2">
      <c r="W46626" s="31"/>
      <c r="AI46626" s="31"/>
    </row>
    <row r="46630" spans="23:35" x14ac:dyDescent="0.2">
      <c r="W46630" s="29"/>
      <c r="AI46630" s="29"/>
    </row>
    <row r="46658" spans="23:35" x14ac:dyDescent="0.2">
      <c r="W46658" s="31"/>
      <c r="AI46658" s="31"/>
    </row>
    <row r="46662" spans="23:35" x14ac:dyDescent="0.2">
      <c r="W46662" s="29"/>
      <c r="AI46662" s="29"/>
    </row>
    <row r="46690" spans="23:35" x14ac:dyDescent="0.2">
      <c r="W46690" s="31"/>
      <c r="AI46690" s="31"/>
    </row>
    <row r="46694" spans="23:35" x14ac:dyDescent="0.2">
      <c r="W46694" s="29"/>
      <c r="AI46694" s="29"/>
    </row>
    <row r="46722" spans="23:35" x14ac:dyDescent="0.2">
      <c r="W46722" s="31"/>
      <c r="AI46722" s="31"/>
    </row>
    <row r="46726" spans="23:35" x14ac:dyDescent="0.2">
      <c r="W46726" s="29"/>
      <c r="AI46726" s="29"/>
    </row>
    <row r="46754" spans="23:35" x14ac:dyDescent="0.2">
      <c r="W46754" s="31"/>
      <c r="AI46754" s="31"/>
    </row>
    <row r="46758" spans="23:35" x14ac:dyDescent="0.2">
      <c r="W46758" s="29"/>
      <c r="AI46758" s="29"/>
    </row>
    <row r="46786" spans="23:35" x14ac:dyDescent="0.2">
      <c r="W46786" s="31"/>
      <c r="AI46786" s="31"/>
    </row>
    <row r="46790" spans="23:35" x14ac:dyDescent="0.2">
      <c r="W46790" s="29"/>
      <c r="AI46790" s="29"/>
    </row>
    <row r="46818" spans="23:35" x14ac:dyDescent="0.2">
      <c r="W46818" s="31"/>
      <c r="AI46818" s="31"/>
    </row>
    <row r="46822" spans="23:35" x14ac:dyDescent="0.2">
      <c r="W46822" s="29"/>
      <c r="AI46822" s="29"/>
    </row>
    <row r="46850" spans="23:35" x14ac:dyDescent="0.2">
      <c r="W46850" s="31"/>
      <c r="AI46850" s="31"/>
    </row>
    <row r="46854" spans="23:35" x14ac:dyDescent="0.2">
      <c r="W46854" s="29"/>
      <c r="AI46854" s="29"/>
    </row>
    <row r="46882" spans="23:35" x14ac:dyDescent="0.2">
      <c r="W46882" s="31"/>
      <c r="AI46882" s="31"/>
    </row>
    <row r="46886" spans="23:35" x14ac:dyDescent="0.2">
      <c r="W46886" s="29"/>
      <c r="AI46886" s="29"/>
    </row>
    <row r="46914" spans="23:35" x14ac:dyDescent="0.2">
      <c r="W46914" s="31"/>
      <c r="AI46914" s="31"/>
    </row>
    <row r="46918" spans="23:35" x14ac:dyDescent="0.2">
      <c r="W46918" s="29"/>
      <c r="AI46918" s="29"/>
    </row>
    <row r="46946" spans="23:35" x14ac:dyDescent="0.2">
      <c r="W46946" s="31"/>
      <c r="AI46946" s="31"/>
    </row>
    <row r="46950" spans="23:35" x14ac:dyDescent="0.2">
      <c r="W46950" s="29"/>
      <c r="AI46950" s="29"/>
    </row>
    <row r="46978" spans="23:35" x14ac:dyDescent="0.2">
      <c r="W46978" s="31"/>
      <c r="AI46978" s="31"/>
    </row>
    <row r="46982" spans="23:35" x14ac:dyDescent="0.2">
      <c r="W46982" s="29"/>
      <c r="AI46982" s="29"/>
    </row>
    <row r="47010" spans="23:35" x14ac:dyDescent="0.2">
      <c r="W47010" s="31"/>
      <c r="AI47010" s="31"/>
    </row>
    <row r="47014" spans="23:35" x14ac:dyDescent="0.2">
      <c r="W47014" s="29"/>
      <c r="AI47014" s="29"/>
    </row>
    <row r="47042" spans="23:35" x14ac:dyDescent="0.2">
      <c r="W47042" s="31"/>
      <c r="AI47042" s="31"/>
    </row>
    <row r="47046" spans="23:35" x14ac:dyDescent="0.2">
      <c r="W47046" s="29"/>
      <c r="AI47046" s="29"/>
    </row>
    <row r="47074" spans="23:35" x14ac:dyDescent="0.2">
      <c r="W47074" s="31"/>
      <c r="AI47074" s="31"/>
    </row>
    <row r="47078" spans="23:35" x14ac:dyDescent="0.2">
      <c r="W47078" s="29"/>
      <c r="AI47078" s="29"/>
    </row>
    <row r="47106" spans="23:35" x14ac:dyDescent="0.2">
      <c r="W47106" s="31"/>
      <c r="AI47106" s="31"/>
    </row>
    <row r="47110" spans="23:35" x14ac:dyDescent="0.2">
      <c r="W47110" s="29"/>
      <c r="AI47110" s="29"/>
    </row>
    <row r="47138" spans="23:35" x14ac:dyDescent="0.2">
      <c r="W47138" s="31"/>
      <c r="AI47138" s="31"/>
    </row>
    <row r="47142" spans="23:35" x14ac:dyDescent="0.2">
      <c r="W47142" s="29"/>
      <c r="AI47142" s="29"/>
    </row>
    <row r="47170" spans="23:35" x14ac:dyDescent="0.2">
      <c r="W47170" s="31"/>
      <c r="AI47170" s="31"/>
    </row>
    <row r="47174" spans="23:35" x14ac:dyDescent="0.2">
      <c r="W47174" s="29"/>
      <c r="AI47174" s="29"/>
    </row>
    <row r="47202" spans="23:35" x14ac:dyDescent="0.2">
      <c r="W47202" s="31"/>
      <c r="AI47202" s="31"/>
    </row>
    <row r="47206" spans="23:35" x14ac:dyDescent="0.2">
      <c r="W47206" s="29"/>
      <c r="AI47206" s="29"/>
    </row>
    <row r="47234" spans="23:35" x14ac:dyDescent="0.2">
      <c r="W47234" s="31"/>
      <c r="AI47234" s="31"/>
    </row>
    <row r="47238" spans="23:35" x14ac:dyDescent="0.2">
      <c r="W47238" s="29"/>
      <c r="AI47238" s="29"/>
    </row>
    <row r="47266" spans="23:35" x14ac:dyDescent="0.2">
      <c r="W47266" s="31"/>
      <c r="AI47266" s="31"/>
    </row>
    <row r="47270" spans="23:35" x14ac:dyDescent="0.2">
      <c r="W47270" s="29"/>
      <c r="AI47270" s="29"/>
    </row>
    <row r="47298" spans="23:35" x14ac:dyDescent="0.2">
      <c r="W47298" s="31"/>
      <c r="AI47298" s="31"/>
    </row>
    <row r="47302" spans="23:35" x14ac:dyDescent="0.2">
      <c r="W47302" s="29"/>
      <c r="AI47302" s="29"/>
    </row>
    <row r="47330" spans="23:35" x14ac:dyDescent="0.2">
      <c r="W47330" s="31"/>
      <c r="AI47330" s="31"/>
    </row>
    <row r="47334" spans="23:35" x14ac:dyDescent="0.2">
      <c r="W47334" s="29"/>
      <c r="AI47334" s="29"/>
    </row>
    <row r="47362" spans="23:35" x14ac:dyDescent="0.2">
      <c r="W47362" s="31"/>
      <c r="AI47362" s="31"/>
    </row>
    <row r="47366" spans="23:35" x14ac:dyDescent="0.2">
      <c r="W47366" s="29"/>
      <c r="AI47366" s="29"/>
    </row>
    <row r="47394" spans="23:35" x14ac:dyDescent="0.2">
      <c r="W47394" s="31"/>
      <c r="AI47394" s="31"/>
    </row>
    <row r="47398" spans="23:35" x14ac:dyDescent="0.2">
      <c r="W47398" s="29"/>
      <c r="AI47398" s="29"/>
    </row>
    <row r="47426" spans="23:35" x14ac:dyDescent="0.2">
      <c r="W47426" s="31"/>
      <c r="AI47426" s="31"/>
    </row>
    <row r="47430" spans="23:35" x14ac:dyDescent="0.2">
      <c r="W47430" s="29"/>
      <c r="AI47430" s="29"/>
    </row>
    <row r="47458" spans="23:35" x14ac:dyDescent="0.2">
      <c r="W47458" s="31"/>
      <c r="AI47458" s="31"/>
    </row>
    <row r="47462" spans="23:35" x14ac:dyDescent="0.2">
      <c r="W47462" s="29"/>
      <c r="AI47462" s="29"/>
    </row>
    <row r="47490" spans="23:35" x14ac:dyDescent="0.2">
      <c r="W47490" s="31"/>
      <c r="AI47490" s="31"/>
    </row>
    <row r="47494" spans="23:35" x14ac:dyDescent="0.2">
      <c r="W47494" s="29"/>
      <c r="AI47494" s="29"/>
    </row>
    <row r="47522" spans="23:35" x14ac:dyDescent="0.2">
      <c r="W47522" s="31"/>
      <c r="AI47522" s="31"/>
    </row>
    <row r="47526" spans="23:35" x14ac:dyDescent="0.2">
      <c r="W47526" s="29"/>
      <c r="AI47526" s="29"/>
    </row>
    <row r="47554" spans="23:35" x14ac:dyDescent="0.2">
      <c r="W47554" s="31"/>
      <c r="AI47554" s="31"/>
    </row>
    <row r="47558" spans="23:35" x14ac:dyDescent="0.2">
      <c r="W47558" s="29"/>
      <c r="AI47558" s="29"/>
    </row>
    <row r="47586" spans="23:35" x14ac:dyDescent="0.2">
      <c r="W47586" s="31"/>
      <c r="AI47586" s="31"/>
    </row>
    <row r="47590" spans="23:35" x14ac:dyDescent="0.2">
      <c r="W47590" s="29"/>
      <c r="AI47590" s="29"/>
    </row>
    <row r="47618" spans="23:35" x14ac:dyDescent="0.2">
      <c r="W47618" s="31"/>
      <c r="AI47618" s="31"/>
    </row>
    <row r="47622" spans="23:35" x14ac:dyDescent="0.2">
      <c r="W47622" s="29"/>
      <c r="AI47622" s="29"/>
    </row>
    <row r="47650" spans="23:35" x14ac:dyDescent="0.2">
      <c r="W47650" s="31"/>
      <c r="AI47650" s="31"/>
    </row>
    <row r="47654" spans="23:35" x14ac:dyDescent="0.2">
      <c r="W47654" s="29"/>
      <c r="AI47654" s="29"/>
    </row>
    <row r="47682" spans="23:35" x14ac:dyDescent="0.2">
      <c r="W47682" s="31"/>
      <c r="AI47682" s="31"/>
    </row>
    <row r="47686" spans="23:35" x14ac:dyDescent="0.2">
      <c r="W47686" s="29"/>
      <c r="AI47686" s="29"/>
    </row>
    <row r="47714" spans="23:35" x14ac:dyDescent="0.2">
      <c r="W47714" s="31"/>
      <c r="AI47714" s="31"/>
    </row>
    <row r="47718" spans="23:35" x14ac:dyDescent="0.2">
      <c r="W47718" s="29"/>
      <c r="AI47718" s="29"/>
    </row>
    <row r="47746" spans="23:35" x14ac:dyDescent="0.2">
      <c r="W47746" s="31"/>
      <c r="AI47746" s="31"/>
    </row>
    <row r="47750" spans="23:35" x14ac:dyDescent="0.2">
      <c r="W47750" s="29"/>
      <c r="AI47750" s="29"/>
    </row>
    <row r="47778" spans="23:35" x14ac:dyDescent="0.2">
      <c r="W47778" s="31"/>
      <c r="AI47778" s="31"/>
    </row>
    <row r="47782" spans="23:35" x14ac:dyDescent="0.2">
      <c r="W47782" s="29"/>
      <c r="AI47782" s="29"/>
    </row>
    <row r="47810" spans="23:35" x14ac:dyDescent="0.2">
      <c r="W47810" s="31"/>
      <c r="AI47810" s="31"/>
    </row>
    <row r="47814" spans="23:35" x14ac:dyDescent="0.2">
      <c r="W47814" s="29"/>
      <c r="AI47814" s="29"/>
    </row>
    <row r="47842" spans="23:35" x14ac:dyDescent="0.2">
      <c r="W47842" s="31"/>
      <c r="AI47842" s="31"/>
    </row>
    <row r="47846" spans="23:35" x14ac:dyDescent="0.2">
      <c r="W47846" s="29"/>
      <c r="AI47846" s="29"/>
    </row>
    <row r="47874" spans="23:35" x14ac:dyDescent="0.2">
      <c r="W47874" s="31"/>
      <c r="AI47874" s="31"/>
    </row>
    <row r="47878" spans="23:35" x14ac:dyDescent="0.2">
      <c r="W47878" s="29"/>
      <c r="AI47878" s="29"/>
    </row>
    <row r="47906" spans="23:35" x14ac:dyDescent="0.2">
      <c r="W47906" s="31"/>
      <c r="AI47906" s="31"/>
    </row>
    <row r="47910" spans="23:35" x14ac:dyDescent="0.2">
      <c r="W47910" s="29"/>
      <c r="AI47910" s="29"/>
    </row>
    <row r="47938" spans="23:35" x14ac:dyDescent="0.2">
      <c r="W47938" s="31"/>
      <c r="AI47938" s="31"/>
    </row>
    <row r="47942" spans="23:35" x14ac:dyDescent="0.2">
      <c r="W47942" s="29"/>
      <c r="AI47942" s="29"/>
    </row>
    <row r="47970" spans="23:35" x14ac:dyDescent="0.2">
      <c r="W47970" s="31"/>
      <c r="AI47970" s="31"/>
    </row>
    <row r="47974" spans="23:35" x14ac:dyDescent="0.2">
      <c r="W47974" s="29"/>
      <c r="AI47974" s="29"/>
    </row>
    <row r="48002" spans="23:35" x14ac:dyDescent="0.2">
      <c r="W48002" s="31"/>
      <c r="AI48002" s="31"/>
    </row>
    <row r="48006" spans="23:35" x14ac:dyDescent="0.2">
      <c r="W48006" s="29"/>
      <c r="AI48006" s="29"/>
    </row>
    <row r="48034" spans="23:35" x14ac:dyDescent="0.2">
      <c r="W48034" s="31"/>
      <c r="AI48034" s="31"/>
    </row>
    <row r="48038" spans="23:35" x14ac:dyDescent="0.2">
      <c r="W48038" s="29"/>
      <c r="AI48038" s="29"/>
    </row>
    <row r="48066" spans="23:35" x14ac:dyDescent="0.2">
      <c r="W48066" s="31"/>
      <c r="AI48066" s="31"/>
    </row>
    <row r="48070" spans="23:35" x14ac:dyDescent="0.2">
      <c r="W48070" s="29"/>
      <c r="AI48070" s="29"/>
    </row>
    <row r="48098" spans="23:35" x14ac:dyDescent="0.2">
      <c r="W48098" s="31"/>
      <c r="AI48098" s="31"/>
    </row>
    <row r="48102" spans="23:35" x14ac:dyDescent="0.2">
      <c r="W48102" s="29"/>
      <c r="AI48102" s="29"/>
    </row>
    <row r="48130" spans="23:35" x14ac:dyDescent="0.2">
      <c r="W48130" s="31"/>
      <c r="AI48130" s="31"/>
    </row>
    <row r="48134" spans="23:35" x14ac:dyDescent="0.2">
      <c r="W48134" s="29"/>
      <c r="AI48134" s="29"/>
    </row>
    <row r="48162" spans="23:35" x14ac:dyDescent="0.2">
      <c r="W48162" s="31"/>
      <c r="AI48162" s="31"/>
    </row>
    <row r="48166" spans="23:35" x14ac:dyDescent="0.2">
      <c r="W48166" s="29"/>
      <c r="AI48166" s="29"/>
    </row>
    <row r="48194" spans="23:35" x14ac:dyDescent="0.2">
      <c r="W48194" s="31"/>
      <c r="AI48194" s="31"/>
    </row>
    <row r="48198" spans="23:35" x14ac:dyDescent="0.2">
      <c r="W48198" s="29"/>
      <c r="AI48198" s="29"/>
    </row>
    <row r="48226" spans="23:35" x14ac:dyDescent="0.2">
      <c r="W48226" s="31"/>
      <c r="AI48226" s="31"/>
    </row>
    <row r="48230" spans="23:35" x14ac:dyDescent="0.2">
      <c r="W48230" s="29"/>
      <c r="AI48230" s="29"/>
    </row>
    <row r="48258" spans="23:35" x14ac:dyDescent="0.2">
      <c r="W48258" s="31"/>
      <c r="AI48258" s="31"/>
    </row>
    <row r="48262" spans="23:35" x14ac:dyDescent="0.2">
      <c r="W48262" s="29"/>
      <c r="AI48262" s="29"/>
    </row>
    <row r="48290" spans="23:35" x14ac:dyDescent="0.2">
      <c r="W48290" s="31"/>
      <c r="AI48290" s="31"/>
    </row>
    <row r="48294" spans="23:35" x14ac:dyDescent="0.2">
      <c r="W48294" s="29"/>
      <c r="AI48294" s="29"/>
    </row>
    <row r="48322" spans="23:35" x14ac:dyDescent="0.2">
      <c r="W48322" s="31"/>
      <c r="AI48322" s="31"/>
    </row>
    <row r="48326" spans="23:35" x14ac:dyDescent="0.2">
      <c r="W48326" s="29"/>
      <c r="AI48326" s="29"/>
    </row>
    <row r="48354" spans="23:35" x14ac:dyDescent="0.2">
      <c r="W48354" s="31"/>
      <c r="AI48354" s="31"/>
    </row>
    <row r="48358" spans="23:35" x14ac:dyDescent="0.2">
      <c r="W48358" s="29"/>
      <c r="AI48358" s="29"/>
    </row>
    <row r="48386" spans="23:35" x14ac:dyDescent="0.2">
      <c r="W48386" s="31"/>
      <c r="AI48386" s="31"/>
    </row>
    <row r="48390" spans="23:35" x14ac:dyDescent="0.2">
      <c r="W48390" s="29"/>
      <c r="AI48390" s="29"/>
    </row>
    <row r="48418" spans="23:35" x14ac:dyDescent="0.2">
      <c r="W48418" s="31"/>
      <c r="AI48418" s="31"/>
    </row>
    <row r="48422" spans="23:35" x14ac:dyDescent="0.2">
      <c r="W48422" s="29"/>
      <c r="AI48422" s="29"/>
    </row>
    <row r="48450" spans="23:35" x14ac:dyDescent="0.2">
      <c r="W48450" s="31"/>
      <c r="AI48450" s="31"/>
    </row>
    <row r="48454" spans="23:35" x14ac:dyDescent="0.2">
      <c r="W48454" s="29"/>
      <c r="AI48454" s="29"/>
    </row>
    <row r="48482" spans="23:35" x14ac:dyDescent="0.2">
      <c r="W48482" s="31"/>
      <c r="AI48482" s="31"/>
    </row>
    <row r="48486" spans="23:35" x14ac:dyDescent="0.2">
      <c r="W48486" s="29"/>
      <c r="AI48486" s="29"/>
    </row>
    <row r="48514" spans="23:35" x14ac:dyDescent="0.2">
      <c r="W48514" s="31"/>
      <c r="AI48514" s="31"/>
    </row>
    <row r="48518" spans="23:35" x14ac:dyDescent="0.2">
      <c r="W48518" s="29"/>
      <c r="AI48518" s="29"/>
    </row>
    <row r="48546" spans="23:35" x14ac:dyDescent="0.2">
      <c r="W48546" s="31"/>
      <c r="AI48546" s="31"/>
    </row>
    <row r="48550" spans="23:35" x14ac:dyDescent="0.2">
      <c r="W48550" s="29"/>
      <c r="AI48550" s="29"/>
    </row>
    <row r="48578" spans="23:35" x14ac:dyDescent="0.2">
      <c r="W48578" s="31"/>
      <c r="AI48578" s="31"/>
    </row>
    <row r="48582" spans="23:35" x14ac:dyDescent="0.2">
      <c r="W48582" s="29"/>
      <c r="AI48582" s="29"/>
    </row>
    <row r="48610" spans="23:35" x14ac:dyDescent="0.2">
      <c r="W48610" s="31"/>
      <c r="AI48610" s="31"/>
    </row>
    <row r="48614" spans="23:35" x14ac:dyDescent="0.2">
      <c r="W48614" s="29"/>
      <c r="AI48614" s="29"/>
    </row>
    <row r="48642" spans="23:35" x14ac:dyDescent="0.2">
      <c r="W48642" s="31"/>
      <c r="AI48642" s="31"/>
    </row>
    <row r="48646" spans="23:35" x14ac:dyDescent="0.2">
      <c r="W48646" s="29"/>
      <c r="AI48646" s="29"/>
    </row>
    <row r="48674" spans="23:35" x14ac:dyDescent="0.2">
      <c r="W48674" s="31"/>
      <c r="AI48674" s="31"/>
    </row>
    <row r="48678" spans="23:35" x14ac:dyDescent="0.2">
      <c r="W48678" s="29"/>
      <c r="AI48678" s="29"/>
    </row>
    <row r="48706" spans="23:35" x14ac:dyDescent="0.2">
      <c r="W48706" s="31"/>
      <c r="AI48706" s="31"/>
    </row>
    <row r="48710" spans="23:35" x14ac:dyDescent="0.2">
      <c r="W48710" s="29"/>
      <c r="AI48710" s="29"/>
    </row>
    <row r="48738" spans="23:35" x14ac:dyDescent="0.2">
      <c r="W48738" s="31"/>
      <c r="AI48738" s="31"/>
    </row>
    <row r="48742" spans="23:35" x14ac:dyDescent="0.2">
      <c r="W48742" s="29"/>
      <c r="AI48742" s="29"/>
    </row>
    <row r="48770" spans="23:35" x14ac:dyDescent="0.2">
      <c r="W48770" s="31"/>
      <c r="AI48770" s="31"/>
    </row>
    <row r="48774" spans="23:35" x14ac:dyDescent="0.2">
      <c r="W48774" s="29"/>
      <c r="AI48774" s="29"/>
    </row>
    <row r="48802" spans="23:35" x14ac:dyDescent="0.2">
      <c r="W48802" s="31"/>
      <c r="AI48802" s="31"/>
    </row>
    <row r="48806" spans="23:35" x14ac:dyDescent="0.2">
      <c r="W48806" s="29"/>
      <c r="AI48806" s="29"/>
    </row>
    <row r="48834" spans="23:35" x14ac:dyDescent="0.2">
      <c r="W48834" s="31"/>
      <c r="AI48834" s="31"/>
    </row>
    <row r="48838" spans="23:35" x14ac:dyDescent="0.2">
      <c r="W48838" s="29"/>
      <c r="AI48838" s="29"/>
    </row>
    <row r="48866" spans="23:35" x14ac:dyDescent="0.2">
      <c r="W48866" s="31"/>
      <c r="AI48866" s="31"/>
    </row>
    <row r="48870" spans="23:35" x14ac:dyDescent="0.2">
      <c r="W48870" s="29"/>
      <c r="AI48870" s="29"/>
    </row>
    <row r="48898" spans="23:35" x14ac:dyDescent="0.2">
      <c r="W48898" s="31"/>
      <c r="AI48898" s="31"/>
    </row>
    <row r="48902" spans="23:35" x14ac:dyDescent="0.2">
      <c r="W48902" s="29"/>
      <c r="AI48902" s="29"/>
    </row>
    <row r="48930" spans="23:35" x14ac:dyDescent="0.2">
      <c r="W48930" s="31"/>
      <c r="AI48930" s="31"/>
    </row>
    <row r="48934" spans="23:35" x14ac:dyDescent="0.2">
      <c r="W48934" s="29"/>
      <c r="AI48934" s="29"/>
    </row>
    <row r="48962" spans="23:35" x14ac:dyDescent="0.2">
      <c r="W48962" s="31"/>
      <c r="AI48962" s="31"/>
    </row>
    <row r="48966" spans="23:35" x14ac:dyDescent="0.2">
      <c r="W48966" s="29"/>
      <c r="AI48966" s="29"/>
    </row>
    <row r="48994" spans="23:35" x14ac:dyDescent="0.2">
      <c r="W48994" s="31"/>
      <c r="AI48994" s="31"/>
    </row>
    <row r="48998" spans="23:35" x14ac:dyDescent="0.2">
      <c r="W48998" s="29"/>
      <c r="AI48998" s="29"/>
    </row>
    <row r="49026" spans="23:35" x14ac:dyDescent="0.2">
      <c r="W49026" s="31"/>
      <c r="AI49026" s="31"/>
    </row>
    <row r="49030" spans="23:35" x14ac:dyDescent="0.2">
      <c r="W49030" s="29"/>
      <c r="AI49030" s="29"/>
    </row>
    <row r="49058" spans="23:35" x14ac:dyDescent="0.2">
      <c r="W49058" s="31"/>
      <c r="AI49058" s="31"/>
    </row>
    <row r="49062" spans="23:35" x14ac:dyDescent="0.2">
      <c r="W49062" s="29"/>
      <c r="AI49062" s="29"/>
    </row>
    <row r="49090" spans="23:35" x14ac:dyDescent="0.2">
      <c r="W49090" s="31"/>
      <c r="AI49090" s="31"/>
    </row>
    <row r="49094" spans="23:35" x14ac:dyDescent="0.2">
      <c r="W49094" s="29"/>
      <c r="AI49094" s="29"/>
    </row>
    <row r="49122" spans="23:35" x14ac:dyDescent="0.2">
      <c r="W49122" s="31"/>
      <c r="AI49122" s="31"/>
    </row>
    <row r="49126" spans="23:35" x14ac:dyDescent="0.2">
      <c r="W49126" s="29"/>
      <c r="AI49126" s="29"/>
    </row>
    <row r="49154" spans="23:35" x14ac:dyDescent="0.2">
      <c r="W49154" s="31"/>
      <c r="AI49154" s="31"/>
    </row>
    <row r="49158" spans="23:35" x14ac:dyDescent="0.2">
      <c r="W49158" s="29"/>
      <c r="AI49158" s="29"/>
    </row>
    <row r="49186" spans="23:35" x14ac:dyDescent="0.2">
      <c r="W49186" s="31"/>
      <c r="AI49186" s="31"/>
    </row>
    <row r="49190" spans="23:35" x14ac:dyDescent="0.2">
      <c r="W49190" s="29"/>
      <c r="AI49190" s="29"/>
    </row>
    <row r="49218" spans="23:35" x14ac:dyDescent="0.2">
      <c r="W49218" s="31"/>
      <c r="AI49218" s="31"/>
    </row>
    <row r="49222" spans="23:35" x14ac:dyDescent="0.2">
      <c r="W49222" s="29"/>
      <c r="AI49222" s="29"/>
    </row>
    <row r="49250" spans="23:35" x14ac:dyDescent="0.2">
      <c r="W49250" s="31"/>
      <c r="AI49250" s="31"/>
    </row>
    <row r="49254" spans="23:35" x14ac:dyDescent="0.2">
      <c r="W49254" s="29"/>
      <c r="AI49254" s="29"/>
    </row>
    <row r="49282" spans="23:35" x14ac:dyDescent="0.2">
      <c r="W49282" s="31"/>
      <c r="AI49282" s="31"/>
    </row>
    <row r="49286" spans="23:35" x14ac:dyDescent="0.2">
      <c r="W49286" s="29"/>
      <c r="AI49286" s="29"/>
    </row>
    <row r="49314" spans="23:35" x14ac:dyDescent="0.2">
      <c r="W49314" s="31"/>
      <c r="AI49314" s="31"/>
    </row>
    <row r="49318" spans="23:35" x14ac:dyDescent="0.2">
      <c r="W49318" s="29"/>
      <c r="AI49318" s="29"/>
    </row>
    <row r="49346" spans="23:35" x14ac:dyDescent="0.2">
      <c r="W49346" s="31"/>
      <c r="AI49346" s="31"/>
    </row>
    <row r="49350" spans="23:35" x14ac:dyDescent="0.2">
      <c r="W49350" s="29"/>
      <c r="AI49350" s="29"/>
    </row>
    <row r="49378" spans="23:35" x14ac:dyDescent="0.2">
      <c r="W49378" s="31"/>
      <c r="AI49378" s="31"/>
    </row>
    <row r="49382" spans="23:35" x14ac:dyDescent="0.2">
      <c r="W49382" s="29"/>
      <c r="AI49382" s="29"/>
    </row>
    <row r="49410" spans="23:35" x14ac:dyDescent="0.2">
      <c r="W49410" s="31"/>
      <c r="AI49410" s="31"/>
    </row>
    <row r="49414" spans="23:35" x14ac:dyDescent="0.2">
      <c r="W49414" s="29"/>
      <c r="AI49414" s="29"/>
    </row>
    <row r="49442" spans="23:35" x14ac:dyDescent="0.2">
      <c r="W49442" s="31"/>
      <c r="AI49442" s="31"/>
    </row>
    <row r="49446" spans="23:35" x14ac:dyDescent="0.2">
      <c r="W49446" s="29"/>
      <c r="AI49446" s="29"/>
    </row>
    <row r="49474" spans="23:35" x14ac:dyDescent="0.2">
      <c r="W49474" s="31"/>
      <c r="AI49474" s="31"/>
    </row>
    <row r="49478" spans="23:35" x14ac:dyDescent="0.2">
      <c r="W49478" s="29"/>
      <c r="AI49478" s="29"/>
    </row>
    <row r="49506" spans="23:35" x14ac:dyDescent="0.2">
      <c r="W49506" s="31"/>
      <c r="AI49506" s="31"/>
    </row>
    <row r="49510" spans="23:35" x14ac:dyDescent="0.2">
      <c r="W49510" s="29"/>
      <c r="AI49510" s="29"/>
    </row>
    <row r="49538" spans="23:35" x14ac:dyDescent="0.2">
      <c r="W49538" s="31"/>
      <c r="AI49538" s="31"/>
    </row>
    <row r="49542" spans="23:35" x14ac:dyDescent="0.2">
      <c r="W49542" s="29"/>
      <c r="AI49542" s="29"/>
    </row>
    <row r="49570" spans="23:35" x14ac:dyDescent="0.2">
      <c r="W49570" s="31"/>
      <c r="AI49570" s="31"/>
    </row>
    <row r="49574" spans="23:35" x14ac:dyDescent="0.2">
      <c r="W49574" s="29"/>
      <c r="AI49574" s="29"/>
    </row>
    <row r="49602" spans="23:35" x14ac:dyDescent="0.2">
      <c r="W49602" s="31"/>
      <c r="AI49602" s="31"/>
    </row>
    <row r="49606" spans="23:35" x14ac:dyDescent="0.2">
      <c r="W49606" s="29"/>
      <c r="AI49606" s="29"/>
    </row>
    <row r="49634" spans="23:35" x14ac:dyDescent="0.2">
      <c r="W49634" s="31"/>
      <c r="AI49634" s="31"/>
    </row>
    <row r="49638" spans="23:35" x14ac:dyDescent="0.2">
      <c r="W49638" s="29"/>
      <c r="AI49638" s="29"/>
    </row>
    <row r="49666" spans="23:35" x14ac:dyDescent="0.2">
      <c r="W49666" s="31"/>
      <c r="AI49666" s="31"/>
    </row>
    <row r="49670" spans="23:35" x14ac:dyDescent="0.2">
      <c r="W49670" s="29"/>
      <c r="AI49670" s="29"/>
    </row>
    <row r="49698" spans="23:35" x14ac:dyDescent="0.2">
      <c r="W49698" s="31"/>
      <c r="AI49698" s="31"/>
    </row>
    <row r="49702" spans="23:35" x14ac:dyDescent="0.2">
      <c r="W49702" s="29"/>
      <c r="AI49702" s="29"/>
    </row>
    <row r="49730" spans="23:35" x14ac:dyDescent="0.2">
      <c r="W49730" s="31"/>
      <c r="AI49730" s="31"/>
    </row>
    <row r="49734" spans="23:35" x14ac:dyDescent="0.2">
      <c r="W49734" s="29"/>
      <c r="AI49734" s="29"/>
    </row>
    <row r="49762" spans="23:35" x14ac:dyDescent="0.2">
      <c r="W49762" s="31"/>
      <c r="AI49762" s="31"/>
    </row>
    <row r="49766" spans="23:35" x14ac:dyDescent="0.2">
      <c r="W49766" s="29"/>
      <c r="AI49766" s="29"/>
    </row>
    <row r="49794" spans="23:35" x14ac:dyDescent="0.2">
      <c r="W49794" s="31"/>
      <c r="AI49794" s="31"/>
    </row>
    <row r="49798" spans="23:35" x14ac:dyDescent="0.2">
      <c r="W49798" s="29"/>
      <c r="AI49798" s="29"/>
    </row>
    <row r="49826" spans="23:35" x14ac:dyDescent="0.2">
      <c r="W49826" s="31"/>
      <c r="AI49826" s="31"/>
    </row>
    <row r="49830" spans="23:35" x14ac:dyDescent="0.2">
      <c r="W49830" s="29"/>
      <c r="AI49830" s="29"/>
    </row>
    <row r="49858" spans="23:35" x14ac:dyDescent="0.2">
      <c r="W49858" s="31"/>
      <c r="AI49858" s="31"/>
    </row>
    <row r="49862" spans="23:35" x14ac:dyDescent="0.2">
      <c r="W49862" s="29"/>
      <c r="AI49862" s="29"/>
    </row>
    <row r="49890" spans="23:35" x14ac:dyDescent="0.2">
      <c r="W49890" s="31"/>
      <c r="AI49890" s="31"/>
    </row>
    <row r="49894" spans="23:35" x14ac:dyDescent="0.2">
      <c r="W49894" s="29"/>
      <c r="AI49894" s="29"/>
    </row>
    <row r="49922" spans="23:35" x14ac:dyDescent="0.2">
      <c r="W49922" s="31"/>
      <c r="AI49922" s="31"/>
    </row>
    <row r="49926" spans="23:35" x14ac:dyDescent="0.2">
      <c r="W49926" s="29"/>
      <c r="AI49926" s="29"/>
    </row>
    <row r="49954" spans="23:35" x14ac:dyDescent="0.2">
      <c r="W49954" s="31"/>
      <c r="AI49954" s="31"/>
    </row>
    <row r="49958" spans="23:35" x14ac:dyDescent="0.2">
      <c r="W49958" s="29"/>
      <c r="AI49958" s="29"/>
    </row>
    <row r="49986" spans="23:35" x14ac:dyDescent="0.2">
      <c r="W49986" s="31"/>
      <c r="AI49986" s="31"/>
    </row>
    <row r="49990" spans="23:35" x14ac:dyDescent="0.2">
      <c r="W49990" s="29"/>
      <c r="AI49990" s="29"/>
    </row>
    <row r="50018" spans="23:35" x14ac:dyDescent="0.2">
      <c r="W50018" s="31"/>
      <c r="AI50018" s="31"/>
    </row>
    <row r="50022" spans="23:35" x14ac:dyDescent="0.2">
      <c r="W50022" s="29"/>
      <c r="AI50022" s="29"/>
    </row>
    <row r="50050" spans="23:35" x14ac:dyDescent="0.2">
      <c r="W50050" s="31"/>
      <c r="AI50050" s="31"/>
    </row>
    <row r="50054" spans="23:35" x14ac:dyDescent="0.2">
      <c r="W50054" s="29"/>
      <c r="AI50054" s="29"/>
    </row>
    <row r="50082" spans="23:35" x14ac:dyDescent="0.2">
      <c r="W50082" s="31"/>
      <c r="AI50082" s="31"/>
    </row>
    <row r="50086" spans="23:35" x14ac:dyDescent="0.2">
      <c r="W50086" s="29"/>
      <c r="AI50086" s="29"/>
    </row>
    <row r="50114" spans="23:35" x14ac:dyDescent="0.2">
      <c r="W50114" s="31"/>
      <c r="AI50114" s="31"/>
    </row>
    <row r="50118" spans="23:35" x14ac:dyDescent="0.2">
      <c r="W50118" s="29"/>
      <c r="AI50118" s="29"/>
    </row>
    <row r="50146" spans="23:35" x14ac:dyDescent="0.2">
      <c r="W50146" s="31"/>
      <c r="AI50146" s="31"/>
    </row>
    <row r="50150" spans="23:35" x14ac:dyDescent="0.2">
      <c r="W50150" s="29"/>
      <c r="AI50150" s="29"/>
    </row>
    <row r="50178" spans="23:35" x14ac:dyDescent="0.2">
      <c r="W50178" s="31"/>
      <c r="AI50178" s="31"/>
    </row>
    <row r="50182" spans="23:35" x14ac:dyDescent="0.2">
      <c r="W50182" s="29"/>
      <c r="AI50182" s="29"/>
    </row>
    <row r="50210" spans="23:35" x14ac:dyDescent="0.2">
      <c r="W50210" s="31"/>
      <c r="AI50210" s="31"/>
    </row>
    <row r="50214" spans="23:35" x14ac:dyDescent="0.2">
      <c r="W50214" s="29"/>
      <c r="AI50214" s="29"/>
    </row>
    <row r="50242" spans="23:35" x14ac:dyDescent="0.2">
      <c r="W50242" s="31"/>
      <c r="AI50242" s="31"/>
    </row>
    <row r="50246" spans="23:35" x14ac:dyDescent="0.2">
      <c r="W50246" s="29"/>
      <c r="AI50246" s="29"/>
    </row>
    <row r="50274" spans="23:35" x14ac:dyDescent="0.2">
      <c r="W50274" s="31"/>
      <c r="AI50274" s="31"/>
    </row>
    <row r="50278" spans="23:35" x14ac:dyDescent="0.2">
      <c r="W50278" s="29"/>
      <c r="AI50278" s="29"/>
    </row>
    <row r="50306" spans="23:35" x14ac:dyDescent="0.2">
      <c r="W50306" s="31"/>
      <c r="AI50306" s="31"/>
    </row>
    <row r="50310" spans="23:35" x14ac:dyDescent="0.2">
      <c r="W50310" s="29"/>
      <c r="AI50310" s="29"/>
    </row>
    <row r="50338" spans="23:35" x14ac:dyDescent="0.2">
      <c r="W50338" s="31"/>
      <c r="AI50338" s="31"/>
    </row>
    <row r="50342" spans="23:35" x14ac:dyDescent="0.2">
      <c r="W50342" s="29"/>
      <c r="AI50342" s="29"/>
    </row>
    <row r="50370" spans="23:35" x14ac:dyDescent="0.2">
      <c r="W50370" s="31"/>
      <c r="AI50370" s="31"/>
    </row>
    <row r="50374" spans="23:35" x14ac:dyDescent="0.2">
      <c r="W50374" s="29"/>
      <c r="AI50374" s="29"/>
    </row>
    <row r="50402" spans="23:35" x14ac:dyDescent="0.2">
      <c r="W50402" s="31"/>
      <c r="AI50402" s="31"/>
    </row>
    <row r="50406" spans="23:35" x14ac:dyDescent="0.2">
      <c r="W50406" s="29"/>
      <c r="AI50406" s="29"/>
    </row>
    <row r="50434" spans="23:35" x14ac:dyDescent="0.2">
      <c r="W50434" s="31"/>
      <c r="AI50434" s="31"/>
    </row>
    <row r="50438" spans="23:35" x14ac:dyDescent="0.2">
      <c r="W50438" s="29"/>
      <c r="AI50438" s="29"/>
    </row>
    <row r="50466" spans="23:35" x14ac:dyDescent="0.2">
      <c r="W50466" s="31"/>
      <c r="AI50466" s="31"/>
    </row>
    <row r="50470" spans="23:35" x14ac:dyDescent="0.2">
      <c r="W50470" s="29"/>
      <c r="AI50470" s="29"/>
    </row>
    <row r="50498" spans="23:35" x14ac:dyDescent="0.2">
      <c r="W50498" s="31"/>
      <c r="AI50498" s="31"/>
    </row>
    <row r="50502" spans="23:35" x14ac:dyDescent="0.2">
      <c r="W50502" s="29"/>
      <c r="AI50502" s="29"/>
    </row>
    <row r="50530" spans="23:35" x14ac:dyDescent="0.2">
      <c r="W50530" s="31"/>
      <c r="AI50530" s="31"/>
    </row>
    <row r="50534" spans="23:35" x14ac:dyDescent="0.2">
      <c r="W50534" s="29"/>
      <c r="AI50534" s="29"/>
    </row>
    <row r="50562" spans="23:35" x14ac:dyDescent="0.2">
      <c r="W50562" s="31"/>
      <c r="AI50562" s="31"/>
    </row>
    <row r="50566" spans="23:35" x14ac:dyDescent="0.2">
      <c r="W50566" s="29"/>
      <c r="AI50566" s="29"/>
    </row>
    <row r="50594" spans="23:35" x14ac:dyDescent="0.2">
      <c r="W50594" s="31"/>
      <c r="AI50594" s="31"/>
    </row>
    <row r="50598" spans="23:35" x14ac:dyDescent="0.2">
      <c r="W50598" s="29"/>
      <c r="AI50598" s="29"/>
    </row>
    <row r="50626" spans="23:35" x14ac:dyDescent="0.2">
      <c r="W50626" s="31"/>
      <c r="AI50626" s="31"/>
    </row>
    <row r="50630" spans="23:35" x14ac:dyDescent="0.2">
      <c r="W50630" s="29"/>
      <c r="AI50630" s="29"/>
    </row>
    <row r="50658" spans="23:35" x14ac:dyDescent="0.2">
      <c r="W50658" s="31"/>
      <c r="AI50658" s="31"/>
    </row>
    <row r="50662" spans="23:35" x14ac:dyDescent="0.2">
      <c r="W50662" s="29"/>
      <c r="AI50662" s="29"/>
    </row>
    <row r="50690" spans="23:35" x14ac:dyDescent="0.2">
      <c r="W50690" s="31"/>
      <c r="AI50690" s="31"/>
    </row>
    <row r="50694" spans="23:35" x14ac:dyDescent="0.2">
      <c r="W50694" s="29"/>
      <c r="AI50694" s="29"/>
    </row>
    <row r="50722" spans="23:35" x14ac:dyDescent="0.2">
      <c r="W50722" s="31"/>
      <c r="AI50722" s="31"/>
    </row>
    <row r="50726" spans="23:35" x14ac:dyDescent="0.2">
      <c r="W50726" s="29"/>
      <c r="AI50726" s="29"/>
    </row>
    <row r="50754" spans="23:35" x14ac:dyDescent="0.2">
      <c r="W50754" s="31"/>
      <c r="AI50754" s="31"/>
    </row>
    <row r="50758" spans="23:35" x14ac:dyDescent="0.2">
      <c r="W50758" s="29"/>
      <c r="AI50758" s="29"/>
    </row>
    <row r="50786" spans="23:35" x14ac:dyDescent="0.2">
      <c r="W50786" s="31"/>
      <c r="AI50786" s="31"/>
    </row>
    <row r="50790" spans="23:35" x14ac:dyDescent="0.2">
      <c r="W50790" s="29"/>
      <c r="AI50790" s="29"/>
    </row>
    <row r="50818" spans="23:35" x14ac:dyDescent="0.2">
      <c r="W50818" s="31"/>
      <c r="AI50818" s="31"/>
    </row>
    <row r="50822" spans="23:35" x14ac:dyDescent="0.2">
      <c r="W50822" s="29"/>
      <c r="AI50822" s="29"/>
    </row>
    <row r="50850" spans="23:35" x14ac:dyDescent="0.2">
      <c r="W50850" s="31"/>
      <c r="AI50850" s="31"/>
    </row>
    <row r="50854" spans="23:35" x14ac:dyDescent="0.2">
      <c r="W50854" s="29"/>
      <c r="AI50854" s="29"/>
    </row>
    <row r="50882" spans="23:35" x14ac:dyDescent="0.2">
      <c r="W50882" s="31"/>
      <c r="AI50882" s="31"/>
    </row>
    <row r="50886" spans="23:35" x14ac:dyDescent="0.2">
      <c r="W50886" s="29"/>
      <c r="AI50886" s="29"/>
    </row>
    <row r="50914" spans="23:35" x14ac:dyDescent="0.2">
      <c r="W50914" s="31"/>
      <c r="AI50914" s="31"/>
    </row>
    <row r="50918" spans="23:35" x14ac:dyDescent="0.2">
      <c r="W50918" s="29"/>
      <c r="AI50918" s="29"/>
    </row>
    <row r="50946" spans="23:35" x14ac:dyDescent="0.2">
      <c r="W50946" s="31"/>
      <c r="AI50946" s="31"/>
    </row>
    <row r="50950" spans="23:35" x14ac:dyDescent="0.2">
      <c r="W50950" s="29"/>
      <c r="AI50950" s="29"/>
    </row>
    <row r="50978" spans="23:35" x14ac:dyDescent="0.2">
      <c r="W50978" s="31"/>
      <c r="AI50978" s="31"/>
    </row>
    <row r="50982" spans="23:35" x14ac:dyDescent="0.2">
      <c r="W50982" s="29"/>
      <c r="AI50982" s="29"/>
    </row>
    <row r="51010" spans="23:35" x14ac:dyDescent="0.2">
      <c r="W51010" s="31"/>
      <c r="AI51010" s="31"/>
    </row>
    <row r="51014" spans="23:35" x14ac:dyDescent="0.2">
      <c r="W51014" s="29"/>
      <c r="AI51014" s="29"/>
    </row>
    <row r="51042" spans="23:35" x14ac:dyDescent="0.2">
      <c r="W51042" s="31"/>
      <c r="AI51042" s="31"/>
    </row>
    <row r="51046" spans="23:35" x14ac:dyDescent="0.2">
      <c r="W51046" s="29"/>
      <c r="AI51046" s="29"/>
    </row>
    <row r="51074" spans="23:35" x14ac:dyDescent="0.2">
      <c r="W51074" s="31"/>
      <c r="AI51074" s="31"/>
    </row>
    <row r="51078" spans="23:35" x14ac:dyDescent="0.2">
      <c r="W51078" s="29"/>
      <c r="AI51078" s="29"/>
    </row>
    <row r="51106" spans="23:35" x14ac:dyDescent="0.2">
      <c r="W51106" s="31"/>
      <c r="AI51106" s="31"/>
    </row>
    <row r="51110" spans="23:35" x14ac:dyDescent="0.2">
      <c r="W51110" s="29"/>
      <c r="AI51110" s="29"/>
    </row>
    <row r="51138" spans="23:35" x14ac:dyDescent="0.2">
      <c r="W51138" s="31"/>
      <c r="AI51138" s="31"/>
    </row>
    <row r="51142" spans="23:35" x14ac:dyDescent="0.2">
      <c r="W51142" s="29"/>
      <c r="AI51142" s="29"/>
    </row>
    <row r="51170" spans="23:35" x14ac:dyDescent="0.2">
      <c r="W51170" s="31"/>
      <c r="AI51170" s="31"/>
    </row>
    <row r="51174" spans="23:35" x14ac:dyDescent="0.2">
      <c r="W51174" s="29"/>
      <c r="AI51174" s="29"/>
    </row>
    <row r="51202" spans="23:35" x14ac:dyDescent="0.2">
      <c r="W51202" s="31"/>
      <c r="AI51202" s="31"/>
    </row>
    <row r="51206" spans="23:35" x14ac:dyDescent="0.2">
      <c r="W51206" s="29"/>
      <c r="AI51206" s="29"/>
    </row>
    <row r="51234" spans="23:35" x14ac:dyDescent="0.2">
      <c r="W51234" s="31"/>
      <c r="AI51234" s="31"/>
    </row>
    <row r="51238" spans="23:35" x14ac:dyDescent="0.2">
      <c r="W51238" s="29"/>
      <c r="AI51238" s="29"/>
    </row>
    <row r="51266" spans="23:35" x14ac:dyDescent="0.2">
      <c r="W51266" s="31"/>
      <c r="AI51266" s="31"/>
    </row>
    <row r="51270" spans="23:35" x14ac:dyDescent="0.2">
      <c r="W51270" s="29"/>
      <c r="AI51270" s="29"/>
    </row>
    <row r="51298" spans="23:35" x14ac:dyDescent="0.2">
      <c r="W51298" s="31"/>
      <c r="AI51298" s="31"/>
    </row>
    <row r="51302" spans="23:35" x14ac:dyDescent="0.2">
      <c r="W51302" s="29"/>
      <c r="AI51302" s="29"/>
    </row>
    <row r="51330" spans="23:35" x14ac:dyDescent="0.2">
      <c r="W51330" s="31"/>
      <c r="AI51330" s="31"/>
    </row>
    <row r="51334" spans="23:35" x14ac:dyDescent="0.2">
      <c r="W51334" s="29"/>
      <c r="AI51334" s="29"/>
    </row>
    <row r="51362" spans="23:35" x14ac:dyDescent="0.2">
      <c r="W51362" s="31"/>
      <c r="AI51362" s="31"/>
    </row>
    <row r="51366" spans="23:35" x14ac:dyDescent="0.2">
      <c r="W51366" s="29"/>
      <c r="AI51366" s="29"/>
    </row>
    <row r="51394" spans="23:35" x14ac:dyDescent="0.2">
      <c r="W51394" s="31"/>
      <c r="AI51394" s="31"/>
    </row>
    <row r="51398" spans="23:35" x14ac:dyDescent="0.2">
      <c r="W51398" s="29"/>
      <c r="AI51398" s="29"/>
    </row>
    <row r="51426" spans="23:35" x14ac:dyDescent="0.2">
      <c r="W51426" s="31"/>
      <c r="AI51426" s="31"/>
    </row>
    <row r="51430" spans="23:35" x14ac:dyDescent="0.2">
      <c r="W51430" s="29"/>
      <c r="AI51430" s="29"/>
    </row>
    <row r="51458" spans="23:35" x14ac:dyDescent="0.2">
      <c r="W51458" s="31"/>
      <c r="AI51458" s="31"/>
    </row>
    <row r="51462" spans="23:35" x14ac:dyDescent="0.2">
      <c r="W51462" s="29"/>
      <c r="AI51462" s="29"/>
    </row>
    <row r="51490" spans="23:35" x14ac:dyDescent="0.2">
      <c r="W51490" s="31"/>
      <c r="AI51490" s="31"/>
    </row>
    <row r="51494" spans="23:35" x14ac:dyDescent="0.2">
      <c r="W51494" s="29"/>
      <c r="AI51494" s="29"/>
    </row>
    <row r="51522" spans="23:35" x14ac:dyDescent="0.2">
      <c r="W51522" s="31"/>
      <c r="AI51522" s="31"/>
    </row>
    <row r="51526" spans="23:35" x14ac:dyDescent="0.2">
      <c r="W51526" s="29"/>
      <c r="AI51526" s="29"/>
    </row>
    <row r="51554" spans="23:35" x14ac:dyDescent="0.2">
      <c r="W51554" s="31"/>
      <c r="AI51554" s="31"/>
    </row>
    <row r="51558" spans="23:35" x14ac:dyDescent="0.2">
      <c r="W51558" s="29"/>
      <c r="AI51558" s="29"/>
    </row>
    <row r="51586" spans="23:35" x14ac:dyDescent="0.2">
      <c r="W51586" s="31"/>
      <c r="AI51586" s="31"/>
    </row>
    <row r="51590" spans="23:35" x14ac:dyDescent="0.2">
      <c r="W51590" s="29"/>
      <c r="AI51590" s="29"/>
    </row>
    <row r="51618" spans="23:35" x14ac:dyDescent="0.2">
      <c r="W51618" s="31"/>
      <c r="AI51618" s="31"/>
    </row>
    <row r="51622" spans="23:35" x14ac:dyDescent="0.2">
      <c r="W51622" s="29"/>
      <c r="AI51622" s="29"/>
    </row>
    <row r="51650" spans="23:35" x14ac:dyDescent="0.2">
      <c r="W51650" s="31"/>
      <c r="AI51650" s="31"/>
    </row>
    <row r="51654" spans="23:35" x14ac:dyDescent="0.2">
      <c r="W51654" s="29"/>
      <c r="AI51654" s="29"/>
    </row>
    <row r="51682" spans="23:35" x14ac:dyDescent="0.2">
      <c r="W51682" s="31"/>
      <c r="AI51682" s="31"/>
    </row>
    <row r="51686" spans="23:35" x14ac:dyDescent="0.2">
      <c r="W51686" s="29"/>
      <c r="AI51686" s="29"/>
    </row>
    <row r="51714" spans="23:35" x14ac:dyDescent="0.2">
      <c r="W51714" s="31"/>
      <c r="AI51714" s="31"/>
    </row>
    <row r="51718" spans="23:35" x14ac:dyDescent="0.2">
      <c r="W51718" s="29"/>
      <c r="AI51718" s="29"/>
    </row>
    <row r="51746" spans="23:35" x14ac:dyDescent="0.2">
      <c r="W51746" s="31"/>
      <c r="AI51746" s="31"/>
    </row>
    <row r="51750" spans="23:35" x14ac:dyDescent="0.2">
      <c r="W51750" s="29"/>
      <c r="AI51750" s="29"/>
    </row>
    <row r="51778" spans="23:35" x14ac:dyDescent="0.2">
      <c r="W51778" s="31"/>
      <c r="AI51778" s="31"/>
    </row>
    <row r="51782" spans="23:35" x14ac:dyDescent="0.2">
      <c r="W51782" s="29"/>
      <c r="AI51782" s="29"/>
    </row>
    <row r="51810" spans="23:35" x14ac:dyDescent="0.2">
      <c r="W51810" s="31"/>
      <c r="AI51810" s="31"/>
    </row>
    <row r="51814" spans="23:35" x14ac:dyDescent="0.2">
      <c r="W51814" s="29"/>
      <c r="AI51814" s="29"/>
    </row>
    <row r="51842" spans="23:35" x14ac:dyDescent="0.2">
      <c r="W51842" s="31"/>
      <c r="AI51842" s="31"/>
    </row>
    <row r="51846" spans="23:35" x14ac:dyDescent="0.2">
      <c r="W51846" s="29"/>
      <c r="AI51846" s="29"/>
    </row>
    <row r="51874" spans="23:35" x14ac:dyDescent="0.2">
      <c r="W51874" s="31"/>
      <c r="AI51874" s="31"/>
    </row>
    <row r="51878" spans="23:35" x14ac:dyDescent="0.2">
      <c r="W51878" s="29"/>
      <c r="AI51878" s="29"/>
    </row>
    <row r="51906" spans="23:35" x14ac:dyDescent="0.2">
      <c r="W51906" s="31"/>
      <c r="AI51906" s="31"/>
    </row>
    <row r="51910" spans="23:35" x14ac:dyDescent="0.2">
      <c r="W51910" s="29"/>
      <c r="AI51910" s="29"/>
    </row>
    <row r="51938" spans="23:35" x14ac:dyDescent="0.2">
      <c r="W51938" s="31"/>
      <c r="AI51938" s="31"/>
    </row>
    <row r="51942" spans="23:35" x14ac:dyDescent="0.2">
      <c r="W51942" s="29"/>
      <c r="AI51942" s="29"/>
    </row>
    <row r="51970" spans="23:35" x14ac:dyDescent="0.2">
      <c r="W51970" s="31"/>
      <c r="AI51970" s="31"/>
    </row>
    <row r="51974" spans="23:35" x14ac:dyDescent="0.2">
      <c r="W51974" s="29"/>
      <c r="AI51974" s="29"/>
    </row>
    <row r="52002" spans="23:35" x14ac:dyDescent="0.2">
      <c r="W52002" s="31"/>
      <c r="AI52002" s="31"/>
    </row>
    <row r="52006" spans="23:35" x14ac:dyDescent="0.2">
      <c r="W52006" s="29"/>
      <c r="AI52006" s="29"/>
    </row>
    <row r="52034" spans="23:35" x14ac:dyDescent="0.2">
      <c r="W52034" s="31"/>
      <c r="AI52034" s="31"/>
    </row>
    <row r="52038" spans="23:35" x14ac:dyDescent="0.2">
      <c r="W52038" s="29"/>
      <c r="AI52038" s="29"/>
    </row>
    <row r="52066" spans="23:35" x14ac:dyDescent="0.2">
      <c r="W52066" s="31"/>
      <c r="AI52066" s="31"/>
    </row>
    <row r="52070" spans="23:35" x14ac:dyDescent="0.2">
      <c r="W52070" s="29"/>
      <c r="AI52070" s="29"/>
    </row>
    <row r="52098" spans="23:35" x14ac:dyDescent="0.2">
      <c r="W52098" s="31"/>
      <c r="AI52098" s="31"/>
    </row>
    <row r="52102" spans="23:35" x14ac:dyDescent="0.2">
      <c r="W52102" s="29"/>
      <c r="AI52102" s="29"/>
    </row>
    <row r="52130" spans="23:35" x14ac:dyDescent="0.2">
      <c r="W52130" s="31"/>
      <c r="AI52130" s="31"/>
    </row>
    <row r="52134" spans="23:35" x14ac:dyDescent="0.2">
      <c r="W52134" s="29"/>
      <c r="AI52134" s="29"/>
    </row>
    <row r="52162" spans="23:35" x14ac:dyDescent="0.2">
      <c r="W52162" s="31"/>
      <c r="AI52162" s="31"/>
    </row>
    <row r="52166" spans="23:35" x14ac:dyDescent="0.2">
      <c r="W52166" s="29"/>
      <c r="AI52166" s="29"/>
    </row>
    <row r="52194" spans="23:35" x14ac:dyDescent="0.2">
      <c r="W52194" s="31"/>
      <c r="AI52194" s="31"/>
    </row>
    <row r="52198" spans="23:35" x14ac:dyDescent="0.2">
      <c r="W52198" s="29"/>
      <c r="AI52198" s="29"/>
    </row>
    <row r="52226" spans="23:35" x14ac:dyDescent="0.2">
      <c r="W52226" s="31"/>
      <c r="AI52226" s="31"/>
    </row>
    <row r="52230" spans="23:35" x14ac:dyDescent="0.2">
      <c r="W52230" s="29"/>
      <c r="AI52230" s="29"/>
    </row>
    <row r="52258" spans="23:35" x14ac:dyDescent="0.2">
      <c r="W52258" s="31"/>
      <c r="AI52258" s="31"/>
    </row>
    <row r="52262" spans="23:35" x14ac:dyDescent="0.2">
      <c r="W52262" s="29"/>
      <c r="AI52262" s="29"/>
    </row>
    <row r="52290" spans="23:35" x14ac:dyDescent="0.2">
      <c r="W52290" s="31"/>
      <c r="AI52290" s="31"/>
    </row>
    <row r="52294" spans="23:35" x14ac:dyDescent="0.2">
      <c r="W52294" s="29"/>
      <c r="AI52294" s="29"/>
    </row>
    <row r="52322" spans="23:35" x14ac:dyDescent="0.2">
      <c r="W52322" s="31"/>
      <c r="AI52322" s="31"/>
    </row>
    <row r="52326" spans="23:35" x14ac:dyDescent="0.2">
      <c r="W52326" s="29"/>
      <c r="AI52326" s="29"/>
    </row>
    <row r="52354" spans="23:35" x14ac:dyDescent="0.2">
      <c r="W52354" s="31"/>
      <c r="AI52354" s="31"/>
    </row>
    <row r="52358" spans="23:35" x14ac:dyDescent="0.2">
      <c r="W52358" s="29"/>
      <c r="AI52358" s="29"/>
    </row>
    <row r="52386" spans="23:35" x14ac:dyDescent="0.2">
      <c r="W52386" s="31"/>
      <c r="AI52386" s="31"/>
    </row>
    <row r="52390" spans="23:35" x14ac:dyDescent="0.2">
      <c r="W52390" s="29"/>
      <c r="AI52390" s="29"/>
    </row>
    <row r="52418" spans="23:35" x14ac:dyDescent="0.2">
      <c r="W52418" s="31"/>
      <c r="AI52418" s="31"/>
    </row>
    <row r="52422" spans="23:35" x14ac:dyDescent="0.2">
      <c r="W52422" s="29"/>
      <c r="AI52422" s="29"/>
    </row>
    <row r="52450" spans="23:35" x14ac:dyDescent="0.2">
      <c r="W52450" s="31"/>
      <c r="AI52450" s="31"/>
    </row>
    <row r="52454" spans="23:35" x14ac:dyDescent="0.2">
      <c r="W52454" s="29"/>
      <c r="AI52454" s="29"/>
    </row>
    <row r="52482" spans="23:35" x14ac:dyDescent="0.2">
      <c r="W52482" s="31"/>
      <c r="AI52482" s="31"/>
    </row>
    <row r="52486" spans="23:35" x14ac:dyDescent="0.2">
      <c r="W52486" s="29"/>
      <c r="AI52486" s="29"/>
    </row>
    <row r="52514" spans="23:35" x14ac:dyDescent="0.2">
      <c r="W52514" s="31"/>
      <c r="AI52514" s="31"/>
    </row>
    <row r="52518" spans="23:35" x14ac:dyDescent="0.2">
      <c r="W52518" s="29"/>
      <c r="AI52518" s="29"/>
    </row>
    <row r="52546" spans="23:35" x14ac:dyDescent="0.2">
      <c r="W52546" s="31"/>
      <c r="AI52546" s="31"/>
    </row>
    <row r="52550" spans="23:35" x14ac:dyDescent="0.2">
      <c r="W52550" s="29"/>
      <c r="AI52550" s="29"/>
    </row>
    <row r="52578" spans="23:35" x14ac:dyDescent="0.2">
      <c r="W52578" s="31"/>
      <c r="AI52578" s="31"/>
    </row>
    <row r="52582" spans="23:35" x14ac:dyDescent="0.2">
      <c r="W52582" s="29"/>
      <c r="AI52582" s="29"/>
    </row>
    <row r="52610" spans="23:35" x14ac:dyDescent="0.2">
      <c r="W52610" s="31"/>
      <c r="AI52610" s="31"/>
    </row>
    <row r="52614" spans="23:35" x14ac:dyDescent="0.2">
      <c r="W52614" s="29"/>
      <c r="AI52614" s="29"/>
    </row>
    <row r="52642" spans="23:35" x14ac:dyDescent="0.2">
      <c r="W52642" s="31"/>
      <c r="AI52642" s="31"/>
    </row>
    <row r="52646" spans="23:35" x14ac:dyDescent="0.2">
      <c r="W52646" s="29"/>
      <c r="AI52646" s="29"/>
    </row>
    <row r="52674" spans="23:35" x14ac:dyDescent="0.2">
      <c r="W52674" s="31"/>
      <c r="AI52674" s="31"/>
    </row>
    <row r="52678" spans="23:35" x14ac:dyDescent="0.2">
      <c r="W52678" s="29"/>
      <c r="AI52678" s="29"/>
    </row>
    <row r="52706" spans="23:35" x14ac:dyDescent="0.2">
      <c r="W52706" s="31"/>
      <c r="AI52706" s="31"/>
    </row>
    <row r="52710" spans="23:35" x14ac:dyDescent="0.2">
      <c r="W52710" s="29"/>
      <c r="AI52710" s="29"/>
    </row>
    <row r="52738" spans="23:35" x14ac:dyDescent="0.2">
      <c r="W52738" s="31"/>
      <c r="AI52738" s="31"/>
    </row>
    <row r="52742" spans="23:35" x14ac:dyDescent="0.2">
      <c r="W52742" s="29"/>
      <c r="AI52742" s="29"/>
    </row>
    <row r="52770" spans="23:35" x14ac:dyDescent="0.2">
      <c r="W52770" s="31"/>
      <c r="AI52770" s="31"/>
    </row>
    <row r="52774" spans="23:35" x14ac:dyDescent="0.2">
      <c r="W52774" s="29"/>
      <c r="AI52774" s="29"/>
    </row>
    <row r="52802" spans="23:35" x14ac:dyDescent="0.2">
      <c r="W52802" s="31"/>
      <c r="AI52802" s="31"/>
    </row>
    <row r="52806" spans="23:35" x14ac:dyDescent="0.2">
      <c r="W52806" s="29"/>
      <c r="AI52806" s="29"/>
    </row>
    <row r="52834" spans="23:35" x14ac:dyDescent="0.2">
      <c r="W52834" s="31"/>
      <c r="AI52834" s="31"/>
    </row>
    <row r="52838" spans="23:35" x14ac:dyDescent="0.2">
      <c r="W52838" s="29"/>
      <c r="AI52838" s="29"/>
    </row>
    <row r="52866" spans="23:35" x14ac:dyDescent="0.2">
      <c r="W52866" s="31"/>
      <c r="AI52866" s="31"/>
    </row>
    <row r="52870" spans="23:35" x14ac:dyDescent="0.2">
      <c r="W52870" s="29"/>
      <c r="AI52870" s="29"/>
    </row>
    <row r="52898" spans="23:35" x14ac:dyDescent="0.2">
      <c r="W52898" s="31"/>
      <c r="AI52898" s="31"/>
    </row>
    <row r="52902" spans="23:35" x14ac:dyDescent="0.2">
      <c r="W52902" s="29"/>
      <c r="AI52902" s="29"/>
    </row>
    <row r="52930" spans="23:35" x14ac:dyDescent="0.2">
      <c r="W52930" s="31"/>
      <c r="AI52930" s="31"/>
    </row>
    <row r="52934" spans="23:35" x14ac:dyDescent="0.2">
      <c r="W52934" s="29"/>
      <c r="AI52934" s="29"/>
    </row>
    <row r="52962" spans="23:35" x14ac:dyDescent="0.2">
      <c r="W52962" s="31"/>
      <c r="AI52962" s="31"/>
    </row>
    <row r="52966" spans="23:35" x14ac:dyDescent="0.2">
      <c r="W52966" s="29"/>
      <c r="AI52966" s="29"/>
    </row>
    <row r="52994" spans="23:35" x14ac:dyDescent="0.2">
      <c r="W52994" s="31"/>
      <c r="AI52994" s="31"/>
    </row>
    <row r="52998" spans="23:35" x14ac:dyDescent="0.2">
      <c r="W52998" s="29"/>
      <c r="AI52998" s="29"/>
    </row>
    <row r="53026" spans="23:35" x14ac:dyDescent="0.2">
      <c r="W53026" s="31"/>
      <c r="AI53026" s="31"/>
    </row>
    <row r="53030" spans="23:35" x14ac:dyDescent="0.2">
      <c r="W53030" s="29"/>
      <c r="AI53030" s="29"/>
    </row>
    <row r="53058" spans="23:35" x14ac:dyDescent="0.2">
      <c r="W53058" s="31"/>
      <c r="AI53058" s="31"/>
    </row>
    <row r="53062" spans="23:35" x14ac:dyDescent="0.2">
      <c r="W53062" s="29"/>
      <c r="AI53062" s="29"/>
    </row>
    <row r="53090" spans="23:35" x14ac:dyDescent="0.2">
      <c r="W53090" s="31"/>
      <c r="AI53090" s="31"/>
    </row>
    <row r="53094" spans="23:35" x14ac:dyDescent="0.2">
      <c r="W53094" s="29"/>
      <c r="AI53094" s="29"/>
    </row>
    <row r="53122" spans="23:35" x14ac:dyDescent="0.2">
      <c r="W53122" s="31"/>
      <c r="AI53122" s="31"/>
    </row>
    <row r="53126" spans="23:35" x14ac:dyDescent="0.2">
      <c r="W53126" s="29"/>
      <c r="AI53126" s="29"/>
    </row>
    <row r="53154" spans="23:35" x14ac:dyDescent="0.2">
      <c r="W53154" s="31"/>
      <c r="AI53154" s="31"/>
    </row>
    <row r="53158" spans="23:35" x14ac:dyDescent="0.2">
      <c r="W53158" s="29"/>
      <c r="AI53158" s="29"/>
    </row>
    <row r="53186" spans="23:35" x14ac:dyDescent="0.2">
      <c r="W53186" s="31"/>
      <c r="AI53186" s="31"/>
    </row>
    <row r="53190" spans="23:35" x14ac:dyDescent="0.2">
      <c r="W53190" s="29"/>
      <c r="AI53190" s="29"/>
    </row>
    <row r="53218" spans="23:35" x14ac:dyDescent="0.2">
      <c r="W53218" s="31"/>
      <c r="AI53218" s="31"/>
    </row>
    <row r="53222" spans="23:35" x14ac:dyDescent="0.2">
      <c r="W53222" s="29"/>
      <c r="AI53222" s="29"/>
    </row>
    <row r="53250" spans="23:35" x14ac:dyDescent="0.2">
      <c r="W53250" s="31"/>
      <c r="AI53250" s="31"/>
    </row>
    <row r="53254" spans="23:35" x14ac:dyDescent="0.2">
      <c r="W53254" s="29"/>
      <c r="AI53254" s="29"/>
    </row>
    <row r="53282" spans="23:35" x14ac:dyDescent="0.2">
      <c r="W53282" s="31"/>
      <c r="AI53282" s="31"/>
    </row>
    <row r="53286" spans="23:35" x14ac:dyDescent="0.2">
      <c r="W53286" s="29"/>
      <c r="AI53286" s="29"/>
    </row>
    <row r="53314" spans="23:35" x14ac:dyDescent="0.2">
      <c r="W53314" s="31"/>
      <c r="AI53314" s="31"/>
    </row>
    <row r="53318" spans="23:35" x14ac:dyDescent="0.2">
      <c r="W53318" s="29"/>
      <c r="AI53318" s="29"/>
    </row>
    <row r="53346" spans="23:35" x14ac:dyDescent="0.2">
      <c r="W53346" s="31"/>
      <c r="AI53346" s="31"/>
    </row>
    <row r="53350" spans="23:35" x14ac:dyDescent="0.2">
      <c r="W53350" s="29"/>
      <c r="AI53350" s="29"/>
    </row>
    <row r="53378" spans="23:35" x14ac:dyDescent="0.2">
      <c r="W53378" s="31"/>
      <c r="AI53378" s="31"/>
    </row>
    <row r="53382" spans="23:35" x14ac:dyDescent="0.2">
      <c r="W53382" s="29"/>
      <c r="AI53382" s="29"/>
    </row>
    <row r="53410" spans="23:35" x14ac:dyDescent="0.2">
      <c r="W53410" s="31"/>
      <c r="AI53410" s="31"/>
    </row>
    <row r="53414" spans="23:35" x14ac:dyDescent="0.2">
      <c r="W53414" s="29"/>
      <c r="AI53414" s="29"/>
    </row>
    <row r="53442" spans="23:35" x14ac:dyDescent="0.2">
      <c r="W53442" s="31"/>
      <c r="AI53442" s="31"/>
    </row>
    <row r="53446" spans="23:35" x14ac:dyDescent="0.2">
      <c r="W53446" s="29"/>
      <c r="AI53446" s="29"/>
    </row>
    <row r="53474" spans="23:35" x14ac:dyDescent="0.2">
      <c r="W53474" s="31"/>
      <c r="AI53474" s="31"/>
    </row>
    <row r="53478" spans="23:35" x14ac:dyDescent="0.2">
      <c r="W53478" s="29"/>
      <c r="AI53478" s="29"/>
    </row>
    <row r="53506" spans="23:35" x14ac:dyDescent="0.2">
      <c r="W53506" s="31"/>
      <c r="AI53506" s="31"/>
    </row>
    <row r="53510" spans="23:35" x14ac:dyDescent="0.2">
      <c r="W53510" s="29"/>
      <c r="AI53510" s="29"/>
    </row>
    <row r="53538" spans="23:35" x14ac:dyDescent="0.2">
      <c r="W53538" s="31"/>
      <c r="AI53538" s="31"/>
    </row>
    <row r="53542" spans="23:35" x14ac:dyDescent="0.2">
      <c r="W53542" s="29"/>
      <c r="AI53542" s="29"/>
    </row>
    <row r="53570" spans="23:35" x14ac:dyDescent="0.2">
      <c r="W53570" s="31"/>
      <c r="AI53570" s="31"/>
    </row>
    <row r="53574" spans="23:35" x14ac:dyDescent="0.2">
      <c r="W53574" s="29"/>
      <c r="AI53574" s="29"/>
    </row>
    <row r="53602" spans="23:35" x14ac:dyDescent="0.2">
      <c r="W53602" s="31"/>
      <c r="AI53602" s="31"/>
    </row>
    <row r="53606" spans="23:35" x14ac:dyDescent="0.2">
      <c r="W53606" s="29"/>
      <c r="AI53606" s="29"/>
    </row>
    <row r="53634" spans="23:35" x14ac:dyDescent="0.2">
      <c r="W53634" s="31"/>
      <c r="AI53634" s="31"/>
    </row>
    <row r="53638" spans="23:35" x14ac:dyDescent="0.2">
      <c r="W53638" s="29"/>
      <c r="AI53638" s="29"/>
    </row>
    <row r="53666" spans="23:35" x14ac:dyDescent="0.2">
      <c r="W53666" s="31"/>
      <c r="AI53666" s="31"/>
    </row>
    <row r="53670" spans="23:35" x14ac:dyDescent="0.2">
      <c r="W53670" s="29"/>
      <c r="AI53670" s="29"/>
    </row>
    <row r="53698" spans="23:35" x14ac:dyDescent="0.2">
      <c r="W53698" s="31"/>
      <c r="AI53698" s="31"/>
    </row>
    <row r="53702" spans="23:35" x14ac:dyDescent="0.2">
      <c r="W53702" s="29"/>
      <c r="AI53702" s="29"/>
    </row>
    <row r="53730" spans="23:35" x14ac:dyDescent="0.2">
      <c r="W53730" s="31"/>
      <c r="AI53730" s="31"/>
    </row>
    <row r="53734" spans="23:35" x14ac:dyDescent="0.2">
      <c r="W53734" s="29"/>
      <c r="AI53734" s="29"/>
    </row>
    <row r="53762" spans="23:35" x14ac:dyDescent="0.2">
      <c r="W53762" s="31"/>
      <c r="AI53762" s="31"/>
    </row>
    <row r="53766" spans="23:35" x14ac:dyDescent="0.2">
      <c r="W53766" s="29"/>
      <c r="AI53766" s="29"/>
    </row>
    <row r="53794" spans="23:35" x14ac:dyDescent="0.2">
      <c r="W53794" s="31"/>
      <c r="AI53794" s="31"/>
    </row>
    <row r="53798" spans="23:35" x14ac:dyDescent="0.2">
      <c r="W53798" s="29"/>
      <c r="AI53798" s="29"/>
    </row>
    <row r="53826" spans="23:35" x14ac:dyDescent="0.2">
      <c r="W53826" s="31"/>
      <c r="AI53826" s="31"/>
    </row>
    <row r="53830" spans="23:35" x14ac:dyDescent="0.2">
      <c r="W53830" s="29"/>
      <c r="AI53830" s="29"/>
    </row>
    <row r="53858" spans="23:35" x14ac:dyDescent="0.2">
      <c r="W53858" s="31"/>
      <c r="AI53858" s="31"/>
    </row>
    <row r="53862" spans="23:35" x14ac:dyDescent="0.2">
      <c r="W53862" s="29"/>
      <c r="AI53862" s="29"/>
    </row>
    <row r="53890" spans="23:35" x14ac:dyDescent="0.2">
      <c r="W53890" s="31"/>
      <c r="AI53890" s="31"/>
    </row>
    <row r="53894" spans="23:35" x14ac:dyDescent="0.2">
      <c r="W53894" s="29"/>
      <c r="AI53894" s="29"/>
    </row>
    <row r="53922" spans="23:35" x14ac:dyDescent="0.2">
      <c r="W53922" s="31"/>
      <c r="AI53922" s="31"/>
    </row>
    <row r="53926" spans="23:35" x14ac:dyDescent="0.2">
      <c r="W53926" s="29"/>
      <c r="AI53926" s="29"/>
    </row>
    <row r="53954" spans="23:35" x14ac:dyDescent="0.2">
      <c r="W53954" s="31"/>
      <c r="AI53954" s="31"/>
    </row>
    <row r="53958" spans="23:35" x14ac:dyDescent="0.2">
      <c r="W53958" s="29"/>
      <c r="AI53958" s="29"/>
    </row>
    <row r="53986" spans="23:35" x14ac:dyDescent="0.2">
      <c r="W53986" s="31"/>
      <c r="AI53986" s="31"/>
    </row>
    <row r="53990" spans="23:35" x14ac:dyDescent="0.2">
      <c r="W53990" s="29"/>
      <c r="AI53990" s="29"/>
    </row>
    <row r="54018" spans="23:35" x14ac:dyDescent="0.2">
      <c r="W54018" s="31"/>
      <c r="AI54018" s="31"/>
    </row>
    <row r="54022" spans="23:35" x14ac:dyDescent="0.2">
      <c r="W54022" s="29"/>
      <c r="AI54022" s="29"/>
    </row>
    <row r="54050" spans="23:35" x14ac:dyDescent="0.2">
      <c r="W54050" s="31"/>
      <c r="AI54050" s="31"/>
    </row>
    <row r="54054" spans="23:35" x14ac:dyDescent="0.2">
      <c r="W54054" s="29"/>
      <c r="AI54054" s="29"/>
    </row>
    <row r="54082" spans="23:35" x14ac:dyDescent="0.2">
      <c r="W54082" s="31"/>
      <c r="AI54082" s="31"/>
    </row>
    <row r="54086" spans="23:35" x14ac:dyDescent="0.2">
      <c r="W54086" s="29"/>
      <c r="AI54086" s="29"/>
    </row>
    <row r="54114" spans="23:35" x14ac:dyDescent="0.2">
      <c r="W54114" s="31"/>
      <c r="AI54114" s="31"/>
    </row>
    <row r="54118" spans="23:35" x14ac:dyDescent="0.2">
      <c r="W54118" s="29"/>
      <c r="AI54118" s="29"/>
    </row>
    <row r="54146" spans="23:35" x14ac:dyDescent="0.2">
      <c r="W54146" s="31"/>
      <c r="AI54146" s="31"/>
    </row>
    <row r="54150" spans="23:35" x14ac:dyDescent="0.2">
      <c r="W54150" s="29"/>
      <c r="AI54150" s="29"/>
    </row>
    <row r="54178" spans="23:35" x14ac:dyDescent="0.2">
      <c r="W54178" s="31"/>
      <c r="AI54178" s="31"/>
    </row>
    <row r="54182" spans="23:35" x14ac:dyDescent="0.2">
      <c r="W54182" s="29"/>
      <c r="AI54182" s="29"/>
    </row>
    <row r="54210" spans="23:35" x14ac:dyDescent="0.2">
      <c r="W54210" s="31"/>
      <c r="AI54210" s="31"/>
    </row>
    <row r="54214" spans="23:35" x14ac:dyDescent="0.2">
      <c r="W54214" s="29"/>
      <c r="AI54214" s="29"/>
    </row>
    <row r="54242" spans="23:35" x14ac:dyDescent="0.2">
      <c r="W54242" s="31"/>
      <c r="AI54242" s="31"/>
    </row>
    <row r="54246" spans="23:35" x14ac:dyDescent="0.2">
      <c r="W54246" s="29"/>
      <c r="AI54246" s="29"/>
    </row>
    <row r="54274" spans="23:35" x14ac:dyDescent="0.2">
      <c r="W54274" s="31"/>
      <c r="AI54274" s="31"/>
    </row>
    <row r="54278" spans="23:35" x14ac:dyDescent="0.2">
      <c r="W54278" s="29"/>
      <c r="AI54278" s="29"/>
    </row>
    <row r="54306" spans="23:35" x14ac:dyDescent="0.2">
      <c r="W54306" s="31"/>
      <c r="AI54306" s="31"/>
    </row>
    <row r="54310" spans="23:35" x14ac:dyDescent="0.2">
      <c r="W54310" s="29"/>
      <c r="AI54310" s="29"/>
    </row>
    <row r="54338" spans="23:35" x14ac:dyDescent="0.2">
      <c r="W54338" s="31"/>
      <c r="AI54338" s="31"/>
    </row>
    <row r="54342" spans="23:35" x14ac:dyDescent="0.2">
      <c r="W54342" s="29"/>
      <c r="AI54342" s="29"/>
    </row>
    <row r="54370" spans="23:35" x14ac:dyDescent="0.2">
      <c r="W54370" s="31"/>
      <c r="AI54370" s="31"/>
    </row>
    <row r="54374" spans="23:35" x14ac:dyDescent="0.2">
      <c r="W54374" s="29"/>
      <c r="AI54374" s="29"/>
    </row>
    <row r="54402" spans="23:35" x14ac:dyDescent="0.2">
      <c r="W54402" s="31"/>
      <c r="AI54402" s="31"/>
    </row>
    <row r="54406" spans="23:35" x14ac:dyDescent="0.2">
      <c r="W54406" s="29"/>
      <c r="AI54406" s="29"/>
    </row>
    <row r="54434" spans="23:35" x14ac:dyDescent="0.2">
      <c r="W54434" s="31"/>
      <c r="AI54434" s="31"/>
    </row>
    <row r="54438" spans="23:35" x14ac:dyDescent="0.2">
      <c r="W54438" s="29"/>
      <c r="AI54438" s="29"/>
    </row>
    <row r="54466" spans="23:35" x14ac:dyDescent="0.2">
      <c r="W54466" s="31"/>
      <c r="AI54466" s="31"/>
    </row>
    <row r="54470" spans="23:35" x14ac:dyDescent="0.2">
      <c r="W54470" s="29"/>
      <c r="AI54470" s="29"/>
    </row>
    <row r="54498" spans="23:35" x14ac:dyDescent="0.2">
      <c r="W54498" s="31"/>
      <c r="AI54498" s="31"/>
    </row>
    <row r="54502" spans="23:35" x14ac:dyDescent="0.2">
      <c r="W54502" s="29"/>
      <c r="AI54502" s="29"/>
    </row>
    <row r="54530" spans="23:35" x14ac:dyDescent="0.2">
      <c r="W54530" s="31"/>
      <c r="AI54530" s="31"/>
    </row>
    <row r="54534" spans="23:35" x14ac:dyDescent="0.2">
      <c r="W54534" s="29"/>
      <c r="AI54534" s="29"/>
    </row>
    <row r="54562" spans="23:35" x14ac:dyDescent="0.2">
      <c r="W54562" s="31"/>
      <c r="AI54562" s="31"/>
    </row>
    <row r="54566" spans="23:35" x14ac:dyDescent="0.2">
      <c r="W54566" s="29"/>
      <c r="AI54566" s="29"/>
    </row>
    <row r="54594" spans="23:35" x14ac:dyDescent="0.2">
      <c r="W54594" s="31"/>
      <c r="AI54594" s="31"/>
    </row>
    <row r="54598" spans="23:35" x14ac:dyDescent="0.2">
      <c r="W54598" s="29"/>
      <c r="AI54598" s="29"/>
    </row>
    <row r="54626" spans="23:35" x14ac:dyDescent="0.2">
      <c r="W54626" s="31"/>
      <c r="AI54626" s="31"/>
    </row>
    <row r="54630" spans="23:35" x14ac:dyDescent="0.2">
      <c r="W54630" s="29"/>
      <c r="AI54630" s="29"/>
    </row>
    <row r="54658" spans="23:35" x14ac:dyDescent="0.2">
      <c r="W54658" s="31"/>
      <c r="AI54658" s="31"/>
    </row>
    <row r="54662" spans="23:35" x14ac:dyDescent="0.2">
      <c r="W54662" s="29"/>
      <c r="AI54662" s="29"/>
    </row>
    <row r="54690" spans="23:35" x14ac:dyDescent="0.2">
      <c r="W54690" s="31"/>
      <c r="AI54690" s="31"/>
    </row>
    <row r="54694" spans="23:35" x14ac:dyDescent="0.2">
      <c r="W54694" s="29"/>
      <c r="AI54694" s="29"/>
    </row>
    <row r="54722" spans="23:35" x14ac:dyDescent="0.2">
      <c r="W54722" s="31"/>
      <c r="AI54722" s="31"/>
    </row>
    <row r="54726" spans="23:35" x14ac:dyDescent="0.2">
      <c r="W54726" s="29"/>
      <c r="AI54726" s="29"/>
    </row>
    <row r="54754" spans="23:35" x14ac:dyDescent="0.2">
      <c r="W54754" s="31"/>
      <c r="AI54754" s="31"/>
    </row>
    <row r="54758" spans="23:35" x14ac:dyDescent="0.2">
      <c r="W54758" s="29"/>
      <c r="AI54758" s="29"/>
    </row>
    <row r="54786" spans="23:35" x14ac:dyDescent="0.2">
      <c r="W54786" s="31"/>
      <c r="AI54786" s="31"/>
    </row>
    <row r="54790" spans="23:35" x14ac:dyDescent="0.2">
      <c r="W54790" s="29"/>
      <c r="AI54790" s="29"/>
    </row>
    <row r="54818" spans="23:35" x14ac:dyDescent="0.2">
      <c r="W54818" s="31"/>
      <c r="AI54818" s="31"/>
    </row>
    <row r="54822" spans="23:35" x14ac:dyDescent="0.2">
      <c r="W54822" s="29"/>
      <c r="AI54822" s="29"/>
    </row>
    <row r="54850" spans="23:35" x14ac:dyDescent="0.2">
      <c r="W54850" s="31"/>
      <c r="AI54850" s="31"/>
    </row>
    <row r="54854" spans="23:35" x14ac:dyDescent="0.2">
      <c r="W54854" s="29"/>
      <c r="AI54854" s="29"/>
    </row>
    <row r="54882" spans="23:35" x14ac:dyDescent="0.2">
      <c r="W54882" s="31"/>
      <c r="AI54882" s="31"/>
    </row>
    <row r="54886" spans="23:35" x14ac:dyDescent="0.2">
      <c r="W54886" s="29"/>
      <c r="AI54886" s="29"/>
    </row>
    <row r="54914" spans="23:35" x14ac:dyDescent="0.2">
      <c r="W54914" s="31"/>
      <c r="AI54914" s="31"/>
    </row>
    <row r="54918" spans="23:35" x14ac:dyDescent="0.2">
      <c r="W54918" s="29"/>
      <c r="AI54918" s="29"/>
    </row>
    <row r="54946" spans="23:35" x14ac:dyDescent="0.2">
      <c r="W54946" s="31"/>
      <c r="AI54946" s="31"/>
    </row>
    <row r="54950" spans="23:35" x14ac:dyDescent="0.2">
      <c r="W54950" s="29"/>
      <c r="AI54950" s="29"/>
    </row>
    <row r="54978" spans="23:35" x14ac:dyDescent="0.2">
      <c r="W54978" s="31"/>
      <c r="AI54978" s="31"/>
    </row>
    <row r="54982" spans="23:35" x14ac:dyDescent="0.2">
      <c r="W54982" s="29"/>
      <c r="AI54982" s="29"/>
    </row>
    <row r="55010" spans="23:35" x14ac:dyDescent="0.2">
      <c r="W55010" s="31"/>
      <c r="AI55010" s="31"/>
    </row>
    <row r="55014" spans="23:35" x14ac:dyDescent="0.2">
      <c r="W55014" s="29"/>
      <c r="AI55014" s="29"/>
    </row>
    <row r="55042" spans="23:35" x14ac:dyDescent="0.2">
      <c r="W55042" s="31"/>
      <c r="AI55042" s="31"/>
    </row>
    <row r="55046" spans="23:35" x14ac:dyDescent="0.2">
      <c r="W55046" s="29"/>
      <c r="AI55046" s="29"/>
    </row>
    <row r="55074" spans="23:35" x14ac:dyDescent="0.2">
      <c r="W55074" s="31"/>
      <c r="AI55074" s="31"/>
    </row>
    <row r="55078" spans="23:35" x14ac:dyDescent="0.2">
      <c r="W55078" s="29"/>
      <c r="AI55078" s="29"/>
    </row>
    <row r="55106" spans="23:35" x14ac:dyDescent="0.2">
      <c r="W55106" s="31"/>
      <c r="AI55106" s="31"/>
    </row>
    <row r="55110" spans="23:35" x14ac:dyDescent="0.2">
      <c r="W55110" s="29"/>
      <c r="AI55110" s="29"/>
    </row>
    <row r="55138" spans="23:35" x14ac:dyDescent="0.2">
      <c r="W55138" s="31"/>
      <c r="AI55138" s="31"/>
    </row>
    <row r="55142" spans="23:35" x14ac:dyDescent="0.2">
      <c r="W55142" s="29"/>
      <c r="AI55142" s="29"/>
    </row>
    <row r="55170" spans="23:35" x14ac:dyDescent="0.2">
      <c r="W55170" s="31"/>
      <c r="AI55170" s="31"/>
    </row>
    <row r="55174" spans="23:35" x14ac:dyDescent="0.2">
      <c r="W55174" s="29"/>
      <c r="AI55174" s="29"/>
    </row>
    <row r="55202" spans="23:35" x14ac:dyDescent="0.2">
      <c r="W55202" s="31"/>
      <c r="AI55202" s="31"/>
    </row>
    <row r="55206" spans="23:35" x14ac:dyDescent="0.2">
      <c r="W55206" s="29"/>
      <c r="AI55206" s="29"/>
    </row>
    <row r="55234" spans="23:35" x14ac:dyDescent="0.2">
      <c r="W55234" s="31"/>
      <c r="AI55234" s="31"/>
    </row>
    <row r="55238" spans="23:35" x14ac:dyDescent="0.2">
      <c r="W55238" s="29"/>
      <c r="AI55238" s="29"/>
    </row>
    <row r="55266" spans="23:35" x14ac:dyDescent="0.2">
      <c r="W55266" s="31"/>
      <c r="AI55266" s="31"/>
    </row>
    <row r="55270" spans="23:35" x14ac:dyDescent="0.2">
      <c r="W55270" s="29"/>
      <c r="AI55270" s="29"/>
    </row>
    <row r="55298" spans="23:35" x14ac:dyDescent="0.2">
      <c r="W55298" s="31"/>
      <c r="AI55298" s="31"/>
    </row>
    <row r="55302" spans="23:35" x14ac:dyDescent="0.2">
      <c r="W55302" s="29"/>
      <c r="AI55302" s="29"/>
    </row>
    <row r="55330" spans="23:35" x14ac:dyDescent="0.2">
      <c r="W55330" s="31"/>
      <c r="AI55330" s="31"/>
    </row>
    <row r="55334" spans="23:35" x14ac:dyDescent="0.2">
      <c r="W55334" s="29"/>
      <c r="AI55334" s="29"/>
    </row>
    <row r="55362" spans="23:35" x14ac:dyDescent="0.2">
      <c r="W55362" s="31"/>
      <c r="AI55362" s="31"/>
    </row>
    <row r="55366" spans="23:35" x14ac:dyDescent="0.2">
      <c r="W55366" s="29"/>
      <c r="AI55366" s="29"/>
    </row>
    <row r="55394" spans="23:35" x14ac:dyDescent="0.2">
      <c r="W55394" s="31"/>
      <c r="AI55394" s="31"/>
    </row>
    <row r="55398" spans="23:35" x14ac:dyDescent="0.2">
      <c r="W55398" s="29"/>
      <c r="AI55398" s="29"/>
    </row>
    <row r="55426" spans="23:35" x14ac:dyDescent="0.2">
      <c r="W55426" s="31"/>
      <c r="AI55426" s="31"/>
    </row>
    <row r="55430" spans="23:35" x14ac:dyDescent="0.2">
      <c r="W55430" s="29"/>
      <c r="AI55430" s="29"/>
    </row>
    <row r="55458" spans="23:35" x14ac:dyDescent="0.2">
      <c r="W55458" s="31"/>
      <c r="AI55458" s="31"/>
    </row>
    <row r="55462" spans="23:35" x14ac:dyDescent="0.2">
      <c r="W55462" s="29"/>
      <c r="AI55462" s="29"/>
    </row>
    <row r="55490" spans="23:35" x14ac:dyDescent="0.2">
      <c r="W55490" s="31"/>
      <c r="AI55490" s="31"/>
    </row>
    <row r="55494" spans="23:35" x14ac:dyDescent="0.2">
      <c r="W55494" s="29"/>
      <c r="AI55494" s="29"/>
    </row>
    <row r="55522" spans="23:35" x14ac:dyDescent="0.2">
      <c r="W55522" s="31"/>
      <c r="AI55522" s="31"/>
    </row>
    <row r="55526" spans="23:35" x14ac:dyDescent="0.2">
      <c r="W55526" s="29"/>
      <c r="AI55526" s="29"/>
    </row>
    <row r="55554" spans="23:35" x14ac:dyDescent="0.2">
      <c r="W55554" s="31"/>
      <c r="AI55554" s="31"/>
    </row>
    <row r="55558" spans="23:35" x14ac:dyDescent="0.2">
      <c r="W55558" s="29"/>
      <c r="AI55558" s="29"/>
    </row>
    <row r="55586" spans="23:35" x14ac:dyDescent="0.2">
      <c r="W55586" s="31"/>
      <c r="AI55586" s="31"/>
    </row>
    <row r="55590" spans="23:35" x14ac:dyDescent="0.2">
      <c r="W55590" s="29"/>
      <c r="AI55590" s="29"/>
    </row>
    <row r="55618" spans="23:35" x14ac:dyDescent="0.2">
      <c r="W55618" s="31"/>
      <c r="AI55618" s="31"/>
    </row>
    <row r="55622" spans="23:35" x14ac:dyDescent="0.2">
      <c r="W55622" s="29"/>
      <c r="AI55622" s="29"/>
    </row>
    <row r="55650" spans="23:35" x14ac:dyDescent="0.2">
      <c r="W55650" s="31"/>
      <c r="AI55650" s="31"/>
    </row>
    <row r="55654" spans="23:35" x14ac:dyDescent="0.2">
      <c r="W55654" s="29"/>
      <c r="AI55654" s="29"/>
    </row>
    <row r="55682" spans="23:35" x14ac:dyDescent="0.2">
      <c r="W55682" s="31"/>
      <c r="AI55682" s="31"/>
    </row>
    <row r="55686" spans="23:35" x14ac:dyDescent="0.2">
      <c r="W55686" s="29"/>
      <c r="AI55686" s="29"/>
    </row>
    <row r="55714" spans="23:35" x14ac:dyDescent="0.2">
      <c r="W55714" s="31"/>
      <c r="AI55714" s="31"/>
    </row>
    <row r="55718" spans="23:35" x14ac:dyDescent="0.2">
      <c r="W55718" s="29"/>
      <c r="AI55718" s="29"/>
    </row>
    <row r="55746" spans="23:35" x14ac:dyDescent="0.2">
      <c r="W55746" s="31"/>
      <c r="AI55746" s="31"/>
    </row>
    <row r="55750" spans="23:35" x14ac:dyDescent="0.2">
      <c r="W55750" s="29"/>
      <c r="AI55750" s="29"/>
    </row>
    <row r="55778" spans="23:35" x14ac:dyDescent="0.2">
      <c r="W55778" s="31"/>
      <c r="AI55778" s="31"/>
    </row>
    <row r="55782" spans="23:35" x14ac:dyDescent="0.2">
      <c r="W55782" s="29"/>
      <c r="AI55782" s="29"/>
    </row>
    <row r="55810" spans="23:35" x14ac:dyDescent="0.2">
      <c r="W55810" s="31"/>
      <c r="AI55810" s="31"/>
    </row>
    <row r="55814" spans="23:35" x14ac:dyDescent="0.2">
      <c r="W55814" s="29"/>
      <c r="AI55814" s="29"/>
    </row>
    <row r="55842" spans="23:35" x14ac:dyDescent="0.2">
      <c r="W55842" s="31"/>
      <c r="AI55842" s="31"/>
    </row>
    <row r="55846" spans="23:35" x14ac:dyDescent="0.2">
      <c r="W55846" s="29"/>
      <c r="AI55846" s="29"/>
    </row>
    <row r="55874" spans="23:35" x14ac:dyDescent="0.2">
      <c r="W55874" s="31"/>
      <c r="AI55874" s="31"/>
    </row>
    <row r="55878" spans="23:35" x14ac:dyDescent="0.2">
      <c r="W55878" s="29"/>
      <c r="AI55878" s="29"/>
    </row>
    <row r="55906" spans="23:35" x14ac:dyDescent="0.2">
      <c r="W55906" s="31"/>
      <c r="AI55906" s="31"/>
    </row>
    <row r="55910" spans="23:35" x14ac:dyDescent="0.2">
      <c r="W55910" s="29"/>
      <c r="AI55910" s="29"/>
    </row>
    <row r="55938" spans="23:35" x14ac:dyDescent="0.2">
      <c r="W55938" s="31"/>
      <c r="AI55938" s="31"/>
    </row>
    <row r="55942" spans="23:35" x14ac:dyDescent="0.2">
      <c r="W55942" s="29"/>
      <c r="AI55942" s="29"/>
    </row>
    <row r="55970" spans="23:35" x14ac:dyDescent="0.2">
      <c r="W55970" s="31"/>
      <c r="AI55970" s="31"/>
    </row>
    <row r="55974" spans="23:35" x14ac:dyDescent="0.2">
      <c r="W55974" s="29"/>
      <c r="AI55974" s="29"/>
    </row>
    <row r="56002" spans="23:35" x14ac:dyDescent="0.2">
      <c r="W56002" s="31"/>
      <c r="AI56002" s="31"/>
    </row>
    <row r="56006" spans="23:35" x14ac:dyDescent="0.2">
      <c r="W56006" s="29"/>
      <c r="AI56006" s="29"/>
    </row>
    <row r="56034" spans="23:35" x14ac:dyDescent="0.2">
      <c r="W56034" s="31"/>
      <c r="AI56034" s="31"/>
    </row>
    <row r="56038" spans="23:35" x14ac:dyDescent="0.2">
      <c r="W56038" s="29"/>
      <c r="AI56038" s="29"/>
    </row>
    <row r="56066" spans="23:35" x14ac:dyDescent="0.2">
      <c r="W56066" s="31"/>
      <c r="AI56066" s="31"/>
    </row>
    <row r="56070" spans="23:35" x14ac:dyDescent="0.2">
      <c r="W56070" s="29"/>
      <c r="AI56070" s="29"/>
    </row>
    <row r="56098" spans="23:35" x14ac:dyDescent="0.2">
      <c r="W56098" s="31"/>
      <c r="AI56098" s="31"/>
    </row>
    <row r="56102" spans="23:35" x14ac:dyDescent="0.2">
      <c r="W56102" s="29"/>
      <c r="AI56102" s="29"/>
    </row>
    <row r="56130" spans="23:35" x14ac:dyDescent="0.2">
      <c r="W56130" s="31"/>
      <c r="AI56130" s="31"/>
    </row>
    <row r="56134" spans="23:35" x14ac:dyDescent="0.2">
      <c r="W56134" s="29"/>
      <c r="AI56134" s="29"/>
    </row>
    <row r="56162" spans="23:35" x14ac:dyDescent="0.2">
      <c r="W56162" s="31"/>
      <c r="AI56162" s="31"/>
    </row>
    <row r="56166" spans="23:35" x14ac:dyDescent="0.2">
      <c r="W56166" s="29"/>
      <c r="AI56166" s="29"/>
    </row>
    <row r="56194" spans="23:35" x14ac:dyDescent="0.2">
      <c r="W56194" s="31"/>
      <c r="AI56194" s="31"/>
    </row>
    <row r="56198" spans="23:35" x14ac:dyDescent="0.2">
      <c r="W56198" s="29"/>
      <c r="AI56198" s="29"/>
    </row>
    <row r="56226" spans="23:35" x14ac:dyDescent="0.2">
      <c r="W56226" s="31"/>
      <c r="AI56226" s="31"/>
    </row>
    <row r="56230" spans="23:35" x14ac:dyDescent="0.2">
      <c r="W56230" s="29"/>
      <c r="AI56230" s="29"/>
    </row>
    <row r="56258" spans="23:35" x14ac:dyDescent="0.2">
      <c r="W56258" s="31"/>
      <c r="AI56258" s="31"/>
    </row>
    <row r="56262" spans="23:35" x14ac:dyDescent="0.2">
      <c r="W56262" s="29"/>
      <c r="AI56262" s="29"/>
    </row>
    <row r="56290" spans="23:35" x14ac:dyDescent="0.2">
      <c r="W56290" s="31"/>
      <c r="AI56290" s="31"/>
    </row>
    <row r="56294" spans="23:35" x14ac:dyDescent="0.2">
      <c r="W56294" s="29"/>
      <c r="AI56294" s="29"/>
    </row>
    <row r="56322" spans="23:35" x14ac:dyDescent="0.2">
      <c r="W56322" s="31"/>
      <c r="AI56322" s="31"/>
    </row>
    <row r="56326" spans="23:35" x14ac:dyDescent="0.2">
      <c r="W56326" s="29"/>
      <c r="AI56326" s="29"/>
    </row>
    <row r="56354" spans="23:35" x14ac:dyDescent="0.2">
      <c r="W56354" s="31"/>
      <c r="AI56354" s="31"/>
    </row>
    <row r="56358" spans="23:35" x14ac:dyDescent="0.2">
      <c r="W56358" s="29"/>
      <c r="AI56358" s="29"/>
    </row>
    <row r="56386" spans="23:35" x14ac:dyDescent="0.2">
      <c r="W56386" s="31"/>
      <c r="AI56386" s="31"/>
    </row>
    <row r="56390" spans="23:35" x14ac:dyDescent="0.2">
      <c r="W56390" s="29"/>
      <c r="AI56390" s="29"/>
    </row>
    <row r="56418" spans="23:35" x14ac:dyDescent="0.2">
      <c r="W56418" s="31"/>
      <c r="AI56418" s="31"/>
    </row>
    <row r="56422" spans="23:35" x14ac:dyDescent="0.2">
      <c r="W56422" s="29"/>
      <c r="AI56422" s="29"/>
    </row>
    <row r="56450" spans="23:35" x14ac:dyDescent="0.2">
      <c r="W56450" s="31"/>
      <c r="AI56450" s="31"/>
    </row>
    <row r="56454" spans="23:35" x14ac:dyDescent="0.2">
      <c r="W56454" s="29"/>
      <c r="AI56454" s="29"/>
    </row>
    <row r="56482" spans="23:35" x14ac:dyDescent="0.2">
      <c r="W56482" s="31"/>
      <c r="AI56482" s="31"/>
    </row>
    <row r="56486" spans="23:35" x14ac:dyDescent="0.2">
      <c r="W56486" s="29"/>
      <c r="AI56486" s="29"/>
    </row>
    <row r="56514" spans="23:35" x14ac:dyDescent="0.2">
      <c r="W56514" s="31"/>
      <c r="AI56514" s="31"/>
    </row>
    <row r="56518" spans="23:35" x14ac:dyDescent="0.2">
      <c r="W56518" s="29"/>
      <c r="AI56518" s="29"/>
    </row>
    <row r="56546" spans="23:35" x14ac:dyDescent="0.2">
      <c r="W56546" s="31"/>
      <c r="AI56546" s="31"/>
    </row>
    <row r="56550" spans="23:35" x14ac:dyDescent="0.2">
      <c r="W56550" s="29"/>
      <c r="AI56550" s="29"/>
    </row>
    <row r="56578" spans="23:35" x14ac:dyDescent="0.2">
      <c r="W56578" s="31"/>
      <c r="AI56578" s="31"/>
    </row>
    <row r="56582" spans="23:35" x14ac:dyDescent="0.2">
      <c r="W56582" s="29"/>
      <c r="AI56582" s="29"/>
    </row>
    <row r="56610" spans="23:35" x14ac:dyDescent="0.2">
      <c r="W56610" s="31"/>
      <c r="AI56610" s="31"/>
    </row>
    <row r="56614" spans="23:35" x14ac:dyDescent="0.2">
      <c r="W56614" s="29"/>
      <c r="AI56614" s="29"/>
    </row>
    <row r="56642" spans="23:35" x14ac:dyDescent="0.2">
      <c r="W56642" s="31"/>
      <c r="AI56642" s="31"/>
    </row>
    <row r="56646" spans="23:35" x14ac:dyDescent="0.2">
      <c r="W56646" s="29"/>
      <c r="AI56646" s="29"/>
    </row>
    <row r="56674" spans="23:35" x14ac:dyDescent="0.2">
      <c r="W56674" s="31"/>
      <c r="AI56674" s="31"/>
    </row>
    <row r="56678" spans="23:35" x14ac:dyDescent="0.2">
      <c r="W56678" s="29"/>
      <c r="AI56678" s="29"/>
    </row>
    <row r="56706" spans="23:35" x14ac:dyDescent="0.2">
      <c r="W56706" s="31"/>
      <c r="AI56706" s="31"/>
    </row>
    <row r="56710" spans="23:35" x14ac:dyDescent="0.2">
      <c r="W56710" s="29"/>
      <c r="AI56710" s="29"/>
    </row>
    <row r="56738" spans="23:35" x14ac:dyDescent="0.2">
      <c r="W56738" s="31"/>
      <c r="AI56738" s="31"/>
    </row>
    <row r="56742" spans="23:35" x14ac:dyDescent="0.2">
      <c r="W56742" s="29"/>
      <c r="AI56742" s="29"/>
    </row>
    <row r="56770" spans="23:35" x14ac:dyDescent="0.2">
      <c r="W56770" s="31"/>
      <c r="AI56770" s="31"/>
    </row>
    <row r="56774" spans="23:35" x14ac:dyDescent="0.2">
      <c r="W56774" s="29"/>
      <c r="AI56774" s="29"/>
    </row>
    <row r="56802" spans="23:35" x14ac:dyDescent="0.2">
      <c r="W56802" s="31"/>
      <c r="AI56802" s="31"/>
    </row>
    <row r="56806" spans="23:35" x14ac:dyDescent="0.2">
      <c r="W56806" s="29"/>
      <c r="AI56806" s="29"/>
    </row>
    <row r="56834" spans="23:35" x14ac:dyDescent="0.2">
      <c r="W56834" s="31"/>
      <c r="AI56834" s="31"/>
    </row>
    <row r="56838" spans="23:35" x14ac:dyDescent="0.2">
      <c r="W56838" s="29"/>
      <c r="AI56838" s="29"/>
    </row>
    <row r="56866" spans="23:35" x14ac:dyDescent="0.2">
      <c r="W56866" s="31"/>
      <c r="AI56866" s="31"/>
    </row>
    <row r="56870" spans="23:35" x14ac:dyDescent="0.2">
      <c r="W56870" s="29"/>
      <c r="AI56870" s="29"/>
    </row>
    <row r="56898" spans="23:35" x14ac:dyDescent="0.2">
      <c r="W56898" s="31"/>
      <c r="AI56898" s="31"/>
    </row>
    <row r="56902" spans="23:35" x14ac:dyDescent="0.2">
      <c r="W56902" s="29"/>
      <c r="AI56902" s="29"/>
    </row>
    <row r="56930" spans="23:35" x14ac:dyDescent="0.2">
      <c r="W56930" s="31"/>
      <c r="AI56930" s="31"/>
    </row>
    <row r="56934" spans="23:35" x14ac:dyDescent="0.2">
      <c r="W56934" s="29"/>
      <c r="AI56934" s="29"/>
    </row>
    <row r="56962" spans="23:35" x14ac:dyDescent="0.2">
      <c r="W56962" s="31"/>
      <c r="AI56962" s="31"/>
    </row>
    <row r="56966" spans="23:35" x14ac:dyDescent="0.2">
      <c r="W56966" s="29"/>
      <c r="AI56966" s="29"/>
    </row>
    <row r="56994" spans="23:35" x14ac:dyDescent="0.2">
      <c r="W56994" s="31"/>
      <c r="AI56994" s="31"/>
    </row>
    <row r="56998" spans="23:35" x14ac:dyDescent="0.2">
      <c r="W56998" s="29"/>
      <c r="AI56998" s="29"/>
    </row>
    <row r="57026" spans="23:35" x14ac:dyDescent="0.2">
      <c r="W57026" s="31"/>
      <c r="AI57026" s="31"/>
    </row>
    <row r="57030" spans="23:35" x14ac:dyDescent="0.2">
      <c r="W57030" s="29"/>
      <c r="AI57030" s="29"/>
    </row>
    <row r="57058" spans="23:35" x14ac:dyDescent="0.2">
      <c r="W57058" s="31"/>
      <c r="AI57058" s="31"/>
    </row>
    <row r="57062" spans="23:35" x14ac:dyDescent="0.2">
      <c r="W57062" s="29"/>
      <c r="AI57062" s="29"/>
    </row>
    <row r="57090" spans="23:35" x14ac:dyDescent="0.2">
      <c r="W57090" s="31"/>
      <c r="AI57090" s="31"/>
    </row>
    <row r="57094" spans="23:35" x14ac:dyDescent="0.2">
      <c r="W57094" s="29"/>
      <c r="AI57094" s="29"/>
    </row>
    <row r="57122" spans="23:35" x14ac:dyDescent="0.2">
      <c r="W57122" s="31"/>
      <c r="AI57122" s="31"/>
    </row>
    <row r="57126" spans="23:35" x14ac:dyDescent="0.2">
      <c r="W57126" s="29"/>
      <c r="AI57126" s="29"/>
    </row>
    <row r="57154" spans="23:35" x14ac:dyDescent="0.2">
      <c r="W57154" s="31"/>
      <c r="AI57154" s="31"/>
    </row>
    <row r="57158" spans="23:35" x14ac:dyDescent="0.2">
      <c r="W57158" s="29"/>
      <c r="AI57158" s="29"/>
    </row>
    <row r="57186" spans="23:35" x14ac:dyDescent="0.2">
      <c r="W57186" s="31"/>
      <c r="AI57186" s="31"/>
    </row>
    <row r="57190" spans="23:35" x14ac:dyDescent="0.2">
      <c r="W57190" s="29"/>
      <c r="AI57190" s="29"/>
    </row>
    <row r="57218" spans="23:35" x14ac:dyDescent="0.2">
      <c r="W57218" s="31"/>
      <c r="AI57218" s="31"/>
    </row>
    <row r="57222" spans="23:35" x14ac:dyDescent="0.2">
      <c r="W57222" s="29"/>
      <c r="AI57222" s="29"/>
    </row>
    <row r="57250" spans="23:35" x14ac:dyDescent="0.2">
      <c r="W57250" s="31"/>
      <c r="AI57250" s="31"/>
    </row>
    <row r="57254" spans="23:35" x14ac:dyDescent="0.2">
      <c r="W57254" s="29"/>
      <c r="AI57254" s="29"/>
    </row>
    <row r="57282" spans="23:35" x14ac:dyDescent="0.2">
      <c r="W57282" s="31"/>
      <c r="AI57282" s="31"/>
    </row>
    <row r="57286" spans="23:35" x14ac:dyDescent="0.2">
      <c r="W57286" s="29"/>
      <c r="AI57286" s="29"/>
    </row>
    <row r="57314" spans="23:35" x14ac:dyDescent="0.2">
      <c r="W57314" s="31"/>
      <c r="AI57314" s="31"/>
    </row>
    <row r="57318" spans="23:35" x14ac:dyDescent="0.2">
      <c r="W57318" s="29"/>
      <c r="AI57318" s="29"/>
    </row>
    <row r="57346" spans="23:35" x14ac:dyDescent="0.2">
      <c r="W57346" s="31"/>
      <c r="AI57346" s="31"/>
    </row>
    <row r="57350" spans="23:35" x14ac:dyDescent="0.2">
      <c r="W57350" s="29"/>
      <c r="AI57350" s="29"/>
    </row>
    <row r="57378" spans="23:35" x14ac:dyDescent="0.2">
      <c r="W57378" s="31"/>
      <c r="AI57378" s="31"/>
    </row>
    <row r="57382" spans="23:35" x14ac:dyDescent="0.2">
      <c r="W57382" s="29"/>
      <c r="AI57382" s="29"/>
    </row>
    <row r="57410" spans="23:35" x14ac:dyDescent="0.2">
      <c r="W57410" s="31"/>
      <c r="AI57410" s="31"/>
    </row>
    <row r="57414" spans="23:35" x14ac:dyDescent="0.2">
      <c r="W57414" s="29"/>
      <c r="AI57414" s="29"/>
    </row>
    <row r="57442" spans="23:35" x14ac:dyDescent="0.2">
      <c r="W57442" s="31"/>
      <c r="AI57442" s="31"/>
    </row>
    <row r="57446" spans="23:35" x14ac:dyDescent="0.2">
      <c r="W57446" s="29"/>
      <c r="AI57446" s="29"/>
    </row>
    <row r="57474" spans="23:35" x14ac:dyDescent="0.2">
      <c r="W57474" s="31"/>
      <c r="AI57474" s="31"/>
    </row>
    <row r="57478" spans="23:35" x14ac:dyDescent="0.2">
      <c r="W57478" s="29"/>
      <c r="AI57478" s="29"/>
    </row>
    <row r="57506" spans="23:35" x14ac:dyDescent="0.2">
      <c r="W57506" s="31"/>
      <c r="AI57506" s="31"/>
    </row>
    <row r="57510" spans="23:35" x14ac:dyDescent="0.2">
      <c r="W57510" s="29"/>
      <c r="AI57510" s="29"/>
    </row>
    <row r="57538" spans="23:35" x14ac:dyDescent="0.2">
      <c r="W57538" s="31"/>
      <c r="AI57538" s="31"/>
    </row>
    <row r="57542" spans="23:35" x14ac:dyDescent="0.2">
      <c r="W57542" s="29"/>
      <c r="AI57542" s="29"/>
    </row>
    <row r="57570" spans="23:35" x14ac:dyDescent="0.2">
      <c r="W57570" s="31"/>
      <c r="AI57570" s="31"/>
    </row>
    <row r="57574" spans="23:35" x14ac:dyDescent="0.2">
      <c r="W57574" s="29"/>
      <c r="AI57574" s="29"/>
    </row>
    <row r="57602" spans="23:35" x14ac:dyDescent="0.2">
      <c r="W57602" s="31"/>
      <c r="AI57602" s="31"/>
    </row>
    <row r="57606" spans="23:35" x14ac:dyDescent="0.2">
      <c r="W57606" s="29"/>
      <c r="AI57606" s="29"/>
    </row>
    <row r="57634" spans="23:35" x14ac:dyDescent="0.2">
      <c r="W57634" s="31"/>
      <c r="AI57634" s="31"/>
    </row>
    <row r="57638" spans="23:35" x14ac:dyDescent="0.2">
      <c r="W57638" s="29"/>
      <c r="AI57638" s="29"/>
    </row>
    <row r="57666" spans="23:35" x14ac:dyDescent="0.2">
      <c r="W57666" s="31"/>
      <c r="AI57666" s="31"/>
    </row>
    <row r="57670" spans="23:35" x14ac:dyDescent="0.2">
      <c r="W57670" s="29"/>
      <c r="AI57670" s="29"/>
    </row>
    <row r="57698" spans="23:35" x14ac:dyDescent="0.2">
      <c r="W57698" s="31"/>
      <c r="AI57698" s="31"/>
    </row>
    <row r="57702" spans="23:35" x14ac:dyDescent="0.2">
      <c r="W57702" s="29"/>
      <c r="AI57702" s="29"/>
    </row>
    <row r="57730" spans="23:35" x14ac:dyDescent="0.2">
      <c r="W57730" s="31"/>
      <c r="AI57730" s="31"/>
    </row>
    <row r="57734" spans="23:35" x14ac:dyDescent="0.2">
      <c r="W57734" s="29"/>
      <c r="AI57734" s="29"/>
    </row>
    <row r="57762" spans="23:35" x14ac:dyDescent="0.2">
      <c r="W57762" s="31"/>
      <c r="AI57762" s="31"/>
    </row>
    <row r="57766" spans="23:35" x14ac:dyDescent="0.2">
      <c r="W57766" s="29"/>
      <c r="AI57766" s="29"/>
    </row>
    <row r="57794" spans="23:35" x14ac:dyDescent="0.2">
      <c r="W57794" s="31"/>
      <c r="AI57794" s="31"/>
    </row>
    <row r="57798" spans="23:35" x14ac:dyDescent="0.2">
      <c r="W57798" s="29"/>
      <c r="AI57798" s="29"/>
    </row>
    <row r="57826" spans="23:35" x14ac:dyDescent="0.2">
      <c r="W57826" s="31"/>
      <c r="AI57826" s="31"/>
    </row>
    <row r="57830" spans="23:35" x14ac:dyDescent="0.2">
      <c r="W57830" s="29"/>
      <c r="AI57830" s="29"/>
    </row>
    <row r="57858" spans="23:35" x14ac:dyDescent="0.2">
      <c r="W57858" s="31"/>
      <c r="AI57858" s="31"/>
    </row>
    <row r="57862" spans="23:35" x14ac:dyDescent="0.2">
      <c r="W57862" s="29"/>
      <c r="AI57862" s="29"/>
    </row>
    <row r="57890" spans="23:35" x14ac:dyDescent="0.2">
      <c r="W57890" s="31"/>
      <c r="AI57890" s="31"/>
    </row>
    <row r="57894" spans="23:35" x14ac:dyDescent="0.2">
      <c r="W57894" s="29"/>
      <c r="AI57894" s="29"/>
    </row>
    <row r="57922" spans="23:35" x14ac:dyDescent="0.2">
      <c r="W57922" s="31"/>
      <c r="AI57922" s="31"/>
    </row>
    <row r="57926" spans="23:35" x14ac:dyDescent="0.2">
      <c r="W57926" s="29"/>
      <c r="AI57926" s="29"/>
    </row>
    <row r="57954" spans="23:35" x14ac:dyDescent="0.2">
      <c r="W57954" s="31"/>
      <c r="AI57954" s="31"/>
    </row>
    <row r="57958" spans="23:35" x14ac:dyDescent="0.2">
      <c r="W57958" s="29"/>
      <c r="AI57958" s="29"/>
    </row>
    <row r="57986" spans="23:35" x14ac:dyDescent="0.2">
      <c r="W57986" s="31"/>
      <c r="AI57986" s="31"/>
    </row>
    <row r="57990" spans="23:35" x14ac:dyDescent="0.2">
      <c r="W57990" s="29"/>
      <c r="AI57990" s="29"/>
    </row>
    <row r="58018" spans="23:35" x14ac:dyDescent="0.2">
      <c r="W58018" s="31"/>
      <c r="AI58018" s="31"/>
    </row>
    <row r="58022" spans="23:35" x14ac:dyDescent="0.2">
      <c r="W58022" s="29"/>
      <c r="AI58022" s="29"/>
    </row>
    <row r="58050" spans="23:35" x14ac:dyDescent="0.2">
      <c r="W58050" s="31"/>
      <c r="AI58050" s="31"/>
    </row>
    <row r="58054" spans="23:35" x14ac:dyDescent="0.2">
      <c r="W58054" s="29"/>
      <c r="AI58054" s="29"/>
    </row>
    <row r="58082" spans="23:35" x14ac:dyDescent="0.2">
      <c r="W58082" s="31"/>
      <c r="AI58082" s="31"/>
    </row>
    <row r="58086" spans="23:35" x14ac:dyDescent="0.2">
      <c r="W58086" s="29"/>
      <c r="AI58086" s="29"/>
    </row>
    <row r="58114" spans="23:35" x14ac:dyDescent="0.2">
      <c r="W58114" s="31"/>
      <c r="AI58114" s="31"/>
    </row>
    <row r="58118" spans="23:35" x14ac:dyDescent="0.2">
      <c r="W58118" s="29"/>
      <c r="AI58118" s="29"/>
    </row>
    <row r="58146" spans="23:35" x14ac:dyDescent="0.2">
      <c r="W58146" s="31"/>
      <c r="AI58146" s="31"/>
    </row>
    <row r="58150" spans="23:35" x14ac:dyDescent="0.2">
      <c r="W58150" s="29"/>
      <c r="AI58150" s="29"/>
    </row>
    <row r="58178" spans="23:35" x14ac:dyDescent="0.2">
      <c r="W58178" s="31"/>
      <c r="AI58178" s="31"/>
    </row>
    <row r="58182" spans="23:35" x14ac:dyDescent="0.2">
      <c r="W58182" s="29"/>
      <c r="AI58182" s="29"/>
    </row>
    <row r="58210" spans="23:35" x14ac:dyDescent="0.2">
      <c r="W58210" s="31"/>
      <c r="AI58210" s="31"/>
    </row>
    <row r="58214" spans="23:35" x14ac:dyDescent="0.2">
      <c r="W58214" s="29"/>
      <c r="AI58214" s="29"/>
    </row>
    <row r="58242" spans="23:35" x14ac:dyDescent="0.2">
      <c r="W58242" s="31"/>
      <c r="AI58242" s="31"/>
    </row>
    <row r="58246" spans="23:35" x14ac:dyDescent="0.2">
      <c r="W58246" s="29"/>
      <c r="AI58246" s="29"/>
    </row>
    <row r="58274" spans="23:35" x14ac:dyDescent="0.2">
      <c r="W58274" s="31"/>
      <c r="AI58274" s="31"/>
    </row>
    <row r="58278" spans="23:35" x14ac:dyDescent="0.2">
      <c r="W58278" s="29"/>
      <c r="AI58278" s="29"/>
    </row>
    <row r="58306" spans="23:35" x14ac:dyDescent="0.2">
      <c r="W58306" s="31"/>
      <c r="AI58306" s="31"/>
    </row>
    <row r="58310" spans="23:35" x14ac:dyDescent="0.2">
      <c r="W58310" s="29"/>
      <c r="AI58310" s="29"/>
    </row>
    <row r="58338" spans="23:35" x14ac:dyDescent="0.2">
      <c r="W58338" s="31"/>
      <c r="AI58338" s="31"/>
    </row>
    <row r="58342" spans="23:35" x14ac:dyDescent="0.2">
      <c r="W58342" s="29"/>
      <c r="AI58342" s="29"/>
    </row>
    <row r="58370" spans="23:35" x14ac:dyDescent="0.2">
      <c r="W58370" s="31"/>
      <c r="AI58370" s="31"/>
    </row>
    <row r="58374" spans="23:35" x14ac:dyDescent="0.2">
      <c r="W58374" s="29"/>
      <c r="AI58374" s="29"/>
    </row>
    <row r="58402" spans="23:35" x14ac:dyDescent="0.2">
      <c r="W58402" s="31"/>
      <c r="AI58402" s="31"/>
    </row>
    <row r="58406" spans="23:35" x14ac:dyDescent="0.2">
      <c r="W58406" s="29"/>
      <c r="AI58406" s="29"/>
    </row>
    <row r="58434" spans="23:35" x14ac:dyDescent="0.2">
      <c r="W58434" s="31"/>
      <c r="AI58434" s="31"/>
    </row>
    <row r="58438" spans="23:35" x14ac:dyDescent="0.2">
      <c r="W58438" s="29"/>
      <c r="AI58438" s="29"/>
    </row>
    <row r="58466" spans="23:35" x14ac:dyDescent="0.2">
      <c r="W58466" s="31"/>
      <c r="AI58466" s="31"/>
    </row>
    <row r="58470" spans="23:35" x14ac:dyDescent="0.2">
      <c r="W58470" s="29"/>
      <c r="AI58470" s="29"/>
    </row>
    <row r="58498" spans="23:35" x14ac:dyDescent="0.2">
      <c r="W58498" s="31"/>
      <c r="AI58498" s="31"/>
    </row>
    <row r="58502" spans="23:35" x14ac:dyDescent="0.2">
      <c r="W58502" s="29"/>
      <c r="AI58502" s="29"/>
    </row>
    <row r="58530" spans="23:35" x14ac:dyDescent="0.2">
      <c r="W58530" s="31"/>
      <c r="AI58530" s="31"/>
    </row>
    <row r="58534" spans="23:35" x14ac:dyDescent="0.2">
      <c r="W58534" s="29"/>
      <c r="AI58534" s="29"/>
    </row>
    <row r="58562" spans="23:35" x14ac:dyDescent="0.2">
      <c r="W58562" s="31"/>
      <c r="AI58562" s="31"/>
    </row>
    <row r="58566" spans="23:35" x14ac:dyDescent="0.2">
      <c r="W58566" s="29"/>
      <c r="AI58566" s="29"/>
    </row>
    <row r="58594" spans="23:35" x14ac:dyDescent="0.2">
      <c r="W58594" s="31"/>
      <c r="AI58594" s="31"/>
    </row>
    <row r="58598" spans="23:35" x14ac:dyDescent="0.2">
      <c r="W58598" s="29"/>
      <c r="AI58598" s="29"/>
    </row>
    <row r="58626" spans="23:35" x14ac:dyDescent="0.2">
      <c r="W58626" s="31"/>
      <c r="AI58626" s="31"/>
    </row>
    <row r="58630" spans="23:35" x14ac:dyDescent="0.2">
      <c r="W58630" s="29"/>
      <c r="AI58630" s="29"/>
    </row>
    <row r="58658" spans="23:35" x14ac:dyDescent="0.2">
      <c r="W58658" s="31"/>
      <c r="AI58658" s="31"/>
    </row>
    <row r="58662" spans="23:35" x14ac:dyDescent="0.2">
      <c r="W58662" s="29"/>
      <c r="AI58662" s="29"/>
    </row>
    <row r="58690" spans="23:35" x14ac:dyDescent="0.2">
      <c r="W58690" s="31"/>
      <c r="AI58690" s="31"/>
    </row>
    <row r="58694" spans="23:35" x14ac:dyDescent="0.2">
      <c r="W58694" s="29"/>
      <c r="AI58694" s="29"/>
    </row>
    <row r="58722" spans="23:35" x14ac:dyDescent="0.2">
      <c r="W58722" s="31"/>
      <c r="AI58722" s="31"/>
    </row>
    <row r="58726" spans="23:35" x14ac:dyDescent="0.2">
      <c r="W58726" s="29"/>
      <c r="AI58726" s="29"/>
    </row>
    <row r="58754" spans="23:35" x14ac:dyDescent="0.2">
      <c r="W58754" s="31"/>
      <c r="AI58754" s="31"/>
    </row>
    <row r="58758" spans="23:35" x14ac:dyDescent="0.2">
      <c r="W58758" s="29"/>
      <c r="AI58758" s="29"/>
    </row>
    <row r="58786" spans="23:35" x14ac:dyDescent="0.2">
      <c r="W58786" s="31"/>
      <c r="AI58786" s="31"/>
    </row>
    <row r="58790" spans="23:35" x14ac:dyDescent="0.2">
      <c r="W58790" s="29"/>
      <c r="AI58790" s="29"/>
    </row>
    <row r="58818" spans="23:35" x14ac:dyDescent="0.2">
      <c r="W58818" s="31"/>
      <c r="AI58818" s="31"/>
    </row>
    <row r="58822" spans="23:35" x14ac:dyDescent="0.2">
      <c r="W58822" s="29"/>
      <c r="AI58822" s="29"/>
    </row>
    <row r="58850" spans="23:35" x14ac:dyDescent="0.2">
      <c r="W58850" s="31"/>
      <c r="AI58850" s="31"/>
    </row>
    <row r="58854" spans="23:35" x14ac:dyDescent="0.2">
      <c r="W58854" s="29"/>
      <c r="AI58854" s="29"/>
    </row>
    <row r="58882" spans="23:35" x14ac:dyDescent="0.2">
      <c r="W58882" s="31"/>
      <c r="AI58882" s="31"/>
    </row>
    <row r="58886" spans="23:35" x14ac:dyDescent="0.2">
      <c r="W58886" s="29"/>
      <c r="AI58886" s="29"/>
    </row>
    <row r="58914" spans="23:35" x14ac:dyDescent="0.2">
      <c r="W58914" s="31"/>
      <c r="AI58914" s="31"/>
    </row>
    <row r="58918" spans="23:35" x14ac:dyDescent="0.2">
      <c r="W58918" s="29"/>
      <c r="AI58918" s="29"/>
    </row>
    <row r="58946" spans="23:35" x14ac:dyDescent="0.2">
      <c r="W58946" s="31"/>
      <c r="AI58946" s="31"/>
    </row>
    <row r="58950" spans="23:35" x14ac:dyDescent="0.2">
      <c r="W58950" s="29"/>
      <c r="AI58950" s="29"/>
    </row>
    <row r="58978" spans="23:35" x14ac:dyDescent="0.2">
      <c r="W58978" s="31"/>
      <c r="AI58978" s="31"/>
    </row>
    <row r="58982" spans="23:35" x14ac:dyDescent="0.2">
      <c r="W58982" s="29"/>
      <c r="AI58982" s="29"/>
    </row>
    <row r="59010" spans="23:35" x14ac:dyDescent="0.2">
      <c r="W59010" s="31"/>
      <c r="AI59010" s="31"/>
    </row>
    <row r="59014" spans="23:35" x14ac:dyDescent="0.2">
      <c r="W59014" s="29"/>
      <c r="AI59014" s="29"/>
    </row>
    <row r="59042" spans="23:35" x14ac:dyDescent="0.2">
      <c r="W59042" s="31"/>
      <c r="AI59042" s="31"/>
    </row>
    <row r="59046" spans="23:35" x14ac:dyDescent="0.2">
      <c r="W59046" s="29"/>
      <c r="AI59046" s="29"/>
    </row>
    <row r="59074" spans="23:35" x14ac:dyDescent="0.2">
      <c r="W59074" s="31"/>
      <c r="AI59074" s="31"/>
    </row>
    <row r="59078" spans="23:35" x14ac:dyDescent="0.2">
      <c r="W59078" s="29"/>
      <c r="AI59078" s="29"/>
    </row>
    <row r="59106" spans="23:35" x14ac:dyDescent="0.2">
      <c r="W59106" s="31"/>
      <c r="AI59106" s="31"/>
    </row>
    <row r="59110" spans="23:35" x14ac:dyDescent="0.2">
      <c r="W59110" s="29"/>
      <c r="AI59110" s="29"/>
    </row>
    <row r="59138" spans="23:35" x14ac:dyDescent="0.2">
      <c r="W59138" s="31"/>
      <c r="AI59138" s="31"/>
    </row>
    <row r="59142" spans="23:35" x14ac:dyDescent="0.2">
      <c r="W59142" s="29"/>
      <c r="AI59142" s="29"/>
    </row>
    <row r="59170" spans="23:35" x14ac:dyDescent="0.2">
      <c r="W59170" s="31"/>
      <c r="AI59170" s="31"/>
    </row>
    <row r="59174" spans="23:35" x14ac:dyDescent="0.2">
      <c r="W59174" s="29"/>
      <c r="AI59174" s="29"/>
    </row>
    <row r="59202" spans="23:35" x14ac:dyDescent="0.2">
      <c r="W59202" s="31"/>
      <c r="AI59202" s="31"/>
    </row>
    <row r="59206" spans="23:35" x14ac:dyDescent="0.2">
      <c r="W59206" s="29"/>
      <c r="AI59206" s="29"/>
    </row>
    <row r="59234" spans="23:35" x14ac:dyDescent="0.2">
      <c r="W59234" s="31"/>
      <c r="AI59234" s="31"/>
    </row>
    <row r="59238" spans="23:35" x14ac:dyDescent="0.2">
      <c r="W59238" s="29"/>
      <c r="AI59238" s="29"/>
    </row>
    <row r="59266" spans="23:35" x14ac:dyDescent="0.2">
      <c r="W59266" s="31"/>
      <c r="AI59266" s="31"/>
    </row>
    <row r="59270" spans="23:35" x14ac:dyDescent="0.2">
      <c r="W59270" s="29"/>
      <c r="AI59270" s="29"/>
    </row>
    <row r="59298" spans="23:35" x14ac:dyDescent="0.2">
      <c r="W59298" s="31"/>
      <c r="AI59298" s="31"/>
    </row>
    <row r="59302" spans="23:35" x14ac:dyDescent="0.2">
      <c r="W59302" s="29"/>
      <c r="AI59302" s="29"/>
    </row>
    <row r="59330" spans="23:35" x14ac:dyDescent="0.2">
      <c r="W59330" s="31"/>
      <c r="AI59330" s="31"/>
    </row>
    <row r="59334" spans="23:35" x14ac:dyDescent="0.2">
      <c r="W59334" s="29"/>
      <c r="AI59334" s="29"/>
    </row>
    <row r="59362" spans="23:35" x14ac:dyDescent="0.2">
      <c r="W59362" s="31"/>
      <c r="AI59362" s="31"/>
    </row>
    <row r="59366" spans="23:35" x14ac:dyDescent="0.2">
      <c r="W59366" s="29"/>
      <c r="AI59366" s="29"/>
    </row>
    <row r="59394" spans="23:35" x14ac:dyDescent="0.2">
      <c r="W59394" s="31"/>
      <c r="AI59394" s="31"/>
    </row>
    <row r="59398" spans="23:35" x14ac:dyDescent="0.2">
      <c r="W59398" s="29"/>
      <c r="AI59398" s="29"/>
    </row>
    <row r="59426" spans="23:35" x14ac:dyDescent="0.2">
      <c r="W59426" s="31"/>
      <c r="AI59426" s="31"/>
    </row>
    <row r="59430" spans="23:35" x14ac:dyDescent="0.2">
      <c r="W59430" s="29"/>
      <c r="AI59430" s="29"/>
    </row>
    <row r="59458" spans="23:35" x14ac:dyDescent="0.2">
      <c r="W59458" s="31"/>
      <c r="AI59458" s="31"/>
    </row>
    <row r="59462" spans="23:35" x14ac:dyDescent="0.2">
      <c r="W59462" s="29"/>
      <c r="AI59462" s="29"/>
    </row>
    <row r="59490" spans="23:35" x14ac:dyDescent="0.2">
      <c r="W59490" s="31"/>
      <c r="AI59490" s="31"/>
    </row>
    <row r="59494" spans="23:35" x14ac:dyDescent="0.2">
      <c r="W59494" s="29"/>
      <c r="AI59494" s="29"/>
    </row>
    <row r="59522" spans="23:35" x14ac:dyDescent="0.2">
      <c r="W59522" s="31"/>
      <c r="AI59522" s="31"/>
    </row>
    <row r="59526" spans="23:35" x14ac:dyDescent="0.2">
      <c r="W59526" s="29"/>
      <c r="AI59526" s="29"/>
    </row>
    <row r="59554" spans="23:35" x14ac:dyDescent="0.2">
      <c r="W59554" s="31"/>
      <c r="AI59554" s="31"/>
    </row>
    <row r="59558" spans="23:35" x14ac:dyDescent="0.2">
      <c r="W59558" s="29"/>
      <c r="AI59558" s="29"/>
    </row>
    <row r="59586" spans="23:35" x14ac:dyDescent="0.2">
      <c r="W59586" s="31"/>
      <c r="AI59586" s="31"/>
    </row>
    <row r="59590" spans="23:35" x14ac:dyDescent="0.2">
      <c r="W59590" s="29"/>
      <c r="AI59590" s="29"/>
    </row>
    <row r="59618" spans="23:35" x14ac:dyDescent="0.2">
      <c r="W59618" s="31"/>
      <c r="AI59618" s="31"/>
    </row>
    <row r="59622" spans="23:35" x14ac:dyDescent="0.2">
      <c r="W59622" s="29"/>
      <c r="AI59622" s="29"/>
    </row>
    <row r="59650" spans="23:35" x14ac:dyDescent="0.2">
      <c r="W59650" s="31"/>
      <c r="AI59650" s="31"/>
    </row>
    <row r="59654" spans="23:35" x14ac:dyDescent="0.2">
      <c r="W59654" s="29"/>
      <c r="AI59654" s="29"/>
    </row>
    <row r="59682" spans="23:35" x14ac:dyDescent="0.2">
      <c r="W59682" s="31"/>
      <c r="AI59682" s="31"/>
    </row>
    <row r="59686" spans="23:35" x14ac:dyDescent="0.2">
      <c r="W59686" s="29"/>
      <c r="AI59686" s="29"/>
    </row>
    <row r="59714" spans="23:35" x14ac:dyDescent="0.2">
      <c r="W59714" s="31"/>
      <c r="AI59714" s="31"/>
    </row>
    <row r="59718" spans="23:35" x14ac:dyDescent="0.2">
      <c r="W59718" s="29"/>
      <c r="AI59718" s="29"/>
    </row>
    <row r="59746" spans="23:35" x14ac:dyDescent="0.2">
      <c r="W59746" s="31"/>
      <c r="AI59746" s="31"/>
    </row>
    <row r="59750" spans="23:35" x14ac:dyDescent="0.2">
      <c r="W59750" s="29"/>
      <c r="AI59750" s="29"/>
    </row>
    <row r="59778" spans="23:35" x14ac:dyDescent="0.2">
      <c r="W59778" s="31"/>
      <c r="AI59778" s="31"/>
    </row>
    <row r="59782" spans="23:35" x14ac:dyDescent="0.2">
      <c r="W59782" s="29"/>
      <c r="AI59782" s="29"/>
    </row>
    <row r="59810" spans="23:35" x14ac:dyDescent="0.2">
      <c r="W59810" s="31"/>
      <c r="AI59810" s="31"/>
    </row>
    <row r="59814" spans="23:35" x14ac:dyDescent="0.2">
      <c r="W59814" s="29"/>
      <c r="AI59814" s="29"/>
    </row>
    <row r="59842" spans="23:35" x14ac:dyDescent="0.2">
      <c r="W59842" s="31"/>
      <c r="AI59842" s="31"/>
    </row>
    <row r="59846" spans="23:35" x14ac:dyDescent="0.2">
      <c r="W59846" s="29"/>
      <c r="AI59846" s="29"/>
    </row>
    <row r="59874" spans="23:35" x14ac:dyDescent="0.2">
      <c r="W59874" s="31"/>
      <c r="AI59874" s="31"/>
    </row>
    <row r="59878" spans="23:35" x14ac:dyDescent="0.2">
      <c r="W59878" s="29"/>
      <c r="AI59878" s="29"/>
    </row>
    <row r="59906" spans="23:35" x14ac:dyDescent="0.2">
      <c r="W59906" s="31"/>
      <c r="AI59906" s="31"/>
    </row>
    <row r="59910" spans="23:35" x14ac:dyDescent="0.2">
      <c r="W59910" s="29"/>
      <c r="AI59910" s="29"/>
    </row>
    <row r="59938" spans="23:35" x14ac:dyDescent="0.2">
      <c r="W59938" s="31"/>
      <c r="AI59938" s="31"/>
    </row>
    <row r="59942" spans="23:35" x14ac:dyDescent="0.2">
      <c r="W59942" s="29"/>
      <c r="AI59942" s="29"/>
    </row>
    <row r="59970" spans="23:35" x14ac:dyDescent="0.2">
      <c r="W59970" s="31"/>
      <c r="AI59970" s="31"/>
    </row>
    <row r="59974" spans="23:35" x14ac:dyDescent="0.2">
      <c r="W59974" s="29"/>
      <c r="AI59974" s="29"/>
    </row>
    <row r="60002" spans="23:35" x14ac:dyDescent="0.2">
      <c r="W60002" s="31"/>
      <c r="AI60002" s="31"/>
    </row>
    <row r="60006" spans="23:35" x14ac:dyDescent="0.2">
      <c r="W60006" s="29"/>
      <c r="AI60006" s="29"/>
    </row>
    <row r="60034" spans="23:35" x14ac:dyDescent="0.2">
      <c r="W60034" s="31"/>
      <c r="AI60034" s="31"/>
    </row>
    <row r="60038" spans="23:35" x14ac:dyDescent="0.2">
      <c r="W60038" s="29"/>
      <c r="AI60038" s="29"/>
    </row>
    <row r="60066" spans="23:35" x14ac:dyDescent="0.2">
      <c r="W60066" s="31"/>
      <c r="AI60066" s="31"/>
    </row>
    <row r="60070" spans="23:35" x14ac:dyDescent="0.2">
      <c r="W60070" s="29"/>
      <c r="AI60070" s="29"/>
    </row>
    <row r="60098" spans="23:35" x14ac:dyDescent="0.2">
      <c r="W60098" s="31"/>
      <c r="AI60098" s="31"/>
    </row>
    <row r="60102" spans="23:35" x14ac:dyDescent="0.2">
      <c r="W60102" s="29"/>
      <c r="AI60102" s="29"/>
    </row>
    <row r="60130" spans="23:35" x14ac:dyDescent="0.2">
      <c r="W60130" s="31"/>
      <c r="AI60130" s="31"/>
    </row>
    <row r="60134" spans="23:35" x14ac:dyDescent="0.2">
      <c r="W60134" s="29"/>
      <c r="AI60134" s="29"/>
    </row>
    <row r="60162" spans="23:35" x14ac:dyDescent="0.2">
      <c r="W60162" s="31"/>
      <c r="AI60162" s="31"/>
    </row>
    <row r="60166" spans="23:35" x14ac:dyDescent="0.2">
      <c r="W60166" s="29"/>
      <c r="AI60166" s="29"/>
    </row>
    <row r="60194" spans="23:35" x14ac:dyDescent="0.2">
      <c r="W60194" s="31"/>
      <c r="AI60194" s="31"/>
    </row>
    <row r="60198" spans="23:35" x14ac:dyDescent="0.2">
      <c r="W60198" s="29"/>
      <c r="AI60198" s="29"/>
    </row>
    <row r="60226" spans="23:35" x14ac:dyDescent="0.2">
      <c r="W60226" s="31"/>
      <c r="AI60226" s="31"/>
    </row>
    <row r="60230" spans="23:35" x14ac:dyDescent="0.2">
      <c r="W60230" s="29"/>
      <c r="AI60230" s="29"/>
    </row>
    <row r="60258" spans="23:35" x14ac:dyDescent="0.2">
      <c r="W60258" s="31"/>
      <c r="AI60258" s="31"/>
    </row>
    <row r="60262" spans="23:35" x14ac:dyDescent="0.2">
      <c r="W60262" s="29"/>
      <c r="AI60262" s="29"/>
    </row>
    <row r="60290" spans="23:35" x14ac:dyDescent="0.2">
      <c r="W60290" s="31"/>
      <c r="AI60290" s="31"/>
    </row>
    <row r="60294" spans="23:35" x14ac:dyDescent="0.2">
      <c r="W60294" s="29"/>
      <c r="AI60294" s="29"/>
    </row>
    <row r="60322" spans="23:35" x14ac:dyDescent="0.2">
      <c r="W60322" s="31"/>
      <c r="AI60322" s="31"/>
    </row>
    <row r="60326" spans="23:35" x14ac:dyDescent="0.2">
      <c r="W60326" s="29"/>
      <c r="AI60326" s="29"/>
    </row>
    <row r="60354" spans="23:35" x14ac:dyDescent="0.2">
      <c r="W60354" s="31"/>
      <c r="AI60354" s="31"/>
    </row>
    <row r="60358" spans="23:35" x14ac:dyDescent="0.2">
      <c r="W60358" s="29"/>
      <c r="AI60358" s="29"/>
    </row>
    <row r="60386" spans="23:35" x14ac:dyDescent="0.2">
      <c r="W60386" s="31"/>
      <c r="AI60386" s="31"/>
    </row>
    <row r="60390" spans="23:35" x14ac:dyDescent="0.2">
      <c r="W60390" s="29"/>
      <c r="AI60390" s="29"/>
    </row>
    <row r="60418" spans="23:35" x14ac:dyDescent="0.2">
      <c r="W60418" s="31"/>
      <c r="AI60418" s="31"/>
    </row>
    <row r="60422" spans="23:35" x14ac:dyDescent="0.2">
      <c r="W60422" s="29"/>
      <c r="AI60422" s="29"/>
    </row>
    <row r="60450" spans="23:35" x14ac:dyDescent="0.2">
      <c r="W60450" s="31"/>
      <c r="AI60450" s="31"/>
    </row>
    <row r="60454" spans="23:35" x14ac:dyDescent="0.2">
      <c r="W60454" s="29"/>
      <c r="AI60454" s="29"/>
    </row>
    <row r="60482" spans="23:35" x14ac:dyDescent="0.2">
      <c r="W60482" s="31"/>
      <c r="AI60482" s="31"/>
    </row>
    <row r="60486" spans="23:35" x14ac:dyDescent="0.2">
      <c r="W60486" s="29"/>
      <c r="AI60486" s="29"/>
    </row>
    <row r="60514" spans="23:35" x14ac:dyDescent="0.2">
      <c r="W60514" s="31"/>
      <c r="AI60514" s="31"/>
    </row>
    <row r="60518" spans="23:35" x14ac:dyDescent="0.2">
      <c r="W60518" s="29"/>
      <c r="AI60518" s="29"/>
    </row>
    <row r="60546" spans="23:35" x14ac:dyDescent="0.2">
      <c r="W60546" s="31"/>
      <c r="AI60546" s="31"/>
    </row>
    <row r="60550" spans="23:35" x14ac:dyDescent="0.2">
      <c r="W60550" s="29"/>
      <c r="AI60550" s="29"/>
    </row>
    <row r="60578" spans="23:35" x14ac:dyDescent="0.2">
      <c r="W60578" s="31"/>
      <c r="AI60578" s="31"/>
    </row>
    <row r="60582" spans="23:35" x14ac:dyDescent="0.2">
      <c r="W60582" s="29"/>
      <c r="AI60582" s="29"/>
    </row>
    <row r="60610" spans="23:35" x14ac:dyDescent="0.2">
      <c r="W60610" s="31"/>
      <c r="AI60610" s="31"/>
    </row>
    <row r="60614" spans="23:35" x14ac:dyDescent="0.2">
      <c r="W60614" s="29"/>
      <c r="AI60614" s="29"/>
    </row>
    <row r="60642" spans="23:35" x14ac:dyDescent="0.2">
      <c r="W60642" s="31"/>
      <c r="AI60642" s="31"/>
    </row>
    <row r="60646" spans="23:35" x14ac:dyDescent="0.2">
      <c r="W60646" s="29"/>
      <c r="AI60646" s="29"/>
    </row>
    <row r="60674" spans="23:35" x14ac:dyDescent="0.2">
      <c r="W60674" s="31"/>
      <c r="AI60674" s="31"/>
    </row>
    <row r="60678" spans="23:35" x14ac:dyDescent="0.2">
      <c r="W60678" s="29"/>
      <c r="AI60678" s="29"/>
    </row>
    <row r="60706" spans="23:35" x14ac:dyDescent="0.2">
      <c r="W60706" s="31"/>
      <c r="AI60706" s="31"/>
    </row>
    <row r="60710" spans="23:35" x14ac:dyDescent="0.2">
      <c r="W60710" s="29"/>
      <c r="AI60710" s="29"/>
    </row>
    <row r="60738" spans="23:35" x14ac:dyDescent="0.2">
      <c r="W60738" s="31"/>
      <c r="AI60738" s="31"/>
    </row>
    <row r="60742" spans="23:35" x14ac:dyDescent="0.2">
      <c r="W60742" s="29"/>
      <c r="AI60742" s="29"/>
    </row>
    <row r="60770" spans="23:35" x14ac:dyDescent="0.2">
      <c r="W60770" s="31"/>
      <c r="AI60770" s="31"/>
    </row>
    <row r="60774" spans="23:35" x14ac:dyDescent="0.2">
      <c r="W60774" s="29"/>
      <c r="AI60774" s="29"/>
    </row>
    <row r="60802" spans="23:35" x14ac:dyDescent="0.2">
      <c r="W60802" s="31"/>
      <c r="AI60802" s="31"/>
    </row>
    <row r="60806" spans="23:35" x14ac:dyDescent="0.2">
      <c r="W60806" s="29"/>
      <c r="AI60806" s="29"/>
    </row>
    <row r="60834" spans="23:35" x14ac:dyDescent="0.2">
      <c r="W60834" s="31"/>
      <c r="AI60834" s="31"/>
    </row>
    <row r="60838" spans="23:35" x14ac:dyDescent="0.2">
      <c r="W60838" s="29"/>
      <c r="AI60838" s="29"/>
    </row>
    <row r="60866" spans="23:35" x14ac:dyDescent="0.2">
      <c r="W60866" s="31"/>
      <c r="AI60866" s="31"/>
    </row>
    <row r="60870" spans="23:35" x14ac:dyDescent="0.2">
      <c r="W60870" s="29"/>
      <c r="AI60870" s="29"/>
    </row>
    <row r="60898" spans="23:35" x14ac:dyDescent="0.2">
      <c r="W60898" s="31"/>
      <c r="AI60898" s="31"/>
    </row>
    <row r="60902" spans="23:35" x14ac:dyDescent="0.2">
      <c r="W60902" s="29"/>
      <c r="AI60902" s="29"/>
    </row>
    <row r="60930" spans="23:35" x14ac:dyDescent="0.2">
      <c r="W60930" s="31"/>
      <c r="AI60930" s="31"/>
    </row>
    <row r="60934" spans="23:35" x14ac:dyDescent="0.2">
      <c r="W60934" s="29"/>
      <c r="AI60934" s="29"/>
    </row>
    <row r="60962" spans="23:35" x14ac:dyDescent="0.2">
      <c r="W60962" s="31"/>
      <c r="AI60962" s="31"/>
    </row>
    <row r="60966" spans="23:35" x14ac:dyDescent="0.2">
      <c r="W60966" s="29"/>
      <c r="AI60966" s="29"/>
    </row>
    <row r="60994" spans="23:35" x14ac:dyDescent="0.2">
      <c r="W60994" s="31"/>
      <c r="AI60994" s="31"/>
    </row>
    <row r="60998" spans="23:35" x14ac:dyDescent="0.2">
      <c r="W60998" s="29"/>
      <c r="AI60998" s="29"/>
    </row>
    <row r="61026" spans="23:35" x14ac:dyDescent="0.2">
      <c r="W61026" s="31"/>
      <c r="AI61026" s="31"/>
    </row>
    <row r="61030" spans="23:35" x14ac:dyDescent="0.2">
      <c r="W61030" s="29"/>
      <c r="AI61030" s="29"/>
    </row>
    <row r="61058" spans="23:35" x14ac:dyDescent="0.2">
      <c r="W61058" s="31"/>
      <c r="AI61058" s="31"/>
    </row>
    <row r="61062" spans="23:35" x14ac:dyDescent="0.2">
      <c r="W61062" s="29"/>
      <c r="AI61062" s="29"/>
    </row>
    <row r="61090" spans="23:35" x14ac:dyDescent="0.2">
      <c r="W61090" s="31"/>
      <c r="AI61090" s="31"/>
    </row>
    <row r="61094" spans="23:35" x14ac:dyDescent="0.2">
      <c r="W61094" s="29"/>
      <c r="AI61094" s="29"/>
    </row>
    <row r="61122" spans="23:35" x14ac:dyDescent="0.2">
      <c r="W61122" s="31"/>
      <c r="AI61122" s="31"/>
    </row>
    <row r="61126" spans="23:35" x14ac:dyDescent="0.2">
      <c r="W61126" s="29"/>
      <c r="AI61126" s="29"/>
    </row>
    <row r="61154" spans="23:35" x14ac:dyDescent="0.2">
      <c r="W61154" s="31"/>
      <c r="AI61154" s="31"/>
    </row>
    <row r="61158" spans="23:35" x14ac:dyDescent="0.2">
      <c r="W61158" s="29"/>
      <c r="AI61158" s="29"/>
    </row>
    <row r="61186" spans="23:35" x14ac:dyDescent="0.2">
      <c r="W61186" s="31"/>
      <c r="AI61186" s="31"/>
    </row>
    <row r="61190" spans="23:35" x14ac:dyDescent="0.2">
      <c r="W61190" s="29"/>
      <c r="AI61190" s="29"/>
    </row>
    <row r="61218" spans="23:35" x14ac:dyDescent="0.2">
      <c r="W61218" s="31"/>
      <c r="AI61218" s="31"/>
    </row>
    <row r="61222" spans="23:35" x14ac:dyDescent="0.2">
      <c r="W61222" s="29"/>
      <c r="AI61222" s="29"/>
    </row>
    <row r="61250" spans="23:35" x14ac:dyDescent="0.2">
      <c r="W61250" s="31"/>
      <c r="AI61250" s="31"/>
    </row>
    <row r="61254" spans="23:35" x14ac:dyDescent="0.2">
      <c r="W61254" s="29"/>
      <c r="AI61254" s="29"/>
    </row>
    <row r="61282" spans="23:35" x14ac:dyDescent="0.2">
      <c r="W61282" s="31"/>
      <c r="AI61282" s="31"/>
    </row>
    <row r="61286" spans="23:35" x14ac:dyDescent="0.2">
      <c r="W61286" s="29"/>
      <c r="AI61286" s="29"/>
    </row>
    <row r="61314" spans="23:35" x14ac:dyDescent="0.2">
      <c r="W61314" s="31"/>
      <c r="AI61314" s="31"/>
    </row>
    <row r="61318" spans="23:35" x14ac:dyDescent="0.2">
      <c r="W61318" s="29"/>
      <c r="AI61318" s="29"/>
    </row>
    <row r="61346" spans="23:35" x14ac:dyDescent="0.2">
      <c r="W61346" s="31"/>
      <c r="AI61346" s="31"/>
    </row>
    <row r="61350" spans="23:35" x14ac:dyDescent="0.2">
      <c r="W61350" s="29"/>
      <c r="AI61350" s="29"/>
    </row>
    <row r="61378" spans="23:35" x14ac:dyDescent="0.2">
      <c r="W61378" s="31"/>
      <c r="AI61378" s="31"/>
    </row>
    <row r="61382" spans="23:35" x14ac:dyDescent="0.2">
      <c r="W61382" s="29"/>
      <c r="AI61382" s="29"/>
    </row>
    <row r="61410" spans="23:35" x14ac:dyDescent="0.2">
      <c r="W61410" s="31"/>
      <c r="AI61410" s="31"/>
    </row>
    <row r="61414" spans="23:35" x14ac:dyDescent="0.2">
      <c r="W61414" s="29"/>
      <c r="AI61414" s="29"/>
    </row>
    <row r="61442" spans="23:35" x14ac:dyDescent="0.2">
      <c r="W61442" s="31"/>
      <c r="AI61442" s="31"/>
    </row>
    <row r="61446" spans="23:35" x14ac:dyDescent="0.2">
      <c r="W61446" s="29"/>
      <c r="AI61446" s="29"/>
    </row>
    <row r="61474" spans="23:35" x14ac:dyDescent="0.2">
      <c r="W61474" s="31"/>
      <c r="AI61474" s="31"/>
    </row>
    <row r="61478" spans="23:35" x14ac:dyDescent="0.2">
      <c r="W61478" s="29"/>
      <c r="AI61478" s="29"/>
    </row>
    <row r="61506" spans="23:35" x14ac:dyDescent="0.2">
      <c r="W61506" s="31"/>
      <c r="AI61506" s="31"/>
    </row>
    <row r="61510" spans="23:35" x14ac:dyDescent="0.2">
      <c r="W61510" s="29"/>
      <c r="AI61510" s="29"/>
    </row>
    <row r="61538" spans="23:35" x14ac:dyDescent="0.2">
      <c r="W61538" s="31"/>
      <c r="AI61538" s="31"/>
    </row>
    <row r="61542" spans="23:35" x14ac:dyDescent="0.2">
      <c r="W61542" s="29"/>
      <c r="AI61542" s="29"/>
    </row>
    <row r="61570" spans="23:35" x14ac:dyDescent="0.2">
      <c r="W61570" s="31"/>
      <c r="AI61570" s="31"/>
    </row>
    <row r="61574" spans="23:35" x14ac:dyDescent="0.2">
      <c r="W61574" s="29"/>
      <c r="AI61574" s="29"/>
    </row>
    <row r="61602" spans="23:35" x14ac:dyDescent="0.2">
      <c r="W61602" s="31"/>
      <c r="AI61602" s="31"/>
    </row>
    <row r="61606" spans="23:35" x14ac:dyDescent="0.2">
      <c r="W61606" s="29"/>
      <c r="AI61606" s="29"/>
    </row>
    <row r="61634" spans="23:35" x14ac:dyDescent="0.2">
      <c r="W61634" s="31"/>
      <c r="AI61634" s="31"/>
    </row>
    <row r="61638" spans="23:35" x14ac:dyDescent="0.2">
      <c r="W61638" s="29"/>
      <c r="AI61638" s="29"/>
    </row>
    <row r="61666" spans="23:35" x14ac:dyDescent="0.2">
      <c r="W61666" s="31"/>
      <c r="AI61666" s="31"/>
    </row>
    <row r="61670" spans="23:35" x14ac:dyDescent="0.2">
      <c r="W61670" s="29"/>
      <c r="AI61670" s="29"/>
    </row>
    <row r="61698" spans="23:35" x14ac:dyDescent="0.2">
      <c r="W61698" s="31"/>
      <c r="AI61698" s="31"/>
    </row>
    <row r="61702" spans="23:35" x14ac:dyDescent="0.2">
      <c r="W61702" s="29"/>
      <c r="AI61702" s="29"/>
    </row>
    <row r="61730" spans="23:35" x14ac:dyDescent="0.2">
      <c r="W61730" s="31"/>
      <c r="AI61730" s="31"/>
    </row>
    <row r="61734" spans="23:35" x14ac:dyDescent="0.2">
      <c r="W61734" s="29"/>
      <c r="AI61734" s="29"/>
    </row>
    <row r="61762" spans="23:35" x14ac:dyDescent="0.2">
      <c r="W61762" s="31"/>
      <c r="AI61762" s="31"/>
    </row>
    <row r="61766" spans="23:35" x14ac:dyDescent="0.2">
      <c r="W61766" s="29"/>
      <c r="AI61766" s="29"/>
    </row>
    <row r="61794" spans="23:35" x14ac:dyDescent="0.2">
      <c r="W61794" s="31"/>
      <c r="AI61794" s="31"/>
    </row>
    <row r="61798" spans="23:35" x14ac:dyDescent="0.2">
      <c r="W61798" s="29"/>
      <c r="AI61798" s="29"/>
    </row>
    <row r="61826" spans="23:35" x14ac:dyDescent="0.2">
      <c r="W61826" s="31"/>
      <c r="AI61826" s="31"/>
    </row>
    <row r="61830" spans="23:35" x14ac:dyDescent="0.2">
      <c r="W61830" s="29"/>
      <c r="AI61830" s="29"/>
    </row>
    <row r="61858" spans="23:35" x14ac:dyDescent="0.2">
      <c r="W61858" s="31"/>
      <c r="AI61858" s="31"/>
    </row>
    <row r="61862" spans="23:35" x14ac:dyDescent="0.2">
      <c r="W61862" s="29"/>
      <c r="AI61862" s="29"/>
    </row>
    <row r="61890" spans="23:35" x14ac:dyDescent="0.2">
      <c r="W61890" s="31"/>
      <c r="AI61890" s="31"/>
    </row>
    <row r="61894" spans="23:35" x14ac:dyDescent="0.2">
      <c r="W61894" s="29"/>
      <c r="AI61894" s="29"/>
    </row>
    <row r="61922" spans="23:35" x14ac:dyDescent="0.2">
      <c r="W61922" s="31"/>
      <c r="AI61922" s="31"/>
    </row>
    <row r="61926" spans="23:35" x14ac:dyDescent="0.2">
      <c r="W61926" s="29"/>
      <c r="AI61926" s="29"/>
    </row>
    <row r="61954" spans="23:35" x14ac:dyDescent="0.2">
      <c r="W61954" s="31"/>
      <c r="AI61954" s="31"/>
    </row>
    <row r="61958" spans="23:35" x14ac:dyDescent="0.2">
      <c r="W61958" s="29"/>
      <c r="AI61958" s="29"/>
    </row>
    <row r="61986" spans="23:35" x14ac:dyDescent="0.2">
      <c r="W61986" s="31"/>
      <c r="AI61986" s="31"/>
    </row>
    <row r="61990" spans="23:35" x14ac:dyDescent="0.2">
      <c r="W61990" s="29"/>
      <c r="AI61990" s="29"/>
    </row>
    <row r="62018" spans="23:35" x14ac:dyDescent="0.2">
      <c r="W62018" s="31"/>
      <c r="AI62018" s="31"/>
    </row>
    <row r="62022" spans="23:35" x14ac:dyDescent="0.2">
      <c r="W62022" s="29"/>
      <c r="AI62022" s="29"/>
    </row>
    <row r="62050" spans="23:35" x14ac:dyDescent="0.2">
      <c r="W62050" s="31"/>
      <c r="AI62050" s="31"/>
    </row>
    <row r="62054" spans="23:35" x14ac:dyDescent="0.2">
      <c r="W62054" s="29"/>
      <c r="AI62054" s="29"/>
    </row>
    <row r="62082" spans="23:35" x14ac:dyDescent="0.2">
      <c r="W62082" s="31"/>
      <c r="AI62082" s="31"/>
    </row>
    <row r="62086" spans="23:35" x14ac:dyDescent="0.2">
      <c r="W62086" s="29"/>
      <c r="AI62086" s="29"/>
    </row>
    <row r="62114" spans="23:35" x14ac:dyDescent="0.2">
      <c r="W62114" s="31"/>
      <c r="AI62114" s="31"/>
    </row>
    <row r="62118" spans="23:35" x14ac:dyDescent="0.2">
      <c r="W62118" s="29"/>
      <c r="AI62118" s="29"/>
    </row>
    <row r="62146" spans="23:35" x14ac:dyDescent="0.2">
      <c r="W62146" s="31"/>
      <c r="AI62146" s="31"/>
    </row>
    <row r="62150" spans="23:35" x14ac:dyDescent="0.2">
      <c r="W62150" s="29"/>
      <c r="AI62150" s="29"/>
    </row>
    <row r="62178" spans="23:35" x14ac:dyDescent="0.2">
      <c r="W62178" s="31"/>
      <c r="AI62178" s="31"/>
    </row>
    <row r="62182" spans="23:35" x14ac:dyDescent="0.2">
      <c r="W62182" s="29"/>
      <c r="AI62182" s="29"/>
    </row>
    <row r="62210" spans="23:35" x14ac:dyDescent="0.2">
      <c r="W62210" s="31"/>
      <c r="AI62210" s="31"/>
    </row>
    <row r="62214" spans="23:35" x14ac:dyDescent="0.2">
      <c r="W62214" s="29"/>
      <c r="AI62214" s="29"/>
    </row>
    <row r="62242" spans="23:35" x14ac:dyDescent="0.2">
      <c r="W62242" s="31"/>
      <c r="AI62242" s="31"/>
    </row>
    <row r="62246" spans="23:35" x14ac:dyDescent="0.2">
      <c r="W62246" s="29"/>
      <c r="AI62246" s="29"/>
    </row>
    <row r="62274" spans="23:35" x14ac:dyDescent="0.2">
      <c r="W62274" s="31"/>
      <c r="AI62274" s="31"/>
    </row>
    <row r="62278" spans="23:35" x14ac:dyDescent="0.2">
      <c r="W62278" s="29"/>
      <c r="AI62278" s="29"/>
    </row>
    <row r="62306" spans="23:35" x14ac:dyDescent="0.2">
      <c r="W62306" s="31"/>
      <c r="AI62306" s="31"/>
    </row>
    <row r="62310" spans="23:35" x14ac:dyDescent="0.2">
      <c r="W62310" s="29"/>
      <c r="AI62310" s="29"/>
    </row>
    <row r="62338" spans="23:35" x14ac:dyDescent="0.2">
      <c r="W62338" s="31"/>
      <c r="AI62338" s="31"/>
    </row>
    <row r="62342" spans="23:35" x14ac:dyDescent="0.2">
      <c r="W62342" s="29"/>
      <c r="AI62342" s="29"/>
    </row>
    <row r="62370" spans="23:35" x14ac:dyDescent="0.2">
      <c r="W62370" s="31"/>
      <c r="AI62370" s="31"/>
    </row>
    <row r="62374" spans="23:35" x14ac:dyDescent="0.2">
      <c r="W62374" s="29"/>
      <c r="AI62374" s="29"/>
    </row>
    <row r="62402" spans="23:35" x14ac:dyDescent="0.2">
      <c r="W62402" s="31"/>
      <c r="AI62402" s="31"/>
    </row>
    <row r="62406" spans="23:35" x14ac:dyDescent="0.2">
      <c r="W62406" s="29"/>
      <c r="AI62406" s="29"/>
    </row>
    <row r="62434" spans="23:35" x14ac:dyDescent="0.2">
      <c r="W62434" s="31"/>
      <c r="AI62434" s="31"/>
    </row>
    <row r="62438" spans="23:35" x14ac:dyDescent="0.2">
      <c r="W62438" s="29"/>
      <c r="AI62438" s="29"/>
    </row>
    <row r="62466" spans="23:35" x14ac:dyDescent="0.2">
      <c r="W62466" s="31"/>
      <c r="AI62466" s="31"/>
    </row>
    <row r="62470" spans="23:35" x14ac:dyDescent="0.2">
      <c r="W62470" s="29"/>
      <c r="AI62470" s="29"/>
    </row>
    <row r="62498" spans="23:35" x14ac:dyDescent="0.2">
      <c r="W62498" s="31"/>
      <c r="AI62498" s="31"/>
    </row>
    <row r="62502" spans="23:35" x14ac:dyDescent="0.2">
      <c r="W62502" s="29"/>
      <c r="AI62502" s="29"/>
    </row>
    <row r="62530" spans="23:35" x14ac:dyDescent="0.2">
      <c r="W62530" s="31"/>
      <c r="AI62530" s="31"/>
    </row>
    <row r="62534" spans="23:35" x14ac:dyDescent="0.2">
      <c r="W62534" s="29"/>
      <c r="AI62534" s="29"/>
    </row>
    <row r="62562" spans="23:35" x14ac:dyDescent="0.2">
      <c r="W62562" s="31"/>
      <c r="AI62562" s="31"/>
    </row>
    <row r="62566" spans="23:35" x14ac:dyDescent="0.2">
      <c r="W62566" s="29"/>
      <c r="AI62566" s="29"/>
    </row>
    <row r="62594" spans="23:35" x14ac:dyDescent="0.2">
      <c r="W62594" s="31"/>
      <c r="AI62594" s="31"/>
    </row>
    <row r="62598" spans="23:35" x14ac:dyDescent="0.2">
      <c r="W62598" s="29"/>
      <c r="AI62598" s="29"/>
    </row>
    <row r="62626" spans="23:35" x14ac:dyDescent="0.2">
      <c r="W62626" s="31"/>
      <c r="AI62626" s="31"/>
    </row>
    <row r="62630" spans="23:35" x14ac:dyDescent="0.2">
      <c r="W62630" s="29"/>
      <c r="AI62630" s="29"/>
    </row>
    <row r="62658" spans="23:35" x14ac:dyDescent="0.2">
      <c r="W62658" s="31"/>
      <c r="AI62658" s="31"/>
    </row>
    <row r="62662" spans="23:35" x14ac:dyDescent="0.2">
      <c r="W62662" s="29"/>
      <c r="AI62662" s="29"/>
    </row>
    <row r="62690" spans="23:35" x14ac:dyDescent="0.2">
      <c r="W62690" s="31"/>
      <c r="AI62690" s="31"/>
    </row>
    <row r="62694" spans="23:35" x14ac:dyDescent="0.2">
      <c r="W62694" s="29"/>
      <c r="AI62694" s="29"/>
    </row>
    <row r="62722" spans="23:35" x14ac:dyDescent="0.2">
      <c r="W62722" s="31"/>
      <c r="AI62722" s="31"/>
    </row>
    <row r="62726" spans="23:35" x14ac:dyDescent="0.2">
      <c r="W62726" s="29"/>
      <c r="AI62726" s="29"/>
    </row>
    <row r="62754" spans="23:35" x14ac:dyDescent="0.2">
      <c r="W62754" s="31"/>
      <c r="AI62754" s="31"/>
    </row>
    <row r="62758" spans="23:35" x14ac:dyDescent="0.2">
      <c r="W62758" s="29"/>
      <c r="AI62758" s="29"/>
    </row>
    <row r="62786" spans="23:35" x14ac:dyDescent="0.2">
      <c r="W62786" s="31"/>
      <c r="AI62786" s="31"/>
    </row>
    <row r="62790" spans="23:35" x14ac:dyDescent="0.2">
      <c r="W62790" s="29"/>
      <c r="AI62790" s="29"/>
    </row>
    <row r="62818" spans="23:35" x14ac:dyDescent="0.2">
      <c r="W62818" s="31"/>
      <c r="AI62818" s="31"/>
    </row>
    <row r="62822" spans="23:35" x14ac:dyDescent="0.2">
      <c r="W62822" s="29"/>
      <c r="AI62822" s="29"/>
    </row>
    <row r="62850" spans="23:35" x14ac:dyDescent="0.2">
      <c r="W62850" s="31"/>
      <c r="AI62850" s="31"/>
    </row>
    <row r="62854" spans="23:35" x14ac:dyDescent="0.2">
      <c r="W62854" s="29"/>
      <c r="AI62854" s="29"/>
    </row>
    <row r="62882" spans="23:35" x14ac:dyDescent="0.2">
      <c r="W62882" s="31"/>
      <c r="AI62882" s="31"/>
    </row>
    <row r="62886" spans="23:35" x14ac:dyDescent="0.2">
      <c r="W62886" s="29"/>
      <c r="AI62886" s="29"/>
    </row>
    <row r="62914" spans="23:35" x14ac:dyDescent="0.2">
      <c r="W62914" s="31"/>
      <c r="AI62914" s="31"/>
    </row>
    <row r="62918" spans="23:35" x14ac:dyDescent="0.2">
      <c r="W62918" s="29"/>
      <c r="AI62918" s="29"/>
    </row>
    <row r="62946" spans="23:35" x14ac:dyDescent="0.2">
      <c r="W62946" s="31"/>
      <c r="AI62946" s="31"/>
    </row>
    <row r="62950" spans="23:35" x14ac:dyDescent="0.2">
      <c r="W62950" s="29"/>
      <c r="AI62950" s="29"/>
    </row>
    <row r="62978" spans="23:35" x14ac:dyDescent="0.2">
      <c r="W62978" s="31"/>
      <c r="AI62978" s="31"/>
    </row>
    <row r="62982" spans="23:35" x14ac:dyDescent="0.2">
      <c r="W62982" s="29"/>
      <c r="AI62982" s="29"/>
    </row>
    <row r="63010" spans="23:35" x14ac:dyDescent="0.2">
      <c r="W63010" s="31"/>
      <c r="AI63010" s="31"/>
    </row>
    <row r="63014" spans="23:35" x14ac:dyDescent="0.2">
      <c r="W63014" s="29"/>
      <c r="AI63014" s="29"/>
    </row>
    <row r="63042" spans="23:35" x14ac:dyDescent="0.2">
      <c r="W63042" s="31"/>
      <c r="AI63042" s="31"/>
    </row>
    <row r="63046" spans="23:35" x14ac:dyDescent="0.2">
      <c r="W63046" s="29"/>
      <c r="AI63046" s="29"/>
    </row>
    <row r="63074" spans="23:35" x14ac:dyDescent="0.2">
      <c r="W63074" s="31"/>
      <c r="AI63074" s="31"/>
    </row>
    <row r="63078" spans="23:35" x14ac:dyDescent="0.2">
      <c r="W63078" s="29"/>
      <c r="AI63078" s="29"/>
    </row>
    <row r="63106" spans="23:35" x14ac:dyDescent="0.2">
      <c r="W63106" s="31"/>
      <c r="AI63106" s="31"/>
    </row>
    <row r="63110" spans="23:35" x14ac:dyDescent="0.2">
      <c r="W63110" s="29"/>
      <c r="AI63110" s="29"/>
    </row>
    <row r="63138" spans="23:35" x14ac:dyDescent="0.2">
      <c r="W63138" s="31"/>
      <c r="AI63138" s="31"/>
    </row>
    <row r="63142" spans="23:35" x14ac:dyDescent="0.2">
      <c r="W63142" s="29"/>
      <c r="AI63142" s="29"/>
    </row>
    <row r="63170" spans="23:35" x14ac:dyDescent="0.2">
      <c r="W63170" s="31"/>
      <c r="AI63170" s="31"/>
    </row>
    <row r="63174" spans="23:35" x14ac:dyDescent="0.2">
      <c r="W63174" s="29"/>
      <c r="AI63174" s="29"/>
    </row>
    <row r="63202" spans="23:35" x14ac:dyDescent="0.2">
      <c r="W63202" s="31"/>
      <c r="AI63202" s="31"/>
    </row>
    <row r="63206" spans="23:35" x14ac:dyDescent="0.2">
      <c r="W63206" s="29"/>
      <c r="AI63206" s="29"/>
    </row>
    <row r="63234" spans="23:35" x14ac:dyDescent="0.2">
      <c r="W63234" s="31"/>
      <c r="AI63234" s="31"/>
    </row>
    <row r="63238" spans="23:35" x14ac:dyDescent="0.2">
      <c r="W63238" s="29"/>
      <c r="AI63238" s="29"/>
    </row>
    <row r="63266" spans="23:35" x14ac:dyDescent="0.2">
      <c r="W63266" s="31"/>
      <c r="AI63266" s="31"/>
    </row>
    <row r="63270" spans="23:35" x14ac:dyDescent="0.2">
      <c r="W63270" s="29"/>
      <c r="AI63270" s="29"/>
    </row>
    <row r="63298" spans="23:35" x14ac:dyDescent="0.2">
      <c r="W63298" s="31"/>
      <c r="AI63298" s="31"/>
    </row>
    <row r="63302" spans="23:35" x14ac:dyDescent="0.2">
      <c r="W63302" s="29"/>
      <c r="AI63302" s="29"/>
    </row>
    <row r="63330" spans="23:35" x14ac:dyDescent="0.2">
      <c r="W63330" s="31"/>
      <c r="AI63330" s="31"/>
    </row>
    <row r="63334" spans="23:35" x14ac:dyDescent="0.2">
      <c r="W63334" s="29"/>
      <c r="AI63334" s="29"/>
    </row>
    <row r="63362" spans="23:35" x14ac:dyDescent="0.2">
      <c r="W63362" s="31"/>
      <c r="AI63362" s="31"/>
    </row>
    <row r="63366" spans="23:35" x14ac:dyDescent="0.2">
      <c r="W63366" s="29"/>
      <c r="AI63366" s="29"/>
    </row>
    <row r="63394" spans="23:35" x14ac:dyDescent="0.2">
      <c r="W63394" s="31"/>
      <c r="AI63394" s="31"/>
    </row>
    <row r="63398" spans="23:35" x14ac:dyDescent="0.2">
      <c r="W63398" s="29"/>
      <c r="AI63398" s="29"/>
    </row>
    <row r="63426" spans="23:35" x14ac:dyDescent="0.2">
      <c r="W63426" s="31"/>
      <c r="AI63426" s="31"/>
    </row>
    <row r="63430" spans="23:35" x14ac:dyDescent="0.2">
      <c r="W63430" s="29"/>
      <c r="AI63430" s="29"/>
    </row>
    <row r="63458" spans="23:35" x14ac:dyDescent="0.2">
      <c r="W63458" s="31"/>
      <c r="AI63458" s="31"/>
    </row>
    <row r="63462" spans="23:35" x14ac:dyDescent="0.2">
      <c r="W63462" s="29"/>
      <c r="AI63462" s="29"/>
    </row>
    <row r="63490" spans="23:35" x14ac:dyDescent="0.2">
      <c r="W63490" s="31"/>
      <c r="AI63490" s="31"/>
    </row>
    <row r="63494" spans="23:35" x14ac:dyDescent="0.2">
      <c r="W63494" s="29"/>
      <c r="AI63494" s="29"/>
    </row>
    <row r="63522" spans="23:35" x14ac:dyDescent="0.2">
      <c r="W63522" s="31"/>
      <c r="AI63522" s="31"/>
    </row>
    <row r="63526" spans="23:35" x14ac:dyDescent="0.2">
      <c r="W63526" s="29"/>
      <c r="AI63526" s="29"/>
    </row>
    <row r="63554" spans="23:35" x14ac:dyDescent="0.2">
      <c r="W63554" s="31"/>
      <c r="AI63554" s="31"/>
    </row>
    <row r="63558" spans="23:35" x14ac:dyDescent="0.2">
      <c r="W63558" s="29"/>
      <c r="AI63558" s="29"/>
    </row>
    <row r="63586" spans="23:35" x14ac:dyDescent="0.2">
      <c r="W63586" s="31"/>
      <c r="AI63586" s="31"/>
    </row>
    <row r="63590" spans="23:35" x14ac:dyDescent="0.2">
      <c r="W63590" s="29"/>
      <c r="AI63590" s="29"/>
    </row>
    <row r="63618" spans="23:35" x14ac:dyDescent="0.2">
      <c r="W63618" s="31"/>
      <c r="AI63618" s="31"/>
    </row>
    <row r="63622" spans="23:35" x14ac:dyDescent="0.2">
      <c r="W63622" s="29"/>
      <c r="AI63622" s="29"/>
    </row>
    <row r="63650" spans="23:35" x14ac:dyDescent="0.2">
      <c r="W63650" s="31"/>
      <c r="AI63650" s="31"/>
    </row>
    <row r="63654" spans="23:35" x14ac:dyDescent="0.2">
      <c r="W63654" s="29"/>
      <c r="AI63654" s="29"/>
    </row>
    <row r="63682" spans="23:35" x14ac:dyDescent="0.2">
      <c r="W63682" s="31"/>
      <c r="AI63682" s="31"/>
    </row>
    <row r="63686" spans="23:35" x14ac:dyDescent="0.2">
      <c r="W63686" s="29"/>
      <c r="AI63686" s="29"/>
    </row>
    <row r="63714" spans="23:35" x14ac:dyDescent="0.2">
      <c r="W63714" s="31"/>
      <c r="AI63714" s="31"/>
    </row>
    <row r="63718" spans="23:35" x14ac:dyDescent="0.2">
      <c r="W63718" s="29"/>
      <c r="AI63718" s="29"/>
    </row>
    <row r="63746" spans="23:35" x14ac:dyDescent="0.2">
      <c r="W63746" s="31"/>
      <c r="AI63746" s="31"/>
    </row>
    <row r="63750" spans="23:35" x14ac:dyDescent="0.2">
      <c r="W63750" s="29"/>
      <c r="AI63750" s="29"/>
    </row>
    <row r="63778" spans="23:35" x14ac:dyDescent="0.2">
      <c r="W63778" s="31"/>
      <c r="AI63778" s="31"/>
    </row>
    <row r="63782" spans="23:35" x14ac:dyDescent="0.2">
      <c r="W63782" s="29"/>
      <c r="AI63782" s="29"/>
    </row>
    <row r="63810" spans="23:35" x14ac:dyDescent="0.2">
      <c r="W63810" s="31"/>
      <c r="AI63810" s="31"/>
    </row>
    <row r="63814" spans="23:35" x14ac:dyDescent="0.2">
      <c r="W63814" s="29"/>
      <c r="AI63814" s="29"/>
    </row>
    <row r="63842" spans="23:35" x14ac:dyDescent="0.2">
      <c r="W63842" s="31"/>
      <c r="AI63842" s="31"/>
    </row>
    <row r="63846" spans="23:35" x14ac:dyDescent="0.2">
      <c r="W63846" s="29"/>
      <c r="AI63846" s="29"/>
    </row>
    <row r="63874" spans="23:35" x14ac:dyDescent="0.2">
      <c r="W63874" s="31"/>
      <c r="AI63874" s="31"/>
    </row>
    <row r="63878" spans="23:35" x14ac:dyDescent="0.2">
      <c r="W63878" s="29"/>
      <c r="AI63878" s="29"/>
    </row>
    <row r="63906" spans="23:35" x14ac:dyDescent="0.2">
      <c r="W63906" s="31"/>
      <c r="AI63906" s="31"/>
    </row>
    <row r="63910" spans="23:35" x14ac:dyDescent="0.2">
      <c r="W63910" s="29"/>
      <c r="AI63910" s="29"/>
    </row>
    <row r="63938" spans="23:35" x14ac:dyDescent="0.2">
      <c r="W63938" s="31"/>
      <c r="AI63938" s="31"/>
    </row>
    <row r="63942" spans="23:35" x14ac:dyDescent="0.2">
      <c r="W63942" s="29"/>
      <c r="AI63942" s="29"/>
    </row>
    <row r="63970" spans="23:35" x14ac:dyDescent="0.2">
      <c r="W63970" s="31"/>
      <c r="AI63970" s="31"/>
    </row>
    <row r="63974" spans="23:35" x14ac:dyDescent="0.2">
      <c r="W63974" s="29"/>
      <c r="AI63974" s="29"/>
    </row>
    <row r="64002" spans="23:35" x14ac:dyDescent="0.2">
      <c r="W64002" s="31"/>
      <c r="AI64002" s="31"/>
    </row>
    <row r="64006" spans="23:35" x14ac:dyDescent="0.2">
      <c r="W64006" s="29"/>
      <c r="AI64006" s="29"/>
    </row>
    <row r="64034" spans="23:35" x14ac:dyDescent="0.2">
      <c r="W64034" s="31"/>
      <c r="AI64034" s="31"/>
    </row>
    <row r="64038" spans="23:35" x14ac:dyDescent="0.2">
      <c r="W64038" s="29"/>
      <c r="AI64038" s="29"/>
    </row>
    <row r="64066" spans="23:35" x14ac:dyDescent="0.2">
      <c r="W64066" s="31"/>
      <c r="AI64066" s="31"/>
    </row>
    <row r="64070" spans="23:35" x14ac:dyDescent="0.2">
      <c r="W64070" s="29"/>
      <c r="AI64070" s="29"/>
    </row>
    <row r="64098" spans="23:35" x14ac:dyDescent="0.2">
      <c r="W64098" s="31"/>
      <c r="AI64098" s="31"/>
    </row>
    <row r="64102" spans="23:35" x14ac:dyDescent="0.2">
      <c r="W64102" s="29"/>
      <c r="AI64102" s="29"/>
    </row>
    <row r="64130" spans="23:35" x14ac:dyDescent="0.2">
      <c r="W64130" s="31"/>
      <c r="AI64130" s="31"/>
    </row>
    <row r="64134" spans="23:35" x14ac:dyDescent="0.2">
      <c r="W64134" s="29"/>
      <c r="AI64134" s="29"/>
    </row>
    <row r="64162" spans="23:35" x14ac:dyDescent="0.2">
      <c r="W64162" s="31"/>
      <c r="AI64162" s="31"/>
    </row>
    <row r="64166" spans="23:35" x14ac:dyDescent="0.2">
      <c r="W64166" s="29"/>
      <c r="AI64166" s="29"/>
    </row>
    <row r="64194" spans="23:35" x14ac:dyDescent="0.2">
      <c r="W64194" s="31"/>
      <c r="AI64194" s="31"/>
    </row>
    <row r="64198" spans="23:35" x14ac:dyDescent="0.2">
      <c r="W64198" s="29"/>
      <c r="AI64198" s="29"/>
    </row>
    <row r="64226" spans="23:35" x14ac:dyDescent="0.2">
      <c r="W64226" s="31"/>
      <c r="AI64226" s="31"/>
    </row>
    <row r="64230" spans="23:35" x14ac:dyDescent="0.2">
      <c r="W64230" s="29"/>
      <c r="AI64230" s="29"/>
    </row>
    <row r="64258" spans="23:35" x14ac:dyDescent="0.2">
      <c r="W64258" s="31"/>
      <c r="AI64258" s="31"/>
    </row>
    <row r="64262" spans="23:35" x14ac:dyDescent="0.2">
      <c r="W64262" s="29"/>
      <c r="AI64262" s="29"/>
    </row>
    <row r="64290" spans="23:35" x14ac:dyDescent="0.2">
      <c r="W64290" s="31"/>
      <c r="AI64290" s="31"/>
    </row>
    <row r="64294" spans="23:35" x14ac:dyDescent="0.2">
      <c r="W64294" s="29"/>
      <c r="AI64294" s="29"/>
    </row>
    <row r="64322" spans="23:35" x14ac:dyDescent="0.2">
      <c r="W64322" s="31"/>
      <c r="AI64322" s="31"/>
    </row>
    <row r="64326" spans="23:35" x14ac:dyDescent="0.2">
      <c r="W64326" s="29"/>
      <c r="AI64326" s="29"/>
    </row>
    <row r="64354" spans="23:35" x14ac:dyDescent="0.2">
      <c r="W64354" s="31"/>
      <c r="AI64354" s="31"/>
    </row>
    <row r="64358" spans="23:35" x14ac:dyDescent="0.2">
      <c r="W64358" s="29"/>
      <c r="AI64358" s="29"/>
    </row>
    <row r="64386" spans="23:35" x14ac:dyDescent="0.2">
      <c r="W64386" s="31"/>
      <c r="AI64386" s="31"/>
    </row>
    <row r="64390" spans="23:35" x14ac:dyDescent="0.2">
      <c r="W64390" s="29"/>
      <c r="AI64390" s="29"/>
    </row>
    <row r="64418" spans="23:35" x14ac:dyDescent="0.2">
      <c r="W64418" s="31"/>
      <c r="AI64418" s="31"/>
    </row>
    <row r="64422" spans="23:35" x14ac:dyDescent="0.2">
      <c r="W64422" s="29"/>
      <c r="AI64422" s="29"/>
    </row>
    <row r="64450" spans="23:35" x14ac:dyDescent="0.2">
      <c r="W64450" s="31"/>
      <c r="AI64450" s="31"/>
    </row>
    <row r="64454" spans="23:35" x14ac:dyDescent="0.2">
      <c r="W64454" s="29"/>
      <c r="AI64454" s="29"/>
    </row>
    <row r="64482" spans="23:35" x14ac:dyDescent="0.2">
      <c r="W64482" s="31"/>
      <c r="AI64482" s="31"/>
    </row>
    <row r="64486" spans="23:35" x14ac:dyDescent="0.2">
      <c r="W64486" s="29"/>
      <c r="AI64486" s="29"/>
    </row>
    <row r="64514" spans="23:35" x14ac:dyDescent="0.2">
      <c r="W64514" s="31"/>
      <c r="AI64514" s="31"/>
    </row>
    <row r="64518" spans="23:35" x14ac:dyDescent="0.2">
      <c r="W64518" s="29"/>
      <c r="AI64518" s="29"/>
    </row>
    <row r="64546" spans="23:35" x14ac:dyDescent="0.2">
      <c r="W64546" s="31"/>
      <c r="AI64546" s="31"/>
    </row>
    <row r="64550" spans="23:35" x14ac:dyDescent="0.2">
      <c r="W64550" s="29"/>
      <c r="AI64550" s="29"/>
    </row>
    <row r="64578" spans="23:35" x14ac:dyDescent="0.2">
      <c r="W64578" s="31"/>
      <c r="AI64578" s="31"/>
    </row>
    <row r="64582" spans="23:35" x14ac:dyDescent="0.2">
      <c r="W64582" s="29"/>
      <c r="AI64582" s="29"/>
    </row>
    <row r="64610" spans="23:35" x14ac:dyDescent="0.2">
      <c r="W64610" s="31"/>
      <c r="AI64610" s="31"/>
    </row>
    <row r="64614" spans="23:35" x14ac:dyDescent="0.2">
      <c r="W64614" s="29"/>
      <c r="AI64614" s="29"/>
    </row>
    <row r="64642" spans="23:35" x14ac:dyDescent="0.2">
      <c r="W64642" s="31"/>
      <c r="AI64642" s="31"/>
    </row>
    <row r="64646" spans="23:35" x14ac:dyDescent="0.2">
      <c r="W64646" s="29"/>
      <c r="AI64646" s="29"/>
    </row>
    <row r="64674" spans="23:35" x14ac:dyDescent="0.2">
      <c r="W64674" s="31"/>
      <c r="AI64674" s="31"/>
    </row>
    <row r="64678" spans="23:35" x14ac:dyDescent="0.2">
      <c r="W64678" s="29"/>
      <c r="AI64678" s="29"/>
    </row>
    <row r="64706" spans="23:35" x14ac:dyDescent="0.2">
      <c r="W64706" s="31"/>
      <c r="AI64706" s="31"/>
    </row>
    <row r="64710" spans="23:35" x14ac:dyDescent="0.2">
      <c r="W64710" s="29"/>
      <c r="AI64710" s="29"/>
    </row>
    <row r="64738" spans="23:35" x14ac:dyDescent="0.2">
      <c r="W64738" s="31"/>
      <c r="AI64738" s="31"/>
    </row>
    <row r="64742" spans="23:35" x14ac:dyDescent="0.2">
      <c r="W64742" s="29"/>
      <c r="AI64742" s="29"/>
    </row>
    <row r="64770" spans="23:35" x14ac:dyDescent="0.2">
      <c r="W64770" s="31"/>
      <c r="AI64770" s="31"/>
    </row>
    <row r="64774" spans="23:35" x14ac:dyDescent="0.2">
      <c r="W64774" s="29"/>
      <c r="AI64774" s="29"/>
    </row>
    <row r="64802" spans="23:35" x14ac:dyDescent="0.2">
      <c r="W64802" s="31"/>
      <c r="AI64802" s="31"/>
    </row>
    <row r="64806" spans="23:35" x14ac:dyDescent="0.2">
      <c r="W64806" s="29"/>
      <c r="AI64806" s="29"/>
    </row>
    <row r="64834" spans="23:35" x14ac:dyDescent="0.2">
      <c r="W64834" s="31"/>
      <c r="AI64834" s="31"/>
    </row>
    <row r="64838" spans="23:35" x14ac:dyDescent="0.2">
      <c r="W64838" s="29"/>
      <c r="AI64838" s="29"/>
    </row>
    <row r="64866" spans="23:35" x14ac:dyDescent="0.2">
      <c r="W64866" s="31"/>
      <c r="AI64866" s="31"/>
    </row>
    <row r="64870" spans="23:35" x14ac:dyDescent="0.2">
      <c r="W64870" s="29"/>
      <c r="AI64870" s="29"/>
    </row>
    <row r="64898" spans="23:35" x14ac:dyDescent="0.2">
      <c r="W64898" s="31"/>
      <c r="AI64898" s="31"/>
    </row>
    <row r="64902" spans="23:35" x14ac:dyDescent="0.2">
      <c r="W64902" s="29"/>
      <c r="AI64902" s="29"/>
    </row>
    <row r="64930" spans="23:35" x14ac:dyDescent="0.2">
      <c r="W64930" s="31"/>
      <c r="AI64930" s="31"/>
    </row>
    <row r="64934" spans="23:35" x14ac:dyDescent="0.2">
      <c r="W64934" s="29"/>
      <c r="AI64934" s="29"/>
    </row>
    <row r="64962" spans="23:35" x14ac:dyDescent="0.2">
      <c r="W64962" s="31"/>
      <c r="AI64962" s="31"/>
    </row>
    <row r="64966" spans="23:35" x14ac:dyDescent="0.2">
      <c r="W64966" s="29"/>
      <c r="AI64966" s="29"/>
    </row>
    <row r="64994" spans="23:35" x14ac:dyDescent="0.2">
      <c r="W64994" s="31"/>
      <c r="AI64994" s="31"/>
    </row>
    <row r="64998" spans="23:35" x14ac:dyDescent="0.2">
      <c r="W64998" s="29"/>
      <c r="AI64998" s="29"/>
    </row>
    <row r="65026" spans="23:35" x14ac:dyDescent="0.2">
      <c r="W65026" s="31"/>
      <c r="AI65026" s="31"/>
    </row>
    <row r="65030" spans="23:35" x14ac:dyDescent="0.2">
      <c r="W65030" s="29"/>
      <c r="AI65030" s="29"/>
    </row>
    <row r="65058" spans="23:35" x14ac:dyDescent="0.2">
      <c r="W65058" s="31"/>
      <c r="AI65058" s="31"/>
    </row>
    <row r="65062" spans="23:35" x14ac:dyDescent="0.2">
      <c r="W65062" s="29"/>
      <c r="AI65062" s="29"/>
    </row>
    <row r="65090" spans="23:35" x14ac:dyDescent="0.2">
      <c r="W65090" s="31"/>
      <c r="AI65090" s="31"/>
    </row>
    <row r="65094" spans="23:35" x14ac:dyDescent="0.2">
      <c r="W65094" s="29"/>
      <c r="AI65094" s="29"/>
    </row>
    <row r="65122" spans="23:35" x14ac:dyDescent="0.2">
      <c r="W65122" s="31"/>
      <c r="AI65122" s="31"/>
    </row>
    <row r="65126" spans="23:35" x14ac:dyDescent="0.2">
      <c r="W65126" s="29"/>
      <c r="AI65126" s="29"/>
    </row>
    <row r="65154" spans="23:35" x14ac:dyDescent="0.2">
      <c r="W65154" s="31"/>
      <c r="AI65154" s="31"/>
    </row>
    <row r="65158" spans="23:35" x14ac:dyDescent="0.2">
      <c r="W65158" s="29"/>
      <c r="AI65158" s="29"/>
    </row>
    <row r="65186" spans="23:35" x14ac:dyDescent="0.2">
      <c r="W65186" s="31"/>
      <c r="AI65186" s="31"/>
    </row>
    <row r="65190" spans="23:35" x14ac:dyDescent="0.2">
      <c r="W65190" s="29"/>
      <c r="AI65190" s="29"/>
    </row>
    <row r="65218" spans="23:35" x14ac:dyDescent="0.2">
      <c r="W65218" s="31"/>
      <c r="AI65218" s="31"/>
    </row>
    <row r="65222" spans="23:35" x14ac:dyDescent="0.2">
      <c r="W65222" s="29"/>
      <c r="AI65222" s="29"/>
    </row>
    <row r="65250" spans="23:35" x14ac:dyDescent="0.2">
      <c r="W65250" s="31"/>
      <c r="AI65250" s="31"/>
    </row>
    <row r="65254" spans="23:35" x14ac:dyDescent="0.2">
      <c r="W65254" s="29"/>
      <c r="AI65254" s="29"/>
    </row>
    <row r="65282" spans="23:35" x14ac:dyDescent="0.2">
      <c r="W65282" s="31"/>
      <c r="AI65282" s="31"/>
    </row>
    <row r="65286" spans="23:35" x14ac:dyDescent="0.2">
      <c r="W65286" s="29"/>
      <c r="AI65286" s="29"/>
    </row>
    <row r="65314" spans="23:35" x14ac:dyDescent="0.2">
      <c r="W65314" s="31"/>
      <c r="AI65314" s="31"/>
    </row>
    <row r="65318" spans="23:35" x14ac:dyDescent="0.2">
      <c r="W65318" s="29"/>
      <c r="AI65318" s="29"/>
    </row>
    <row r="65346" spans="23:35" x14ac:dyDescent="0.2">
      <c r="W65346" s="31"/>
      <c r="AI65346" s="31"/>
    </row>
    <row r="65350" spans="23:35" x14ac:dyDescent="0.2">
      <c r="W65350" s="29"/>
      <c r="AI65350" s="29"/>
    </row>
    <row r="65378" spans="23:35" x14ac:dyDescent="0.2">
      <c r="W65378" s="31"/>
      <c r="AI65378" s="31"/>
    </row>
    <row r="65382" spans="23:35" x14ac:dyDescent="0.2">
      <c r="W65382" s="29"/>
      <c r="AI65382" s="29"/>
    </row>
    <row r="65410" spans="23:35" x14ac:dyDescent="0.2">
      <c r="W65410" s="31"/>
      <c r="AI65410" s="31"/>
    </row>
    <row r="65414" spans="23:35" x14ac:dyDescent="0.2">
      <c r="W65414" s="29"/>
      <c r="AI65414" s="29"/>
    </row>
    <row r="65442" spans="23:35" x14ac:dyDescent="0.2">
      <c r="W65442" s="31"/>
      <c r="AI65442" s="31"/>
    </row>
    <row r="65446" spans="23:35" x14ac:dyDescent="0.2">
      <c r="W65446" s="29"/>
      <c r="AI65446" s="29"/>
    </row>
    <row r="65474" spans="23:35" x14ac:dyDescent="0.2">
      <c r="W65474" s="31"/>
      <c r="AI65474" s="31"/>
    </row>
    <row r="65478" spans="23:35" x14ac:dyDescent="0.2">
      <c r="W65478" s="29"/>
      <c r="AI65478" s="29"/>
    </row>
    <row r="65506" spans="23:35" x14ac:dyDescent="0.2">
      <c r="W65506" s="31"/>
      <c r="AI65506" s="31"/>
    </row>
    <row r="65510" spans="23:35" x14ac:dyDescent="0.2">
      <c r="W65510" s="29"/>
      <c r="AI65510" s="29"/>
    </row>
    <row r="65538" spans="23:35" x14ac:dyDescent="0.2">
      <c r="W65538" s="31"/>
      <c r="AI65538" s="31"/>
    </row>
    <row r="65542" spans="23:35" x14ac:dyDescent="0.2">
      <c r="W65542" s="29"/>
      <c r="AI65542" s="29"/>
    </row>
    <row r="65570" spans="23:35" x14ac:dyDescent="0.2">
      <c r="W65570" s="31"/>
      <c r="AI65570" s="31"/>
    </row>
    <row r="65574" spans="23:35" x14ac:dyDescent="0.2">
      <c r="W65574" s="29"/>
      <c r="AI65574" s="29"/>
    </row>
    <row r="65602" spans="23:35" x14ac:dyDescent="0.2">
      <c r="W65602" s="31"/>
      <c r="AI65602" s="31"/>
    </row>
    <row r="65606" spans="23:35" x14ac:dyDescent="0.2">
      <c r="W65606" s="29"/>
      <c r="AI65606" s="29"/>
    </row>
    <row r="65634" spans="23:35" x14ac:dyDescent="0.2">
      <c r="W65634" s="31"/>
      <c r="AI65634" s="31"/>
    </row>
    <row r="65638" spans="23:35" x14ac:dyDescent="0.2">
      <c r="W65638" s="29"/>
      <c r="AI65638" s="29"/>
    </row>
    <row r="65666" spans="23:35" x14ac:dyDescent="0.2">
      <c r="W65666" s="31"/>
      <c r="AI65666" s="31"/>
    </row>
    <row r="65670" spans="23:35" x14ac:dyDescent="0.2">
      <c r="W65670" s="29"/>
      <c r="AI65670" s="29"/>
    </row>
    <row r="65698" spans="23:35" x14ac:dyDescent="0.2">
      <c r="W65698" s="31"/>
      <c r="AI65698" s="31"/>
    </row>
    <row r="65702" spans="23:35" x14ac:dyDescent="0.2">
      <c r="W65702" s="29"/>
      <c r="AI65702" s="29"/>
    </row>
    <row r="65730" spans="23:35" x14ac:dyDescent="0.2">
      <c r="W65730" s="31"/>
      <c r="AI65730" s="31"/>
    </row>
    <row r="65734" spans="23:35" x14ac:dyDescent="0.2">
      <c r="W65734" s="29"/>
      <c r="AI65734" s="29"/>
    </row>
    <row r="65762" spans="23:35" x14ac:dyDescent="0.2">
      <c r="W65762" s="31"/>
      <c r="AI65762" s="31"/>
    </row>
    <row r="65766" spans="23:35" x14ac:dyDescent="0.2">
      <c r="W65766" s="29"/>
      <c r="AI65766" s="29"/>
    </row>
    <row r="65794" spans="23:35" x14ac:dyDescent="0.2">
      <c r="W65794" s="31"/>
      <c r="AI65794" s="31"/>
    </row>
    <row r="65798" spans="23:35" x14ac:dyDescent="0.2">
      <c r="W65798" s="29"/>
      <c r="AI65798" s="29"/>
    </row>
    <row r="65826" spans="23:35" x14ac:dyDescent="0.2">
      <c r="W65826" s="31"/>
      <c r="AI65826" s="31"/>
    </row>
    <row r="65830" spans="23:35" x14ac:dyDescent="0.2">
      <c r="W65830" s="29"/>
      <c r="AI65830" s="29"/>
    </row>
    <row r="65858" spans="23:35" x14ac:dyDescent="0.2">
      <c r="W65858" s="31"/>
      <c r="AI65858" s="31"/>
    </row>
    <row r="65862" spans="23:35" x14ac:dyDescent="0.2">
      <c r="W65862" s="29"/>
      <c r="AI65862" s="29"/>
    </row>
    <row r="65890" spans="23:35" x14ac:dyDescent="0.2">
      <c r="W65890" s="31"/>
      <c r="AI65890" s="31"/>
    </row>
    <row r="65894" spans="23:35" x14ac:dyDescent="0.2">
      <c r="W65894" s="29"/>
      <c r="AI65894" s="29"/>
    </row>
    <row r="65922" spans="23:35" x14ac:dyDescent="0.2">
      <c r="W65922" s="31"/>
      <c r="AI65922" s="31"/>
    </row>
    <row r="65926" spans="23:35" x14ac:dyDescent="0.2">
      <c r="W65926" s="29"/>
      <c r="AI65926" s="29"/>
    </row>
    <row r="65954" spans="23:35" x14ac:dyDescent="0.2">
      <c r="W65954" s="31"/>
      <c r="AI65954" s="31"/>
    </row>
    <row r="65958" spans="23:35" x14ac:dyDescent="0.2">
      <c r="W65958" s="29"/>
      <c r="AI65958" s="29"/>
    </row>
    <row r="65986" spans="23:35" x14ac:dyDescent="0.2">
      <c r="W65986" s="31"/>
      <c r="AI65986" s="31"/>
    </row>
    <row r="65990" spans="23:35" x14ac:dyDescent="0.2">
      <c r="W65990" s="29"/>
      <c r="AI65990" s="29"/>
    </row>
    <row r="66018" spans="23:35" x14ac:dyDescent="0.2">
      <c r="W66018" s="31"/>
      <c r="AI66018" s="31"/>
    </row>
    <row r="66022" spans="23:35" x14ac:dyDescent="0.2">
      <c r="W66022" s="29"/>
      <c r="AI66022" s="29"/>
    </row>
    <row r="66050" spans="23:35" x14ac:dyDescent="0.2">
      <c r="W66050" s="31"/>
      <c r="AI66050" s="31"/>
    </row>
    <row r="66054" spans="23:35" x14ac:dyDescent="0.2">
      <c r="W66054" s="29"/>
      <c r="AI66054" s="29"/>
    </row>
    <row r="66082" spans="23:35" x14ac:dyDescent="0.2">
      <c r="W66082" s="31"/>
      <c r="AI66082" s="31"/>
    </row>
    <row r="66086" spans="23:35" x14ac:dyDescent="0.2">
      <c r="W66086" s="29"/>
      <c r="AI66086" s="29"/>
    </row>
    <row r="66114" spans="23:35" x14ac:dyDescent="0.2">
      <c r="W66114" s="31"/>
      <c r="AI66114" s="31"/>
    </row>
    <row r="66118" spans="23:35" x14ac:dyDescent="0.2">
      <c r="W66118" s="29"/>
      <c r="AI66118" s="29"/>
    </row>
    <row r="66146" spans="23:35" x14ac:dyDescent="0.2">
      <c r="W66146" s="31"/>
      <c r="AI66146" s="31"/>
    </row>
    <row r="66150" spans="23:35" x14ac:dyDescent="0.2">
      <c r="W66150" s="29"/>
      <c r="AI66150" s="29"/>
    </row>
    <row r="66178" spans="23:35" x14ac:dyDescent="0.2">
      <c r="W66178" s="31"/>
      <c r="AI66178" s="31"/>
    </row>
    <row r="66182" spans="23:35" x14ac:dyDescent="0.2">
      <c r="W66182" s="29"/>
      <c r="AI66182" s="29"/>
    </row>
    <row r="66210" spans="23:35" x14ac:dyDescent="0.2">
      <c r="W66210" s="31"/>
      <c r="AI66210" s="31"/>
    </row>
    <row r="66214" spans="23:35" x14ac:dyDescent="0.2">
      <c r="W66214" s="29"/>
      <c r="AI66214" s="29"/>
    </row>
    <row r="66242" spans="23:35" x14ac:dyDescent="0.2">
      <c r="W66242" s="31"/>
      <c r="AI66242" s="31"/>
    </row>
    <row r="66246" spans="23:35" x14ac:dyDescent="0.2">
      <c r="W66246" s="29"/>
      <c r="AI66246" s="29"/>
    </row>
    <row r="66274" spans="23:35" x14ac:dyDescent="0.2">
      <c r="W66274" s="31"/>
      <c r="AI66274" s="31"/>
    </row>
    <row r="66278" spans="23:35" x14ac:dyDescent="0.2">
      <c r="W66278" s="29"/>
      <c r="AI66278" s="29"/>
    </row>
    <row r="66306" spans="23:35" x14ac:dyDescent="0.2">
      <c r="W66306" s="31"/>
      <c r="AI66306" s="31"/>
    </row>
    <row r="66310" spans="23:35" x14ac:dyDescent="0.2">
      <c r="W66310" s="29"/>
      <c r="AI66310" s="29"/>
    </row>
    <row r="66338" spans="23:35" x14ac:dyDescent="0.2">
      <c r="W66338" s="31"/>
      <c r="AI66338" s="31"/>
    </row>
    <row r="66342" spans="23:35" x14ac:dyDescent="0.2">
      <c r="W66342" s="29"/>
      <c r="AI66342" s="29"/>
    </row>
    <row r="66370" spans="23:35" x14ac:dyDescent="0.2">
      <c r="W66370" s="31"/>
      <c r="AI66370" s="31"/>
    </row>
    <row r="66374" spans="23:35" x14ac:dyDescent="0.2">
      <c r="W66374" s="29"/>
      <c r="AI66374" s="29"/>
    </row>
    <row r="66402" spans="23:35" x14ac:dyDescent="0.2">
      <c r="W66402" s="31"/>
      <c r="AI66402" s="31"/>
    </row>
    <row r="66406" spans="23:35" x14ac:dyDescent="0.2">
      <c r="W66406" s="29"/>
      <c r="AI66406" s="29"/>
    </row>
    <row r="66434" spans="23:35" x14ac:dyDescent="0.2">
      <c r="W66434" s="31"/>
      <c r="AI66434" s="31"/>
    </row>
    <row r="66438" spans="23:35" x14ac:dyDescent="0.2">
      <c r="W66438" s="29"/>
      <c r="AI66438" s="29"/>
    </row>
    <row r="66466" spans="23:35" x14ac:dyDescent="0.2">
      <c r="W66466" s="31"/>
      <c r="AI66466" s="31"/>
    </row>
    <row r="66470" spans="23:35" x14ac:dyDescent="0.2">
      <c r="W66470" s="29"/>
      <c r="AI66470" s="29"/>
    </row>
    <row r="66498" spans="23:35" x14ac:dyDescent="0.2">
      <c r="W66498" s="31"/>
      <c r="AI66498" s="31"/>
    </row>
    <row r="66502" spans="23:35" x14ac:dyDescent="0.2">
      <c r="W66502" s="29"/>
      <c r="AI66502" s="29"/>
    </row>
    <row r="66530" spans="23:35" x14ac:dyDescent="0.2">
      <c r="W66530" s="31"/>
      <c r="AI66530" s="31"/>
    </row>
    <row r="66534" spans="23:35" x14ac:dyDescent="0.2">
      <c r="W66534" s="29"/>
      <c r="AI66534" s="29"/>
    </row>
    <row r="66562" spans="23:35" x14ac:dyDescent="0.2">
      <c r="W66562" s="31"/>
      <c r="AI66562" s="31"/>
    </row>
    <row r="66566" spans="23:35" x14ac:dyDescent="0.2">
      <c r="W66566" s="29"/>
      <c r="AI66566" s="29"/>
    </row>
    <row r="66594" spans="23:35" x14ac:dyDescent="0.2">
      <c r="W66594" s="31"/>
      <c r="AI66594" s="31"/>
    </row>
    <row r="66598" spans="23:35" x14ac:dyDescent="0.2">
      <c r="W66598" s="29"/>
      <c r="AI66598" s="29"/>
    </row>
    <row r="66626" spans="23:35" x14ac:dyDescent="0.2">
      <c r="W66626" s="31"/>
      <c r="AI66626" s="31"/>
    </row>
    <row r="66630" spans="23:35" x14ac:dyDescent="0.2">
      <c r="W66630" s="29"/>
      <c r="AI66630" s="29"/>
    </row>
    <row r="66658" spans="23:35" x14ac:dyDescent="0.2">
      <c r="W66658" s="31"/>
      <c r="AI66658" s="31"/>
    </row>
    <row r="66662" spans="23:35" x14ac:dyDescent="0.2">
      <c r="W66662" s="29"/>
      <c r="AI66662" s="29"/>
    </row>
    <row r="66690" spans="23:35" x14ac:dyDescent="0.2">
      <c r="W66690" s="31"/>
      <c r="AI66690" s="31"/>
    </row>
    <row r="66694" spans="23:35" x14ac:dyDescent="0.2">
      <c r="W66694" s="29"/>
      <c r="AI66694" s="29"/>
    </row>
    <row r="66722" spans="23:35" x14ac:dyDescent="0.2">
      <c r="W66722" s="31"/>
      <c r="AI66722" s="31"/>
    </row>
    <row r="66726" spans="23:35" x14ac:dyDescent="0.2">
      <c r="W66726" s="29"/>
      <c r="AI66726" s="29"/>
    </row>
    <row r="66754" spans="23:35" x14ac:dyDescent="0.2">
      <c r="W66754" s="31"/>
      <c r="AI66754" s="31"/>
    </row>
    <row r="66758" spans="23:35" x14ac:dyDescent="0.2">
      <c r="W66758" s="29"/>
      <c r="AI66758" s="29"/>
    </row>
    <row r="66786" spans="23:35" x14ac:dyDescent="0.2">
      <c r="W66786" s="31"/>
      <c r="AI66786" s="31"/>
    </row>
    <row r="66790" spans="23:35" x14ac:dyDescent="0.2">
      <c r="W66790" s="29"/>
      <c r="AI66790" s="29"/>
    </row>
    <row r="66818" spans="23:35" x14ac:dyDescent="0.2">
      <c r="W66818" s="31"/>
      <c r="AI66818" s="31"/>
    </row>
    <row r="66822" spans="23:35" x14ac:dyDescent="0.2">
      <c r="W66822" s="29"/>
      <c r="AI66822" s="29"/>
    </row>
    <row r="66850" spans="23:35" x14ac:dyDescent="0.2">
      <c r="W66850" s="31"/>
      <c r="AI66850" s="31"/>
    </row>
    <row r="66854" spans="23:35" x14ac:dyDescent="0.2">
      <c r="W66854" s="29"/>
      <c r="AI66854" s="29"/>
    </row>
    <row r="66882" spans="23:35" x14ac:dyDescent="0.2">
      <c r="W66882" s="31"/>
      <c r="AI66882" s="31"/>
    </row>
    <row r="66886" spans="23:35" x14ac:dyDescent="0.2">
      <c r="W66886" s="29"/>
      <c r="AI66886" s="29"/>
    </row>
    <row r="66914" spans="23:35" x14ac:dyDescent="0.2">
      <c r="W66914" s="31"/>
      <c r="AI66914" s="31"/>
    </row>
    <row r="66918" spans="23:35" x14ac:dyDescent="0.2">
      <c r="W66918" s="29"/>
      <c r="AI66918" s="29"/>
    </row>
    <row r="66946" spans="23:35" x14ac:dyDescent="0.2">
      <c r="W66946" s="31"/>
      <c r="AI66946" s="31"/>
    </row>
    <row r="66950" spans="23:35" x14ac:dyDescent="0.2">
      <c r="W66950" s="29"/>
      <c r="AI66950" s="29"/>
    </row>
    <row r="66978" spans="23:35" x14ac:dyDescent="0.2">
      <c r="W66978" s="31"/>
      <c r="AI66978" s="31"/>
    </row>
    <row r="66982" spans="23:35" x14ac:dyDescent="0.2">
      <c r="W66982" s="29"/>
      <c r="AI66982" s="29"/>
    </row>
    <row r="67010" spans="23:35" x14ac:dyDescent="0.2">
      <c r="W67010" s="31"/>
      <c r="AI67010" s="31"/>
    </row>
    <row r="67014" spans="23:35" x14ac:dyDescent="0.2">
      <c r="W67014" s="29"/>
      <c r="AI67014" s="29"/>
    </row>
    <row r="67042" spans="23:35" x14ac:dyDescent="0.2">
      <c r="W67042" s="31"/>
      <c r="AI67042" s="31"/>
    </row>
    <row r="67046" spans="23:35" x14ac:dyDescent="0.2">
      <c r="W67046" s="29"/>
      <c r="AI67046" s="29"/>
    </row>
    <row r="67074" spans="23:35" x14ac:dyDescent="0.2">
      <c r="W67074" s="31"/>
      <c r="AI67074" s="31"/>
    </row>
    <row r="67078" spans="23:35" x14ac:dyDescent="0.2">
      <c r="W67078" s="29"/>
      <c r="AI67078" s="29"/>
    </row>
    <row r="67106" spans="23:35" x14ac:dyDescent="0.2">
      <c r="W67106" s="31"/>
      <c r="AI67106" s="31"/>
    </row>
    <row r="67110" spans="23:35" x14ac:dyDescent="0.2">
      <c r="W67110" s="29"/>
      <c r="AI67110" s="29"/>
    </row>
    <row r="67138" spans="23:35" x14ac:dyDescent="0.2">
      <c r="W67138" s="31"/>
      <c r="AI67138" s="31"/>
    </row>
    <row r="67142" spans="23:35" x14ac:dyDescent="0.2">
      <c r="W67142" s="29"/>
      <c r="AI67142" s="29"/>
    </row>
    <row r="67170" spans="23:35" x14ac:dyDescent="0.2">
      <c r="W67170" s="31"/>
      <c r="AI67170" s="31"/>
    </row>
    <row r="67174" spans="23:35" x14ac:dyDescent="0.2">
      <c r="W67174" s="29"/>
      <c r="AI67174" s="29"/>
    </row>
    <row r="67202" spans="23:35" x14ac:dyDescent="0.2">
      <c r="W67202" s="31"/>
      <c r="AI67202" s="31"/>
    </row>
    <row r="67206" spans="23:35" x14ac:dyDescent="0.2">
      <c r="W67206" s="29"/>
      <c r="AI67206" s="29"/>
    </row>
    <row r="67234" spans="23:35" x14ac:dyDescent="0.2">
      <c r="W67234" s="31"/>
      <c r="AI67234" s="31"/>
    </row>
    <row r="67238" spans="23:35" x14ac:dyDescent="0.2">
      <c r="W67238" s="29"/>
      <c r="AI67238" s="29"/>
    </row>
    <row r="67266" spans="23:35" x14ac:dyDescent="0.2">
      <c r="W67266" s="31"/>
      <c r="AI67266" s="31"/>
    </row>
    <row r="67270" spans="23:35" x14ac:dyDescent="0.2">
      <c r="W67270" s="29"/>
      <c r="AI67270" s="29"/>
    </row>
    <row r="67298" spans="23:35" x14ac:dyDescent="0.2">
      <c r="W67298" s="31"/>
      <c r="AI67298" s="31"/>
    </row>
    <row r="67302" spans="23:35" x14ac:dyDescent="0.2">
      <c r="W67302" s="29"/>
      <c r="AI67302" s="29"/>
    </row>
    <row r="67330" spans="23:35" x14ac:dyDescent="0.2">
      <c r="W67330" s="31"/>
      <c r="AI67330" s="31"/>
    </row>
    <row r="67334" spans="23:35" x14ac:dyDescent="0.2">
      <c r="W67334" s="29"/>
      <c r="AI67334" s="29"/>
    </row>
    <row r="67362" spans="23:35" x14ac:dyDescent="0.2">
      <c r="W67362" s="31"/>
      <c r="AI67362" s="31"/>
    </row>
    <row r="67366" spans="23:35" x14ac:dyDescent="0.2">
      <c r="W67366" s="29"/>
      <c r="AI67366" s="29"/>
    </row>
    <row r="67394" spans="23:35" x14ac:dyDescent="0.2">
      <c r="W67394" s="31"/>
      <c r="AI67394" s="31"/>
    </row>
    <row r="67398" spans="23:35" x14ac:dyDescent="0.2">
      <c r="W67398" s="29"/>
      <c r="AI67398" s="29"/>
    </row>
    <row r="67426" spans="23:35" x14ac:dyDescent="0.2">
      <c r="W67426" s="31"/>
      <c r="AI67426" s="31"/>
    </row>
    <row r="67430" spans="23:35" x14ac:dyDescent="0.2">
      <c r="W67430" s="29"/>
      <c r="AI67430" s="29"/>
    </row>
    <row r="67458" spans="23:35" x14ac:dyDescent="0.2">
      <c r="W67458" s="31"/>
      <c r="AI67458" s="31"/>
    </row>
    <row r="67462" spans="23:35" x14ac:dyDescent="0.2">
      <c r="W67462" s="29"/>
      <c r="AI67462" s="29"/>
    </row>
    <row r="67490" spans="23:35" x14ac:dyDescent="0.2">
      <c r="W67490" s="31"/>
      <c r="AI67490" s="31"/>
    </row>
    <row r="67494" spans="23:35" x14ac:dyDescent="0.2">
      <c r="W67494" s="29"/>
      <c r="AI67494" s="29"/>
    </row>
    <row r="67522" spans="23:35" x14ac:dyDescent="0.2">
      <c r="W67522" s="31"/>
      <c r="AI67522" s="31"/>
    </row>
    <row r="67526" spans="23:35" x14ac:dyDescent="0.2">
      <c r="W67526" s="29"/>
      <c r="AI67526" s="29"/>
    </row>
    <row r="67554" spans="23:35" x14ac:dyDescent="0.2">
      <c r="W67554" s="31"/>
      <c r="AI67554" s="31"/>
    </row>
    <row r="67558" spans="23:35" x14ac:dyDescent="0.2">
      <c r="W67558" s="29"/>
      <c r="AI67558" s="29"/>
    </row>
    <row r="67586" spans="23:35" x14ac:dyDescent="0.2">
      <c r="W67586" s="31"/>
      <c r="AI67586" s="31"/>
    </row>
    <row r="67590" spans="23:35" x14ac:dyDescent="0.2">
      <c r="W67590" s="29"/>
      <c r="AI67590" s="29"/>
    </row>
    <row r="67618" spans="23:35" x14ac:dyDescent="0.2">
      <c r="W67618" s="31"/>
      <c r="AI67618" s="31"/>
    </row>
    <row r="67622" spans="23:35" x14ac:dyDescent="0.2">
      <c r="W67622" s="29"/>
      <c r="AI67622" s="29"/>
    </row>
    <row r="67650" spans="23:35" x14ac:dyDescent="0.2">
      <c r="W67650" s="31"/>
      <c r="AI67650" s="31"/>
    </row>
    <row r="67654" spans="23:35" x14ac:dyDescent="0.2">
      <c r="W67654" s="29"/>
      <c r="AI67654" s="29"/>
    </row>
    <row r="67682" spans="23:35" x14ac:dyDescent="0.2">
      <c r="W67682" s="31"/>
      <c r="AI67682" s="31"/>
    </row>
    <row r="67686" spans="23:35" x14ac:dyDescent="0.2">
      <c r="W67686" s="29"/>
      <c r="AI67686" s="29"/>
    </row>
    <row r="67714" spans="23:35" x14ac:dyDescent="0.2">
      <c r="W67714" s="31"/>
      <c r="AI67714" s="31"/>
    </row>
    <row r="67718" spans="23:35" x14ac:dyDescent="0.2">
      <c r="W67718" s="29"/>
      <c r="AI67718" s="29"/>
    </row>
    <row r="67746" spans="23:35" x14ac:dyDescent="0.2">
      <c r="W67746" s="31"/>
      <c r="AI67746" s="31"/>
    </row>
    <row r="67750" spans="23:35" x14ac:dyDescent="0.2">
      <c r="W67750" s="29"/>
      <c r="AI67750" s="29"/>
    </row>
    <row r="67778" spans="23:35" x14ac:dyDescent="0.2">
      <c r="W67778" s="31"/>
      <c r="AI67778" s="31"/>
    </row>
    <row r="67782" spans="23:35" x14ac:dyDescent="0.2">
      <c r="W67782" s="29"/>
      <c r="AI67782" s="29"/>
    </row>
    <row r="67810" spans="23:35" x14ac:dyDescent="0.2">
      <c r="W67810" s="31"/>
      <c r="AI67810" s="31"/>
    </row>
    <row r="67814" spans="23:35" x14ac:dyDescent="0.2">
      <c r="W67814" s="29"/>
      <c r="AI67814" s="29"/>
    </row>
    <row r="67842" spans="23:35" x14ac:dyDescent="0.2">
      <c r="W67842" s="31"/>
      <c r="AI67842" s="31"/>
    </row>
    <row r="67846" spans="23:35" x14ac:dyDescent="0.2">
      <c r="W67846" s="29"/>
      <c r="AI67846" s="29"/>
    </row>
    <row r="67874" spans="23:35" x14ac:dyDescent="0.2">
      <c r="W67874" s="31"/>
      <c r="AI67874" s="31"/>
    </row>
    <row r="67878" spans="23:35" x14ac:dyDescent="0.2">
      <c r="W67878" s="29"/>
      <c r="AI67878" s="29"/>
    </row>
    <row r="67906" spans="23:35" x14ac:dyDescent="0.2">
      <c r="W67906" s="31"/>
      <c r="AI67906" s="31"/>
    </row>
    <row r="67910" spans="23:35" x14ac:dyDescent="0.2">
      <c r="W67910" s="29"/>
      <c r="AI67910" s="29"/>
    </row>
    <row r="67938" spans="23:35" x14ac:dyDescent="0.2">
      <c r="W67938" s="31"/>
      <c r="AI67938" s="31"/>
    </row>
    <row r="67942" spans="23:35" x14ac:dyDescent="0.2">
      <c r="W67942" s="29"/>
      <c r="AI67942" s="29"/>
    </row>
    <row r="67970" spans="23:35" x14ac:dyDescent="0.2">
      <c r="W67970" s="31"/>
      <c r="AI67970" s="31"/>
    </row>
    <row r="67974" spans="23:35" x14ac:dyDescent="0.2">
      <c r="W67974" s="29"/>
      <c r="AI67974" s="29"/>
    </row>
    <row r="68002" spans="23:35" x14ac:dyDescent="0.2">
      <c r="W68002" s="31"/>
      <c r="AI68002" s="31"/>
    </row>
    <row r="68006" spans="23:35" x14ac:dyDescent="0.2">
      <c r="W68006" s="29"/>
      <c r="AI68006" s="29"/>
    </row>
    <row r="68034" spans="23:35" x14ac:dyDescent="0.2">
      <c r="W68034" s="31"/>
      <c r="AI68034" s="31"/>
    </row>
    <row r="68038" spans="23:35" x14ac:dyDescent="0.2">
      <c r="W68038" s="29"/>
      <c r="AI68038" s="29"/>
    </row>
    <row r="68066" spans="23:35" x14ac:dyDescent="0.2">
      <c r="W68066" s="31"/>
      <c r="AI68066" s="31"/>
    </row>
    <row r="68070" spans="23:35" x14ac:dyDescent="0.2">
      <c r="W68070" s="29"/>
      <c r="AI68070" s="29"/>
    </row>
    <row r="68098" spans="23:35" x14ac:dyDescent="0.2">
      <c r="W68098" s="31"/>
      <c r="AI68098" s="31"/>
    </row>
    <row r="68102" spans="23:35" x14ac:dyDescent="0.2">
      <c r="W68102" s="29"/>
      <c r="AI68102" s="29"/>
    </row>
    <row r="68130" spans="23:35" x14ac:dyDescent="0.2">
      <c r="W68130" s="31"/>
      <c r="AI68130" s="31"/>
    </row>
    <row r="68134" spans="23:35" x14ac:dyDescent="0.2">
      <c r="W68134" s="29"/>
      <c r="AI68134" s="29"/>
    </row>
    <row r="68162" spans="23:35" x14ac:dyDescent="0.2">
      <c r="W68162" s="31"/>
      <c r="AI68162" s="31"/>
    </row>
    <row r="68166" spans="23:35" x14ac:dyDescent="0.2">
      <c r="W68166" s="29"/>
      <c r="AI68166" s="29"/>
    </row>
    <row r="68194" spans="23:35" x14ac:dyDescent="0.2">
      <c r="W68194" s="31"/>
      <c r="AI68194" s="31"/>
    </row>
    <row r="68198" spans="23:35" x14ac:dyDescent="0.2">
      <c r="W68198" s="29"/>
      <c r="AI68198" s="29"/>
    </row>
    <row r="68226" spans="23:35" x14ac:dyDescent="0.2">
      <c r="W68226" s="31"/>
      <c r="AI68226" s="31"/>
    </row>
    <row r="68230" spans="23:35" x14ac:dyDescent="0.2">
      <c r="W68230" s="29"/>
      <c r="AI68230" s="29"/>
    </row>
    <row r="68258" spans="23:35" x14ac:dyDescent="0.2">
      <c r="W68258" s="31"/>
      <c r="AI68258" s="31"/>
    </row>
    <row r="68262" spans="23:35" x14ac:dyDescent="0.2">
      <c r="W68262" s="29"/>
      <c r="AI68262" s="29"/>
    </row>
    <row r="68290" spans="23:35" x14ac:dyDescent="0.2">
      <c r="W68290" s="31"/>
      <c r="AI68290" s="31"/>
    </row>
    <row r="68294" spans="23:35" x14ac:dyDescent="0.2">
      <c r="W68294" s="29"/>
      <c r="AI68294" s="29"/>
    </row>
    <row r="68322" spans="23:35" x14ac:dyDescent="0.2">
      <c r="W68322" s="31"/>
      <c r="AI68322" s="31"/>
    </row>
    <row r="68326" spans="23:35" x14ac:dyDescent="0.2">
      <c r="W68326" s="29"/>
      <c r="AI68326" s="29"/>
    </row>
    <row r="68354" spans="23:35" x14ac:dyDescent="0.2">
      <c r="W68354" s="31"/>
      <c r="AI68354" s="31"/>
    </row>
    <row r="68358" spans="23:35" x14ac:dyDescent="0.2">
      <c r="W68358" s="29"/>
      <c r="AI68358" s="29"/>
    </row>
    <row r="68386" spans="23:35" x14ac:dyDescent="0.2">
      <c r="W68386" s="31"/>
      <c r="AI68386" s="31"/>
    </row>
    <row r="68390" spans="23:35" x14ac:dyDescent="0.2">
      <c r="W68390" s="29"/>
      <c r="AI68390" s="29"/>
    </row>
    <row r="68418" spans="23:35" x14ac:dyDescent="0.2">
      <c r="W68418" s="31"/>
      <c r="AI68418" s="31"/>
    </row>
    <row r="68422" spans="23:35" x14ac:dyDescent="0.2">
      <c r="W68422" s="29"/>
      <c r="AI68422" s="29"/>
    </row>
    <row r="68450" spans="23:35" x14ac:dyDescent="0.2">
      <c r="W68450" s="31"/>
      <c r="AI68450" s="31"/>
    </row>
    <row r="68454" spans="23:35" x14ac:dyDescent="0.2">
      <c r="W68454" s="29"/>
      <c r="AI68454" s="29"/>
    </row>
    <row r="68482" spans="23:35" x14ac:dyDescent="0.2">
      <c r="W68482" s="31"/>
      <c r="AI68482" s="31"/>
    </row>
    <row r="68486" spans="23:35" x14ac:dyDescent="0.2">
      <c r="W68486" s="29"/>
      <c r="AI68486" s="29"/>
    </row>
    <row r="68514" spans="23:35" x14ac:dyDescent="0.2">
      <c r="W68514" s="31"/>
      <c r="AI68514" s="31"/>
    </row>
    <row r="68518" spans="23:35" x14ac:dyDescent="0.2">
      <c r="W68518" s="29"/>
      <c r="AI68518" s="29"/>
    </row>
    <row r="68546" spans="23:35" x14ac:dyDescent="0.2">
      <c r="W68546" s="31"/>
      <c r="AI68546" s="31"/>
    </row>
    <row r="68550" spans="23:35" x14ac:dyDescent="0.2">
      <c r="W68550" s="29"/>
      <c r="AI68550" s="29"/>
    </row>
    <row r="68578" spans="23:35" x14ac:dyDescent="0.2">
      <c r="W68578" s="31"/>
      <c r="AI68578" s="31"/>
    </row>
    <row r="68582" spans="23:35" x14ac:dyDescent="0.2">
      <c r="W68582" s="29"/>
      <c r="AI68582" s="29"/>
    </row>
    <row r="68610" spans="23:35" x14ac:dyDescent="0.2">
      <c r="W68610" s="31"/>
      <c r="AI68610" s="31"/>
    </row>
    <row r="68614" spans="23:35" x14ac:dyDescent="0.2">
      <c r="W68614" s="29"/>
      <c r="AI68614" s="29"/>
    </row>
    <row r="68642" spans="23:35" x14ac:dyDescent="0.2">
      <c r="W68642" s="31"/>
      <c r="AI68642" s="31"/>
    </row>
    <row r="68646" spans="23:35" x14ac:dyDescent="0.2">
      <c r="W68646" s="29"/>
      <c r="AI68646" s="29"/>
    </row>
    <row r="68674" spans="23:35" x14ac:dyDescent="0.2">
      <c r="W68674" s="31"/>
      <c r="AI68674" s="31"/>
    </row>
    <row r="68678" spans="23:35" x14ac:dyDescent="0.2">
      <c r="W68678" s="29"/>
      <c r="AI68678" s="29"/>
    </row>
    <row r="68706" spans="23:35" x14ac:dyDescent="0.2">
      <c r="W68706" s="31"/>
      <c r="AI68706" s="31"/>
    </row>
    <row r="68710" spans="23:35" x14ac:dyDescent="0.2">
      <c r="W68710" s="29"/>
      <c r="AI68710" s="29"/>
    </row>
    <row r="68738" spans="23:35" x14ac:dyDescent="0.2">
      <c r="W68738" s="31"/>
      <c r="AI68738" s="31"/>
    </row>
    <row r="68742" spans="23:35" x14ac:dyDescent="0.2">
      <c r="W68742" s="29"/>
      <c r="AI68742" s="29"/>
    </row>
    <row r="68770" spans="23:35" x14ac:dyDescent="0.2">
      <c r="W68770" s="31"/>
      <c r="AI68770" s="31"/>
    </row>
    <row r="68774" spans="23:35" x14ac:dyDescent="0.2">
      <c r="W68774" s="29"/>
      <c r="AI68774" s="29"/>
    </row>
    <row r="68802" spans="23:35" x14ac:dyDescent="0.2">
      <c r="W68802" s="31"/>
      <c r="AI68802" s="31"/>
    </row>
    <row r="68806" spans="23:35" x14ac:dyDescent="0.2">
      <c r="W68806" s="29"/>
      <c r="AI68806" s="29"/>
    </row>
    <row r="68834" spans="23:35" x14ac:dyDescent="0.2">
      <c r="W68834" s="31"/>
      <c r="AI68834" s="31"/>
    </row>
    <row r="68838" spans="23:35" x14ac:dyDescent="0.2">
      <c r="W68838" s="29"/>
      <c r="AI68838" s="29"/>
    </row>
    <row r="68866" spans="23:35" x14ac:dyDescent="0.2">
      <c r="W68866" s="31"/>
      <c r="AI68866" s="31"/>
    </row>
    <row r="68870" spans="23:35" x14ac:dyDescent="0.2">
      <c r="W68870" s="29"/>
      <c r="AI68870" s="29"/>
    </row>
    <row r="68898" spans="23:35" x14ac:dyDescent="0.2">
      <c r="W68898" s="31"/>
      <c r="AI68898" s="31"/>
    </row>
    <row r="68902" spans="23:35" x14ac:dyDescent="0.2">
      <c r="W68902" s="29"/>
      <c r="AI68902" s="29"/>
    </row>
    <row r="68930" spans="23:35" x14ac:dyDescent="0.2">
      <c r="W68930" s="31"/>
      <c r="AI68930" s="31"/>
    </row>
    <row r="68934" spans="23:35" x14ac:dyDescent="0.2">
      <c r="W68934" s="29"/>
      <c r="AI68934" s="29"/>
    </row>
    <row r="68962" spans="23:35" x14ac:dyDescent="0.2">
      <c r="W68962" s="31"/>
      <c r="AI68962" s="31"/>
    </row>
    <row r="68966" spans="23:35" x14ac:dyDescent="0.2">
      <c r="W68966" s="29"/>
      <c r="AI68966" s="29"/>
    </row>
    <row r="68994" spans="23:35" x14ac:dyDescent="0.2">
      <c r="W68994" s="31"/>
      <c r="AI68994" s="31"/>
    </row>
    <row r="68998" spans="23:35" x14ac:dyDescent="0.2">
      <c r="W68998" s="29"/>
      <c r="AI68998" s="29"/>
    </row>
    <row r="69026" spans="23:35" x14ac:dyDescent="0.2">
      <c r="W69026" s="31"/>
      <c r="AI69026" s="31"/>
    </row>
    <row r="69030" spans="23:35" x14ac:dyDescent="0.2">
      <c r="W69030" s="29"/>
      <c r="AI69030" s="29"/>
    </row>
    <row r="69058" spans="23:35" x14ac:dyDescent="0.2">
      <c r="W69058" s="31"/>
      <c r="AI69058" s="31"/>
    </row>
    <row r="69062" spans="23:35" x14ac:dyDescent="0.2">
      <c r="W69062" s="29"/>
      <c r="AI69062" s="29"/>
    </row>
    <row r="69090" spans="23:35" x14ac:dyDescent="0.2">
      <c r="W69090" s="31"/>
      <c r="AI69090" s="31"/>
    </row>
    <row r="69094" spans="23:35" x14ac:dyDescent="0.2">
      <c r="W69094" s="29"/>
      <c r="AI69094" s="29"/>
    </row>
    <row r="69122" spans="23:35" x14ac:dyDescent="0.2">
      <c r="W69122" s="31"/>
      <c r="AI69122" s="31"/>
    </row>
    <row r="69126" spans="23:35" x14ac:dyDescent="0.2">
      <c r="W69126" s="29"/>
      <c r="AI69126" s="29"/>
    </row>
    <row r="69154" spans="23:35" x14ac:dyDescent="0.2">
      <c r="W69154" s="31"/>
      <c r="AI69154" s="31"/>
    </row>
    <row r="69158" spans="23:35" x14ac:dyDescent="0.2">
      <c r="W69158" s="29"/>
      <c r="AI69158" s="29"/>
    </row>
    <row r="69186" spans="23:35" x14ac:dyDescent="0.2">
      <c r="W69186" s="31"/>
      <c r="AI69186" s="31"/>
    </row>
    <row r="69190" spans="23:35" x14ac:dyDescent="0.2">
      <c r="W69190" s="29"/>
      <c r="AI69190" s="29"/>
    </row>
    <row r="69218" spans="23:35" x14ac:dyDescent="0.2">
      <c r="W69218" s="31"/>
      <c r="AI69218" s="31"/>
    </row>
    <row r="69222" spans="23:35" x14ac:dyDescent="0.2">
      <c r="W69222" s="29"/>
      <c r="AI69222" s="29"/>
    </row>
    <row r="69250" spans="23:35" x14ac:dyDescent="0.2">
      <c r="W69250" s="31"/>
      <c r="AI69250" s="31"/>
    </row>
    <row r="69254" spans="23:35" x14ac:dyDescent="0.2">
      <c r="W69254" s="29"/>
      <c r="AI69254" s="29"/>
    </row>
    <row r="69282" spans="23:35" x14ac:dyDescent="0.2">
      <c r="W69282" s="31"/>
      <c r="AI69282" s="31"/>
    </row>
    <row r="69286" spans="23:35" x14ac:dyDescent="0.2">
      <c r="W69286" s="29"/>
      <c r="AI69286" s="29"/>
    </row>
    <row r="69314" spans="23:35" x14ac:dyDescent="0.2">
      <c r="W69314" s="31"/>
      <c r="AI69314" s="31"/>
    </row>
    <row r="69318" spans="23:35" x14ac:dyDescent="0.2">
      <c r="W69318" s="29"/>
      <c r="AI69318" s="29"/>
    </row>
    <row r="69346" spans="23:35" x14ac:dyDescent="0.2">
      <c r="W69346" s="31"/>
      <c r="AI69346" s="31"/>
    </row>
    <row r="69350" spans="23:35" x14ac:dyDescent="0.2">
      <c r="W69350" s="29"/>
      <c r="AI69350" s="29"/>
    </row>
    <row r="69378" spans="23:35" x14ac:dyDescent="0.2">
      <c r="W69378" s="31"/>
      <c r="AI69378" s="31"/>
    </row>
    <row r="69382" spans="23:35" x14ac:dyDescent="0.2">
      <c r="W69382" s="29"/>
      <c r="AI69382" s="29"/>
    </row>
    <row r="69410" spans="23:35" x14ac:dyDescent="0.2">
      <c r="W69410" s="31"/>
      <c r="AI69410" s="31"/>
    </row>
    <row r="69414" spans="23:35" x14ac:dyDescent="0.2">
      <c r="W69414" s="29"/>
      <c r="AI69414" s="29"/>
    </row>
    <row r="69442" spans="23:35" x14ac:dyDescent="0.2">
      <c r="W69442" s="31"/>
      <c r="AI69442" s="31"/>
    </row>
    <row r="69446" spans="23:35" x14ac:dyDescent="0.2">
      <c r="W69446" s="29"/>
      <c r="AI69446" s="29"/>
    </row>
    <row r="69474" spans="23:35" x14ac:dyDescent="0.2">
      <c r="W69474" s="31"/>
      <c r="AI69474" s="31"/>
    </row>
    <row r="69478" spans="23:35" x14ac:dyDescent="0.2">
      <c r="W69478" s="29"/>
      <c r="AI69478" s="29"/>
    </row>
    <row r="69506" spans="23:35" x14ac:dyDescent="0.2">
      <c r="W69506" s="31"/>
      <c r="AI69506" s="31"/>
    </row>
    <row r="69510" spans="23:35" x14ac:dyDescent="0.2">
      <c r="W69510" s="29"/>
      <c r="AI69510" s="29"/>
    </row>
    <row r="69538" spans="23:35" x14ac:dyDescent="0.2">
      <c r="W69538" s="31"/>
      <c r="AI69538" s="31"/>
    </row>
    <row r="69542" spans="23:35" x14ac:dyDescent="0.2">
      <c r="W69542" s="29"/>
      <c r="AI69542" s="29"/>
    </row>
    <row r="69570" spans="23:35" x14ac:dyDescent="0.2">
      <c r="W69570" s="31"/>
      <c r="AI69570" s="31"/>
    </row>
    <row r="69574" spans="23:35" x14ac:dyDescent="0.2">
      <c r="W69574" s="29"/>
      <c r="AI69574" s="29"/>
    </row>
    <row r="69602" spans="23:35" x14ac:dyDescent="0.2">
      <c r="W69602" s="31"/>
      <c r="AI69602" s="31"/>
    </row>
    <row r="69606" spans="23:35" x14ac:dyDescent="0.2">
      <c r="W69606" s="29"/>
      <c r="AI69606" s="29"/>
    </row>
    <row r="69634" spans="23:35" x14ac:dyDescent="0.2">
      <c r="W69634" s="31"/>
      <c r="AI69634" s="31"/>
    </row>
    <row r="69638" spans="23:35" x14ac:dyDescent="0.2">
      <c r="W69638" s="29"/>
      <c r="AI69638" s="29"/>
    </row>
    <row r="69666" spans="23:35" x14ac:dyDescent="0.2">
      <c r="W69666" s="31"/>
      <c r="AI69666" s="31"/>
    </row>
    <row r="69670" spans="23:35" x14ac:dyDescent="0.2">
      <c r="W69670" s="29"/>
      <c r="AI69670" s="29"/>
    </row>
    <row r="69698" spans="23:35" x14ac:dyDescent="0.2">
      <c r="W69698" s="31"/>
      <c r="AI69698" s="31"/>
    </row>
    <row r="69702" spans="23:35" x14ac:dyDescent="0.2">
      <c r="W69702" s="29"/>
      <c r="AI69702" s="29"/>
    </row>
    <row r="69730" spans="23:35" x14ac:dyDescent="0.2">
      <c r="W69730" s="31"/>
      <c r="AI69730" s="31"/>
    </row>
    <row r="69734" spans="23:35" x14ac:dyDescent="0.2">
      <c r="W69734" s="29"/>
      <c r="AI69734" s="29"/>
    </row>
    <row r="69762" spans="23:35" x14ac:dyDescent="0.2">
      <c r="W69762" s="31"/>
      <c r="AI69762" s="31"/>
    </row>
    <row r="69766" spans="23:35" x14ac:dyDescent="0.2">
      <c r="W69766" s="29"/>
      <c r="AI69766" s="29"/>
    </row>
    <row r="69794" spans="23:35" x14ac:dyDescent="0.2">
      <c r="W69794" s="31"/>
      <c r="AI69794" s="31"/>
    </row>
    <row r="69798" spans="23:35" x14ac:dyDescent="0.2">
      <c r="W69798" s="29"/>
      <c r="AI69798" s="29"/>
    </row>
    <row r="69826" spans="23:35" x14ac:dyDescent="0.2">
      <c r="W69826" s="31"/>
      <c r="AI69826" s="31"/>
    </row>
    <row r="69830" spans="23:35" x14ac:dyDescent="0.2">
      <c r="W69830" s="29"/>
      <c r="AI69830" s="29"/>
    </row>
    <row r="69858" spans="23:35" x14ac:dyDescent="0.2">
      <c r="W69858" s="31"/>
      <c r="AI69858" s="31"/>
    </row>
    <row r="69862" spans="23:35" x14ac:dyDescent="0.2">
      <c r="W69862" s="29"/>
      <c r="AI69862" s="29"/>
    </row>
    <row r="69890" spans="23:35" x14ac:dyDescent="0.2">
      <c r="W69890" s="31"/>
      <c r="AI69890" s="31"/>
    </row>
    <row r="69894" spans="23:35" x14ac:dyDescent="0.2">
      <c r="W69894" s="29"/>
      <c r="AI69894" s="29"/>
    </row>
    <row r="69922" spans="23:35" x14ac:dyDescent="0.2">
      <c r="W69922" s="31"/>
      <c r="AI69922" s="31"/>
    </row>
    <row r="69926" spans="23:35" x14ac:dyDescent="0.2">
      <c r="W69926" s="29"/>
      <c r="AI69926" s="29"/>
    </row>
    <row r="69954" spans="23:35" x14ac:dyDescent="0.2">
      <c r="W69954" s="31"/>
      <c r="AI69954" s="31"/>
    </row>
    <row r="69958" spans="23:35" x14ac:dyDescent="0.2">
      <c r="W69958" s="29"/>
      <c r="AI69958" s="29"/>
    </row>
    <row r="69986" spans="23:35" x14ac:dyDescent="0.2">
      <c r="W69986" s="31"/>
      <c r="AI69986" s="31"/>
    </row>
    <row r="69990" spans="23:35" x14ac:dyDescent="0.2">
      <c r="W69990" s="29"/>
      <c r="AI69990" s="29"/>
    </row>
    <row r="70018" spans="23:35" x14ac:dyDescent="0.2">
      <c r="W70018" s="31"/>
      <c r="AI70018" s="31"/>
    </row>
    <row r="70022" spans="23:35" x14ac:dyDescent="0.2">
      <c r="W70022" s="29"/>
      <c r="AI70022" s="29"/>
    </row>
    <row r="70050" spans="23:35" x14ac:dyDescent="0.2">
      <c r="W70050" s="31"/>
      <c r="AI70050" s="31"/>
    </row>
    <row r="70054" spans="23:35" x14ac:dyDescent="0.2">
      <c r="W70054" s="29"/>
      <c r="AI70054" s="29"/>
    </row>
    <row r="70082" spans="23:35" x14ac:dyDescent="0.2">
      <c r="W70082" s="31"/>
      <c r="AI70082" s="31"/>
    </row>
    <row r="70086" spans="23:35" x14ac:dyDescent="0.2">
      <c r="W70086" s="29"/>
      <c r="AI70086" s="29"/>
    </row>
    <row r="70114" spans="23:35" x14ac:dyDescent="0.2">
      <c r="W70114" s="31"/>
      <c r="AI70114" s="31"/>
    </row>
    <row r="70118" spans="23:35" x14ac:dyDescent="0.2">
      <c r="W70118" s="29"/>
      <c r="AI70118" s="29"/>
    </row>
    <row r="70146" spans="23:35" x14ac:dyDescent="0.2">
      <c r="W70146" s="31"/>
      <c r="AI70146" s="31"/>
    </row>
    <row r="70150" spans="23:35" x14ac:dyDescent="0.2">
      <c r="W70150" s="29"/>
      <c r="AI70150" s="29"/>
    </row>
    <row r="70178" spans="23:35" x14ac:dyDescent="0.2">
      <c r="W70178" s="31"/>
      <c r="AI70178" s="31"/>
    </row>
    <row r="70182" spans="23:35" x14ac:dyDescent="0.2">
      <c r="W70182" s="29"/>
      <c r="AI70182" s="29"/>
    </row>
    <row r="70210" spans="23:35" x14ac:dyDescent="0.2">
      <c r="W70210" s="31"/>
      <c r="AI70210" s="31"/>
    </row>
    <row r="70214" spans="23:35" x14ac:dyDescent="0.2">
      <c r="W70214" s="29"/>
      <c r="AI70214" s="29"/>
    </row>
    <row r="70242" spans="23:35" x14ac:dyDescent="0.2">
      <c r="W70242" s="31"/>
      <c r="AI70242" s="31"/>
    </row>
    <row r="70246" spans="23:35" x14ac:dyDescent="0.2">
      <c r="W70246" s="29"/>
      <c r="AI70246" s="29"/>
    </row>
    <row r="70274" spans="23:35" x14ac:dyDescent="0.2">
      <c r="W70274" s="31"/>
      <c r="AI70274" s="31"/>
    </row>
    <row r="70278" spans="23:35" x14ac:dyDescent="0.2">
      <c r="W70278" s="29"/>
      <c r="AI70278" s="29"/>
    </row>
    <row r="70306" spans="23:35" x14ac:dyDescent="0.2">
      <c r="W70306" s="31"/>
      <c r="AI70306" s="31"/>
    </row>
    <row r="70310" spans="23:35" x14ac:dyDescent="0.2">
      <c r="W70310" s="29"/>
      <c r="AI70310" s="29"/>
    </row>
    <row r="70338" spans="23:35" x14ac:dyDescent="0.2">
      <c r="W70338" s="31"/>
      <c r="AI70338" s="31"/>
    </row>
    <row r="70342" spans="23:35" x14ac:dyDescent="0.2">
      <c r="W70342" s="29"/>
      <c r="AI70342" s="29"/>
    </row>
    <row r="70370" spans="23:35" x14ac:dyDescent="0.2">
      <c r="W70370" s="31"/>
      <c r="AI70370" s="31"/>
    </row>
    <row r="70374" spans="23:35" x14ac:dyDescent="0.2">
      <c r="W70374" s="29"/>
      <c r="AI70374" s="29"/>
    </row>
    <row r="70402" spans="23:35" x14ac:dyDescent="0.2">
      <c r="W70402" s="31"/>
      <c r="AI70402" s="31"/>
    </row>
    <row r="70406" spans="23:35" x14ac:dyDescent="0.2">
      <c r="W70406" s="29"/>
      <c r="AI70406" s="29"/>
    </row>
    <row r="70434" spans="23:35" x14ac:dyDescent="0.2">
      <c r="W70434" s="31"/>
      <c r="AI70434" s="31"/>
    </row>
    <row r="70438" spans="23:35" x14ac:dyDescent="0.2">
      <c r="W70438" s="29"/>
      <c r="AI70438" s="29"/>
    </row>
    <row r="70466" spans="23:35" x14ac:dyDescent="0.2">
      <c r="W70466" s="31"/>
      <c r="AI70466" s="31"/>
    </row>
    <row r="70470" spans="23:35" x14ac:dyDescent="0.2">
      <c r="W70470" s="29"/>
      <c r="AI70470" s="29"/>
    </row>
    <row r="70498" spans="23:35" x14ac:dyDescent="0.2">
      <c r="W70498" s="31"/>
      <c r="AI70498" s="31"/>
    </row>
    <row r="70502" spans="23:35" x14ac:dyDescent="0.2">
      <c r="W70502" s="29"/>
      <c r="AI70502" s="29"/>
    </row>
    <row r="70530" spans="23:35" x14ac:dyDescent="0.2">
      <c r="W70530" s="31"/>
      <c r="AI70530" s="31"/>
    </row>
    <row r="70534" spans="23:35" x14ac:dyDescent="0.2">
      <c r="W70534" s="29"/>
      <c r="AI70534" s="29"/>
    </row>
    <row r="70562" spans="23:35" x14ac:dyDescent="0.2">
      <c r="W70562" s="31"/>
      <c r="AI70562" s="31"/>
    </row>
    <row r="70566" spans="23:35" x14ac:dyDescent="0.2">
      <c r="W70566" s="29"/>
      <c r="AI70566" s="29"/>
    </row>
    <row r="70594" spans="23:35" x14ac:dyDescent="0.2">
      <c r="W70594" s="31"/>
      <c r="AI70594" s="31"/>
    </row>
    <row r="70598" spans="23:35" x14ac:dyDescent="0.2">
      <c r="W70598" s="29"/>
      <c r="AI70598" s="29"/>
    </row>
    <row r="70626" spans="23:35" x14ac:dyDescent="0.2">
      <c r="W70626" s="31"/>
      <c r="AI70626" s="31"/>
    </row>
    <row r="70630" spans="23:35" x14ac:dyDescent="0.2">
      <c r="W70630" s="29"/>
      <c r="AI70630" s="29"/>
    </row>
    <row r="70658" spans="23:35" x14ac:dyDescent="0.2">
      <c r="W70658" s="31"/>
      <c r="AI70658" s="31"/>
    </row>
    <row r="70662" spans="23:35" x14ac:dyDescent="0.2">
      <c r="W70662" s="29"/>
      <c r="AI70662" s="29"/>
    </row>
    <row r="70690" spans="23:35" x14ac:dyDescent="0.2">
      <c r="W70690" s="31"/>
      <c r="AI70690" s="31"/>
    </row>
    <row r="70694" spans="23:35" x14ac:dyDescent="0.2">
      <c r="W70694" s="29"/>
      <c r="AI70694" s="29"/>
    </row>
    <row r="70722" spans="23:35" x14ac:dyDescent="0.2">
      <c r="W70722" s="31"/>
      <c r="AI70722" s="31"/>
    </row>
    <row r="70726" spans="23:35" x14ac:dyDescent="0.2">
      <c r="W70726" s="29"/>
      <c r="AI70726" s="29"/>
    </row>
    <row r="70754" spans="23:35" x14ac:dyDescent="0.2">
      <c r="W70754" s="31"/>
      <c r="AI70754" s="31"/>
    </row>
    <row r="70758" spans="23:35" x14ac:dyDescent="0.2">
      <c r="W70758" s="29"/>
      <c r="AI70758" s="29"/>
    </row>
    <row r="70786" spans="23:35" x14ac:dyDescent="0.2">
      <c r="W70786" s="31"/>
      <c r="AI70786" s="31"/>
    </row>
    <row r="70790" spans="23:35" x14ac:dyDescent="0.2">
      <c r="W70790" s="29"/>
      <c r="AI70790" s="29"/>
    </row>
    <row r="70818" spans="23:35" x14ac:dyDescent="0.2">
      <c r="W70818" s="31"/>
      <c r="AI70818" s="31"/>
    </row>
    <row r="70822" spans="23:35" x14ac:dyDescent="0.2">
      <c r="W70822" s="29"/>
      <c r="AI70822" s="29"/>
    </row>
    <row r="70850" spans="23:35" x14ac:dyDescent="0.2">
      <c r="W70850" s="31"/>
      <c r="AI70850" s="31"/>
    </row>
    <row r="70854" spans="23:35" x14ac:dyDescent="0.2">
      <c r="W70854" s="29"/>
      <c r="AI70854" s="29"/>
    </row>
    <row r="70882" spans="23:35" x14ac:dyDescent="0.2">
      <c r="W70882" s="31"/>
      <c r="AI70882" s="31"/>
    </row>
    <row r="70886" spans="23:35" x14ac:dyDescent="0.2">
      <c r="W70886" s="29"/>
      <c r="AI70886" s="29"/>
    </row>
    <row r="70914" spans="23:35" x14ac:dyDescent="0.2">
      <c r="W70914" s="31"/>
      <c r="AI70914" s="31"/>
    </row>
    <row r="70918" spans="23:35" x14ac:dyDescent="0.2">
      <c r="W70918" s="29"/>
      <c r="AI70918" s="29"/>
    </row>
    <row r="70946" spans="23:35" x14ac:dyDescent="0.2">
      <c r="W70946" s="31"/>
      <c r="AI70946" s="31"/>
    </row>
    <row r="70950" spans="23:35" x14ac:dyDescent="0.2">
      <c r="W70950" s="29"/>
      <c r="AI70950" s="29"/>
    </row>
    <row r="70978" spans="23:35" x14ac:dyDescent="0.2">
      <c r="W70978" s="31"/>
      <c r="AI70978" s="31"/>
    </row>
    <row r="70982" spans="23:35" x14ac:dyDescent="0.2">
      <c r="W70982" s="29"/>
      <c r="AI70982" s="29"/>
    </row>
    <row r="71010" spans="23:35" x14ac:dyDescent="0.2">
      <c r="W71010" s="31"/>
      <c r="AI71010" s="31"/>
    </row>
    <row r="71014" spans="23:35" x14ac:dyDescent="0.2">
      <c r="W71014" s="29"/>
      <c r="AI71014" s="29"/>
    </row>
    <row r="71042" spans="23:35" x14ac:dyDescent="0.2">
      <c r="W71042" s="31"/>
      <c r="AI71042" s="31"/>
    </row>
    <row r="71046" spans="23:35" x14ac:dyDescent="0.2">
      <c r="W71046" s="29"/>
      <c r="AI71046" s="29"/>
    </row>
    <row r="71074" spans="23:35" x14ac:dyDescent="0.2">
      <c r="W71074" s="31"/>
      <c r="AI71074" s="31"/>
    </row>
    <row r="71078" spans="23:35" x14ac:dyDescent="0.2">
      <c r="W71078" s="29"/>
      <c r="AI71078" s="29"/>
    </row>
    <row r="71106" spans="23:35" x14ac:dyDescent="0.2">
      <c r="W71106" s="31"/>
      <c r="AI71106" s="31"/>
    </row>
    <row r="71110" spans="23:35" x14ac:dyDescent="0.2">
      <c r="W71110" s="29"/>
      <c r="AI71110" s="29"/>
    </row>
    <row r="71138" spans="23:35" x14ac:dyDescent="0.2">
      <c r="W71138" s="31"/>
      <c r="AI71138" s="31"/>
    </row>
    <row r="71142" spans="23:35" x14ac:dyDescent="0.2">
      <c r="W71142" s="29"/>
      <c r="AI71142" s="29"/>
    </row>
    <row r="71170" spans="23:35" x14ac:dyDescent="0.2">
      <c r="W71170" s="31"/>
      <c r="AI71170" s="31"/>
    </row>
    <row r="71174" spans="23:35" x14ac:dyDescent="0.2">
      <c r="W71174" s="29"/>
      <c r="AI71174" s="29"/>
    </row>
    <row r="71202" spans="23:35" x14ac:dyDescent="0.2">
      <c r="W71202" s="31"/>
      <c r="AI71202" s="31"/>
    </row>
    <row r="71206" spans="23:35" x14ac:dyDescent="0.2">
      <c r="W71206" s="29"/>
      <c r="AI71206" s="29"/>
    </row>
    <row r="71234" spans="23:35" x14ac:dyDescent="0.2">
      <c r="W71234" s="31"/>
      <c r="AI71234" s="31"/>
    </row>
    <row r="71238" spans="23:35" x14ac:dyDescent="0.2">
      <c r="W71238" s="29"/>
      <c r="AI71238" s="29"/>
    </row>
    <row r="71266" spans="23:35" x14ac:dyDescent="0.2">
      <c r="W71266" s="31"/>
      <c r="AI71266" s="31"/>
    </row>
    <row r="71270" spans="23:35" x14ac:dyDescent="0.2">
      <c r="W71270" s="29"/>
      <c r="AI71270" s="29"/>
    </row>
    <row r="71298" spans="23:35" x14ac:dyDescent="0.2">
      <c r="W71298" s="31"/>
      <c r="AI71298" s="31"/>
    </row>
    <row r="71302" spans="23:35" x14ac:dyDescent="0.2">
      <c r="W71302" s="29"/>
      <c r="AI71302" s="29"/>
    </row>
    <row r="71330" spans="23:35" x14ac:dyDescent="0.2">
      <c r="W71330" s="31"/>
      <c r="AI71330" s="31"/>
    </row>
    <row r="71334" spans="23:35" x14ac:dyDescent="0.2">
      <c r="W71334" s="29"/>
      <c r="AI71334" s="29"/>
    </row>
    <row r="71362" spans="23:35" x14ac:dyDescent="0.2">
      <c r="W71362" s="31"/>
      <c r="AI71362" s="31"/>
    </row>
    <row r="71366" spans="23:35" x14ac:dyDescent="0.2">
      <c r="W71366" s="29"/>
      <c r="AI71366" s="29"/>
    </row>
    <row r="71394" spans="23:35" x14ac:dyDescent="0.2">
      <c r="W71394" s="31"/>
      <c r="AI71394" s="31"/>
    </row>
    <row r="71398" spans="23:35" x14ac:dyDescent="0.2">
      <c r="W71398" s="29"/>
      <c r="AI71398" s="29"/>
    </row>
    <row r="71426" spans="23:35" x14ac:dyDescent="0.2">
      <c r="W71426" s="31"/>
      <c r="AI71426" s="31"/>
    </row>
    <row r="71430" spans="23:35" x14ac:dyDescent="0.2">
      <c r="W71430" s="29"/>
      <c r="AI71430" s="29"/>
    </row>
    <row r="71458" spans="23:35" x14ac:dyDescent="0.2">
      <c r="W71458" s="31"/>
      <c r="AI71458" s="31"/>
    </row>
    <row r="71462" spans="23:35" x14ac:dyDescent="0.2">
      <c r="W71462" s="29"/>
      <c r="AI71462" s="29"/>
    </row>
    <row r="71490" spans="23:35" x14ac:dyDescent="0.2">
      <c r="W71490" s="31"/>
      <c r="AI71490" s="31"/>
    </row>
    <row r="71494" spans="23:35" x14ac:dyDescent="0.2">
      <c r="W71494" s="29"/>
      <c r="AI71494" s="29"/>
    </row>
    <row r="71522" spans="23:35" x14ac:dyDescent="0.2">
      <c r="W71522" s="31"/>
      <c r="AI71522" s="31"/>
    </row>
    <row r="71526" spans="23:35" x14ac:dyDescent="0.2">
      <c r="W71526" s="29"/>
      <c r="AI71526" s="29"/>
    </row>
    <row r="71554" spans="23:35" x14ac:dyDescent="0.2">
      <c r="W71554" s="31"/>
      <c r="AI71554" s="31"/>
    </row>
    <row r="71558" spans="23:35" x14ac:dyDescent="0.2">
      <c r="W71558" s="29"/>
      <c r="AI71558" s="29"/>
    </row>
    <row r="71586" spans="23:35" x14ac:dyDescent="0.2">
      <c r="W71586" s="31"/>
      <c r="AI71586" s="31"/>
    </row>
    <row r="71590" spans="23:35" x14ac:dyDescent="0.2">
      <c r="W71590" s="29"/>
      <c r="AI71590" s="29"/>
    </row>
    <row r="71618" spans="23:35" x14ac:dyDescent="0.2">
      <c r="W71618" s="31"/>
      <c r="AI71618" s="31"/>
    </row>
    <row r="71622" spans="23:35" x14ac:dyDescent="0.2">
      <c r="W71622" s="29"/>
      <c r="AI71622" s="29"/>
    </row>
    <row r="71650" spans="23:35" x14ac:dyDescent="0.2">
      <c r="W71650" s="31"/>
      <c r="AI71650" s="31"/>
    </row>
    <row r="71654" spans="23:35" x14ac:dyDescent="0.2">
      <c r="W71654" s="29"/>
      <c r="AI71654" s="29"/>
    </row>
    <row r="71682" spans="23:35" x14ac:dyDescent="0.2">
      <c r="W71682" s="31"/>
      <c r="AI71682" s="31"/>
    </row>
    <row r="71686" spans="23:35" x14ac:dyDescent="0.2">
      <c r="W71686" s="29"/>
      <c r="AI71686" s="29"/>
    </row>
    <row r="71714" spans="23:35" x14ac:dyDescent="0.2">
      <c r="W71714" s="31"/>
      <c r="AI71714" s="31"/>
    </row>
    <row r="71718" spans="23:35" x14ac:dyDescent="0.2">
      <c r="W71718" s="29"/>
      <c r="AI71718" s="29"/>
    </row>
    <row r="71746" spans="23:35" x14ac:dyDescent="0.2">
      <c r="W71746" s="31"/>
      <c r="AI71746" s="31"/>
    </row>
    <row r="71750" spans="23:35" x14ac:dyDescent="0.2">
      <c r="W71750" s="29"/>
      <c r="AI71750" s="29"/>
    </row>
    <row r="71778" spans="23:35" x14ac:dyDescent="0.2">
      <c r="W71778" s="31"/>
      <c r="AI71778" s="31"/>
    </row>
    <row r="71782" spans="23:35" x14ac:dyDescent="0.2">
      <c r="W71782" s="29"/>
      <c r="AI71782" s="29"/>
    </row>
    <row r="71810" spans="23:35" x14ac:dyDescent="0.2">
      <c r="W71810" s="31"/>
      <c r="AI71810" s="31"/>
    </row>
    <row r="71814" spans="23:35" x14ac:dyDescent="0.2">
      <c r="W71814" s="29"/>
      <c r="AI71814" s="29"/>
    </row>
    <row r="71842" spans="23:35" x14ac:dyDescent="0.2">
      <c r="W71842" s="31"/>
      <c r="AI71842" s="31"/>
    </row>
    <row r="71846" spans="23:35" x14ac:dyDescent="0.2">
      <c r="W71846" s="29"/>
      <c r="AI71846" s="29"/>
    </row>
    <row r="71874" spans="23:35" x14ac:dyDescent="0.2">
      <c r="W71874" s="31"/>
      <c r="AI71874" s="31"/>
    </row>
    <row r="71878" spans="23:35" x14ac:dyDescent="0.2">
      <c r="W71878" s="29"/>
      <c r="AI71878" s="29"/>
    </row>
    <row r="71906" spans="23:35" x14ac:dyDescent="0.2">
      <c r="W71906" s="31"/>
      <c r="AI71906" s="31"/>
    </row>
    <row r="71910" spans="23:35" x14ac:dyDescent="0.2">
      <c r="W71910" s="29"/>
      <c r="AI71910" s="29"/>
    </row>
    <row r="71938" spans="23:35" x14ac:dyDescent="0.2">
      <c r="W71938" s="31"/>
      <c r="AI71938" s="31"/>
    </row>
    <row r="71942" spans="23:35" x14ac:dyDescent="0.2">
      <c r="W71942" s="29"/>
      <c r="AI71942" s="29"/>
    </row>
    <row r="71970" spans="23:35" x14ac:dyDescent="0.2">
      <c r="W71970" s="31"/>
      <c r="AI71970" s="31"/>
    </row>
    <row r="71974" spans="23:35" x14ac:dyDescent="0.2">
      <c r="W71974" s="29"/>
      <c r="AI71974" s="29"/>
    </row>
    <row r="72002" spans="23:35" x14ac:dyDescent="0.2">
      <c r="W72002" s="31"/>
      <c r="AI72002" s="31"/>
    </row>
    <row r="72006" spans="23:35" x14ac:dyDescent="0.2">
      <c r="W72006" s="29"/>
      <c r="AI72006" s="29"/>
    </row>
    <row r="72034" spans="23:35" x14ac:dyDescent="0.2">
      <c r="W72034" s="31"/>
      <c r="AI72034" s="31"/>
    </row>
    <row r="72038" spans="23:35" x14ac:dyDescent="0.2">
      <c r="W72038" s="29"/>
      <c r="AI72038" s="29"/>
    </row>
    <row r="72066" spans="23:35" x14ac:dyDescent="0.2">
      <c r="W72066" s="31"/>
      <c r="AI72066" s="31"/>
    </row>
    <row r="72070" spans="23:35" x14ac:dyDescent="0.2">
      <c r="W72070" s="29"/>
      <c r="AI72070" s="29"/>
    </row>
    <row r="72098" spans="23:35" x14ac:dyDescent="0.2">
      <c r="W72098" s="31"/>
      <c r="AI72098" s="31"/>
    </row>
    <row r="72102" spans="23:35" x14ac:dyDescent="0.2">
      <c r="W72102" s="29"/>
      <c r="AI72102" s="29"/>
    </row>
    <row r="72130" spans="23:35" x14ac:dyDescent="0.2">
      <c r="W72130" s="31"/>
      <c r="AI72130" s="31"/>
    </row>
    <row r="72134" spans="23:35" x14ac:dyDescent="0.2">
      <c r="W72134" s="29"/>
      <c r="AI72134" s="29"/>
    </row>
    <row r="72162" spans="23:35" x14ac:dyDescent="0.2">
      <c r="W72162" s="31"/>
      <c r="AI72162" s="31"/>
    </row>
    <row r="72166" spans="23:35" x14ac:dyDescent="0.2">
      <c r="W72166" s="29"/>
      <c r="AI72166" s="29"/>
    </row>
    <row r="72194" spans="23:35" x14ac:dyDescent="0.2">
      <c r="W72194" s="31"/>
      <c r="AI72194" s="31"/>
    </row>
    <row r="72198" spans="23:35" x14ac:dyDescent="0.2">
      <c r="W72198" s="29"/>
      <c r="AI72198" s="29"/>
    </row>
    <row r="72226" spans="23:35" x14ac:dyDescent="0.2">
      <c r="W72226" s="31"/>
      <c r="AI72226" s="31"/>
    </row>
    <row r="72230" spans="23:35" x14ac:dyDescent="0.2">
      <c r="W72230" s="29"/>
      <c r="AI72230" s="29"/>
    </row>
    <row r="72258" spans="23:35" x14ac:dyDescent="0.2">
      <c r="W72258" s="31"/>
      <c r="AI72258" s="31"/>
    </row>
    <row r="72262" spans="23:35" x14ac:dyDescent="0.2">
      <c r="W72262" s="29"/>
      <c r="AI72262" s="29"/>
    </row>
    <row r="72290" spans="23:35" x14ac:dyDescent="0.2">
      <c r="W72290" s="31"/>
      <c r="AI72290" s="31"/>
    </row>
    <row r="72294" spans="23:35" x14ac:dyDescent="0.2">
      <c r="W72294" s="29"/>
      <c r="AI72294" s="29"/>
    </row>
    <row r="72322" spans="23:35" x14ac:dyDescent="0.2">
      <c r="W72322" s="31"/>
      <c r="AI72322" s="31"/>
    </row>
    <row r="72326" spans="23:35" x14ac:dyDescent="0.2">
      <c r="W72326" s="29"/>
      <c r="AI72326" s="29"/>
    </row>
    <row r="72354" spans="23:35" x14ac:dyDescent="0.2">
      <c r="W72354" s="31"/>
      <c r="AI72354" s="31"/>
    </row>
    <row r="72358" spans="23:35" x14ac:dyDescent="0.2">
      <c r="W72358" s="29"/>
      <c r="AI72358" s="29"/>
    </row>
    <row r="72386" spans="23:35" x14ac:dyDescent="0.2">
      <c r="W72386" s="31"/>
      <c r="AI72386" s="31"/>
    </row>
    <row r="72390" spans="23:35" x14ac:dyDescent="0.2">
      <c r="W72390" s="29"/>
      <c r="AI72390" s="29"/>
    </row>
    <row r="72418" spans="23:35" x14ac:dyDescent="0.2">
      <c r="W72418" s="31"/>
      <c r="AI72418" s="31"/>
    </row>
    <row r="72422" spans="23:35" x14ac:dyDescent="0.2">
      <c r="W72422" s="29"/>
      <c r="AI72422" s="29"/>
    </row>
    <row r="72450" spans="23:35" x14ac:dyDescent="0.2">
      <c r="W72450" s="31"/>
      <c r="AI72450" s="31"/>
    </row>
    <row r="72454" spans="23:35" x14ac:dyDescent="0.2">
      <c r="W72454" s="29"/>
      <c r="AI72454" s="29"/>
    </row>
    <row r="72482" spans="23:35" x14ac:dyDescent="0.2">
      <c r="W72482" s="31"/>
      <c r="AI72482" s="31"/>
    </row>
    <row r="72486" spans="23:35" x14ac:dyDescent="0.2">
      <c r="W72486" s="29"/>
      <c r="AI72486" s="29"/>
    </row>
    <row r="72514" spans="23:35" x14ac:dyDescent="0.2">
      <c r="W72514" s="31"/>
      <c r="AI72514" s="31"/>
    </row>
    <row r="72518" spans="23:35" x14ac:dyDescent="0.2">
      <c r="W72518" s="29"/>
      <c r="AI72518" s="29"/>
    </row>
    <row r="72546" spans="23:35" x14ac:dyDescent="0.2">
      <c r="W72546" s="31"/>
      <c r="AI72546" s="31"/>
    </row>
    <row r="72550" spans="23:35" x14ac:dyDescent="0.2">
      <c r="W72550" s="29"/>
      <c r="AI72550" s="29"/>
    </row>
    <row r="72578" spans="23:35" x14ac:dyDescent="0.2">
      <c r="W72578" s="31"/>
      <c r="AI72578" s="31"/>
    </row>
    <row r="72582" spans="23:35" x14ac:dyDescent="0.2">
      <c r="W72582" s="29"/>
      <c r="AI72582" s="29"/>
    </row>
    <row r="72610" spans="23:35" x14ac:dyDescent="0.2">
      <c r="W72610" s="31"/>
      <c r="AI72610" s="31"/>
    </row>
    <row r="72614" spans="23:35" x14ac:dyDescent="0.2">
      <c r="W72614" s="29"/>
      <c r="AI72614" s="29"/>
    </row>
    <row r="72642" spans="23:35" x14ac:dyDescent="0.2">
      <c r="W72642" s="31"/>
      <c r="AI72642" s="31"/>
    </row>
    <row r="72646" spans="23:35" x14ac:dyDescent="0.2">
      <c r="W72646" s="29"/>
      <c r="AI72646" s="29"/>
    </row>
    <row r="72674" spans="23:35" x14ac:dyDescent="0.2">
      <c r="W72674" s="31"/>
      <c r="AI72674" s="31"/>
    </row>
    <row r="72678" spans="23:35" x14ac:dyDescent="0.2">
      <c r="W72678" s="29"/>
      <c r="AI72678" s="29"/>
    </row>
    <row r="72706" spans="23:35" x14ac:dyDescent="0.2">
      <c r="W72706" s="31"/>
      <c r="AI72706" s="31"/>
    </row>
    <row r="72710" spans="23:35" x14ac:dyDescent="0.2">
      <c r="W72710" s="29"/>
      <c r="AI72710" s="29"/>
    </row>
    <row r="72738" spans="23:35" x14ac:dyDescent="0.2">
      <c r="W72738" s="31"/>
      <c r="AI72738" s="31"/>
    </row>
    <row r="72742" spans="23:35" x14ac:dyDescent="0.2">
      <c r="W72742" s="29"/>
      <c r="AI72742" s="29"/>
    </row>
    <row r="72770" spans="23:35" x14ac:dyDescent="0.2">
      <c r="W72770" s="31"/>
      <c r="AI72770" s="31"/>
    </row>
    <row r="72774" spans="23:35" x14ac:dyDescent="0.2">
      <c r="W72774" s="29"/>
      <c r="AI72774" s="29"/>
    </row>
    <row r="72802" spans="23:35" x14ac:dyDescent="0.2">
      <c r="W72802" s="31"/>
      <c r="AI72802" s="31"/>
    </row>
    <row r="72806" spans="23:35" x14ac:dyDescent="0.2">
      <c r="W72806" s="29"/>
      <c r="AI72806" s="29"/>
    </row>
    <row r="72834" spans="23:35" x14ac:dyDescent="0.2">
      <c r="W72834" s="31"/>
      <c r="AI72834" s="31"/>
    </row>
    <row r="72838" spans="23:35" x14ac:dyDescent="0.2">
      <c r="W72838" s="29"/>
      <c r="AI72838" s="29"/>
    </row>
    <row r="72866" spans="23:35" x14ac:dyDescent="0.2">
      <c r="W72866" s="31"/>
      <c r="AI72866" s="31"/>
    </row>
    <row r="72870" spans="23:35" x14ac:dyDescent="0.2">
      <c r="W72870" s="29"/>
      <c r="AI72870" s="29"/>
    </row>
    <row r="72898" spans="23:35" x14ac:dyDescent="0.2">
      <c r="W72898" s="31"/>
      <c r="AI72898" s="31"/>
    </row>
    <row r="72902" spans="23:35" x14ac:dyDescent="0.2">
      <c r="W72902" s="29"/>
      <c r="AI72902" s="29"/>
    </row>
    <row r="72930" spans="23:35" x14ac:dyDescent="0.2">
      <c r="W72930" s="31"/>
      <c r="AI72930" s="31"/>
    </row>
    <row r="72934" spans="23:35" x14ac:dyDescent="0.2">
      <c r="W72934" s="29"/>
      <c r="AI72934" s="29"/>
    </row>
    <row r="72962" spans="23:35" x14ac:dyDescent="0.2">
      <c r="W72962" s="31"/>
      <c r="AI72962" s="31"/>
    </row>
    <row r="72966" spans="23:35" x14ac:dyDescent="0.2">
      <c r="W72966" s="29"/>
      <c r="AI72966" s="29"/>
    </row>
    <row r="72994" spans="23:35" x14ac:dyDescent="0.2">
      <c r="W72994" s="31"/>
      <c r="AI72994" s="31"/>
    </row>
    <row r="72998" spans="23:35" x14ac:dyDescent="0.2">
      <c r="W72998" s="29"/>
      <c r="AI72998" s="29"/>
    </row>
    <row r="73026" spans="23:35" x14ac:dyDescent="0.2">
      <c r="W73026" s="31"/>
      <c r="AI73026" s="31"/>
    </row>
    <row r="73030" spans="23:35" x14ac:dyDescent="0.2">
      <c r="W73030" s="29"/>
      <c r="AI73030" s="29"/>
    </row>
    <row r="73058" spans="23:35" x14ac:dyDescent="0.2">
      <c r="W73058" s="31"/>
      <c r="AI73058" s="31"/>
    </row>
    <row r="73062" spans="23:35" x14ac:dyDescent="0.2">
      <c r="W73062" s="29"/>
      <c r="AI73062" s="29"/>
    </row>
    <row r="73090" spans="23:35" x14ac:dyDescent="0.2">
      <c r="W73090" s="31"/>
      <c r="AI73090" s="31"/>
    </row>
    <row r="73094" spans="23:35" x14ac:dyDescent="0.2">
      <c r="W73094" s="29"/>
      <c r="AI73094" s="29"/>
    </row>
    <row r="73122" spans="23:35" x14ac:dyDescent="0.2">
      <c r="W73122" s="31"/>
      <c r="AI73122" s="31"/>
    </row>
    <row r="73126" spans="23:35" x14ac:dyDescent="0.2">
      <c r="W73126" s="29"/>
      <c r="AI73126" s="29"/>
    </row>
    <row r="73154" spans="23:35" x14ac:dyDescent="0.2">
      <c r="W73154" s="31"/>
      <c r="AI73154" s="31"/>
    </row>
    <row r="73158" spans="23:35" x14ac:dyDescent="0.2">
      <c r="W73158" s="29"/>
      <c r="AI73158" s="29"/>
    </row>
    <row r="73186" spans="23:35" x14ac:dyDescent="0.2">
      <c r="W73186" s="31"/>
      <c r="AI73186" s="31"/>
    </row>
    <row r="73190" spans="23:35" x14ac:dyDescent="0.2">
      <c r="W73190" s="29"/>
      <c r="AI73190" s="29"/>
    </row>
    <row r="73218" spans="23:35" x14ac:dyDescent="0.2">
      <c r="W73218" s="31"/>
      <c r="AI73218" s="31"/>
    </row>
    <row r="73222" spans="23:35" x14ac:dyDescent="0.2">
      <c r="W73222" s="29"/>
      <c r="AI73222" s="29"/>
    </row>
    <row r="73250" spans="23:35" x14ac:dyDescent="0.2">
      <c r="W73250" s="31"/>
      <c r="AI73250" s="31"/>
    </row>
    <row r="73254" spans="23:35" x14ac:dyDescent="0.2">
      <c r="W73254" s="29"/>
      <c r="AI73254" s="29"/>
    </row>
    <row r="73282" spans="23:35" x14ac:dyDescent="0.2">
      <c r="W73282" s="31"/>
      <c r="AI73282" s="31"/>
    </row>
    <row r="73286" spans="23:35" x14ac:dyDescent="0.2">
      <c r="W73286" s="29"/>
      <c r="AI73286" s="29"/>
    </row>
    <row r="73314" spans="23:35" x14ac:dyDescent="0.2">
      <c r="W73314" s="31"/>
      <c r="AI73314" s="31"/>
    </row>
    <row r="73318" spans="23:35" x14ac:dyDescent="0.2">
      <c r="W73318" s="29"/>
      <c r="AI73318" s="29"/>
    </row>
    <row r="73346" spans="23:35" x14ac:dyDescent="0.2">
      <c r="W73346" s="31"/>
      <c r="AI73346" s="31"/>
    </row>
    <row r="73350" spans="23:35" x14ac:dyDescent="0.2">
      <c r="W73350" s="29"/>
      <c r="AI73350" s="29"/>
    </row>
    <row r="73378" spans="23:35" x14ac:dyDescent="0.2">
      <c r="W73378" s="31"/>
      <c r="AI73378" s="31"/>
    </row>
    <row r="73382" spans="23:35" x14ac:dyDescent="0.2">
      <c r="W73382" s="29"/>
      <c r="AI73382" s="29"/>
    </row>
    <row r="73410" spans="23:35" x14ac:dyDescent="0.2">
      <c r="W73410" s="31"/>
      <c r="AI73410" s="31"/>
    </row>
    <row r="73414" spans="23:35" x14ac:dyDescent="0.2">
      <c r="W73414" s="29"/>
      <c r="AI73414" s="29"/>
    </row>
    <row r="73442" spans="23:35" x14ac:dyDescent="0.2">
      <c r="W73442" s="31"/>
      <c r="AI73442" s="31"/>
    </row>
    <row r="73446" spans="23:35" x14ac:dyDescent="0.2">
      <c r="W73446" s="29"/>
      <c r="AI73446" s="29"/>
    </row>
    <row r="73474" spans="23:35" x14ac:dyDescent="0.2">
      <c r="W73474" s="31"/>
      <c r="AI73474" s="31"/>
    </row>
    <row r="73478" spans="23:35" x14ac:dyDescent="0.2">
      <c r="W73478" s="29"/>
      <c r="AI73478" s="29"/>
    </row>
    <row r="73506" spans="23:35" x14ac:dyDescent="0.2">
      <c r="W73506" s="31"/>
      <c r="AI73506" s="31"/>
    </row>
    <row r="73510" spans="23:35" x14ac:dyDescent="0.2">
      <c r="W73510" s="29"/>
      <c r="AI73510" s="29"/>
    </row>
    <row r="73538" spans="23:35" x14ac:dyDescent="0.2">
      <c r="W73538" s="31"/>
      <c r="AI73538" s="31"/>
    </row>
    <row r="73542" spans="23:35" x14ac:dyDescent="0.2">
      <c r="W73542" s="29"/>
      <c r="AI73542" s="29"/>
    </row>
    <row r="73570" spans="23:35" x14ac:dyDescent="0.2">
      <c r="W73570" s="31"/>
      <c r="AI73570" s="31"/>
    </row>
    <row r="73574" spans="23:35" x14ac:dyDescent="0.2">
      <c r="W73574" s="29"/>
      <c r="AI73574" s="29"/>
    </row>
    <row r="73602" spans="23:35" x14ac:dyDescent="0.2">
      <c r="W73602" s="31"/>
      <c r="AI73602" s="31"/>
    </row>
    <row r="73606" spans="23:35" x14ac:dyDescent="0.2">
      <c r="W73606" s="29"/>
      <c r="AI73606" s="29"/>
    </row>
    <row r="73634" spans="23:35" x14ac:dyDescent="0.2">
      <c r="W73634" s="31"/>
      <c r="AI73634" s="31"/>
    </row>
    <row r="73638" spans="23:35" x14ac:dyDescent="0.2">
      <c r="W73638" s="29"/>
      <c r="AI73638" s="29"/>
    </row>
    <row r="73666" spans="23:35" x14ac:dyDescent="0.2">
      <c r="W73666" s="31"/>
      <c r="AI73666" s="31"/>
    </row>
    <row r="73670" spans="23:35" x14ac:dyDescent="0.2">
      <c r="W73670" s="29"/>
      <c r="AI73670" s="29"/>
    </row>
    <row r="73698" spans="23:35" x14ac:dyDescent="0.2">
      <c r="W73698" s="31"/>
      <c r="AI73698" s="31"/>
    </row>
    <row r="73702" spans="23:35" x14ac:dyDescent="0.2">
      <c r="W73702" s="29"/>
      <c r="AI73702" s="29"/>
    </row>
    <row r="73730" spans="23:35" x14ac:dyDescent="0.2">
      <c r="W73730" s="31"/>
      <c r="AI73730" s="31"/>
    </row>
    <row r="73734" spans="23:35" x14ac:dyDescent="0.2">
      <c r="W73734" s="29"/>
      <c r="AI73734" s="29"/>
    </row>
    <row r="73762" spans="23:35" x14ac:dyDescent="0.2">
      <c r="W73762" s="31"/>
      <c r="AI73762" s="31"/>
    </row>
    <row r="73766" spans="23:35" x14ac:dyDescent="0.2">
      <c r="W73766" s="29"/>
      <c r="AI73766" s="29"/>
    </row>
    <row r="73794" spans="23:35" x14ac:dyDescent="0.2">
      <c r="W73794" s="31"/>
      <c r="AI73794" s="31"/>
    </row>
    <row r="73798" spans="23:35" x14ac:dyDescent="0.2">
      <c r="W73798" s="29"/>
      <c r="AI73798" s="29"/>
    </row>
    <row r="73826" spans="23:35" x14ac:dyDescent="0.2">
      <c r="W73826" s="31"/>
      <c r="AI73826" s="31"/>
    </row>
    <row r="73830" spans="23:35" x14ac:dyDescent="0.2">
      <c r="W73830" s="29"/>
      <c r="AI73830" s="29"/>
    </row>
    <row r="73858" spans="23:35" x14ac:dyDescent="0.2">
      <c r="W73858" s="31"/>
      <c r="AI73858" s="31"/>
    </row>
    <row r="73862" spans="23:35" x14ac:dyDescent="0.2">
      <c r="W73862" s="29"/>
      <c r="AI73862" s="29"/>
    </row>
    <row r="73890" spans="23:35" x14ac:dyDescent="0.2">
      <c r="W73890" s="31"/>
      <c r="AI73890" s="31"/>
    </row>
    <row r="73894" spans="23:35" x14ac:dyDescent="0.2">
      <c r="W73894" s="29"/>
      <c r="AI73894" s="29"/>
    </row>
    <row r="73922" spans="23:35" x14ac:dyDescent="0.2">
      <c r="W73922" s="31"/>
      <c r="AI73922" s="31"/>
    </row>
    <row r="73926" spans="23:35" x14ac:dyDescent="0.2">
      <c r="W73926" s="29"/>
      <c r="AI73926" s="29"/>
    </row>
    <row r="73954" spans="23:35" x14ac:dyDescent="0.2">
      <c r="W73954" s="31"/>
      <c r="AI73954" s="31"/>
    </row>
    <row r="73958" spans="23:35" x14ac:dyDescent="0.2">
      <c r="W73958" s="29"/>
      <c r="AI73958" s="29"/>
    </row>
    <row r="73986" spans="23:35" x14ac:dyDescent="0.2">
      <c r="W73986" s="31"/>
      <c r="AI73986" s="31"/>
    </row>
    <row r="73990" spans="23:35" x14ac:dyDescent="0.2">
      <c r="W73990" s="29"/>
      <c r="AI73990" s="29"/>
    </row>
    <row r="74018" spans="23:35" x14ac:dyDescent="0.2">
      <c r="W74018" s="31"/>
      <c r="AI74018" s="31"/>
    </row>
    <row r="74022" spans="23:35" x14ac:dyDescent="0.2">
      <c r="W74022" s="29"/>
      <c r="AI74022" s="29"/>
    </row>
    <row r="74050" spans="23:35" x14ac:dyDescent="0.2">
      <c r="W74050" s="31"/>
      <c r="AI74050" s="31"/>
    </row>
    <row r="74054" spans="23:35" x14ac:dyDescent="0.2">
      <c r="W74054" s="29"/>
      <c r="AI74054" s="29"/>
    </row>
    <row r="74082" spans="23:35" x14ac:dyDescent="0.2">
      <c r="W74082" s="31"/>
      <c r="AI74082" s="31"/>
    </row>
    <row r="74086" spans="23:35" x14ac:dyDescent="0.2">
      <c r="W74086" s="29"/>
      <c r="AI74086" s="29"/>
    </row>
    <row r="74114" spans="23:35" x14ac:dyDescent="0.2">
      <c r="W74114" s="31"/>
      <c r="AI74114" s="31"/>
    </row>
    <row r="74118" spans="23:35" x14ac:dyDescent="0.2">
      <c r="W74118" s="29"/>
      <c r="AI74118" s="29"/>
    </row>
    <row r="74146" spans="23:35" x14ac:dyDescent="0.2">
      <c r="W74146" s="31"/>
      <c r="AI74146" s="31"/>
    </row>
    <row r="74150" spans="23:35" x14ac:dyDescent="0.2">
      <c r="W74150" s="29"/>
      <c r="AI74150" s="29"/>
    </row>
    <row r="74178" spans="23:35" x14ac:dyDescent="0.2">
      <c r="W74178" s="31"/>
      <c r="AI74178" s="31"/>
    </row>
    <row r="74182" spans="23:35" x14ac:dyDescent="0.2">
      <c r="W74182" s="29"/>
      <c r="AI74182" s="29"/>
    </row>
    <row r="74210" spans="23:35" x14ac:dyDescent="0.2">
      <c r="W74210" s="31"/>
      <c r="AI74210" s="31"/>
    </row>
    <row r="74214" spans="23:35" x14ac:dyDescent="0.2">
      <c r="W74214" s="29"/>
      <c r="AI74214" s="29"/>
    </row>
    <row r="74242" spans="23:35" x14ac:dyDescent="0.2">
      <c r="W74242" s="31"/>
      <c r="AI74242" s="31"/>
    </row>
    <row r="74246" spans="23:35" x14ac:dyDescent="0.2">
      <c r="W74246" s="29"/>
      <c r="AI74246" s="29"/>
    </row>
    <row r="74274" spans="23:35" x14ac:dyDescent="0.2">
      <c r="W74274" s="31"/>
      <c r="AI74274" s="31"/>
    </row>
    <row r="74278" spans="23:35" x14ac:dyDescent="0.2">
      <c r="W74278" s="29"/>
      <c r="AI74278" s="29"/>
    </row>
    <row r="74306" spans="23:35" x14ac:dyDescent="0.2">
      <c r="W74306" s="31"/>
      <c r="AI74306" s="31"/>
    </row>
    <row r="74310" spans="23:35" x14ac:dyDescent="0.2">
      <c r="W74310" s="29"/>
      <c r="AI74310" s="29"/>
    </row>
    <row r="74338" spans="23:35" x14ac:dyDescent="0.2">
      <c r="W74338" s="31"/>
      <c r="AI74338" s="31"/>
    </row>
    <row r="74342" spans="23:35" x14ac:dyDescent="0.2">
      <c r="W74342" s="29"/>
      <c r="AI74342" s="29"/>
    </row>
    <row r="74370" spans="23:35" x14ac:dyDescent="0.2">
      <c r="W74370" s="31"/>
      <c r="AI74370" s="31"/>
    </row>
    <row r="74374" spans="23:35" x14ac:dyDescent="0.2">
      <c r="W74374" s="29"/>
      <c r="AI74374" s="29"/>
    </row>
    <row r="74402" spans="23:35" x14ac:dyDescent="0.2">
      <c r="W74402" s="31"/>
      <c r="AI74402" s="31"/>
    </row>
    <row r="74406" spans="23:35" x14ac:dyDescent="0.2">
      <c r="W74406" s="29"/>
      <c r="AI74406" s="29"/>
    </row>
    <row r="74434" spans="23:35" x14ac:dyDescent="0.2">
      <c r="W74434" s="31"/>
      <c r="AI74434" s="31"/>
    </row>
    <row r="74438" spans="23:35" x14ac:dyDescent="0.2">
      <c r="W74438" s="29"/>
      <c r="AI74438" s="29"/>
    </row>
    <row r="74466" spans="23:35" x14ac:dyDescent="0.2">
      <c r="W74466" s="31"/>
      <c r="AI74466" s="31"/>
    </row>
    <row r="74470" spans="23:35" x14ac:dyDescent="0.2">
      <c r="W74470" s="29"/>
      <c r="AI74470" s="29"/>
    </row>
    <row r="74498" spans="23:35" x14ac:dyDescent="0.2">
      <c r="W74498" s="31"/>
      <c r="AI74498" s="31"/>
    </row>
    <row r="74502" spans="23:35" x14ac:dyDescent="0.2">
      <c r="W74502" s="29"/>
      <c r="AI74502" s="29"/>
    </row>
    <row r="74530" spans="23:35" x14ac:dyDescent="0.2">
      <c r="W74530" s="31"/>
      <c r="AI74530" s="31"/>
    </row>
    <row r="74534" spans="23:35" x14ac:dyDescent="0.2">
      <c r="W74534" s="29"/>
      <c r="AI74534" s="29"/>
    </row>
    <row r="74562" spans="23:35" x14ac:dyDescent="0.2">
      <c r="W74562" s="31"/>
      <c r="AI74562" s="31"/>
    </row>
    <row r="74566" spans="23:35" x14ac:dyDescent="0.2">
      <c r="W74566" s="29"/>
      <c r="AI74566" s="29"/>
    </row>
    <row r="74594" spans="23:35" x14ac:dyDescent="0.2">
      <c r="W74594" s="31"/>
      <c r="AI74594" s="31"/>
    </row>
    <row r="74598" spans="23:35" x14ac:dyDescent="0.2">
      <c r="W74598" s="29"/>
      <c r="AI74598" s="29"/>
    </row>
    <row r="74626" spans="23:35" x14ac:dyDescent="0.2">
      <c r="W74626" s="31"/>
      <c r="AI74626" s="31"/>
    </row>
    <row r="74630" spans="23:35" x14ac:dyDescent="0.2">
      <c r="W74630" s="29"/>
      <c r="AI74630" s="29"/>
    </row>
    <row r="74658" spans="23:35" x14ac:dyDescent="0.2">
      <c r="W74658" s="31"/>
      <c r="AI74658" s="31"/>
    </row>
    <row r="74662" spans="23:35" x14ac:dyDescent="0.2">
      <c r="W74662" s="29"/>
      <c r="AI74662" s="29"/>
    </row>
    <row r="74690" spans="23:35" x14ac:dyDescent="0.2">
      <c r="W74690" s="31"/>
      <c r="AI74690" s="31"/>
    </row>
    <row r="74694" spans="23:35" x14ac:dyDescent="0.2">
      <c r="W74694" s="29"/>
      <c r="AI74694" s="29"/>
    </row>
    <row r="74722" spans="23:35" x14ac:dyDescent="0.2">
      <c r="W74722" s="31"/>
      <c r="AI74722" s="31"/>
    </row>
    <row r="74726" spans="23:35" x14ac:dyDescent="0.2">
      <c r="W74726" s="29"/>
      <c r="AI74726" s="29"/>
    </row>
    <row r="74754" spans="23:35" x14ac:dyDescent="0.2">
      <c r="W74754" s="31"/>
      <c r="AI74754" s="31"/>
    </row>
    <row r="74758" spans="23:35" x14ac:dyDescent="0.2">
      <c r="W74758" s="29"/>
      <c r="AI74758" s="29"/>
    </row>
    <row r="74786" spans="23:35" x14ac:dyDescent="0.2">
      <c r="W74786" s="31"/>
      <c r="AI74786" s="31"/>
    </row>
    <row r="74790" spans="23:35" x14ac:dyDescent="0.2">
      <c r="W74790" s="29"/>
      <c r="AI74790" s="29"/>
    </row>
    <row r="74818" spans="23:35" x14ac:dyDescent="0.2">
      <c r="W74818" s="31"/>
      <c r="AI74818" s="31"/>
    </row>
    <row r="74822" spans="23:35" x14ac:dyDescent="0.2">
      <c r="W74822" s="29"/>
      <c r="AI74822" s="29"/>
    </row>
    <row r="74850" spans="23:35" x14ac:dyDescent="0.2">
      <c r="W74850" s="31"/>
      <c r="AI74850" s="31"/>
    </row>
    <row r="74854" spans="23:35" x14ac:dyDescent="0.2">
      <c r="W74854" s="29"/>
      <c r="AI74854" s="29"/>
    </row>
    <row r="74882" spans="23:35" x14ac:dyDescent="0.2">
      <c r="W74882" s="31"/>
      <c r="AI74882" s="31"/>
    </row>
    <row r="74886" spans="23:35" x14ac:dyDescent="0.2">
      <c r="W74886" s="29"/>
      <c r="AI74886" s="29"/>
    </row>
    <row r="74914" spans="23:35" x14ac:dyDescent="0.2">
      <c r="W74914" s="31"/>
      <c r="AI74914" s="31"/>
    </row>
    <row r="74918" spans="23:35" x14ac:dyDescent="0.2">
      <c r="W74918" s="29"/>
      <c r="AI74918" s="29"/>
    </row>
    <row r="74946" spans="23:35" x14ac:dyDescent="0.2">
      <c r="W74946" s="31"/>
      <c r="AI74946" s="31"/>
    </row>
    <row r="74950" spans="23:35" x14ac:dyDescent="0.2">
      <c r="W74950" s="29"/>
      <c r="AI74950" s="29"/>
    </row>
    <row r="74978" spans="23:35" x14ac:dyDescent="0.2">
      <c r="W74978" s="31"/>
      <c r="AI74978" s="31"/>
    </row>
    <row r="74982" spans="23:35" x14ac:dyDescent="0.2">
      <c r="W74982" s="29"/>
      <c r="AI74982" s="29"/>
    </row>
    <row r="75010" spans="23:35" x14ac:dyDescent="0.2">
      <c r="W75010" s="31"/>
      <c r="AI75010" s="31"/>
    </row>
    <row r="75014" spans="23:35" x14ac:dyDescent="0.2">
      <c r="W75014" s="29"/>
      <c r="AI75014" s="29"/>
    </row>
    <row r="75042" spans="23:35" x14ac:dyDescent="0.2">
      <c r="W75042" s="31"/>
      <c r="AI75042" s="31"/>
    </row>
    <row r="75046" spans="23:35" x14ac:dyDescent="0.2">
      <c r="W75046" s="29"/>
      <c r="AI75046" s="29"/>
    </row>
    <row r="75074" spans="23:35" x14ac:dyDescent="0.2">
      <c r="W75074" s="31"/>
      <c r="AI75074" s="31"/>
    </row>
    <row r="75078" spans="23:35" x14ac:dyDescent="0.2">
      <c r="W75078" s="29"/>
      <c r="AI75078" s="29"/>
    </row>
    <row r="75106" spans="23:35" x14ac:dyDescent="0.2">
      <c r="W75106" s="31"/>
      <c r="AI75106" s="31"/>
    </row>
    <row r="75110" spans="23:35" x14ac:dyDescent="0.2">
      <c r="W75110" s="29"/>
      <c r="AI75110" s="29"/>
    </row>
    <row r="75138" spans="23:35" x14ac:dyDescent="0.2">
      <c r="W75138" s="31"/>
      <c r="AI75138" s="31"/>
    </row>
    <row r="75142" spans="23:35" x14ac:dyDescent="0.2">
      <c r="W75142" s="29"/>
      <c r="AI75142" s="29"/>
    </row>
    <row r="75170" spans="23:35" x14ac:dyDescent="0.2">
      <c r="W75170" s="31"/>
      <c r="AI75170" s="31"/>
    </row>
    <row r="75174" spans="23:35" x14ac:dyDescent="0.2">
      <c r="W75174" s="29"/>
      <c r="AI75174" s="29"/>
    </row>
    <row r="75202" spans="23:35" x14ac:dyDescent="0.2">
      <c r="W75202" s="31"/>
      <c r="AI75202" s="31"/>
    </row>
    <row r="75206" spans="23:35" x14ac:dyDescent="0.2">
      <c r="W75206" s="29"/>
      <c r="AI75206" s="29"/>
    </row>
    <row r="75234" spans="23:35" x14ac:dyDescent="0.2">
      <c r="W75234" s="31"/>
      <c r="AI75234" s="31"/>
    </row>
    <row r="75238" spans="23:35" x14ac:dyDescent="0.2">
      <c r="W75238" s="29"/>
      <c r="AI75238" s="29"/>
    </row>
    <row r="75266" spans="23:35" x14ac:dyDescent="0.2">
      <c r="W75266" s="31"/>
      <c r="AI75266" s="31"/>
    </row>
    <row r="75270" spans="23:35" x14ac:dyDescent="0.2">
      <c r="W75270" s="29"/>
      <c r="AI75270" s="29"/>
    </row>
    <row r="75298" spans="23:35" x14ac:dyDescent="0.2">
      <c r="W75298" s="31"/>
      <c r="AI75298" s="31"/>
    </row>
    <row r="75302" spans="23:35" x14ac:dyDescent="0.2">
      <c r="W75302" s="29"/>
      <c r="AI75302" s="29"/>
    </row>
    <row r="75330" spans="23:35" x14ac:dyDescent="0.2">
      <c r="W75330" s="31"/>
      <c r="AI75330" s="31"/>
    </row>
    <row r="75334" spans="23:35" x14ac:dyDescent="0.2">
      <c r="W75334" s="29"/>
      <c r="AI75334" s="29"/>
    </row>
    <row r="75362" spans="23:35" x14ac:dyDescent="0.2">
      <c r="W75362" s="31"/>
      <c r="AI75362" s="31"/>
    </row>
    <row r="75366" spans="23:35" x14ac:dyDescent="0.2">
      <c r="W75366" s="29"/>
      <c r="AI75366" s="29"/>
    </row>
    <row r="75394" spans="23:35" x14ac:dyDescent="0.2">
      <c r="W75394" s="31"/>
      <c r="AI75394" s="31"/>
    </row>
    <row r="75398" spans="23:35" x14ac:dyDescent="0.2">
      <c r="W75398" s="29"/>
      <c r="AI75398" s="29"/>
    </row>
    <row r="75426" spans="23:35" x14ac:dyDescent="0.2">
      <c r="W75426" s="31"/>
      <c r="AI75426" s="31"/>
    </row>
    <row r="75430" spans="23:35" x14ac:dyDescent="0.2">
      <c r="W75430" s="29"/>
      <c r="AI75430" s="29"/>
    </row>
    <row r="75458" spans="23:35" x14ac:dyDescent="0.2">
      <c r="W75458" s="31"/>
      <c r="AI75458" s="31"/>
    </row>
    <row r="75462" spans="23:35" x14ac:dyDescent="0.2">
      <c r="W75462" s="29"/>
      <c r="AI75462" s="29"/>
    </row>
    <row r="75490" spans="23:35" x14ac:dyDescent="0.2">
      <c r="W75490" s="31"/>
      <c r="AI75490" s="31"/>
    </row>
    <row r="75494" spans="23:35" x14ac:dyDescent="0.2">
      <c r="W75494" s="29"/>
      <c r="AI75494" s="29"/>
    </row>
    <row r="75522" spans="23:35" x14ac:dyDescent="0.2">
      <c r="W75522" s="31"/>
      <c r="AI75522" s="31"/>
    </row>
    <row r="75526" spans="23:35" x14ac:dyDescent="0.2">
      <c r="W75526" s="29"/>
      <c r="AI75526" s="29"/>
    </row>
    <row r="75554" spans="23:35" x14ac:dyDescent="0.2">
      <c r="W75554" s="31"/>
      <c r="AI75554" s="31"/>
    </row>
    <row r="75558" spans="23:35" x14ac:dyDescent="0.2">
      <c r="W75558" s="29"/>
      <c r="AI75558" s="29"/>
    </row>
    <row r="75586" spans="23:35" x14ac:dyDescent="0.2">
      <c r="W75586" s="31"/>
      <c r="AI75586" s="31"/>
    </row>
    <row r="75590" spans="23:35" x14ac:dyDescent="0.2">
      <c r="W75590" s="29"/>
      <c r="AI75590" s="29"/>
    </row>
    <row r="75618" spans="23:35" x14ac:dyDescent="0.2">
      <c r="W75618" s="31"/>
      <c r="AI75618" s="31"/>
    </row>
    <row r="75622" spans="23:35" x14ac:dyDescent="0.2">
      <c r="W75622" s="29"/>
      <c r="AI75622" s="29"/>
    </row>
    <row r="75650" spans="23:35" x14ac:dyDescent="0.2">
      <c r="W75650" s="31"/>
      <c r="AI75650" s="31"/>
    </row>
    <row r="75654" spans="23:35" x14ac:dyDescent="0.2">
      <c r="W75654" s="29"/>
      <c r="AI75654" s="29"/>
    </row>
    <row r="75682" spans="23:35" x14ac:dyDescent="0.2">
      <c r="W75682" s="31"/>
      <c r="AI75682" s="31"/>
    </row>
    <row r="75686" spans="23:35" x14ac:dyDescent="0.2">
      <c r="W75686" s="29"/>
      <c r="AI75686" s="29"/>
    </row>
    <row r="75714" spans="23:35" x14ac:dyDescent="0.2">
      <c r="W75714" s="31"/>
      <c r="AI75714" s="31"/>
    </row>
    <row r="75718" spans="23:35" x14ac:dyDescent="0.2">
      <c r="W75718" s="29"/>
      <c r="AI75718" s="29"/>
    </row>
    <row r="75746" spans="23:35" x14ac:dyDescent="0.2">
      <c r="W75746" s="31"/>
      <c r="AI75746" s="31"/>
    </row>
    <row r="75750" spans="23:35" x14ac:dyDescent="0.2">
      <c r="W75750" s="29"/>
      <c r="AI75750" s="29"/>
    </row>
    <row r="75778" spans="23:35" x14ac:dyDescent="0.2">
      <c r="W75778" s="31"/>
      <c r="AI75778" s="31"/>
    </row>
    <row r="75782" spans="23:35" x14ac:dyDescent="0.2">
      <c r="W75782" s="29"/>
      <c r="AI75782" s="29"/>
    </row>
    <row r="75810" spans="23:35" x14ac:dyDescent="0.2">
      <c r="W75810" s="31"/>
      <c r="AI75810" s="31"/>
    </row>
    <row r="75814" spans="23:35" x14ac:dyDescent="0.2">
      <c r="W75814" s="29"/>
      <c r="AI75814" s="29"/>
    </row>
    <row r="75842" spans="23:35" x14ac:dyDescent="0.2">
      <c r="W75842" s="31"/>
      <c r="AI75842" s="31"/>
    </row>
    <row r="75846" spans="23:35" x14ac:dyDescent="0.2">
      <c r="W75846" s="29"/>
      <c r="AI75846" s="29"/>
    </row>
    <row r="75874" spans="23:35" x14ac:dyDescent="0.2">
      <c r="W75874" s="31"/>
      <c r="AI75874" s="31"/>
    </row>
    <row r="75878" spans="23:35" x14ac:dyDescent="0.2">
      <c r="W75878" s="29"/>
      <c r="AI75878" s="29"/>
    </row>
    <row r="75906" spans="23:35" x14ac:dyDescent="0.2">
      <c r="W75906" s="31"/>
      <c r="AI75906" s="31"/>
    </row>
    <row r="75910" spans="23:35" x14ac:dyDescent="0.2">
      <c r="W75910" s="29"/>
      <c r="AI75910" s="29"/>
    </row>
    <row r="75938" spans="23:35" x14ac:dyDescent="0.2">
      <c r="W75938" s="31"/>
      <c r="AI75938" s="31"/>
    </row>
    <row r="75942" spans="23:35" x14ac:dyDescent="0.2">
      <c r="W75942" s="29"/>
      <c r="AI75942" s="29"/>
    </row>
    <row r="75970" spans="23:35" x14ac:dyDescent="0.2">
      <c r="W75970" s="31"/>
      <c r="AI75970" s="31"/>
    </row>
    <row r="75974" spans="23:35" x14ac:dyDescent="0.2">
      <c r="W75974" s="29"/>
      <c r="AI75974" s="29"/>
    </row>
    <row r="76002" spans="23:35" x14ac:dyDescent="0.2">
      <c r="W76002" s="31"/>
      <c r="AI76002" s="31"/>
    </row>
    <row r="76006" spans="23:35" x14ac:dyDescent="0.2">
      <c r="W76006" s="29"/>
      <c r="AI76006" s="29"/>
    </row>
    <row r="76034" spans="23:35" x14ac:dyDescent="0.2">
      <c r="W76034" s="31"/>
      <c r="AI76034" s="31"/>
    </row>
    <row r="76038" spans="23:35" x14ac:dyDescent="0.2">
      <c r="W76038" s="29"/>
      <c r="AI76038" s="29"/>
    </row>
    <row r="76066" spans="23:35" x14ac:dyDescent="0.2">
      <c r="W76066" s="31"/>
      <c r="AI76066" s="31"/>
    </row>
    <row r="76070" spans="23:35" x14ac:dyDescent="0.2">
      <c r="W76070" s="29"/>
      <c r="AI76070" s="29"/>
    </row>
    <row r="76098" spans="23:35" x14ac:dyDescent="0.2">
      <c r="W76098" s="31"/>
      <c r="AI76098" s="31"/>
    </row>
    <row r="76102" spans="23:35" x14ac:dyDescent="0.2">
      <c r="W76102" s="29"/>
      <c r="AI76102" s="29"/>
    </row>
    <row r="76130" spans="23:35" x14ac:dyDescent="0.2">
      <c r="W76130" s="31"/>
      <c r="AI76130" s="31"/>
    </row>
    <row r="76134" spans="23:35" x14ac:dyDescent="0.2">
      <c r="W76134" s="29"/>
      <c r="AI76134" s="29"/>
    </row>
    <row r="76162" spans="23:35" x14ac:dyDescent="0.2">
      <c r="W76162" s="31"/>
      <c r="AI76162" s="31"/>
    </row>
    <row r="76166" spans="23:35" x14ac:dyDescent="0.2">
      <c r="W76166" s="29"/>
      <c r="AI76166" s="29"/>
    </row>
    <row r="76194" spans="23:35" x14ac:dyDescent="0.2">
      <c r="W76194" s="31"/>
      <c r="AI76194" s="31"/>
    </row>
    <row r="76198" spans="23:35" x14ac:dyDescent="0.2">
      <c r="W76198" s="29"/>
      <c r="AI76198" s="29"/>
    </row>
    <row r="76226" spans="23:35" x14ac:dyDescent="0.2">
      <c r="W76226" s="31"/>
      <c r="AI76226" s="31"/>
    </row>
    <row r="76230" spans="23:35" x14ac:dyDescent="0.2">
      <c r="W76230" s="29"/>
      <c r="AI76230" s="29"/>
    </row>
    <row r="76258" spans="23:35" x14ac:dyDescent="0.2">
      <c r="W76258" s="31"/>
      <c r="AI76258" s="31"/>
    </row>
    <row r="76262" spans="23:35" x14ac:dyDescent="0.2">
      <c r="W76262" s="29"/>
      <c r="AI76262" s="29"/>
    </row>
    <row r="76290" spans="23:35" x14ac:dyDescent="0.2">
      <c r="W76290" s="31"/>
      <c r="AI76290" s="31"/>
    </row>
    <row r="76294" spans="23:35" x14ac:dyDescent="0.2">
      <c r="W76294" s="29"/>
      <c r="AI76294" s="29"/>
    </row>
    <row r="76322" spans="23:35" x14ac:dyDescent="0.2">
      <c r="W76322" s="31"/>
      <c r="AI76322" s="31"/>
    </row>
    <row r="76326" spans="23:35" x14ac:dyDescent="0.2">
      <c r="W76326" s="29"/>
      <c r="AI76326" s="29"/>
    </row>
    <row r="76354" spans="23:35" x14ac:dyDescent="0.2">
      <c r="W76354" s="31"/>
      <c r="AI76354" s="31"/>
    </row>
    <row r="76358" spans="23:35" x14ac:dyDescent="0.2">
      <c r="W76358" s="29"/>
      <c r="AI76358" s="29"/>
    </row>
    <row r="76386" spans="23:35" x14ac:dyDescent="0.2">
      <c r="W76386" s="31"/>
      <c r="AI76386" s="31"/>
    </row>
    <row r="76390" spans="23:35" x14ac:dyDescent="0.2">
      <c r="W76390" s="29"/>
      <c r="AI76390" s="29"/>
    </row>
    <row r="76418" spans="23:35" x14ac:dyDescent="0.2">
      <c r="W76418" s="31"/>
      <c r="AI76418" s="31"/>
    </row>
    <row r="76422" spans="23:35" x14ac:dyDescent="0.2">
      <c r="W76422" s="29"/>
      <c r="AI76422" s="29"/>
    </row>
    <row r="76450" spans="23:35" x14ac:dyDescent="0.2">
      <c r="W76450" s="31"/>
      <c r="AI76450" s="31"/>
    </row>
    <row r="76454" spans="23:35" x14ac:dyDescent="0.2">
      <c r="W76454" s="29"/>
      <c r="AI76454" s="29"/>
    </row>
    <row r="76482" spans="23:35" x14ac:dyDescent="0.2">
      <c r="W76482" s="31"/>
      <c r="AI76482" s="31"/>
    </row>
    <row r="76486" spans="23:35" x14ac:dyDescent="0.2">
      <c r="W76486" s="29"/>
      <c r="AI76486" s="29"/>
    </row>
    <row r="76514" spans="23:35" x14ac:dyDescent="0.2">
      <c r="W76514" s="31"/>
      <c r="AI76514" s="31"/>
    </row>
    <row r="76518" spans="23:35" x14ac:dyDescent="0.2">
      <c r="W76518" s="29"/>
      <c r="AI76518" s="29"/>
    </row>
    <row r="76546" spans="23:35" x14ac:dyDescent="0.2">
      <c r="W76546" s="31"/>
      <c r="AI76546" s="31"/>
    </row>
    <row r="76550" spans="23:35" x14ac:dyDescent="0.2">
      <c r="W76550" s="29"/>
      <c r="AI76550" s="29"/>
    </row>
    <row r="76578" spans="23:35" x14ac:dyDescent="0.2">
      <c r="W76578" s="31"/>
      <c r="AI76578" s="31"/>
    </row>
    <row r="76582" spans="23:35" x14ac:dyDescent="0.2">
      <c r="W76582" s="29"/>
      <c r="AI76582" s="29"/>
    </row>
    <row r="76610" spans="23:35" x14ac:dyDescent="0.2">
      <c r="W76610" s="31"/>
      <c r="AI76610" s="31"/>
    </row>
    <row r="76614" spans="23:35" x14ac:dyDescent="0.2">
      <c r="W76614" s="29"/>
      <c r="AI76614" s="29"/>
    </row>
    <row r="76642" spans="23:35" x14ac:dyDescent="0.2">
      <c r="W76642" s="31"/>
      <c r="AI76642" s="31"/>
    </row>
    <row r="76646" spans="23:35" x14ac:dyDescent="0.2">
      <c r="W76646" s="29"/>
      <c r="AI76646" s="29"/>
    </row>
    <row r="76674" spans="23:35" x14ac:dyDescent="0.2">
      <c r="W76674" s="31"/>
      <c r="AI76674" s="31"/>
    </row>
    <row r="76678" spans="23:35" x14ac:dyDescent="0.2">
      <c r="W76678" s="29"/>
      <c r="AI76678" s="29"/>
    </row>
    <row r="76706" spans="23:35" x14ac:dyDescent="0.2">
      <c r="W76706" s="31"/>
      <c r="AI76706" s="31"/>
    </row>
    <row r="76710" spans="23:35" x14ac:dyDescent="0.2">
      <c r="W76710" s="29"/>
      <c r="AI76710" s="29"/>
    </row>
    <row r="76738" spans="23:35" x14ac:dyDescent="0.2">
      <c r="W76738" s="31"/>
      <c r="AI76738" s="31"/>
    </row>
    <row r="76742" spans="23:35" x14ac:dyDescent="0.2">
      <c r="W76742" s="29"/>
      <c r="AI76742" s="29"/>
    </row>
    <row r="76770" spans="23:35" x14ac:dyDescent="0.2">
      <c r="W76770" s="31"/>
      <c r="AI76770" s="31"/>
    </row>
    <row r="76774" spans="23:35" x14ac:dyDescent="0.2">
      <c r="W76774" s="29"/>
      <c r="AI76774" s="29"/>
    </row>
    <row r="76802" spans="23:35" x14ac:dyDescent="0.2">
      <c r="W76802" s="31"/>
      <c r="AI76802" s="31"/>
    </row>
    <row r="76806" spans="23:35" x14ac:dyDescent="0.2">
      <c r="W76806" s="29"/>
      <c r="AI76806" s="29"/>
    </row>
    <row r="76834" spans="23:35" x14ac:dyDescent="0.2">
      <c r="W76834" s="31"/>
      <c r="AI76834" s="31"/>
    </row>
    <row r="76838" spans="23:35" x14ac:dyDescent="0.2">
      <c r="W76838" s="29"/>
      <c r="AI76838" s="29"/>
    </row>
    <row r="76866" spans="23:35" x14ac:dyDescent="0.2">
      <c r="W76866" s="31"/>
      <c r="AI76866" s="31"/>
    </row>
    <row r="76870" spans="23:35" x14ac:dyDescent="0.2">
      <c r="W76870" s="29"/>
      <c r="AI76870" s="29"/>
    </row>
    <row r="76898" spans="23:35" x14ac:dyDescent="0.2">
      <c r="W76898" s="31"/>
      <c r="AI76898" s="31"/>
    </row>
    <row r="76902" spans="23:35" x14ac:dyDescent="0.2">
      <c r="W76902" s="29"/>
      <c r="AI76902" s="29"/>
    </row>
    <row r="76930" spans="23:35" x14ac:dyDescent="0.2">
      <c r="W76930" s="31"/>
      <c r="AI76930" s="31"/>
    </row>
    <row r="76934" spans="23:35" x14ac:dyDescent="0.2">
      <c r="W76934" s="29"/>
      <c r="AI76934" s="29"/>
    </row>
    <row r="76962" spans="23:35" x14ac:dyDescent="0.2">
      <c r="W76962" s="31"/>
      <c r="AI76962" s="31"/>
    </row>
    <row r="76966" spans="23:35" x14ac:dyDescent="0.2">
      <c r="W76966" s="29"/>
      <c r="AI76966" s="29"/>
    </row>
    <row r="76994" spans="23:35" x14ac:dyDescent="0.2">
      <c r="W76994" s="31"/>
      <c r="AI76994" s="31"/>
    </row>
    <row r="76998" spans="23:35" x14ac:dyDescent="0.2">
      <c r="W76998" s="29"/>
      <c r="AI76998" s="29"/>
    </row>
    <row r="77026" spans="23:35" x14ac:dyDescent="0.2">
      <c r="W77026" s="31"/>
      <c r="AI77026" s="31"/>
    </row>
    <row r="77030" spans="23:35" x14ac:dyDescent="0.2">
      <c r="W77030" s="29"/>
      <c r="AI77030" s="29"/>
    </row>
    <row r="77058" spans="23:35" x14ac:dyDescent="0.2">
      <c r="W77058" s="31"/>
      <c r="AI77058" s="31"/>
    </row>
    <row r="77062" spans="23:35" x14ac:dyDescent="0.2">
      <c r="W77062" s="29"/>
      <c r="AI77062" s="29"/>
    </row>
    <row r="77090" spans="23:35" x14ac:dyDescent="0.2">
      <c r="W77090" s="31"/>
      <c r="AI77090" s="31"/>
    </row>
    <row r="77094" spans="23:35" x14ac:dyDescent="0.2">
      <c r="W77094" s="29"/>
      <c r="AI77094" s="29"/>
    </row>
    <row r="77122" spans="23:35" x14ac:dyDescent="0.2">
      <c r="W77122" s="31"/>
      <c r="AI77122" s="31"/>
    </row>
    <row r="77126" spans="23:35" x14ac:dyDescent="0.2">
      <c r="W77126" s="29"/>
      <c r="AI77126" s="29"/>
    </row>
    <row r="77154" spans="23:35" x14ac:dyDescent="0.2">
      <c r="W77154" s="31"/>
      <c r="AI77154" s="31"/>
    </row>
    <row r="77158" spans="23:35" x14ac:dyDescent="0.2">
      <c r="W77158" s="29"/>
      <c r="AI77158" s="29"/>
    </row>
    <row r="77186" spans="23:35" x14ac:dyDescent="0.2">
      <c r="W77186" s="31"/>
      <c r="AI77186" s="31"/>
    </row>
    <row r="77190" spans="23:35" x14ac:dyDescent="0.2">
      <c r="W77190" s="29"/>
      <c r="AI77190" s="29"/>
    </row>
    <row r="77218" spans="23:35" x14ac:dyDescent="0.2">
      <c r="W77218" s="31"/>
      <c r="AI77218" s="31"/>
    </row>
    <row r="77222" spans="23:35" x14ac:dyDescent="0.2">
      <c r="W77222" s="29"/>
      <c r="AI77222" s="29"/>
    </row>
    <row r="77250" spans="23:35" x14ac:dyDescent="0.2">
      <c r="W77250" s="31"/>
      <c r="AI77250" s="31"/>
    </row>
    <row r="77254" spans="23:35" x14ac:dyDescent="0.2">
      <c r="W77254" s="29"/>
      <c r="AI77254" s="29"/>
    </row>
    <row r="77282" spans="23:35" x14ac:dyDescent="0.2">
      <c r="W77282" s="31"/>
      <c r="AI77282" s="31"/>
    </row>
    <row r="77286" spans="23:35" x14ac:dyDescent="0.2">
      <c r="W77286" s="29"/>
      <c r="AI77286" s="29"/>
    </row>
    <row r="77314" spans="23:35" x14ac:dyDescent="0.2">
      <c r="W77314" s="31"/>
      <c r="AI77314" s="31"/>
    </row>
    <row r="77318" spans="23:35" x14ac:dyDescent="0.2">
      <c r="W77318" s="29"/>
      <c r="AI77318" s="29"/>
    </row>
    <row r="77346" spans="23:35" x14ac:dyDescent="0.2">
      <c r="W77346" s="31"/>
      <c r="AI77346" s="31"/>
    </row>
    <row r="77350" spans="23:35" x14ac:dyDescent="0.2">
      <c r="W77350" s="29"/>
      <c r="AI77350" s="29"/>
    </row>
    <row r="77378" spans="23:35" x14ac:dyDescent="0.2">
      <c r="W77378" s="31"/>
      <c r="AI77378" s="31"/>
    </row>
    <row r="77382" spans="23:35" x14ac:dyDescent="0.2">
      <c r="W77382" s="29"/>
      <c r="AI77382" s="29"/>
    </row>
    <row r="77410" spans="23:35" x14ac:dyDescent="0.2">
      <c r="W77410" s="31"/>
      <c r="AI77410" s="31"/>
    </row>
    <row r="77414" spans="23:35" x14ac:dyDescent="0.2">
      <c r="W77414" s="29"/>
      <c r="AI77414" s="29"/>
    </row>
    <row r="77442" spans="23:35" x14ac:dyDescent="0.2">
      <c r="W77442" s="31"/>
      <c r="AI77442" s="31"/>
    </row>
    <row r="77446" spans="23:35" x14ac:dyDescent="0.2">
      <c r="W77446" s="29"/>
      <c r="AI77446" s="29"/>
    </row>
    <row r="77474" spans="23:35" x14ac:dyDescent="0.2">
      <c r="W77474" s="31"/>
      <c r="AI77474" s="31"/>
    </row>
    <row r="77478" spans="23:35" x14ac:dyDescent="0.2">
      <c r="W77478" s="29"/>
      <c r="AI77478" s="29"/>
    </row>
    <row r="77506" spans="23:35" x14ac:dyDescent="0.2">
      <c r="W77506" s="31"/>
      <c r="AI77506" s="31"/>
    </row>
    <row r="77510" spans="23:35" x14ac:dyDescent="0.2">
      <c r="W77510" s="29"/>
      <c r="AI77510" s="29"/>
    </row>
    <row r="77538" spans="23:35" x14ac:dyDescent="0.2">
      <c r="W77538" s="31"/>
      <c r="AI77538" s="31"/>
    </row>
    <row r="77542" spans="23:35" x14ac:dyDescent="0.2">
      <c r="W77542" s="29"/>
      <c r="AI77542" s="29"/>
    </row>
    <row r="77570" spans="23:35" x14ac:dyDescent="0.2">
      <c r="W77570" s="31"/>
      <c r="AI77570" s="31"/>
    </row>
    <row r="77574" spans="23:35" x14ac:dyDescent="0.2">
      <c r="W77574" s="29"/>
      <c r="AI77574" s="29"/>
    </row>
    <row r="77602" spans="23:35" x14ac:dyDescent="0.2">
      <c r="W77602" s="31"/>
      <c r="AI77602" s="31"/>
    </row>
    <row r="77606" spans="23:35" x14ac:dyDescent="0.2">
      <c r="W77606" s="29"/>
      <c r="AI77606" s="29"/>
    </row>
    <row r="77634" spans="23:35" x14ac:dyDescent="0.2">
      <c r="W77634" s="31"/>
      <c r="AI77634" s="31"/>
    </row>
    <row r="77638" spans="23:35" x14ac:dyDescent="0.2">
      <c r="W77638" s="29"/>
      <c r="AI77638" s="29"/>
    </row>
    <row r="77666" spans="23:35" x14ac:dyDescent="0.2">
      <c r="W77666" s="31"/>
      <c r="AI77666" s="31"/>
    </row>
    <row r="77670" spans="23:35" x14ac:dyDescent="0.2">
      <c r="W77670" s="29"/>
      <c r="AI77670" s="29"/>
    </row>
    <row r="77698" spans="23:35" x14ac:dyDescent="0.2">
      <c r="W77698" s="31"/>
      <c r="AI77698" s="31"/>
    </row>
    <row r="77702" spans="23:35" x14ac:dyDescent="0.2">
      <c r="W77702" s="29"/>
      <c r="AI77702" s="29"/>
    </row>
    <row r="77730" spans="23:35" x14ac:dyDescent="0.2">
      <c r="W77730" s="31"/>
      <c r="AI77730" s="31"/>
    </row>
    <row r="77734" spans="23:35" x14ac:dyDescent="0.2">
      <c r="W77734" s="29"/>
      <c r="AI77734" s="29"/>
    </row>
    <row r="77762" spans="23:35" x14ac:dyDescent="0.2">
      <c r="W77762" s="31"/>
      <c r="AI77762" s="31"/>
    </row>
    <row r="77766" spans="23:35" x14ac:dyDescent="0.2">
      <c r="W77766" s="29"/>
      <c r="AI77766" s="29"/>
    </row>
    <row r="77794" spans="23:35" x14ac:dyDescent="0.2">
      <c r="W77794" s="31"/>
      <c r="AI77794" s="31"/>
    </row>
    <row r="77798" spans="23:35" x14ac:dyDescent="0.2">
      <c r="W77798" s="29"/>
      <c r="AI77798" s="29"/>
    </row>
    <row r="77826" spans="23:35" x14ac:dyDescent="0.2">
      <c r="W77826" s="31"/>
      <c r="AI77826" s="31"/>
    </row>
    <row r="77830" spans="23:35" x14ac:dyDescent="0.2">
      <c r="W77830" s="29"/>
      <c r="AI77830" s="29"/>
    </row>
    <row r="77858" spans="23:35" x14ac:dyDescent="0.2">
      <c r="W77858" s="31"/>
      <c r="AI77858" s="31"/>
    </row>
    <row r="77862" spans="23:35" x14ac:dyDescent="0.2">
      <c r="W77862" s="29"/>
      <c r="AI77862" s="29"/>
    </row>
    <row r="77890" spans="23:35" x14ac:dyDescent="0.2">
      <c r="W77890" s="31"/>
      <c r="AI77890" s="31"/>
    </row>
    <row r="77894" spans="23:35" x14ac:dyDescent="0.2">
      <c r="W77894" s="29"/>
      <c r="AI77894" s="29"/>
    </row>
    <row r="77922" spans="23:35" x14ac:dyDescent="0.2">
      <c r="W77922" s="31"/>
      <c r="AI77922" s="31"/>
    </row>
    <row r="77926" spans="23:35" x14ac:dyDescent="0.2">
      <c r="W77926" s="29"/>
      <c r="AI77926" s="29"/>
    </row>
    <row r="77954" spans="23:35" x14ac:dyDescent="0.2">
      <c r="W77954" s="31"/>
      <c r="AI77954" s="31"/>
    </row>
    <row r="77958" spans="23:35" x14ac:dyDescent="0.2">
      <c r="W77958" s="29"/>
      <c r="AI77958" s="29"/>
    </row>
    <row r="77986" spans="23:35" x14ac:dyDescent="0.2">
      <c r="W77986" s="31"/>
      <c r="AI77986" s="31"/>
    </row>
    <row r="77990" spans="23:35" x14ac:dyDescent="0.2">
      <c r="W77990" s="29"/>
      <c r="AI77990" s="29"/>
    </row>
    <row r="78018" spans="23:35" x14ac:dyDescent="0.2">
      <c r="W78018" s="31"/>
      <c r="AI78018" s="31"/>
    </row>
    <row r="78022" spans="23:35" x14ac:dyDescent="0.2">
      <c r="W78022" s="29"/>
      <c r="AI78022" s="29"/>
    </row>
    <row r="78050" spans="23:35" x14ac:dyDescent="0.2">
      <c r="W78050" s="31"/>
      <c r="AI78050" s="31"/>
    </row>
    <row r="78054" spans="23:35" x14ac:dyDescent="0.2">
      <c r="W78054" s="29"/>
      <c r="AI78054" s="29"/>
    </row>
    <row r="78082" spans="23:35" x14ac:dyDescent="0.2">
      <c r="W78082" s="31"/>
      <c r="AI78082" s="31"/>
    </row>
    <row r="78086" spans="23:35" x14ac:dyDescent="0.2">
      <c r="W78086" s="29"/>
      <c r="AI78086" s="29"/>
    </row>
    <row r="78114" spans="23:35" x14ac:dyDescent="0.2">
      <c r="W78114" s="31"/>
      <c r="AI78114" s="31"/>
    </row>
    <row r="78118" spans="23:35" x14ac:dyDescent="0.2">
      <c r="W78118" s="29"/>
      <c r="AI78118" s="29"/>
    </row>
    <row r="78146" spans="23:35" x14ac:dyDescent="0.2">
      <c r="W78146" s="31"/>
      <c r="AI78146" s="31"/>
    </row>
    <row r="78150" spans="23:35" x14ac:dyDescent="0.2">
      <c r="W78150" s="29"/>
      <c r="AI78150" s="29"/>
    </row>
    <row r="78178" spans="23:35" x14ac:dyDescent="0.2">
      <c r="W78178" s="31"/>
      <c r="AI78178" s="31"/>
    </row>
    <row r="78182" spans="23:35" x14ac:dyDescent="0.2">
      <c r="W78182" s="29"/>
      <c r="AI78182" s="29"/>
    </row>
    <row r="78210" spans="23:35" x14ac:dyDescent="0.2">
      <c r="W78210" s="31"/>
      <c r="AI78210" s="31"/>
    </row>
    <row r="78214" spans="23:35" x14ac:dyDescent="0.2">
      <c r="W78214" s="29"/>
      <c r="AI78214" s="29"/>
    </row>
    <row r="78242" spans="23:35" x14ac:dyDescent="0.2">
      <c r="W78242" s="31"/>
      <c r="AI78242" s="31"/>
    </row>
    <row r="78246" spans="23:35" x14ac:dyDescent="0.2">
      <c r="W78246" s="29"/>
      <c r="AI78246" s="29"/>
    </row>
    <row r="78274" spans="23:35" x14ac:dyDescent="0.2">
      <c r="W78274" s="31"/>
      <c r="AI78274" s="31"/>
    </row>
    <row r="78278" spans="23:35" x14ac:dyDescent="0.2">
      <c r="W78278" s="29"/>
      <c r="AI78278" s="29"/>
    </row>
    <row r="78306" spans="23:35" x14ac:dyDescent="0.2">
      <c r="W78306" s="31"/>
      <c r="AI78306" s="31"/>
    </row>
    <row r="78310" spans="23:35" x14ac:dyDescent="0.2">
      <c r="W78310" s="29"/>
      <c r="AI78310" s="29"/>
    </row>
    <row r="78338" spans="23:35" x14ac:dyDescent="0.2">
      <c r="W78338" s="31"/>
      <c r="AI78338" s="31"/>
    </row>
    <row r="78342" spans="23:35" x14ac:dyDescent="0.2">
      <c r="W78342" s="29"/>
      <c r="AI78342" s="29"/>
    </row>
    <row r="78370" spans="23:35" x14ac:dyDescent="0.2">
      <c r="W78370" s="31"/>
      <c r="AI78370" s="31"/>
    </row>
    <row r="78374" spans="23:35" x14ac:dyDescent="0.2">
      <c r="W78374" s="29"/>
      <c r="AI78374" s="29"/>
    </row>
    <row r="78402" spans="23:35" x14ac:dyDescent="0.2">
      <c r="W78402" s="31"/>
      <c r="AI78402" s="31"/>
    </row>
    <row r="78406" spans="23:35" x14ac:dyDescent="0.2">
      <c r="W78406" s="29"/>
      <c r="AI78406" s="29"/>
    </row>
    <row r="78434" spans="23:35" x14ac:dyDescent="0.2">
      <c r="W78434" s="31"/>
      <c r="AI78434" s="31"/>
    </row>
    <row r="78438" spans="23:35" x14ac:dyDescent="0.2">
      <c r="W78438" s="29"/>
      <c r="AI78438" s="29"/>
    </row>
    <row r="78466" spans="23:35" x14ac:dyDescent="0.2">
      <c r="W78466" s="31"/>
      <c r="AI78466" s="31"/>
    </row>
    <row r="78470" spans="23:35" x14ac:dyDescent="0.2">
      <c r="W78470" s="29"/>
      <c r="AI78470" s="29"/>
    </row>
    <row r="78498" spans="23:35" x14ac:dyDescent="0.2">
      <c r="W78498" s="31"/>
      <c r="AI78498" s="31"/>
    </row>
    <row r="78502" spans="23:35" x14ac:dyDescent="0.2">
      <c r="W78502" s="29"/>
      <c r="AI78502" s="29"/>
    </row>
    <row r="78530" spans="23:35" x14ac:dyDescent="0.2">
      <c r="W78530" s="31"/>
      <c r="AI78530" s="31"/>
    </row>
    <row r="78534" spans="23:35" x14ac:dyDescent="0.2">
      <c r="W78534" s="29"/>
      <c r="AI78534" s="29"/>
    </row>
    <row r="78562" spans="23:35" x14ac:dyDescent="0.2">
      <c r="W78562" s="31"/>
      <c r="AI78562" s="31"/>
    </row>
    <row r="78566" spans="23:35" x14ac:dyDescent="0.2">
      <c r="W78566" s="29"/>
      <c r="AI78566" s="29"/>
    </row>
    <row r="78594" spans="23:35" x14ac:dyDescent="0.2">
      <c r="W78594" s="31"/>
      <c r="AI78594" s="31"/>
    </row>
    <row r="78598" spans="23:35" x14ac:dyDescent="0.2">
      <c r="W78598" s="29"/>
      <c r="AI78598" s="29"/>
    </row>
    <row r="78626" spans="23:35" x14ac:dyDescent="0.2">
      <c r="W78626" s="31"/>
      <c r="AI78626" s="31"/>
    </row>
    <row r="78630" spans="23:35" x14ac:dyDescent="0.2">
      <c r="W78630" s="29"/>
      <c r="AI78630" s="29"/>
    </row>
    <row r="78658" spans="23:35" x14ac:dyDescent="0.2">
      <c r="W78658" s="31"/>
      <c r="AI78658" s="31"/>
    </row>
    <row r="78662" spans="23:35" x14ac:dyDescent="0.2">
      <c r="W78662" s="29"/>
      <c r="AI78662" s="29"/>
    </row>
    <row r="78690" spans="23:35" x14ac:dyDescent="0.2">
      <c r="W78690" s="31"/>
      <c r="AI78690" s="31"/>
    </row>
    <row r="78694" spans="23:35" x14ac:dyDescent="0.2">
      <c r="W78694" s="29"/>
      <c r="AI78694" s="29"/>
    </row>
    <row r="78722" spans="23:35" x14ac:dyDescent="0.2">
      <c r="W78722" s="31"/>
      <c r="AI78722" s="31"/>
    </row>
    <row r="78726" spans="23:35" x14ac:dyDescent="0.2">
      <c r="W78726" s="29"/>
      <c r="AI78726" s="29"/>
    </row>
    <row r="78754" spans="23:35" x14ac:dyDescent="0.2">
      <c r="W78754" s="31"/>
      <c r="AI78754" s="31"/>
    </row>
    <row r="78758" spans="23:35" x14ac:dyDescent="0.2">
      <c r="W78758" s="29"/>
      <c r="AI78758" s="29"/>
    </row>
    <row r="78786" spans="23:35" x14ac:dyDescent="0.2">
      <c r="W78786" s="31"/>
      <c r="AI78786" s="31"/>
    </row>
    <row r="78790" spans="23:35" x14ac:dyDescent="0.2">
      <c r="W78790" s="29"/>
      <c r="AI78790" s="29"/>
    </row>
    <row r="78818" spans="23:35" x14ac:dyDescent="0.2">
      <c r="W78818" s="31"/>
      <c r="AI78818" s="31"/>
    </row>
    <row r="78822" spans="23:35" x14ac:dyDescent="0.2">
      <c r="W78822" s="29"/>
      <c r="AI78822" s="29"/>
    </row>
    <row r="78850" spans="23:35" x14ac:dyDescent="0.2">
      <c r="W78850" s="31"/>
      <c r="AI78850" s="31"/>
    </row>
    <row r="78854" spans="23:35" x14ac:dyDescent="0.2">
      <c r="W78854" s="29"/>
      <c r="AI78854" s="29"/>
    </row>
    <row r="78882" spans="23:35" x14ac:dyDescent="0.2">
      <c r="W78882" s="31"/>
      <c r="AI78882" s="31"/>
    </row>
    <row r="78886" spans="23:35" x14ac:dyDescent="0.2">
      <c r="W78886" s="29"/>
      <c r="AI78886" s="29"/>
    </row>
    <row r="78914" spans="23:35" x14ac:dyDescent="0.2">
      <c r="W78914" s="31"/>
      <c r="AI78914" s="31"/>
    </row>
    <row r="78918" spans="23:35" x14ac:dyDescent="0.2">
      <c r="W78918" s="29"/>
      <c r="AI78918" s="29"/>
    </row>
    <row r="78946" spans="23:35" x14ac:dyDescent="0.2">
      <c r="W78946" s="31"/>
      <c r="AI78946" s="31"/>
    </row>
    <row r="78950" spans="23:35" x14ac:dyDescent="0.2">
      <c r="W78950" s="29"/>
      <c r="AI78950" s="29"/>
    </row>
    <row r="78978" spans="23:35" x14ac:dyDescent="0.2">
      <c r="W78978" s="31"/>
      <c r="AI78978" s="31"/>
    </row>
    <row r="78982" spans="23:35" x14ac:dyDescent="0.2">
      <c r="W78982" s="29"/>
      <c r="AI78982" s="29"/>
    </row>
    <row r="79010" spans="23:35" x14ac:dyDescent="0.2">
      <c r="W79010" s="31"/>
      <c r="AI79010" s="31"/>
    </row>
    <row r="79014" spans="23:35" x14ac:dyDescent="0.2">
      <c r="W79014" s="29"/>
      <c r="AI79014" s="29"/>
    </row>
    <row r="79042" spans="23:35" x14ac:dyDescent="0.2">
      <c r="W79042" s="31"/>
      <c r="AI79042" s="31"/>
    </row>
    <row r="79046" spans="23:35" x14ac:dyDescent="0.2">
      <c r="W79046" s="29"/>
      <c r="AI79046" s="29"/>
    </row>
    <row r="79074" spans="23:35" x14ac:dyDescent="0.2">
      <c r="W79074" s="31"/>
      <c r="AI79074" s="31"/>
    </row>
    <row r="79078" spans="23:35" x14ac:dyDescent="0.2">
      <c r="W79078" s="29"/>
      <c r="AI79078" s="29"/>
    </row>
    <row r="79106" spans="23:35" x14ac:dyDescent="0.2">
      <c r="W79106" s="31"/>
      <c r="AI79106" s="31"/>
    </row>
    <row r="79110" spans="23:35" x14ac:dyDescent="0.2">
      <c r="W79110" s="29"/>
      <c r="AI79110" s="29"/>
    </row>
    <row r="79138" spans="23:35" x14ac:dyDescent="0.2">
      <c r="W79138" s="31"/>
      <c r="AI79138" s="31"/>
    </row>
    <row r="79142" spans="23:35" x14ac:dyDescent="0.2">
      <c r="W79142" s="29"/>
      <c r="AI79142" s="29"/>
    </row>
    <row r="79170" spans="23:35" x14ac:dyDescent="0.2">
      <c r="W79170" s="31"/>
      <c r="AI79170" s="31"/>
    </row>
    <row r="79174" spans="23:35" x14ac:dyDescent="0.2">
      <c r="W79174" s="29"/>
      <c r="AI79174" s="29"/>
    </row>
    <row r="79202" spans="23:35" x14ac:dyDescent="0.2">
      <c r="W79202" s="31"/>
      <c r="AI79202" s="31"/>
    </row>
    <row r="79206" spans="23:35" x14ac:dyDescent="0.2">
      <c r="W79206" s="29"/>
      <c r="AI79206" s="29"/>
    </row>
    <row r="79234" spans="23:35" x14ac:dyDescent="0.2">
      <c r="W79234" s="31"/>
      <c r="AI79234" s="31"/>
    </row>
    <row r="79238" spans="23:35" x14ac:dyDescent="0.2">
      <c r="W79238" s="29"/>
      <c r="AI79238" s="29"/>
    </row>
    <row r="79266" spans="23:35" x14ac:dyDescent="0.2">
      <c r="W79266" s="31"/>
      <c r="AI79266" s="31"/>
    </row>
    <row r="79270" spans="23:35" x14ac:dyDescent="0.2">
      <c r="W79270" s="29"/>
      <c r="AI79270" s="29"/>
    </row>
    <row r="79298" spans="23:35" x14ac:dyDescent="0.2">
      <c r="W79298" s="31"/>
      <c r="AI79298" s="31"/>
    </row>
    <row r="79302" spans="23:35" x14ac:dyDescent="0.2">
      <c r="W79302" s="29"/>
      <c r="AI79302" s="29"/>
    </row>
    <row r="79330" spans="23:35" x14ac:dyDescent="0.2">
      <c r="W79330" s="31"/>
      <c r="AI79330" s="31"/>
    </row>
    <row r="79334" spans="23:35" x14ac:dyDescent="0.2">
      <c r="W79334" s="29"/>
      <c r="AI79334" s="29"/>
    </row>
    <row r="79362" spans="23:35" x14ac:dyDescent="0.2">
      <c r="W79362" s="31"/>
      <c r="AI79362" s="31"/>
    </row>
    <row r="79366" spans="23:35" x14ac:dyDescent="0.2">
      <c r="W79366" s="29"/>
      <c r="AI79366" s="29"/>
    </row>
    <row r="79394" spans="23:35" x14ac:dyDescent="0.2">
      <c r="W79394" s="31"/>
      <c r="AI79394" s="31"/>
    </row>
    <row r="79398" spans="23:35" x14ac:dyDescent="0.2">
      <c r="W79398" s="29"/>
      <c r="AI79398" s="29"/>
    </row>
    <row r="79426" spans="23:35" x14ac:dyDescent="0.2">
      <c r="W79426" s="31"/>
      <c r="AI79426" s="31"/>
    </row>
    <row r="79430" spans="23:35" x14ac:dyDescent="0.2">
      <c r="W79430" s="29"/>
      <c r="AI79430" s="29"/>
    </row>
    <row r="79458" spans="23:35" x14ac:dyDescent="0.2">
      <c r="W79458" s="31"/>
      <c r="AI79458" s="31"/>
    </row>
    <row r="79462" spans="23:35" x14ac:dyDescent="0.2">
      <c r="W79462" s="29"/>
      <c r="AI79462" s="29"/>
    </row>
    <row r="79490" spans="23:35" x14ac:dyDescent="0.2">
      <c r="W79490" s="31"/>
      <c r="AI79490" s="31"/>
    </row>
    <row r="79494" spans="23:35" x14ac:dyDescent="0.2">
      <c r="W79494" s="29"/>
      <c r="AI79494" s="29"/>
    </row>
    <row r="79522" spans="23:35" x14ac:dyDescent="0.2">
      <c r="W79522" s="31"/>
      <c r="AI79522" s="31"/>
    </row>
    <row r="79526" spans="23:35" x14ac:dyDescent="0.2">
      <c r="W79526" s="29"/>
      <c r="AI79526" s="29"/>
    </row>
    <row r="79554" spans="23:35" x14ac:dyDescent="0.2">
      <c r="W79554" s="31"/>
      <c r="AI79554" s="31"/>
    </row>
    <row r="79558" spans="23:35" x14ac:dyDescent="0.2">
      <c r="W79558" s="29"/>
      <c r="AI79558" s="29"/>
    </row>
    <row r="79586" spans="23:35" x14ac:dyDescent="0.2">
      <c r="W79586" s="31"/>
      <c r="AI79586" s="31"/>
    </row>
    <row r="79590" spans="23:35" x14ac:dyDescent="0.2">
      <c r="W79590" s="29"/>
      <c r="AI79590" s="29"/>
    </row>
    <row r="79618" spans="23:35" x14ac:dyDescent="0.2">
      <c r="W79618" s="31"/>
      <c r="AI79618" s="31"/>
    </row>
    <row r="79622" spans="23:35" x14ac:dyDescent="0.2">
      <c r="W79622" s="29"/>
      <c r="AI79622" s="29"/>
    </row>
    <row r="79650" spans="23:35" x14ac:dyDescent="0.2">
      <c r="W79650" s="31"/>
      <c r="AI79650" s="31"/>
    </row>
    <row r="79654" spans="23:35" x14ac:dyDescent="0.2">
      <c r="W79654" s="29"/>
      <c r="AI79654" s="29"/>
    </row>
    <row r="79682" spans="23:35" x14ac:dyDescent="0.2">
      <c r="W79682" s="31"/>
      <c r="AI79682" s="31"/>
    </row>
    <row r="79686" spans="23:35" x14ac:dyDescent="0.2">
      <c r="W79686" s="29"/>
      <c r="AI79686" s="29"/>
    </row>
    <row r="79714" spans="23:35" x14ac:dyDescent="0.2">
      <c r="W79714" s="31"/>
      <c r="AI79714" s="31"/>
    </row>
    <row r="79718" spans="23:35" x14ac:dyDescent="0.2">
      <c r="W79718" s="29"/>
      <c r="AI79718" s="29"/>
    </row>
    <row r="79746" spans="23:35" x14ac:dyDescent="0.2">
      <c r="W79746" s="31"/>
      <c r="AI79746" s="31"/>
    </row>
    <row r="79750" spans="23:35" x14ac:dyDescent="0.2">
      <c r="W79750" s="29"/>
      <c r="AI79750" s="29"/>
    </row>
    <row r="79778" spans="23:35" x14ac:dyDescent="0.2">
      <c r="W79778" s="31"/>
      <c r="AI79778" s="31"/>
    </row>
    <row r="79782" spans="23:35" x14ac:dyDescent="0.2">
      <c r="W79782" s="29"/>
      <c r="AI79782" s="29"/>
    </row>
    <row r="79810" spans="23:35" x14ac:dyDescent="0.2">
      <c r="W79810" s="31"/>
      <c r="AI79810" s="31"/>
    </row>
    <row r="79814" spans="23:35" x14ac:dyDescent="0.2">
      <c r="W79814" s="29"/>
      <c r="AI79814" s="29"/>
    </row>
    <row r="79842" spans="23:35" x14ac:dyDescent="0.2">
      <c r="W79842" s="31"/>
      <c r="AI79842" s="31"/>
    </row>
    <row r="79846" spans="23:35" x14ac:dyDescent="0.2">
      <c r="W79846" s="29"/>
      <c r="AI79846" s="29"/>
    </row>
    <row r="79874" spans="23:35" x14ac:dyDescent="0.2">
      <c r="W79874" s="31"/>
      <c r="AI79874" s="31"/>
    </row>
    <row r="79878" spans="23:35" x14ac:dyDescent="0.2">
      <c r="W79878" s="29"/>
      <c r="AI79878" s="29"/>
    </row>
    <row r="79906" spans="23:35" x14ac:dyDescent="0.2">
      <c r="W79906" s="31"/>
      <c r="AI79906" s="31"/>
    </row>
    <row r="79910" spans="23:35" x14ac:dyDescent="0.2">
      <c r="W79910" s="29"/>
      <c r="AI79910" s="29"/>
    </row>
    <row r="79938" spans="23:35" x14ac:dyDescent="0.2">
      <c r="W79938" s="31"/>
      <c r="AI79938" s="31"/>
    </row>
    <row r="79942" spans="23:35" x14ac:dyDescent="0.2">
      <c r="W79942" s="29"/>
      <c r="AI79942" s="29"/>
    </row>
    <row r="79970" spans="23:35" x14ac:dyDescent="0.2">
      <c r="W79970" s="31"/>
      <c r="AI79970" s="31"/>
    </row>
    <row r="79974" spans="23:35" x14ac:dyDescent="0.2">
      <c r="W79974" s="29"/>
      <c r="AI79974" s="29"/>
    </row>
    <row r="80002" spans="23:35" x14ac:dyDescent="0.2">
      <c r="W80002" s="31"/>
      <c r="AI80002" s="31"/>
    </row>
    <row r="80006" spans="23:35" x14ac:dyDescent="0.2">
      <c r="W80006" s="29"/>
      <c r="AI80006" s="29"/>
    </row>
    <row r="80034" spans="23:35" x14ac:dyDescent="0.2">
      <c r="W80034" s="31"/>
      <c r="AI80034" s="31"/>
    </row>
    <row r="80038" spans="23:35" x14ac:dyDescent="0.2">
      <c r="W80038" s="29"/>
      <c r="AI80038" s="29"/>
    </row>
    <row r="80066" spans="23:35" x14ac:dyDescent="0.2">
      <c r="W80066" s="31"/>
      <c r="AI80066" s="31"/>
    </row>
    <row r="80070" spans="23:35" x14ac:dyDescent="0.2">
      <c r="W80070" s="29"/>
      <c r="AI80070" s="29"/>
    </row>
    <row r="80098" spans="23:35" x14ac:dyDescent="0.2">
      <c r="W80098" s="31"/>
      <c r="AI80098" s="31"/>
    </row>
    <row r="80102" spans="23:35" x14ac:dyDescent="0.2">
      <c r="W80102" s="29"/>
      <c r="AI80102" s="29"/>
    </row>
    <row r="80130" spans="23:35" x14ac:dyDescent="0.2">
      <c r="W80130" s="31"/>
      <c r="AI80130" s="31"/>
    </row>
    <row r="80134" spans="23:35" x14ac:dyDescent="0.2">
      <c r="W80134" s="29"/>
      <c r="AI80134" s="29"/>
    </row>
    <row r="80162" spans="23:35" x14ac:dyDescent="0.2">
      <c r="W80162" s="31"/>
      <c r="AI80162" s="31"/>
    </row>
    <row r="80166" spans="23:35" x14ac:dyDescent="0.2">
      <c r="W80166" s="29"/>
      <c r="AI80166" s="29"/>
    </row>
    <row r="80194" spans="23:35" x14ac:dyDescent="0.2">
      <c r="W80194" s="31"/>
      <c r="AI80194" s="31"/>
    </row>
    <row r="80198" spans="23:35" x14ac:dyDescent="0.2">
      <c r="W80198" s="29"/>
      <c r="AI80198" s="29"/>
    </row>
    <row r="80226" spans="23:35" x14ac:dyDescent="0.2">
      <c r="W80226" s="31"/>
      <c r="AI80226" s="31"/>
    </row>
    <row r="80230" spans="23:35" x14ac:dyDescent="0.2">
      <c r="W80230" s="29"/>
      <c r="AI80230" s="29"/>
    </row>
    <row r="80258" spans="23:35" x14ac:dyDescent="0.2">
      <c r="W80258" s="31"/>
      <c r="AI80258" s="31"/>
    </row>
    <row r="80262" spans="23:35" x14ac:dyDescent="0.2">
      <c r="W80262" s="29"/>
      <c r="AI80262" s="29"/>
    </row>
    <row r="80290" spans="23:35" x14ac:dyDescent="0.2">
      <c r="W80290" s="31"/>
      <c r="AI80290" s="31"/>
    </row>
    <row r="80294" spans="23:35" x14ac:dyDescent="0.2">
      <c r="W80294" s="29"/>
      <c r="AI80294" s="29"/>
    </row>
    <row r="80322" spans="23:35" x14ac:dyDescent="0.2">
      <c r="W80322" s="31"/>
      <c r="AI80322" s="31"/>
    </row>
    <row r="80326" spans="23:35" x14ac:dyDescent="0.2">
      <c r="W80326" s="29"/>
      <c r="AI80326" s="29"/>
    </row>
    <row r="80354" spans="23:35" x14ac:dyDescent="0.2">
      <c r="W80354" s="31"/>
      <c r="AI80354" s="31"/>
    </row>
    <row r="80358" spans="23:35" x14ac:dyDescent="0.2">
      <c r="W80358" s="29"/>
      <c r="AI80358" s="29"/>
    </row>
    <row r="80386" spans="23:35" x14ac:dyDescent="0.2">
      <c r="W80386" s="31"/>
      <c r="AI80386" s="31"/>
    </row>
    <row r="80390" spans="23:35" x14ac:dyDescent="0.2">
      <c r="W80390" s="29"/>
      <c r="AI80390" s="29"/>
    </row>
    <row r="80418" spans="23:35" x14ac:dyDescent="0.2">
      <c r="W80418" s="31"/>
      <c r="AI80418" s="31"/>
    </row>
    <row r="80422" spans="23:35" x14ac:dyDescent="0.2">
      <c r="W80422" s="29"/>
      <c r="AI80422" s="29"/>
    </row>
    <row r="80450" spans="23:35" x14ac:dyDescent="0.2">
      <c r="W80450" s="31"/>
      <c r="AI80450" s="31"/>
    </row>
    <row r="80454" spans="23:35" x14ac:dyDescent="0.2">
      <c r="W80454" s="29"/>
      <c r="AI80454" s="29"/>
    </row>
    <row r="80482" spans="23:35" x14ac:dyDescent="0.2">
      <c r="W80482" s="31"/>
      <c r="AI80482" s="31"/>
    </row>
    <row r="80486" spans="23:35" x14ac:dyDescent="0.2">
      <c r="W80486" s="29"/>
      <c r="AI80486" s="29"/>
    </row>
    <row r="80514" spans="23:35" x14ac:dyDescent="0.2">
      <c r="W80514" s="31"/>
      <c r="AI80514" s="31"/>
    </row>
    <row r="80518" spans="23:35" x14ac:dyDescent="0.2">
      <c r="W80518" s="29"/>
      <c r="AI80518" s="29"/>
    </row>
    <row r="80546" spans="23:35" x14ac:dyDescent="0.2">
      <c r="W80546" s="31"/>
      <c r="AI80546" s="31"/>
    </row>
    <row r="80550" spans="23:35" x14ac:dyDescent="0.2">
      <c r="W80550" s="29"/>
      <c r="AI80550" s="29"/>
    </row>
    <row r="80578" spans="23:35" x14ac:dyDescent="0.2">
      <c r="W80578" s="31"/>
      <c r="AI80578" s="31"/>
    </row>
    <row r="80582" spans="23:35" x14ac:dyDescent="0.2">
      <c r="W80582" s="29"/>
      <c r="AI80582" s="29"/>
    </row>
    <row r="80610" spans="23:35" x14ac:dyDescent="0.2">
      <c r="W80610" s="31"/>
      <c r="AI80610" s="31"/>
    </row>
    <row r="80614" spans="23:35" x14ac:dyDescent="0.2">
      <c r="W80614" s="29"/>
      <c r="AI80614" s="29"/>
    </row>
    <row r="80642" spans="23:35" x14ac:dyDescent="0.2">
      <c r="W80642" s="31"/>
      <c r="AI80642" s="31"/>
    </row>
    <row r="80646" spans="23:35" x14ac:dyDescent="0.2">
      <c r="W80646" s="29"/>
      <c r="AI80646" s="29"/>
    </row>
    <row r="80674" spans="23:35" x14ac:dyDescent="0.2">
      <c r="W80674" s="31"/>
      <c r="AI80674" s="31"/>
    </row>
    <row r="80678" spans="23:35" x14ac:dyDescent="0.2">
      <c r="W80678" s="29"/>
      <c r="AI80678" s="29"/>
    </row>
    <row r="80706" spans="23:35" x14ac:dyDescent="0.2">
      <c r="W80706" s="31"/>
      <c r="AI80706" s="31"/>
    </row>
    <row r="80710" spans="23:35" x14ac:dyDescent="0.2">
      <c r="W80710" s="29"/>
      <c r="AI80710" s="29"/>
    </row>
    <row r="80738" spans="23:35" x14ac:dyDescent="0.2">
      <c r="W80738" s="31"/>
      <c r="AI80738" s="31"/>
    </row>
    <row r="80742" spans="23:35" x14ac:dyDescent="0.2">
      <c r="W80742" s="29"/>
      <c r="AI80742" s="29"/>
    </row>
    <row r="80770" spans="23:35" x14ac:dyDescent="0.2">
      <c r="W80770" s="31"/>
      <c r="AI80770" s="31"/>
    </row>
    <row r="80774" spans="23:35" x14ac:dyDescent="0.2">
      <c r="W80774" s="29"/>
      <c r="AI80774" s="29"/>
    </row>
    <row r="80802" spans="23:35" x14ac:dyDescent="0.2">
      <c r="W80802" s="31"/>
      <c r="AI80802" s="31"/>
    </row>
    <row r="80806" spans="23:35" x14ac:dyDescent="0.2">
      <c r="W80806" s="29"/>
      <c r="AI80806" s="29"/>
    </row>
    <row r="80834" spans="23:35" x14ac:dyDescent="0.2">
      <c r="W80834" s="31"/>
      <c r="AI80834" s="31"/>
    </row>
    <row r="80838" spans="23:35" x14ac:dyDescent="0.2">
      <c r="W80838" s="29"/>
      <c r="AI80838" s="29"/>
    </row>
    <row r="80866" spans="23:35" x14ac:dyDescent="0.2">
      <c r="W80866" s="31"/>
      <c r="AI80866" s="31"/>
    </row>
    <row r="80870" spans="23:35" x14ac:dyDescent="0.2">
      <c r="W80870" s="29"/>
      <c r="AI80870" s="29"/>
    </row>
    <row r="80898" spans="23:35" x14ac:dyDescent="0.2">
      <c r="W80898" s="31"/>
      <c r="AI80898" s="31"/>
    </row>
    <row r="80902" spans="23:35" x14ac:dyDescent="0.2">
      <c r="W80902" s="29"/>
      <c r="AI80902" s="29"/>
    </row>
    <row r="80930" spans="23:35" x14ac:dyDescent="0.2">
      <c r="W80930" s="31"/>
      <c r="AI80930" s="31"/>
    </row>
    <row r="80934" spans="23:35" x14ac:dyDescent="0.2">
      <c r="W80934" s="29"/>
      <c r="AI80934" s="29"/>
    </row>
    <row r="80962" spans="23:35" x14ac:dyDescent="0.2">
      <c r="W80962" s="31"/>
      <c r="AI80962" s="31"/>
    </row>
    <row r="80966" spans="23:35" x14ac:dyDescent="0.2">
      <c r="W80966" s="29"/>
      <c r="AI80966" s="29"/>
    </row>
    <row r="80994" spans="23:35" x14ac:dyDescent="0.2">
      <c r="W80994" s="31"/>
      <c r="AI80994" s="31"/>
    </row>
    <row r="80998" spans="23:35" x14ac:dyDescent="0.2">
      <c r="W80998" s="29"/>
      <c r="AI80998" s="29"/>
    </row>
    <row r="81026" spans="23:35" x14ac:dyDescent="0.2">
      <c r="W81026" s="31"/>
      <c r="AI81026" s="31"/>
    </row>
    <row r="81030" spans="23:35" x14ac:dyDescent="0.2">
      <c r="W81030" s="29"/>
      <c r="AI81030" s="29"/>
    </row>
    <row r="81058" spans="23:35" x14ac:dyDescent="0.2">
      <c r="W81058" s="31"/>
      <c r="AI81058" s="31"/>
    </row>
    <row r="81062" spans="23:35" x14ac:dyDescent="0.2">
      <c r="W81062" s="29"/>
      <c r="AI81062" s="29"/>
    </row>
    <row r="81090" spans="23:35" x14ac:dyDescent="0.2">
      <c r="W81090" s="31"/>
      <c r="AI81090" s="31"/>
    </row>
    <row r="81094" spans="23:35" x14ac:dyDescent="0.2">
      <c r="W81094" s="29"/>
      <c r="AI81094" s="29"/>
    </row>
    <row r="81122" spans="23:35" x14ac:dyDescent="0.2">
      <c r="W81122" s="31"/>
      <c r="AI81122" s="31"/>
    </row>
    <row r="81126" spans="23:35" x14ac:dyDescent="0.2">
      <c r="W81126" s="29"/>
      <c r="AI81126" s="29"/>
    </row>
    <row r="81154" spans="23:35" x14ac:dyDescent="0.2">
      <c r="W81154" s="31"/>
      <c r="AI81154" s="31"/>
    </row>
    <row r="81158" spans="23:35" x14ac:dyDescent="0.2">
      <c r="W81158" s="29"/>
      <c r="AI81158" s="29"/>
    </row>
    <row r="81186" spans="23:35" x14ac:dyDescent="0.2">
      <c r="W81186" s="31"/>
      <c r="AI81186" s="31"/>
    </row>
    <row r="81190" spans="23:35" x14ac:dyDescent="0.2">
      <c r="W81190" s="29"/>
      <c r="AI81190" s="29"/>
    </row>
    <row r="81218" spans="23:35" x14ac:dyDescent="0.2">
      <c r="W81218" s="31"/>
      <c r="AI81218" s="31"/>
    </row>
    <row r="81222" spans="23:35" x14ac:dyDescent="0.2">
      <c r="W81222" s="29"/>
      <c r="AI81222" s="29"/>
    </row>
    <row r="81250" spans="23:35" x14ac:dyDescent="0.2">
      <c r="W81250" s="31"/>
      <c r="AI81250" s="31"/>
    </row>
    <row r="81254" spans="23:35" x14ac:dyDescent="0.2">
      <c r="W81254" s="29"/>
      <c r="AI81254" s="29"/>
    </row>
    <row r="81282" spans="23:35" x14ac:dyDescent="0.2">
      <c r="W81282" s="31"/>
      <c r="AI81282" s="31"/>
    </row>
    <row r="81286" spans="23:35" x14ac:dyDescent="0.2">
      <c r="W81286" s="29"/>
      <c r="AI81286" s="29"/>
    </row>
    <row r="81314" spans="23:35" x14ac:dyDescent="0.2">
      <c r="W81314" s="31"/>
      <c r="AI81314" s="31"/>
    </row>
    <row r="81318" spans="23:35" x14ac:dyDescent="0.2">
      <c r="W81318" s="29"/>
      <c r="AI81318" s="29"/>
    </row>
    <row r="81346" spans="23:35" x14ac:dyDescent="0.2">
      <c r="W81346" s="31"/>
      <c r="AI81346" s="31"/>
    </row>
    <row r="81350" spans="23:35" x14ac:dyDescent="0.2">
      <c r="W81350" s="29"/>
      <c r="AI81350" s="29"/>
    </row>
    <row r="81378" spans="23:35" x14ac:dyDescent="0.2">
      <c r="W81378" s="31"/>
      <c r="AI81378" s="31"/>
    </row>
    <row r="81382" spans="23:35" x14ac:dyDescent="0.2">
      <c r="W81382" s="29"/>
      <c r="AI81382" s="29"/>
    </row>
    <row r="81410" spans="23:35" x14ac:dyDescent="0.2">
      <c r="W81410" s="31"/>
      <c r="AI81410" s="31"/>
    </row>
    <row r="81414" spans="23:35" x14ac:dyDescent="0.2">
      <c r="W81414" s="29"/>
      <c r="AI81414" s="29"/>
    </row>
    <row r="81442" spans="23:35" x14ac:dyDescent="0.2">
      <c r="W81442" s="31"/>
      <c r="AI81442" s="31"/>
    </row>
    <row r="81446" spans="23:35" x14ac:dyDescent="0.2">
      <c r="W81446" s="29"/>
      <c r="AI81446" s="29"/>
    </row>
    <row r="81474" spans="23:35" x14ac:dyDescent="0.2">
      <c r="W81474" s="31"/>
      <c r="AI81474" s="31"/>
    </row>
    <row r="81478" spans="23:35" x14ac:dyDescent="0.2">
      <c r="W81478" s="29"/>
      <c r="AI81478" s="29"/>
    </row>
    <row r="81506" spans="23:35" x14ac:dyDescent="0.2">
      <c r="W81506" s="31"/>
      <c r="AI81506" s="31"/>
    </row>
    <row r="81510" spans="23:35" x14ac:dyDescent="0.2">
      <c r="W81510" s="29"/>
      <c r="AI81510" s="29"/>
    </row>
    <row r="81538" spans="23:35" x14ac:dyDescent="0.2">
      <c r="W81538" s="31"/>
      <c r="AI81538" s="31"/>
    </row>
    <row r="81542" spans="23:35" x14ac:dyDescent="0.2">
      <c r="W81542" s="29"/>
      <c r="AI81542" s="29"/>
    </row>
    <row r="81570" spans="23:35" x14ac:dyDescent="0.2">
      <c r="W81570" s="31"/>
      <c r="AI81570" s="31"/>
    </row>
    <row r="81574" spans="23:35" x14ac:dyDescent="0.2">
      <c r="W81574" s="29"/>
      <c r="AI81574" s="29"/>
    </row>
    <row r="81602" spans="23:35" x14ac:dyDescent="0.2">
      <c r="W81602" s="31"/>
      <c r="AI81602" s="31"/>
    </row>
    <row r="81606" spans="23:35" x14ac:dyDescent="0.2">
      <c r="W81606" s="29"/>
      <c r="AI81606" s="29"/>
    </row>
    <row r="81634" spans="23:35" x14ac:dyDescent="0.2">
      <c r="W81634" s="31"/>
      <c r="AI81634" s="31"/>
    </row>
    <row r="81638" spans="23:35" x14ac:dyDescent="0.2">
      <c r="W81638" s="29"/>
      <c r="AI81638" s="29"/>
    </row>
    <row r="81666" spans="23:35" x14ac:dyDescent="0.2">
      <c r="W81666" s="31"/>
      <c r="AI81666" s="31"/>
    </row>
    <row r="81670" spans="23:35" x14ac:dyDescent="0.2">
      <c r="W81670" s="29"/>
      <c r="AI81670" s="29"/>
    </row>
    <row r="81698" spans="23:35" x14ac:dyDescent="0.2">
      <c r="W81698" s="31"/>
      <c r="AI81698" s="31"/>
    </row>
    <row r="81702" spans="23:35" x14ac:dyDescent="0.2">
      <c r="W81702" s="29"/>
      <c r="AI81702" s="29"/>
    </row>
    <row r="81730" spans="23:35" x14ac:dyDescent="0.2">
      <c r="W81730" s="31"/>
      <c r="AI81730" s="31"/>
    </row>
    <row r="81734" spans="23:35" x14ac:dyDescent="0.2">
      <c r="W81734" s="29"/>
      <c r="AI81734" s="29"/>
    </row>
    <row r="81762" spans="23:35" x14ac:dyDescent="0.2">
      <c r="W81762" s="31"/>
      <c r="AI81762" s="31"/>
    </row>
    <row r="81766" spans="23:35" x14ac:dyDescent="0.2">
      <c r="W81766" s="29"/>
      <c r="AI81766" s="29"/>
    </row>
    <row r="81794" spans="23:35" x14ac:dyDescent="0.2">
      <c r="W81794" s="31"/>
      <c r="AI81794" s="31"/>
    </row>
    <row r="81798" spans="23:35" x14ac:dyDescent="0.2">
      <c r="W81798" s="29"/>
      <c r="AI81798" s="29"/>
    </row>
    <row r="81826" spans="23:35" x14ac:dyDescent="0.2">
      <c r="W81826" s="31"/>
      <c r="AI81826" s="31"/>
    </row>
    <row r="81830" spans="23:35" x14ac:dyDescent="0.2">
      <c r="W81830" s="29"/>
      <c r="AI81830" s="29"/>
    </row>
    <row r="81858" spans="23:35" x14ac:dyDescent="0.2">
      <c r="W81858" s="31"/>
      <c r="AI81858" s="31"/>
    </row>
    <row r="81862" spans="23:35" x14ac:dyDescent="0.2">
      <c r="W81862" s="29"/>
      <c r="AI81862" s="29"/>
    </row>
    <row r="81890" spans="23:35" x14ac:dyDescent="0.2">
      <c r="W81890" s="31"/>
      <c r="AI81890" s="31"/>
    </row>
    <row r="81894" spans="23:35" x14ac:dyDescent="0.2">
      <c r="W81894" s="29"/>
      <c r="AI81894" s="29"/>
    </row>
    <row r="81922" spans="23:35" x14ac:dyDescent="0.2">
      <c r="W81922" s="31"/>
      <c r="AI81922" s="31"/>
    </row>
    <row r="81926" spans="23:35" x14ac:dyDescent="0.2">
      <c r="W81926" s="29"/>
      <c r="AI81926" s="29"/>
    </row>
    <row r="81954" spans="23:35" x14ac:dyDescent="0.2">
      <c r="W81954" s="31"/>
      <c r="AI81954" s="31"/>
    </row>
    <row r="81958" spans="23:35" x14ac:dyDescent="0.2">
      <c r="W81958" s="29"/>
      <c r="AI81958" s="29"/>
    </row>
    <row r="81986" spans="23:35" x14ac:dyDescent="0.2">
      <c r="W81986" s="31"/>
      <c r="AI81986" s="31"/>
    </row>
    <row r="81990" spans="23:35" x14ac:dyDescent="0.2">
      <c r="W81990" s="29"/>
      <c r="AI81990" s="29"/>
    </row>
    <row r="82018" spans="23:35" x14ac:dyDescent="0.2">
      <c r="W82018" s="31"/>
      <c r="AI82018" s="31"/>
    </row>
    <row r="82022" spans="23:35" x14ac:dyDescent="0.2">
      <c r="W82022" s="29"/>
      <c r="AI82022" s="29"/>
    </row>
    <row r="82050" spans="23:35" x14ac:dyDescent="0.2">
      <c r="W82050" s="31"/>
      <c r="AI82050" s="31"/>
    </row>
    <row r="82054" spans="23:35" x14ac:dyDescent="0.2">
      <c r="W82054" s="29"/>
      <c r="AI82054" s="29"/>
    </row>
    <row r="82082" spans="23:35" x14ac:dyDescent="0.2">
      <c r="W82082" s="31"/>
      <c r="AI82082" s="31"/>
    </row>
    <row r="82086" spans="23:35" x14ac:dyDescent="0.2">
      <c r="W82086" s="29"/>
      <c r="AI82086" s="29"/>
    </row>
    <row r="82114" spans="23:35" x14ac:dyDescent="0.2">
      <c r="W82114" s="31"/>
      <c r="AI82114" s="31"/>
    </row>
    <row r="82118" spans="23:35" x14ac:dyDescent="0.2">
      <c r="W82118" s="29"/>
      <c r="AI82118" s="29"/>
    </row>
    <row r="82146" spans="23:35" x14ac:dyDescent="0.2">
      <c r="W82146" s="31"/>
      <c r="AI82146" s="31"/>
    </row>
    <row r="82150" spans="23:35" x14ac:dyDescent="0.2">
      <c r="W82150" s="29"/>
      <c r="AI82150" s="29"/>
    </row>
    <row r="82178" spans="23:35" x14ac:dyDescent="0.2">
      <c r="W82178" s="31"/>
      <c r="AI82178" s="31"/>
    </row>
    <row r="82182" spans="23:35" x14ac:dyDescent="0.2">
      <c r="W82182" s="29"/>
      <c r="AI82182" s="29"/>
    </row>
    <row r="82210" spans="23:35" x14ac:dyDescent="0.2">
      <c r="W82210" s="31"/>
      <c r="AI82210" s="31"/>
    </row>
    <row r="82214" spans="23:35" x14ac:dyDescent="0.2">
      <c r="W82214" s="29"/>
      <c r="AI82214" s="29"/>
    </row>
    <row r="82242" spans="23:35" x14ac:dyDescent="0.2">
      <c r="W82242" s="31"/>
      <c r="AI82242" s="31"/>
    </row>
    <row r="82246" spans="23:35" x14ac:dyDescent="0.2">
      <c r="W82246" s="29"/>
      <c r="AI82246" s="29"/>
    </row>
    <row r="82274" spans="23:35" x14ac:dyDescent="0.2">
      <c r="W82274" s="31"/>
      <c r="AI82274" s="31"/>
    </row>
    <row r="82278" spans="23:35" x14ac:dyDescent="0.2">
      <c r="W82278" s="29"/>
      <c r="AI82278" s="29"/>
    </row>
    <row r="82306" spans="23:35" x14ac:dyDescent="0.2">
      <c r="W82306" s="31"/>
      <c r="AI82306" s="31"/>
    </row>
    <row r="82310" spans="23:35" x14ac:dyDescent="0.2">
      <c r="W82310" s="29"/>
      <c r="AI82310" s="29"/>
    </row>
    <row r="82338" spans="23:35" x14ac:dyDescent="0.2">
      <c r="W82338" s="31"/>
      <c r="AI82338" s="31"/>
    </row>
    <row r="82342" spans="23:35" x14ac:dyDescent="0.2">
      <c r="W82342" s="29"/>
      <c r="AI82342" s="29"/>
    </row>
    <row r="82370" spans="23:35" x14ac:dyDescent="0.2">
      <c r="W82370" s="31"/>
      <c r="AI82370" s="31"/>
    </row>
    <row r="82374" spans="23:35" x14ac:dyDescent="0.2">
      <c r="W82374" s="29"/>
      <c r="AI82374" s="29"/>
    </row>
    <row r="82402" spans="23:35" x14ac:dyDescent="0.2">
      <c r="W82402" s="31"/>
      <c r="AI82402" s="31"/>
    </row>
    <row r="82406" spans="23:35" x14ac:dyDescent="0.2">
      <c r="W82406" s="29"/>
      <c r="AI82406" s="29"/>
    </row>
    <row r="82434" spans="23:35" x14ac:dyDescent="0.2">
      <c r="W82434" s="31"/>
      <c r="AI82434" s="31"/>
    </row>
    <row r="82438" spans="23:35" x14ac:dyDescent="0.2">
      <c r="W82438" s="29"/>
      <c r="AI82438" s="29"/>
    </row>
    <row r="82466" spans="23:35" x14ac:dyDescent="0.2">
      <c r="W82466" s="31"/>
      <c r="AI82466" s="31"/>
    </row>
    <row r="82470" spans="23:35" x14ac:dyDescent="0.2">
      <c r="W82470" s="29"/>
      <c r="AI82470" s="29"/>
    </row>
    <row r="82498" spans="23:35" x14ac:dyDescent="0.2">
      <c r="W82498" s="31"/>
      <c r="AI82498" s="31"/>
    </row>
    <row r="82502" spans="23:35" x14ac:dyDescent="0.2">
      <c r="W82502" s="29"/>
      <c r="AI82502" s="29"/>
    </row>
    <row r="82530" spans="23:35" x14ac:dyDescent="0.2">
      <c r="W82530" s="31"/>
      <c r="AI82530" s="31"/>
    </row>
    <row r="82534" spans="23:35" x14ac:dyDescent="0.2">
      <c r="W82534" s="29"/>
      <c r="AI82534" s="29"/>
    </row>
    <row r="82562" spans="23:35" x14ac:dyDescent="0.2">
      <c r="W82562" s="31"/>
      <c r="AI82562" s="31"/>
    </row>
    <row r="82566" spans="23:35" x14ac:dyDescent="0.2">
      <c r="W82566" s="29"/>
      <c r="AI82566" s="29"/>
    </row>
    <row r="82594" spans="23:35" x14ac:dyDescent="0.2">
      <c r="W82594" s="31"/>
      <c r="AI82594" s="31"/>
    </row>
    <row r="82598" spans="23:35" x14ac:dyDescent="0.2">
      <c r="W82598" s="29"/>
      <c r="AI82598" s="29"/>
    </row>
    <row r="82626" spans="23:35" x14ac:dyDescent="0.2">
      <c r="W82626" s="31"/>
      <c r="AI82626" s="31"/>
    </row>
    <row r="82630" spans="23:35" x14ac:dyDescent="0.2">
      <c r="W82630" s="29"/>
      <c r="AI82630" s="29"/>
    </row>
    <row r="82658" spans="23:35" x14ac:dyDescent="0.2">
      <c r="W82658" s="31"/>
      <c r="AI82658" s="31"/>
    </row>
    <row r="82662" spans="23:35" x14ac:dyDescent="0.2">
      <c r="W82662" s="29"/>
      <c r="AI82662" s="29"/>
    </row>
    <row r="82690" spans="23:35" x14ac:dyDescent="0.2">
      <c r="W82690" s="31"/>
      <c r="AI82690" s="31"/>
    </row>
    <row r="82694" spans="23:35" x14ac:dyDescent="0.2">
      <c r="W82694" s="29"/>
      <c r="AI82694" s="29"/>
    </row>
    <row r="82722" spans="23:35" x14ac:dyDescent="0.2">
      <c r="W82722" s="31"/>
      <c r="AI82722" s="31"/>
    </row>
    <row r="82726" spans="23:35" x14ac:dyDescent="0.2">
      <c r="W82726" s="29"/>
      <c r="AI82726" s="29"/>
    </row>
    <row r="82754" spans="23:35" x14ac:dyDescent="0.2">
      <c r="W82754" s="31"/>
      <c r="AI82754" s="31"/>
    </row>
    <row r="82758" spans="23:35" x14ac:dyDescent="0.2">
      <c r="W82758" s="29"/>
      <c r="AI82758" s="29"/>
    </row>
    <row r="82786" spans="23:35" x14ac:dyDescent="0.2">
      <c r="W82786" s="31"/>
      <c r="AI82786" s="31"/>
    </row>
    <row r="82790" spans="23:35" x14ac:dyDescent="0.2">
      <c r="W82790" s="29"/>
      <c r="AI82790" s="29"/>
    </row>
    <row r="82818" spans="23:35" x14ac:dyDescent="0.2">
      <c r="W82818" s="31"/>
      <c r="AI82818" s="31"/>
    </row>
    <row r="82822" spans="23:35" x14ac:dyDescent="0.2">
      <c r="W82822" s="29"/>
      <c r="AI82822" s="29"/>
    </row>
    <row r="82850" spans="23:35" x14ac:dyDescent="0.2">
      <c r="W82850" s="31"/>
      <c r="AI82850" s="31"/>
    </row>
    <row r="82854" spans="23:35" x14ac:dyDescent="0.2">
      <c r="W82854" s="29"/>
      <c r="AI82854" s="29"/>
    </row>
    <row r="82882" spans="23:35" x14ac:dyDescent="0.2">
      <c r="W82882" s="31"/>
      <c r="AI82882" s="31"/>
    </row>
    <row r="82886" spans="23:35" x14ac:dyDescent="0.2">
      <c r="W82886" s="29"/>
      <c r="AI82886" s="29"/>
    </row>
    <row r="82914" spans="23:35" x14ac:dyDescent="0.2">
      <c r="W82914" s="31"/>
      <c r="AI82914" s="31"/>
    </row>
    <row r="82918" spans="23:35" x14ac:dyDescent="0.2">
      <c r="W82918" s="29"/>
      <c r="AI82918" s="29"/>
    </row>
    <row r="82946" spans="23:35" x14ac:dyDescent="0.2">
      <c r="W82946" s="31"/>
      <c r="AI82946" s="31"/>
    </row>
    <row r="82950" spans="23:35" x14ac:dyDescent="0.2">
      <c r="W82950" s="29"/>
      <c r="AI82950" s="29"/>
    </row>
    <row r="82978" spans="23:35" x14ac:dyDescent="0.2">
      <c r="W82978" s="31"/>
      <c r="AI82978" s="31"/>
    </row>
    <row r="82982" spans="23:35" x14ac:dyDescent="0.2">
      <c r="W82982" s="29"/>
      <c r="AI82982" s="29"/>
    </row>
    <row r="83010" spans="23:35" x14ac:dyDescent="0.2">
      <c r="W83010" s="31"/>
      <c r="AI83010" s="31"/>
    </row>
    <row r="83014" spans="23:35" x14ac:dyDescent="0.2">
      <c r="W83014" s="29"/>
      <c r="AI83014" s="29"/>
    </row>
    <row r="83042" spans="23:35" x14ac:dyDescent="0.2">
      <c r="W83042" s="31"/>
      <c r="AI83042" s="31"/>
    </row>
    <row r="83046" spans="23:35" x14ac:dyDescent="0.2">
      <c r="W83046" s="29"/>
      <c r="AI83046" s="29"/>
    </row>
    <row r="83074" spans="23:35" x14ac:dyDescent="0.2">
      <c r="W83074" s="31"/>
      <c r="AI83074" s="31"/>
    </row>
    <row r="83078" spans="23:35" x14ac:dyDescent="0.2">
      <c r="W83078" s="29"/>
      <c r="AI83078" s="29"/>
    </row>
    <row r="83106" spans="23:35" x14ac:dyDescent="0.2">
      <c r="W83106" s="31"/>
      <c r="AI83106" s="31"/>
    </row>
    <row r="83110" spans="23:35" x14ac:dyDescent="0.2">
      <c r="W83110" s="29"/>
      <c r="AI83110" s="29"/>
    </row>
    <row r="83138" spans="23:35" x14ac:dyDescent="0.2">
      <c r="W83138" s="31"/>
      <c r="AI83138" s="31"/>
    </row>
    <row r="83142" spans="23:35" x14ac:dyDescent="0.2">
      <c r="W83142" s="29"/>
      <c r="AI83142" s="29"/>
    </row>
    <row r="83170" spans="23:35" x14ac:dyDescent="0.2">
      <c r="W83170" s="31"/>
      <c r="AI83170" s="31"/>
    </row>
    <row r="83174" spans="23:35" x14ac:dyDescent="0.2">
      <c r="W83174" s="29"/>
      <c r="AI83174" s="29"/>
    </row>
    <row r="83202" spans="23:35" x14ac:dyDescent="0.2">
      <c r="W83202" s="31"/>
      <c r="AI83202" s="31"/>
    </row>
    <row r="83206" spans="23:35" x14ac:dyDescent="0.2">
      <c r="W83206" s="29"/>
      <c r="AI83206" s="29"/>
    </row>
    <row r="83234" spans="23:35" x14ac:dyDescent="0.2">
      <c r="W83234" s="31"/>
      <c r="AI83234" s="31"/>
    </row>
    <row r="83238" spans="23:35" x14ac:dyDescent="0.2">
      <c r="W83238" s="29"/>
      <c r="AI83238" s="29"/>
    </row>
    <row r="83266" spans="23:35" x14ac:dyDescent="0.2">
      <c r="W83266" s="31"/>
      <c r="AI83266" s="31"/>
    </row>
    <row r="83270" spans="23:35" x14ac:dyDescent="0.2">
      <c r="W83270" s="29"/>
      <c r="AI83270" s="29"/>
    </row>
    <row r="83298" spans="23:35" x14ac:dyDescent="0.2">
      <c r="W83298" s="31"/>
      <c r="AI83298" s="31"/>
    </row>
    <row r="83302" spans="23:35" x14ac:dyDescent="0.2">
      <c r="W83302" s="29"/>
      <c r="AI83302" s="29"/>
    </row>
    <row r="83330" spans="23:35" x14ac:dyDescent="0.2">
      <c r="W83330" s="31"/>
      <c r="AI83330" s="31"/>
    </row>
    <row r="83334" spans="23:35" x14ac:dyDescent="0.2">
      <c r="W83334" s="29"/>
      <c r="AI83334" s="29"/>
    </row>
    <row r="83362" spans="23:35" x14ac:dyDescent="0.2">
      <c r="W83362" s="31"/>
      <c r="AI83362" s="31"/>
    </row>
    <row r="83366" spans="23:35" x14ac:dyDescent="0.2">
      <c r="W83366" s="29"/>
      <c r="AI83366" s="29"/>
    </row>
    <row r="83394" spans="23:35" x14ac:dyDescent="0.2">
      <c r="W83394" s="31"/>
      <c r="AI83394" s="31"/>
    </row>
    <row r="83398" spans="23:35" x14ac:dyDescent="0.2">
      <c r="W83398" s="29"/>
      <c r="AI83398" s="29"/>
    </row>
    <row r="83426" spans="23:35" x14ac:dyDescent="0.2">
      <c r="W83426" s="31"/>
      <c r="AI83426" s="31"/>
    </row>
    <row r="83430" spans="23:35" x14ac:dyDescent="0.2">
      <c r="W83430" s="29"/>
      <c r="AI83430" s="29"/>
    </row>
    <row r="83458" spans="23:35" x14ac:dyDescent="0.2">
      <c r="W83458" s="31"/>
      <c r="AI83458" s="31"/>
    </row>
    <row r="83462" spans="23:35" x14ac:dyDescent="0.2">
      <c r="W83462" s="29"/>
      <c r="AI83462" s="29"/>
    </row>
    <row r="83490" spans="23:35" x14ac:dyDescent="0.2">
      <c r="W83490" s="31"/>
      <c r="AI83490" s="31"/>
    </row>
    <row r="83494" spans="23:35" x14ac:dyDescent="0.2">
      <c r="W83494" s="29"/>
      <c r="AI83494" s="29"/>
    </row>
    <row r="83522" spans="23:35" x14ac:dyDescent="0.2">
      <c r="W83522" s="31"/>
      <c r="AI83522" s="31"/>
    </row>
    <row r="83526" spans="23:35" x14ac:dyDescent="0.2">
      <c r="W83526" s="29"/>
      <c r="AI83526" s="29"/>
    </row>
    <row r="83554" spans="23:35" x14ac:dyDescent="0.2">
      <c r="W83554" s="31"/>
      <c r="AI83554" s="31"/>
    </row>
    <row r="83558" spans="23:35" x14ac:dyDescent="0.2">
      <c r="W83558" s="29"/>
      <c r="AI83558" s="29"/>
    </row>
    <row r="83586" spans="23:35" x14ac:dyDescent="0.2">
      <c r="W83586" s="31"/>
      <c r="AI83586" s="31"/>
    </row>
    <row r="83590" spans="23:35" x14ac:dyDescent="0.2">
      <c r="W83590" s="29"/>
      <c r="AI83590" s="29"/>
    </row>
    <row r="83618" spans="23:35" x14ac:dyDescent="0.2">
      <c r="W83618" s="31"/>
      <c r="AI83618" s="31"/>
    </row>
    <row r="83622" spans="23:35" x14ac:dyDescent="0.2">
      <c r="W83622" s="29"/>
      <c r="AI83622" s="29"/>
    </row>
    <row r="83650" spans="23:35" x14ac:dyDescent="0.2">
      <c r="W83650" s="31"/>
      <c r="AI83650" s="31"/>
    </row>
    <row r="83654" spans="23:35" x14ac:dyDescent="0.2">
      <c r="W83654" s="29"/>
      <c r="AI83654" s="29"/>
    </row>
    <row r="83682" spans="23:35" x14ac:dyDescent="0.2">
      <c r="W83682" s="31"/>
      <c r="AI83682" s="31"/>
    </row>
    <row r="83686" spans="23:35" x14ac:dyDescent="0.2">
      <c r="W83686" s="29"/>
      <c r="AI83686" s="29"/>
    </row>
    <row r="83714" spans="23:35" x14ac:dyDescent="0.2">
      <c r="W83714" s="31"/>
      <c r="AI83714" s="31"/>
    </row>
    <row r="83718" spans="23:35" x14ac:dyDescent="0.2">
      <c r="W83718" s="29"/>
      <c r="AI83718" s="29"/>
    </row>
    <row r="83746" spans="23:35" x14ac:dyDescent="0.2">
      <c r="W83746" s="31"/>
      <c r="AI83746" s="31"/>
    </row>
    <row r="83750" spans="23:35" x14ac:dyDescent="0.2">
      <c r="W83750" s="29"/>
      <c r="AI83750" s="29"/>
    </row>
    <row r="83778" spans="23:35" x14ac:dyDescent="0.2">
      <c r="W83778" s="31"/>
      <c r="AI83778" s="31"/>
    </row>
    <row r="83782" spans="23:35" x14ac:dyDescent="0.2">
      <c r="W83782" s="29"/>
      <c r="AI83782" s="29"/>
    </row>
    <row r="83810" spans="23:35" x14ac:dyDescent="0.2">
      <c r="W83810" s="31"/>
      <c r="AI83810" s="31"/>
    </row>
    <row r="83814" spans="23:35" x14ac:dyDescent="0.2">
      <c r="W83814" s="29"/>
      <c r="AI83814" s="29"/>
    </row>
    <row r="83842" spans="23:35" x14ac:dyDescent="0.2">
      <c r="W83842" s="31"/>
      <c r="AI83842" s="31"/>
    </row>
    <row r="83846" spans="23:35" x14ac:dyDescent="0.2">
      <c r="W83846" s="29"/>
      <c r="AI83846" s="29"/>
    </row>
    <row r="83874" spans="23:35" x14ac:dyDescent="0.2">
      <c r="W83874" s="31"/>
      <c r="AI83874" s="31"/>
    </row>
    <row r="83878" spans="23:35" x14ac:dyDescent="0.2">
      <c r="W83878" s="29"/>
      <c r="AI83878" s="29"/>
    </row>
    <row r="83906" spans="23:35" x14ac:dyDescent="0.2">
      <c r="W83906" s="31"/>
      <c r="AI83906" s="31"/>
    </row>
    <row r="83910" spans="23:35" x14ac:dyDescent="0.2">
      <c r="W83910" s="29"/>
      <c r="AI83910" s="29"/>
    </row>
    <row r="83938" spans="23:35" x14ac:dyDescent="0.2">
      <c r="W83938" s="31"/>
      <c r="AI83938" s="31"/>
    </row>
    <row r="83942" spans="23:35" x14ac:dyDescent="0.2">
      <c r="W83942" s="29"/>
      <c r="AI83942" s="29"/>
    </row>
    <row r="83970" spans="23:35" x14ac:dyDescent="0.2">
      <c r="W83970" s="31"/>
      <c r="AI83970" s="31"/>
    </row>
    <row r="83974" spans="23:35" x14ac:dyDescent="0.2">
      <c r="W83974" s="29"/>
      <c r="AI83974" s="29"/>
    </row>
    <row r="84002" spans="23:35" x14ac:dyDescent="0.2">
      <c r="W84002" s="31"/>
      <c r="AI84002" s="31"/>
    </row>
    <row r="84006" spans="23:35" x14ac:dyDescent="0.2">
      <c r="W84006" s="29"/>
      <c r="AI84006" s="29"/>
    </row>
    <row r="84034" spans="23:35" x14ac:dyDescent="0.2">
      <c r="W84034" s="31"/>
      <c r="AI84034" s="31"/>
    </row>
    <row r="84038" spans="23:35" x14ac:dyDescent="0.2">
      <c r="W84038" s="29"/>
      <c r="AI84038" s="29"/>
    </row>
    <row r="84066" spans="23:35" x14ac:dyDescent="0.2">
      <c r="W84066" s="31"/>
      <c r="AI84066" s="31"/>
    </row>
    <row r="84070" spans="23:35" x14ac:dyDescent="0.2">
      <c r="W84070" s="29"/>
      <c r="AI84070" s="29"/>
    </row>
    <row r="84098" spans="23:35" x14ac:dyDescent="0.2">
      <c r="W84098" s="31"/>
      <c r="AI84098" s="31"/>
    </row>
    <row r="84102" spans="23:35" x14ac:dyDescent="0.2">
      <c r="W84102" s="29"/>
      <c r="AI84102" s="29"/>
    </row>
    <row r="84130" spans="23:35" x14ac:dyDescent="0.2">
      <c r="W84130" s="31"/>
      <c r="AI84130" s="31"/>
    </row>
    <row r="84134" spans="23:35" x14ac:dyDescent="0.2">
      <c r="W84134" s="29"/>
      <c r="AI84134" s="29"/>
    </row>
    <row r="84162" spans="23:35" x14ac:dyDescent="0.2">
      <c r="W84162" s="31"/>
      <c r="AI84162" s="31"/>
    </row>
    <row r="84166" spans="23:35" x14ac:dyDescent="0.2">
      <c r="W84166" s="29"/>
      <c r="AI84166" s="29"/>
    </row>
    <row r="84194" spans="23:35" x14ac:dyDescent="0.2">
      <c r="W84194" s="31"/>
      <c r="AI84194" s="31"/>
    </row>
    <row r="84198" spans="23:35" x14ac:dyDescent="0.2">
      <c r="W84198" s="29"/>
      <c r="AI84198" s="29"/>
    </row>
    <row r="84226" spans="23:35" x14ac:dyDescent="0.2">
      <c r="W84226" s="31"/>
      <c r="AI84226" s="31"/>
    </row>
    <row r="84230" spans="23:35" x14ac:dyDescent="0.2">
      <c r="W84230" s="29"/>
      <c r="AI84230" s="29"/>
    </row>
    <row r="84258" spans="23:35" x14ac:dyDescent="0.2">
      <c r="W84258" s="31"/>
      <c r="AI84258" s="31"/>
    </row>
    <row r="84262" spans="23:35" x14ac:dyDescent="0.2">
      <c r="W84262" s="29"/>
      <c r="AI84262" s="29"/>
    </row>
    <row r="84290" spans="23:35" x14ac:dyDescent="0.2">
      <c r="W84290" s="31"/>
      <c r="AI84290" s="31"/>
    </row>
    <row r="84294" spans="23:35" x14ac:dyDescent="0.2">
      <c r="W84294" s="29"/>
      <c r="AI84294" s="29"/>
    </row>
    <row r="84322" spans="23:35" x14ac:dyDescent="0.2">
      <c r="W84322" s="31"/>
      <c r="AI84322" s="31"/>
    </row>
    <row r="84326" spans="23:35" x14ac:dyDescent="0.2">
      <c r="W84326" s="29"/>
      <c r="AI84326" s="29"/>
    </row>
    <row r="84354" spans="23:35" x14ac:dyDescent="0.2">
      <c r="W84354" s="31"/>
      <c r="AI84354" s="31"/>
    </row>
    <row r="84358" spans="23:35" x14ac:dyDescent="0.2">
      <c r="W84358" s="29"/>
      <c r="AI84358" s="29"/>
    </row>
    <row r="84386" spans="23:35" x14ac:dyDescent="0.2">
      <c r="W84386" s="31"/>
      <c r="AI84386" s="31"/>
    </row>
    <row r="84390" spans="23:35" x14ac:dyDescent="0.2">
      <c r="W84390" s="29"/>
      <c r="AI84390" s="29"/>
    </row>
    <row r="84418" spans="23:35" x14ac:dyDescent="0.2">
      <c r="W84418" s="31"/>
      <c r="AI84418" s="31"/>
    </row>
    <row r="84422" spans="23:35" x14ac:dyDescent="0.2">
      <c r="W84422" s="29"/>
      <c r="AI84422" s="29"/>
    </row>
    <row r="84450" spans="23:35" x14ac:dyDescent="0.2">
      <c r="W84450" s="31"/>
      <c r="AI84450" s="31"/>
    </row>
    <row r="84454" spans="23:35" x14ac:dyDescent="0.2">
      <c r="W84454" s="29"/>
      <c r="AI84454" s="29"/>
    </row>
    <row r="84482" spans="23:35" x14ac:dyDescent="0.2">
      <c r="W84482" s="31"/>
      <c r="AI84482" s="31"/>
    </row>
    <row r="84486" spans="23:35" x14ac:dyDescent="0.2">
      <c r="W84486" s="29"/>
      <c r="AI84486" s="29"/>
    </row>
    <row r="84514" spans="23:35" x14ac:dyDescent="0.2">
      <c r="W84514" s="31"/>
      <c r="AI84514" s="31"/>
    </row>
    <row r="84518" spans="23:35" x14ac:dyDescent="0.2">
      <c r="W84518" s="29"/>
      <c r="AI84518" s="29"/>
    </row>
    <row r="84546" spans="23:35" x14ac:dyDescent="0.2">
      <c r="W84546" s="31"/>
      <c r="AI84546" s="31"/>
    </row>
    <row r="84550" spans="23:35" x14ac:dyDescent="0.2">
      <c r="W84550" s="29"/>
      <c r="AI84550" s="29"/>
    </row>
    <row r="84578" spans="23:35" x14ac:dyDescent="0.2">
      <c r="W84578" s="31"/>
      <c r="AI84578" s="31"/>
    </row>
    <row r="84582" spans="23:35" x14ac:dyDescent="0.2">
      <c r="W84582" s="29"/>
      <c r="AI84582" s="29"/>
    </row>
    <row r="84610" spans="23:35" x14ac:dyDescent="0.2">
      <c r="W84610" s="31"/>
      <c r="AI84610" s="31"/>
    </row>
    <row r="84614" spans="23:35" x14ac:dyDescent="0.2">
      <c r="W84614" s="29"/>
      <c r="AI84614" s="29"/>
    </row>
    <row r="84642" spans="23:35" x14ac:dyDescent="0.2">
      <c r="W84642" s="31"/>
      <c r="AI84642" s="31"/>
    </row>
    <row r="84646" spans="23:35" x14ac:dyDescent="0.2">
      <c r="W84646" s="29"/>
      <c r="AI84646" s="29"/>
    </row>
    <row r="84674" spans="23:35" x14ac:dyDescent="0.2">
      <c r="W84674" s="31"/>
      <c r="AI84674" s="31"/>
    </row>
    <row r="84678" spans="23:35" x14ac:dyDescent="0.2">
      <c r="W84678" s="29"/>
      <c r="AI84678" s="29"/>
    </row>
    <row r="84706" spans="23:35" x14ac:dyDescent="0.2">
      <c r="W84706" s="31"/>
      <c r="AI84706" s="31"/>
    </row>
    <row r="84710" spans="23:35" x14ac:dyDescent="0.2">
      <c r="W84710" s="29"/>
      <c r="AI84710" s="29"/>
    </row>
    <row r="84738" spans="23:35" x14ac:dyDescent="0.2">
      <c r="W84738" s="31"/>
      <c r="AI84738" s="31"/>
    </row>
    <row r="84742" spans="23:35" x14ac:dyDescent="0.2">
      <c r="W84742" s="29"/>
      <c r="AI84742" s="29"/>
    </row>
    <row r="84770" spans="23:35" x14ac:dyDescent="0.2">
      <c r="W84770" s="31"/>
      <c r="AI84770" s="31"/>
    </row>
    <row r="84774" spans="23:35" x14ac:dyDescent="0.2">
      <c r="W84774" s="29"/>
      <c r="AI84774" s="29"/>
    </row>
    <row r="84802" spans="23:35" x14ac:dyDescent="0.2">
      <c r="W84802" s="31"/>
      <c r="AI84802" s="31"/>
    </row>
    <row r="84806" spans="23:35" x14ac:dyDescent="0.2">
      <c r="W84806" s="29"/>
      <c r="AI84806" s="29"/>
    </row>
    <row r="84834" spans="23:35" x14ac:dyDescent="0.2">
      <c r="W84834" s="31"/>
      <c r="AI84834" s="31"/>
    </row>
    <row r="84838" spans="23:35" x14ac:dyDescent="0.2">
      <c r="W84838" s="29"/>
      <c r="AI84838" s="29"/>
    </row>
    <row r="84866" spans="23:35" x14ac:dyDescent="0.2">
      <c r="W84866" s="31"/>
      <c r="AI84866" s="31"/>
    </row>
    <row r="84870" spans="23:35" x14ac:dyDescent="0.2">
      <c r="W84870" s="29"/>
      <c r="AI84870" s="29"/>
    </row>
    <row r="84898" spans="23:35" x14ac:dyDescent="0.2">
      <c r="W84898" s="31"/>
      <c r="AI84898" s="31"/>
    </row>
    <row r="84902" spans="23:35" x14ac:dyDescent="0.2">
      <c r="W84902" s="29"/>
      <c r="AI84902" s="29"/>
    </row>
    <row r="84930" spans="23:35" x14ac:dyDescent="0.2">
      <c r="W84930" s="31"/>
      <c r="AI84930" s="31"/>
    </row>
    <row r="84934" spans="23:35" x14ac:dyDescent="0.2">
      <c r="W84934" s="29"/>
      <c r="AI84934" s="29"/>
    </row>
    <row r="84962" spans="23:35" x14ac:dyDescent="0.2">
      <c r="W84962" s="31"/>
      <c r="AI84962" s="31"/>
    </row>
    <row r="84966" spans="23:35" x14ac:dyDescent="0.2">
      <c r="W84966" s="29"/>
      <c r="AI84966" s="29"/>
    </row>
    <row r="84994" spans="23:35" x14ac:dyDescent="0.2">
      <c r="W84994" s="31"/>
      <c r="AI84994" s="31"/>
    </row>
    <row r="84998" spans="23:35" x14ac:dyDescent="0.2">
      <c r="W84998" s="29"/>
      <c r="AI84998" s="29"/>
    </row>
    <row r="85026" spans="23:35" x14ac:dyDescent="0.2">
      <c r="W85026" s="31"/>
      <c r="AI85026" s="31"/>
    </row>
    <row r="85030" spans="23:35" x14ac:dyDescent="0.2">
      <c r="W85030" s="29"/>
      <c r="AI85030" s="29"/>
    </row>
    <row r="85058" spans="23:35" x14ac:dyDescent="0.2">
      <c r="W85058" s="31"/>
      <c r="AI85058" s="31"/>
    </row>
    <row r="85062" spans="23:35" x14ac:dyDescent="0.2">
      <c r="W85062" s="29"/>
      <c r="AI85062" s="29"/>
    </row>
    <row r="85090" spans="23:35" x14ac:dyDescent="0.2">
      <c r="W85090" s="31"/>
      <c r="AI85090" s="31"/>
    </row>
    <row r="85094" spans="23:35" x14ac:dyDescent="0.2">
      <c r="W85094" s="29"/>
      <c r="AI85094" s="29"/>
    </row>
    <row r="85122" spans="23:35" x14ac:dyDescent="0.2">
      <c r="W85122" s="31"/>
      <c r="AI85122" s="31"/>
    </row>
    <row r="85126" spans="23:35" x14ac:dyDescent="0.2">
      <c r="W85126" s="29"/>
      <c r="AI85126" s="29"/>
    </row>
    <row r="85154" spans="23:35" x14ac:dyDescent="0.2">
      <c r="W85154" s="31"/>
      <c r="AI85154" s="31"/>
    </row>
    <row r="85158" spans="23:35" x14ac:dyDescent="0.2">
      <c r="W85158" s="29"/>
      <c r="AI85158" s="29"/>
    </row>
    <row r="85186" spans="23:35" x14ac:dyDescent="0.2">
      <c r="W85186" s="31"/>
      <c r="AI85186" s="31"/>
    </row>
    <row r="85190" spans="23:35" x14ac:dyDescent="0.2">
      <c r="W85190" s="29"/>
      <c r="AI85190" s="29"/>
    </row>
    <row r="85218" spans="23:35" x14ac:dyDescent="0.2">
      <c r="W85218" s="31"/>
      <c r="AI85218" s="31"/>
    </row>
    <row r="85222" spans="23:35" x14ac:dyDescent="0.2">
      <c r="W85222" s="29"/>
      <c r="AI85222" s="29"/>
    </row>
    <row r="85250" spans="23:35" x14ac:dyDescent="0.2">
      <c r="W85250" s="31"/>
      <c r="AI85250" s="31"/>
    </row>
    <row r="85254" spans="23:35" x14ac:dyDescent="0.2">
      <c r="W85254" s="29"/>
      <c r="AI85254" s="29"/>
    </row>
    <row r="85282" spans="23:35" x14ac:dyDescent="0.2">
      <c r="W85282" s="31"/>
      <c r="AI85282" s="31"/>
    </row>
    <row r="85286" spans="23:35" x14ac:dyDescent="0.2">
      <c r="W85286" s="29"/>
      <c r="AI85286" s="29"/>
    </row>
    <row r="85314" spans="23:35" x14ac:dyDescent="0.2">
      <c r="W85314" s="31"/>
      <c r="AI85314" s="31"/>
    </row>
    <row r="85318" spans="23:35" x14ac:dyDescent="0.2">
      <c r="W85318" s="29"/>
      <c r="AI85318" s="29"/>
    </row>
    <row r="85346" spans="23:35" x14ac:dyDescent="0.2">
      <c r="W85346" s="31"/>
      <c r="AI85346" s="31"/>
    </row>
    <row r="85350" spans="23:35" x14ac:dyDescent="0.2">
      <c r="W85350" s="29"/>
      <c r="AI85350" s="29"/>
    </row>
    <row r="85378" spans="23:35" x14ac:dyDescent="0.2">
      <c r="W85378" s="31"/>
      <c r="AI85378" s="31"/>
    </row>
    <row r="85382" spans="23:35" x14ac:dyDescent="0.2">
      <c r="W85382" s="29"/>
      <c r="AI85382" s="29"/>
    </row>
    <row r="85410" spans="23:35" x14ac:dyDescent="0.2">
      <c r="W85410" s="31"/>
      <c r="AI85410" s="31"/>
    </row>
    <row r="85414" spans="23:35" x14ac:dyDescent="0.2">
      <c r="W85414" s="29"/>
      <c r="AI85414" s="29"/>
    </row>
    <row r="85442" spans="23:35" x14ac:dyDescent="0.2">
      <c r="W85442" s="31"/>
      <c r="AI85442" s="31"/>
    </row>
    <row r="85446" spans="23:35" x14ac:dyDescent="0.2">
      <c r="W85446" s="29"/>
      <c r="AI85446" s="29"/>
    </row>
    <row r="85474" spans="23:35" x14ac:dyDescent="0.2">
      <c r="W85474" s="31"/>
      <c r="AI85474" s="31"/>
    </row>
    <row r="85478" spans="23:35" x14ac:dyDescent="0.2">
      <c r="W85478" s="29"/>
      <c r="AI85478" s="29"/>
    </row>
    <row r="85506" spans="23:35" x14ac:dyDescent="0.2">
      <c r="W85506" s="31"/>
      <c r="AI85506" s="31"/>
    </row>
    <row r="85510" spans="23:35" x14ac:dyDescent="0.2">
      <c r="W85510" s="29"/>
      <c r="AI85510" s="29"/>
    </row>
    <row r="85538" spans="23:35" x14ac:dyDescent="0.2">
      <c r="W85538" s="31"/>
      <c r="AI85538" s="31"/>
    </row>
    <row r="85542" spans="23:35" x14ac:dyDescent="0.2">
      <c r="W85542" s="29"/>
      <c r="AI85542" s="29"/>
    </row>
    <row r="85570" spans="23:35" x14ac:dyDescent="0.2">
      <c r="W85570" s="31"/>
      <c r="AI85570" s="31"/>
    </row>
    <row r="85574" spans="23:35" x14ac:dyDescent="0.2">
      <c r="W85574" s="29"/>
      <c r="AI85574" s="29"/>
    </row>
    <row r="85602" spans="23:35" x14ac:dyDescent="0.2">
      <c r="W85602" s="31"/>
      <c r="AI85602" s="31"/>
    </row>
    <row r="85606" spans="23:35" x14ac:dyDescent="0.2">
      <c r="W85606" s="29"/>
      <c r="AI85606" s="29"/>
    </row>
    <row r="85634" spans="23:35" x14ac:dyDescent="0.2">
      <c r="W85634" s="31"/>
      <c r="AI85634" s="31"/>
    </row>
    <row r="85638" spans="23:35" x14ac:dyDescent="0.2">
      <c r="W85638" s="29"/>
      <c r="AI85638" s="29"/>
    </row>
    <row r="85666" spans="23:35" x14ac:dyDescent="0.2">
      <c r="W85666" s="31"/>
      <c r="AI85666" s="31"/>
    </row>
    <row r="85670" spans="23:35" x14ac:dyDescent="0.2">
      <c r="W85670" s="29"/>
      <c r="AI85670" s="29"/>
    </row>
    <row r="85698" spans="23:35" x14ac:dyDescent="0.2">
      <c r="W85698" s="31"/>
      <c r="AI85698" s="31"/>
    </row>
    <row r="85702" spans="23:35" x14ac:dyDescent="0.2">
      <c r="W85702" s="29"/>
      <c r="AI85702" s="29"/>
    </row>
    <row r="85730" spans="23:35" x14ac:dyDescent="0.2">
      <c r="W85730" s="31"/>
      <c r="AI85730" s="31"/>
    </row>
    <row r="85734" spans="23:35" x14ac:dyDescent="0.2">
      <c r="W85734" s="29"/>
      <c r="AI85734" s="29"/>
    </row>
    <row r="85762" spans="23:35" x14ac:dyDescent="0.2">
      <c r="W85762" s="31"/>
      <c r="AI85762" s="31"/>
    </row>
    <row r="85766" spans="23:35" x14ac:dyDescent="0.2">
      <c r="W85766" s="29"/>
      <c r="AI85766" s="29"/>
    </row>
    <row r="85794" spans="23:35" x14ac:dyDescent="0.2">
      <c r="W85794" s="31"/>
      <c r="AI85794" s="31"/>
    </row>
    <row r="85798" spans="23:35" x14ac:dyDescent="0.2">
      <c r="W85798" s="29"/>
      <c r="AI85798" s="29"/>
    </row>
    <row r="85826" spans="23:35" x14ac:dyDescent="0.2">
      <c r="W85826" s="31"/>
      <c r="AI85826" s="31"/>
    </row>
    <row r="85830" spans="23:35" x14ac:dyDescent="0.2">
      <c r="W85830" s="29"/>
      <c r="AI85830" s="29"/>
    </row>
    <row r="85858" spans="23:35" x14ac:dyDescent="0.2">
      <c r="W85858" s="31"/>
      <c r="AI85858" s="31"/>
    </row>
    <row r="85862" spans="23:35" x14ac:dyDescent="0.2">
      <c r="W85862" s="29"/>
      <c r="AI85862" s="29"/>
    </row>
    <row r="85890" spans="23:35" x14ac:dyDescent="0.2">
      <c r="W85890" s="31"/>
      <c r="AI85890" s="31"/>
    </row>
    <row r="85894" spans="23:35" x14ac:dyDescent="0.2">
      <c r="W85894" s="29"/>
      <c r="AI85894" s="29"/>
    </row>
    <row r="85922" spans="23:35" x14ac:dyDescent="0.2">
      <c r="W85922" s="31"/>
      <c r="AI85922" s="31"/>
    </row>
    <row r="85926" spans="23:35" x14ac:dyDescent="0.2">
      <c r="W85926" s="29"/>
      <c r="AI85926" s="29"/>
    </row>
    <row r="85954" spans="23:35" x14ac:dyDescent="0.2">
      <c r="W85954" s="31"/>
      <c r="AI85954" s="31"/>
    </row>
    <row r="85958" spans="23:35" x14ac:dyDescent="0.2">
      <c r="W85958" s="29"/>
      <c r="AI85958" s="29"/>
    </row>
    <row r="85986" spans="23:35" x14ac:dyDescent="0.2">
      <c r="W85986" s="31"/>
      <c r="AI85986" s="31"/>
    </row>
    <row r="85990" spans="23:35" x14ac:dyDescent="0.2">
      <c r="W85990" s="29"/>
      <c r="AI85990" s="29"/>
    </row>
    <row r="86018" spans="23:35" x14ac:dyDescent="0.2">
      <c r="W86018" s="31"/>
      <c r="AI86018" s="31"/>
    </row>
    <row r="86022" spans="23:35" x14ac:dyDescent="0.2">
      <c r="W86022" s="29"/>
      <c r="AI86022" s="29"/>
    </row>
    <row r="86050" spans="23:35" x14ac:dyDescent="0.2">
      <c r="W86050" s="31"/>
      <c r="AI86050" s="31"/>
    </row>
    <row r="86054" spans="23:35" x14ac:dyDescent="0.2">
      <c r="W86054" s="29"/>
      <c r="AI86054" s="29"/>
    </row>
    <row r="86082" spans="23:35" x14ac:dyDescent="0.2">
      <c r="W86082" s="31"/>
      <c r="AI86082" s="31"/>
    </row>
    <row r="86086" spans="23:35" x14ac:dyDescent="0.2">
      <c r="W86086" s="29"/>
      <c r="AI86086" s="29"/>
    </row>
    <row r="86114" spans="23:35" x14ac:dyDescent="0.2">
      <c r="W86114" s="31"/>
      <c r="AI86114" s="31"/>
    </row>
    <row r="86118" spans="23:35" x14ac:dyDescent="0.2">
      <c r="W86118" s="29"/>
      <c r="AI86118" s="29"/>
    </row>
    <row r="86146" spans="23:35" x14ac:dyDescent="0.2">
      <c r="W86146" s="31"/>
      <c r="AI86146" s="31"/>
    </row>
    <row r="86150" spans="23:35" x14ac:dyDescent="0.2">
      <c r="W86150" s="29"/>
      <c r="AI86150" s="29"/>
    </row>
    <row r="86178" spans="23:35" x14ac:dyDescent="0.2">
      <c r="W86178" s="31"/>
      <c r="AI86178" s="31"/>
    </row>
    <row r="86182" spans="23:35" x14ac:dyDescent="0.2">
      <c r="W86182" s="29"/>
      <c r="AI86182" s="29"/>
    </row>
    <row r="86210" spans="23:35" x14ac:dyDescent="0.2">
      <c r="W86210" s="31"/>
      <c r="AI86210" s="31"/>
    </row>
    <row r="86214" spans="23:35" x14ac:dyDescent="0.2">
      <c r="W86214" s="29"/>
      <c r="AI86214" s="29"/>
    </row>
    <row r="86242" spans="23:35" x14ac:dyDescent="0.2">
      <c r="W86242" s="31"/>
      <c r="AI86242" s="31"/>
    </row>
    <row r="86246" spans="23:35" x14ac:dyDescent="0.2">
      <c r="W86246" s="29"/>
      <c r="AI86246" s="29"/>
    </row>
    <row r="86274" spans="23:35" x14ac:dyDescent="0.2">
      <c r="W86274" s="31"/>
      <c r="AI86274" s="31"/>
    </row>
    <row r="86278" spans="23:35" x14ac:dyDescent="0.2">
      <c r="W86278" s="29"/>
      <c r="AI86278" s="29"/>
    </row>
    <row r="86306" spans="23:35" x14ac:dyDescent="0.2">
      <c r="W86306" s="31"/>
      <c r="AI86306" s="31"/>
    </row>
    <row r="86310" spans="23:35" x14ac:dyDescent="0.2">
      <c r="W86310" s="29"/>
      <c r="AI86310" s="29"/>
    </row>
    <row r="86338" spans="23:35" x14ac:dyDescent="0.2">
      <c r="W86338" s="31"/>
      <c r="AI86338" s="31"/>
    </row>
    <row r="86342" spans="23:35" x14ac:dyDescent="0.2">
      <c r="W86342" s="29"/>
      <c r="AI86342" s="29"/>
    </row>
    <row r="86370" spans="23:35" x14ac:dyDescent="0.2">
      <c r="W86370" s="31"/>
      <c r="AI86370" s="31"/>
    </row>
    <row r="86374" spans="23:35" x14ac:dyDescent="0.2">
      <c r="W86374" s="29"/>
      <c r="AI86374" s="29"/>
    </row>
    <row r="86402" spans="23:35" x14ac:dyDescent="0.2">
      <c r="W86402" s="31"/>
      <c r="AI86402" s="31"/>
    </row>
    <row r="86406" spans="23:35" x14ac:dyDescent="0.2">
      <c r="W86406" s="29"/>
      <c r="AI86406" s="29"/>
    </row>
    <row r="86434" spans="23:35" x14ac:dyDescent="0.2">
      <c r="W86434" s="31"/>
      <c r="AI86434" s="31"/>
    </row>
    <row r="86438" spans="23:35" x14ac:dyDescent="0.2">
      <c r="W86438" s="29"/>
      <c r="AI86438" s="29"/>
    </row>
    <row r="86466" spans="23:35" x14ac:dyDescent="0.2">
      <c r="W86466" s="31"/>
      <c r="AI86466" s="31"/>
    </row>
    <row r="86470" spans="23:35" x14ac:dyDescent="0.2">
      <c r="W86470" s="29"/>
      <c r="AI86470" s="29"/>
    </row>
    <row r="86498" spans="23:35" x14ac:dyDescent="0.2">
      <c r="W86498" s="31"/>
      <c r="AI86498" s="31"/>
    </row>
    <row r="86502" spans="23:35" x14ac:dyDescent="0.2">
      <c r="W86502" s="29"/>
      <c r="AI86502" s="29"/>
    </row>
    <row r="86530" spans="23:35" x14ac:dyDescent="0.2">
      <c r="W86530" s="31"/>
      <c r="AI86530" s="31"/>
    </row>
    <row r="86534" spans="23:35" x14ac:dyDescent="0.2">
      <c r="W86534" s="29"/>
      <c r="AI86534" s="29"/>
    </row>
    <row r="86562" spans="23:35" x14ac:dyDescent="0.2">
      <c r="W86562" s="31"/>
      <c r="AI86562" s="31"/>
    </row>
    <row r="86566" spans="23:35" x14ac:dyDescent="0.2">
      <c r="W86566" s="29"/>
      <c r="AI86566" s="29"/>
    </row>
    <row r="86594" spans="23:35" x14ac:dyDescent="0.2">
      <c r="W86594" s="31"/>
      <c r="AI86594" s="31"/>
    </row>
    <row r="86598" spans="23:35" x14ac:dyDescent="0.2">
      <c r="W86598" s="29"/>
      <c r="AI86598" s="29"/>
    </row>
    <row r="86626" spans="23:35" x14ac:dyDescent="0.2">
      <c r="W86626" s="31"/>
      <c r="AI86626" s="31"/>
    </row>
    <row r="86630" spans="23:35" x14ac:dyDescent="0.2">
      <c r="W86630" s="29"/>
      <c r="AI86630" s="29"/>
    </row>
    <row r="86658" spans="23:35" x14ac:dyDescent="0.2">
      <c r="W86658" s="31"/>
      <c r="AI86658" s="31"/>
    </row>
    <row r="86662" spans="23:35" x14ac:dyDescent="0.2">
      <c r="W86662" s="29"/>
      <c r="AI86662" s="29"/>
    </row>
    <row r="86690" spans="23:35" x14ac:dyDescent="0.2">
      <c r="W86690" s="31"/>
      <c r="AI86690" s="31"/>
    </row>
    <row r="86694" spans="23:35" x14ac:dyDescent="0.2">
      <c r="W86694" s="29"/>
      <c r="AI86694" s="29"/>
    </row>
    <row r="86722" spans="23:35" x14ac:dyDescent="0.2">
      <c r="W86722" s="31"/>
      <c r="AI86722" s="31"/>
    </row>
    <row r="86726" spans="23:35" x14ac:dyDescent="0.2">
      <c r="W86726" s="29"/>
      <c r="AI86726" s="29"/>
    </row>
    <row r="86754" spans="23:35" x14ac:dyDescent="0.2">
      <c r="W86754" s="31"/>
      <c r="AI86754" s="31"/>
    </row>
    <row r="86758" spans="23:35" x14ac:dyDescent="0.2">
      <c r="W86758" s="29"/>
      <c r="AI86758" s="29"/>
    </row>
    <row r="86786" spans="23:35" x14ac:dyDescent="0.2">
      <c r="W86786" s="31"/>
      <c r="AI86786" s="31"/>
    </row>
    <row r="86790" spans="23:35" x14ac:dyDescent="0.2">
      <c r="W86790" s="29"/>
      <c r="AI86790" s="29"/>
    </row>
    <row r="86818" spans="23:35" x14ac:dyDescent="0.2">
      <c r="W86818" s="31"/>
      <c r="AI86818" s="31"/>
    </row>
    <row r="86822" spans="23:35" x14ac:dyDescent="0.2">
      <c r="W86822" s="29"/>
      <c r="AI86822" s="29"/>
    </row>
    <row r="86850" spans="23:35" x14ac:dyDescent="0.2">
      <c r="W86850" s="31"/>
      <c r="AI86850" s="31"/>
    </row>
    <row r="86854" spans="23:35" x14ac:dyDescent="0.2">
      <c r="W86854" s="29"/>
      <c r="AI86854" s="29"/>
    </row>
    <row r="86882" spans="23:35" x14ac:dyDescent="0.2">
      <c r="W86882" s="31"/>
      <c r="AI86882" s="31"/>
    </row>
    <row r="86886" spans="23:35" x14ac:dyDescent="0.2">
      <c r="W86886" s="29"/>
      <c r="AI86886" s="29"/>
    </row>
    <row r="86914" spans="23:35" x14ac:dyDescent="0.2">
      <c r="W86914" s="31"/>
      <c r="AI86914" s="31"/>
    </row>
    <row r="86918" spans="23:35" x14ac:dyDescent="0.2">
      <c r="W86918" s="29"/>
      <c r="AI86918" s="29"/>
    </row>
    <row r="86946" spans="23:35" x14ac:dyDescent="0.2">
      <c r="W86946" s="31"/>
      <c r="AI86946" s="31"/>
    </row>
    <row r="86950" spans="23:35" x14ac:dyDescent="0.2">
      <c r="W86950" s="29"/>
      <c r="AI86950" s="29"/>
    </row>
    <row r="86978" spans="23:35" x14ac:dyDescent="0.2">
      <c r="W86978" s="31"/>
      <c r="AI86978" s="31"/>
    </row>
    <row r="86982" spans="23:35" x14ac:dyDescent="0.2">
      <c r="W86982" s="29"/>
      <c r="AI86982" s="29"/>
    </row>
    <row r="87010" spans="23:35" x14ac:dyDescent="0.2">
      <c r="W87010" s="31"/>
      <c r="AI87010" s="31"/>
    </row>
    <row r="87014" spans="23:35" x14ac:dyDescent="0.2">
      <c r="W87014" s="29"/>
      <c r="AI87014" s="29"/>
    </row>
    <row r="87042" spans="23:35" x14ac:dyDescent="0.2">
      <c r="W87042" s="31"/>
      <c r="AI87042" s="31"/>
    </row>
    <row r="87046" spans="23:35" x14ac:dyDescent="0.2">
      <c r="W87046" s="29"/>
      <c r="AI87046" s="29"/>
    </row>
    <row r="87074" spans="23:35" x14ac:dyDescent="0.2">
      <c r="W87074" s="31"/>
      <c r="AI87074" s="31"/>
    </row>
    <row r="87078" spans="23:35" x14ac:dyDescent="0.2">
      <c r="W87078" s="29"/>
      <c r="AI87078" s="29"/>
    </row>
    <row r="87106" spans="23:35" x14ac:dyDescent="0.2">
      <c r="W87106" s="31"/>
      <c r="AI87106" s="31"/>
    </row>
    <row r="87110" spans="23:35" x14ac:dyDescent="0.2">
      <c r="W87110" s="29"/>
      <c r="AI87110" s="29"/>
    </row>
    <row r="87138" spans="23:35" x14ac:dyDescent="0.2">
      <c r="W87138" s="31"/>
      <c r="AI87138" s="31"/>
    </row>
    <row r="87142" spans="23:35" x14ac:dyDescent="0.2">
      <c r="W87142" s="29"/>
      <c r="AI87142" s="29"/>
    </row>
    <row r="87170" spans="23:35" x14ac:dyDescent="0.2">
      <c r="W87170" s="31"/>
      <c r="AI87170" s="31"/>
    </row>
    <row r="87174" spans="23:35" x14ac:dyDescent="0.2">
      <c r="W87174" s="29"/>
      <c r="AI87174" s="29"/>
    </row>
    <row r="87202" spans="23:35" x14ac:dyDescent="0.2">
      <c r="W87202" s="31"/>
      <c r="AI87202" s="31"/>
    </row>
    <row r="87206" spans="23:35" x14ac:dyDescent="0.2">
      <c r="W87206" s="29"/>
      <c r="AI87206" s="29"/>
    </row>
    <row r="87234" spans="23:35" x14ac:dyDescent="0.2">
      <c r="W87234" s="31"/>
      <c r="AI87234" s="31"/>
    </row>
    <row r="87238" spans="23:35" x14ac:dyDescent="0.2">
      <c r="W87238" s="29"/>
      <c r="AI87238" s="29"/>
    </row>
    <row r="87266" spans="23:35" x14ac:dyDescent="0.2">
      <c r="W87266" s="31"/>
      <c r="AI87266" s="31"/>
    </row>
    <row r="87270" spans="23:35" x14ac:dyDescent="0.2">
      <c r="W87270" s="29"/>
      <c r="AI87270" s="29"/>
    </row>
    <row r="87298" spans="23:35" x14ac:dyDescent="0.2">
      <c r="W87298" s="31"/>
      <c r="AI87298" s="31"/>
    </row>
    <row r="87302" spans="23:35" x14ac:dyDescent="0.2">
      <c r="W87302" s="29"/>
      <c r="AI87302" s="29"/>
    </row>
    <row r="87330" spans="23:35" x14ac:dyDescent="0.2">
      <c r="W87330" s="31"/>
      <c r="AI87330" s="31"/>
    </row>
    <row r="87334" spans="23:35" x14ac:dyDescent="0.2">
      <c r="W87334" s="29"/>
      <c r="AI87334" s="29"/>
    </row>
    <row r="87362" spans="23:35" x14ac:dyDescent="0.2">
      <c r="W87362" s="31"/>
      <c r="AI87362" s="31"/>
    </row>
    <row r="87366" spans="23:35" x14ac:dyDescent="0.2">
      <c r="W87366" s="29"/>
      <c r="AI87366" s="29"/>
    </row>
    <row r="87394" spans="23:35" x14ac:dyDescent="0.2">
      <c r="W87394" s="31"/>
      <c r="AI87394" s="31"/>
    </row>
    <row r="87398" spans="23:35" x14ac:dyDescent="0.2">
      <c r="W87398" s="29"/>
      <c r="AI87398" s="29"/>
    </row>
    <row r="87426" spans="23:35" x14ac:dyDescent="0.2">
      <c r="W87426" s="31"/>
      <c r="AI87426" s="31"/>
    </row>
    <row r="87430" spans="23:35" x14ac:dyDescent="0.2">
      <c r="W87430" s="29"/>
      <c r="AI87430" s="29"/>
    </row>
    <row r="87458" spans="23:35" x14ac:dyDescent="0.2">
      <c r="W87458" s="31"/>
      <c r="AI87458" s="31"/>
    </row>
    <row r="87462" spans="23:35" x14ac:dyDescent="0.2">
      <c r="W87462" s="29"/>
      <c r="AI87462" s="29"/>
    </row>
    <row r="87490" spans="23:35" x14ac:dyDescent="0.2">
      <c r="W87490" s="31"/>
      <c r="AI87490" s="31"/>
    </row>
    <row r="87494" spans="23:35" x14ac:dyDescent="0.2">
      <c r="W87494" s="29"/>
      <c r="AI87494" s="29"/>
    </row>
    <row r="87522" spans="23:35" x14ac:dyDescent="0.2">
      <c r="W87522" s="31"/>
      <c r="AI87522" s="31"/>
    </row>
    <row r="87526" spans="23:35" x14ac:dyDescent="0.2">
      <c r="W87526" s="29"/>
      <c r="AI87526" s="29"/>
    </row>
    <row r="87554" spans="23:35" x14ac:dyDescent="0.2">
      <c r="W87554" s="31"/>
      <c r="AI87554" s="31"/>
    </row>
    <row r="87558" spans="23:35" x14ac:dyDescent="0.2">
      <c r="W87558" s="29"/>
      <c r="AI87558" s="29"/>
    </row>
    <row r="87586" spans="23:35" x14ac:dyDescent="0.2">
      <c r="W87586" s="31"/>
      <c r="AI87586" s="31"/>
    </row>
    <row r="87590" spans="23:35" x14ac:dyDescent="0.2">
      <c r="W87590" s="29"/>
      <c r="AI87590" s="29"/>
    </row>
    <row r="87618" spans="23:35" x14ac:dyDescent="0.2">
      <c r="W87618" s="31"/>
      <c r="AI87618" s="31"/>
    </row>
    <row r="87622" spans="23:35" x14ac:dyDescent="0.2">
      <c r="W87622" s="29"/>
      <c r="AI87622" s="29"/>
    </row>
    <row r="87650" spans="23:35" x14ac:dyDescent="0.2">
      <c r="W87650" s="31"/>
      <c r="AI87650" s="31"/>
    </row>
    <row r="87654" spans="23:35" x14ac:dyDescent="0.2">
      <c r="W87654" s="29"/>
      <c r="AI87654" s="29"/>
    </row>
    <row r="87682" spans="23:35" x14ac:dyDescent="0.2">
      <c r="W87682" s="31"/>
      <c r="AI87682" s="31"/>
    </row>
    <row r="87686" spans="23:35" x14ac:dyDescent="0.2">
      <c r="W87686" s="29"/>
      <c r="AI87686" s="29"/>
    </row>
    <row r="87714" spans="23:35" x14ac:dyDescent="0.2">
      <c r="W87714" s="31"/>
      <c r="AI87714" s="31"/>
    </row>
    <row r="87718" spans="23:35" x14ac:dyDescent="0.2">
      <c r="W87718" s="29"/>
      <c r="AI87718" s="29"/>
    </row>
    <row r="87746" spans="23:35" x14ac:dyDescent="0.2">
      <c r="W87746" s="31"/>
      <c r="AI87746" s="31"/>
    </row>
    <row r="87750" spans="23:35" x14ac:dyDescent="0.2">
      <c r="W87750" s="29"/>
      <c r="AI87750" s="29"/>
    </row>
    <row r="87778" spans="23:35" x14ac:dyDescent="0.2">
      <c r="W87778" s="31"/>
      <c r="AI87778" s="31"/>
    </row>
    <row r="87782" spans="23:35" x14ac:dyDescent="0.2">
      <c r="W87782" s="29"/>
      <c r="AI87782" s="29"/>
    </row>
    <row r="87810" spans="23:35" x14ac:dyDescent="0.2">
      <c r="W87810" s="31"/>
      <c r="AI87810" s="31"/>
    </row>
    <row r="87814" spans="23:35" x14ac:dyDescent="0.2">
      <c r="W87814" s="29"/>
      <c r="AI87814" s="29"/>
    </row>
    <row r="87842" spans="23:35" x14ac:dyDescent="0.2">
      <c r="W87842" s="31"/>
      <c r="AI87842" s="31"/>
    </row>
    <row r="87846" spans="23:35" x14ac:dyDescent="0.2">
      <c r="W87846" s="29"/>
      <c r="AI87846" s="29"/>
    </row>
    <row r="87874" spans="23:35" x14ac:dyDescent="0.2">
      <c r="W87874" s="31"/>
      <c r="AI87874" s="31"/>
    </row>
    <row r="87878" spans="23:35" x14ac:dyDescent="0.2">
      <c r="W87878" s="29"/>
      <c r="AI87878" s="29"/>
    </row>
    <row r="87906" spans="23:35" x14ac:dyDescent="0.2">
      <c r="W87906" s="31"/>
      <c r="AI87906" s="31"/>
    </row>
    <row r="87910" spans="23:35" x14ac:dyDescent="0.2">
      <c r="W87910" s="29"/>
      <c r="AI87910" s="29"/>
    </row>
    <row r="87938" spans="23:35" x14ac:dyDescent="0.2">
      <c r="W87938" s="31"/>
      <c r="AI87938" s="31"/>
    </row>
    <row r="87942" spans="23:35" x14ac:dyDescent="0.2">
      <c r="W87942" s="29"/>
      <c r="AI87942" s="29"/>
    </row>
    <row r="87970" spans="23:35" x14ac:dyDescent="0.2">
      <c r="W87970" s="31"/>
      <c r="AI87970" s="31"/>
    </row>
    <row r="87974" spans="23:35" x14ac:dyDescent="0.2">
      <c r="W87974" s="29"/>
      <c r="AI87974" s="29"/>
    </row>
    <row r="88002" spans="23:35" x14ac:dyDescent="0.2">
      <c r="W88002" s="31"/>
      <c r="AI88002" s="31"/>
    </row>
    <row r="88006" spans="23:35" x14ac:dyDescent="0.2">
      <c r="W88006" s="29"/>
      <c r="AI88006" s="29"/>
    </row>
    <row r="88034" spans="23:35" x14ac:dyDescent="0.2">
      <c r="W88034" s="31"/>
      <c r="AI88034" s="31"/>
    </row>
    <row r="88038" spans="23:35" x14ac:dyDescent="0.2">
      <c r="W88038" s="29"/>
      <c r="AI88038" s="29"/>
    </row>
    <row r="88066" spans="23:35" x14ac:dyDescent="0.2">
      <c r="W88066" s="31"/>
      <c r="AI88066" s="31"/>
    </row>
    <row r="88070" spans="23:35" x14ac:dyDescent="0.2">
      <c r="W88070" s="29"/>
      <c r="AI88070" s="29"/>
    </row>
    <row r="88098" spans="23:35" x14ac:dyDescent="0.2">
      <c r="W88098" s="31"/>
      <c r="AI88098" s="31"/>
    </row>
    <row r="88102" spans="23:35" x14ac:dyDescent="0.2">
      <c r="W88102" s="29"/>
      <c r="AI88102" s="29"/>
    </row>
    <row r="88130" spans="23:35" x14ac:dyDescent="0.2">
      <c r="W88130" s="31"/>
      <c r="AI88130" s="31"/>
    </row>
    <row r="88134" spans="23:35" x14ac:dyDescent="0.2">
      <c r="W88134" s="29"/>
      <c r="AI88134" s="29"/>
    </row>
    <row r="88162" spans="23:35" x14ac:dyDescent="0.2">
      <c r="W88162" s="31"/>
      <c r="AI88162" s="31"/>
    </row>
    <row r="88166" spans="23:35" x14ac:dyDescent="0.2">
      <c r="W88166" s="29"/>
      <c r="AI88166" s="29"/>
    </row>
    <row r="88194" spans="23:35" x14ac:dyDescent="0.2">
      <c r="W88194" s="31"/>
      <c r="AI88194" s="31"/>
    </row>
    <row r="88198" spans="23:35" x14ac:dyDescent="0.2">
      <c r="W88198" s="29"/>
      <c r="AI88198" s="29"/>
    </row>
    <row r="88226" spans="23:35" x14ac:dyDescent="0.2">
      <c r="W88226" s="31"/>
      <c r="AI88226" s="31"/>
    </row>
    <row r="88230" spans="23:35" x14ac:dyDescent="0.2">
      <c r="W88230" s="29"/>
      <c r="AI88230" s="29"/>
    </row>
    <row r="88258" spans="23:35" x14ac:dyDescent="0.2">
      <c r="W88258" s="31"/>
      <c r="AI88258" s="31"/>
    </row>
    <row r="88262" spans="23:35" x14ac:dyDescent="0.2">
      <c r="W88262" s="29"/>
      <c r="AI88262" s="29"/>
    </row>
    <row r="88290" spans="23:35" x14ac:dyDescent="0.2">
      <c r="W88290" s="31"/>
      <c r="AI88290" s="31"/>
    </row>
    <row r="88294" spans="23:35" x14ac:dyDescent="0.2">
      <c r="W88294" s="29"/>
      <c r="AI88294" s="29"/>
    </row>
    <row r="88322" spans="23:35" x14ac:dyDescent="0.2">
      <c r="W88322" s="31"/>
      <c r="AI88322" s="31"/>
    </row>
    <row r="88326" spans="23:35" x14ac:dyDescent="0.2">
      <c r="W88326" s="29"/>
      <c r="AI88326" s="29"/>
    </row>
    <row r="88354" spans="23:35" x14ac:dyDescent="0.2">
      <c r="W88354" s="31"/>
      <c r="AI88354" s="31"/>
    </row>
    <row r="88358" spans="23:35" x14ac:dyDescent="0.2">
      <c r="W88358" s="29"/>
      <c r="AI88358" s="29"/>
    </row>
    <row r="88386" spans="23:35" x14ac:dyDescent="0.2">
      <c r="W88386" s="31"/>
      <c r="AI88386" s="31"/>
    </row>
    <row r="88390" spans="23:35" x14ac:dyDescent="0.2">
      <c r="W88390" s="29"/>
      <c r="AI88390" s="29"/>
    </row>
    <row r="88418" spans="23:35" x14ac:dyDescent="0.2">
      <c r="W88418" s="31"/>
      <c r="AI88418" s="31"/>
    </row>
    <row r="88422" spans="23:35" x14ac:dyDescent="0.2">
      <c r="W88422" s="29"/>
      <c r="AI88422" s="29"/>
    </row>
    <row r="88450" spans="23:35" x14ac:dyDescent="0.2">
      <c r="W88450" s="31"/>
      <c r="AI88450" s="31"/>
    </row>
    <row r="88454" spans="23:35" x14ac:dyDescent="0.2">
      <c r="W88454" s="29"/>
      <c r="AI88454" s="29"/>
    </row>
    <row r="88482" spans="23:35" x14ac:dyDescent="0.2">
      <c r="W88482" s="31"/>
      <c r="AI88482" s="31"/>
    </row>
    <row r="88486" spans="23:35" x14ac:dyDescent="0.2">
      <c r="W88486" s="29"/>
      <c r="AI88486" s="29"/>
    </row>
    <row r="88514" spans="23:35" x14ac:dyDescent="0.2">
      <c r="W88514" s="31"/>
      <c r="AI88514" s="31"/>
    </row>
    <row r="88518" spans="23:35" x14ac:dyDescent="0.2">
      <c r="W88518" s="29"/>
      <c r="AI88518" s="29"/>
    </row>
    <row r="88546" spans="23:35" x14ac:dyDescent="0.2">
      <c r="W88546" s="31"/>
      <c r="AI88546" s="31"/>
    </row>
    <row r="88550" spans="23:35" x14ac:dyDescent="0.2">
      <c r="W88550" s="29"/>
      <c r="AI88550" s="29"/>
    </row>
    <row r="88578" spans="23:35" x14ac:dyDescent="0.2">
      <c r="W88578" s="31"/>
      <c r="AI88578" s="31"/>
    </row>
    <row r="88582" spans="23:35" x14ac:dyDescent="0.2">
      <c r="W88582" s="29"/>
      <c r="AI88582" s="29"/>
    </row>
    <row r="88610" spans="23:35" x14ac:dyDescent="0.2">
      <c r="W88610" s="31"/>
      <c r="AI88610" s="31"/>
    </row>
    <row r="88614" spans="23:35" x14ac:dyDescent="0.2">
      <c r="W88614" s="29"/>
      <c r="AI88614" s="29"/>
    </row>
    <row r="88642" spans="23:35" x14ac:dyDescent="0.2">
      <c r="W88642" s="31"/>
      <c r="AI88642" s="31"/>
    </row>
    <row r="88646" spans="23:35" x14ac:dyDescent="0.2">
      <c r="W88646" s="29"/>
      <c r="AI88646" s="29"/>
    </row>
    <row r="88674" spans="23:35" x14ac:dyDescent="0.2">
      <c r="W88674" s="31"/>
      <c r="AI88674" s="31"/>
    </row>
    <row r="88678" spans="23:35" x14ac:dyDescent="0.2">
      <c r="W88678" s="29"/>
      <c r="AI88678" s="29"/>
    </row>
    <row r="88706" spans="23:35" x14ac:dyDescent="0.2">
      <c r="W88706" s="31"/>
      <c r="AI88706" s="31"/>
    </row>
    <row r="88710" spans="23:35" x14ac:dyDescent="0.2">
      <c r="W88710" s="29"/>
      <c r="AI88710" s="29"/>
    </row>
    <row r="88738" spans="23:35" x14ac:dyDescent="0.2">
      <c r="W88738" s="31"/>
      <c r="AI88738" s="31"/>
    </row>
    <row r="88742" spans="23:35" x14ac:dyDescent="0.2">
      <c r="W88742" s="29"/>
      <c r="AI88742" s="29"/>
    </row>
    <row r="88770" spans="23:35" x14ac:dyDescent="0.2">
      <c r="W88770" s="31"/>
      <c r="AI88770" s="31"/>
    </row>
    <row r="88774" spans="23:35" x14ac:dyDescent="0.2">
      <c r="W88774" s="29"/>
      <c r="AI88774" s="29"/>
    </row>
    <row r="88802" spans="23:35" x14ac:dyDescent="0.2">
      <c r="W88802" s="31"/>
      <c r="AI88802" s="31"/>
    </row>
    <row r="88806" spans="23:35" x14ac:dyDescent="0.2">
      <c r="W88806" s="29"/>
      <c r="AI88806" s="29"/>
    </row>
    <row r="88834" spans="23:35" x14ac:dyDescent="0.2">
      <c r="W88834" s="31"/>
      <c r="AI88834" s="31"/>
    </row>
    <row r="88838" spans="23:35" x14ac:dyDescent="0.2">
      <c r="W88838" s="29"/>
      <c r="AI88838" s="29"/>
    </row>
    <row r="88866" spans="23:35" x14ac:dyDescent="0.2">
      <c r="W88866" s="31"/>
      <c r="AI88866" s="31"/>
    </row>
    <row r="88870" spans="23:35" x14ac:dyDescent="0.2">
      <c r="W88870" s="29"/>
      <c r="AI88870" s="29"/>
    </row>
    <row r="88898" spans="23:35" x14ac:dyDescent="0.2">
      <c r="W88898" s="31"/>
      <c r="AI88898" s="31"/>
    </row>
    <row r="88902" spans="23:35" x14ac:dyDescent="0.2">
      <c r="W88902" s="29"/>
      <c r="AI88902" s="29"/>
    </row>
    <row r="88930" spans="23:35" x14ac:dyDescent="0.2">
      <c r="W88930" s="31"/>
      <c r="AI88930" s="31"/>
    </row>
    <row r="88934" spans="23:35" x14ac:dyDescent="0.2">
      <c r="W88934" s="29"/>
      <c r="AI88934" s="29"/>
    </row>
    <row r="88962" spans="23:35" x14ac:dyDescent="0.2">
      <c r="W88962" s="31"/>
      <c r="AI88962" s="31"/>
    </row>
    <row r="88966" spans="23:35" x14ac:dyDescent="0.2">
      <c r="W88966" s="29"/>
      <c r="AI88966" s="29"/>
    </row>
    <row r="88994" spans="23:35" x14ac:dyDescent="0.2">
      <c r="W88994" s="31"/>
      <c r="AI88994" s="31"/>
    </row>
    <row r="88998" spans="23:35" x14ac:dyDescent="0.2">
      <c r="W88998" s="29"/>
      <c r="AI88998" s="29"/>
    </row>
    <row r="89026" spans="23:35" x14ac:dyDescent="0.2">
      <c r="W89026" s="31"/>
      <c r="AI89026" s="31"/>
    </row>
    <row r="89030" spans="23:35" x14ac:dyDescent="0.2">
      <c r="W89030" s="29"/>
      <c r="AI89030" s="29"/>
    </row>
    <row r="89058" spans="23:35" x14ac:dyDescent="0.2">
      <c r="W89058" s="31"/>
      <c r="AI89058" s="31"/>
    </row>
    <row r="89062" spans="23:35" x14ac:dyDescent="0.2">
      <c r="W89062" s="29"/>
      <c r="AI89062" s="29"/>
    </row>
    <row r="89090" spans="23:35" x14ac:dyDescent="0.2">
      <c r="W89090" s="31"/>
      <c r="AI89090" s="31"/>
    </row>
    <row r="89094" spans="23:35" x14ac:dyDescent="0.2">
      <c r="W89094" s="29"/>
      <c r="AI89094" s="29"/>
    </row>
    <row r="89122" spans="23:35" x14ac:dyDescent="0.2">
      <c r="W89122" s="31"/>
      <c r="AI89122" s="31"/>
    </row>
    <row r="89126" spans="23:35" x14ac:dyDescent="0.2">
      <c r="W89126" s="29"/>
      <c r="AI89126" s="29"/>
    </row>
    <row r="89154" spans="23:35" x14ac:dyDescent="0.2">
      <c r="W89154" s="31"/>
      <c r="AI89154" s="31"/>
    </row>
    <row r="89158" spans="23:35" x14ac:dyDescent="0.2">
      <c r="W89158" s="29"/>
      <c r="AI89158" s="29"/>
    </row>
    <row r="89186" spans="23:35" x14ac:dyDescent="0.2">
      <c r="W89186" s="31"/>
      <c r="AI89186" s="31"/>
    </row>
    <row r="89190" spans="23:35" x14ac:dyDescent="0.2">
      <c r="W89190" s="29"/>
      <c r="AI89190" s="29"/>
    </row>
    <row r="89218" spans="23:35" x14ac:dyDescent="0.2">
      <c r="W89218" s="31"/>
      <c r="AI89218" s="31"/>
    </row>
    <row r="89222" spans="23:35" x14ac:dyDescent="0.2">
      <c r="W89222" s="29"/>
      <c r="AI89222" s="29"/>
    </row>
    <row r="89250" spans="23:35" x14ac:dyDescent="0.2">
      <c r="W89250" s="31"/>
      <c r="AI89250" s="31"/>
    </row>
    <row r="89254" spans="23:35" x14ac:dyDescent="0.2">
      <c r="W89254" s="29"/>
      <c r="AI89254" s="29"/>
    </row>
    <row r="89282" spans="23:35" x14ac:dyDescent="0.2">
      <c r="W89282" s="31"/>
      <c r="AI89282" s="31"/>
    </row>
    <row r="89286" spans="23:35" x14ac:dyDescent="0.2">
      <c r="W89286" s="29"/>
      <c r="AI89286" s="29"/>
    </row>
    <row r="89314" spans="23:35" x14ac:dyDescent="0.2">
      <c r="W89314" s="31"/>
      <c r="AI89314" s="31"/>
    </row>
    <row r="89318" spans="23:35" x14ac:dyDescent="0.2">
      <c r="W89318" s="29"/>
      <c r="AI89318" s="29"/>
    </row>
    <row r="89346" spans="23:35" x14ac:dyDescent="0.2">
      <c r="W89346" s="31"/>
      <c r="AI89346" s="31"/>
    </row>
    <row r="89350" spans="23:35" x14ac:dyDescent="0.2">
      <c r="W89350" s="29"/>
      <c r="AI89350" s="29"/>
    </row>
    <row r="89378" spans="23:35" x14ac:dyDescent="0.2">
      <c r="W89378" s="31"/>
      <c r="AI89378" s="31"/>
    </row>
    <row r="89382" spans="23:35" x14ac:dyDescent="0.2">
      <c r="W89382" s="29"/>
      <c r="AI89382" s="29"/>
    </row>
    <row r="89410" spans="23:35" x14ac:dyDescent="0.2">
      <c r="W89410" s="31"/>
      <c r="AI89410" s="31"/>
    </row>
    <row r="89414" spans="23:35" x14ac:dyDescent="0.2">
      <c r="W89414" s="29"/>
      <c r="AI89414" s="29"/>
    </row>
    <row r="89442" spans="23:35" x14ac:dyDescent="0.2">
      <c r="W89442" s="31"/>
      <c r="AI89442" s="31"/>
    </row>
    <row r="89446" spans="23:35" x14ac:dyDescent="0.2">
      <c r="W89446" s="29"/>
      <c r="AI89446" s="29"/>
    </row>
    <row r="89474" spans="23:35" x14ac:dyDescent="0.2">
      <c r="W89474" s="31"/>
      <c r="AI89474" s="31"/>
    </row>
    <row r="89478" spans="23:35" x14ac:dyDescent="0.2">
      <c r="W89478" s="29"/>
      <c r="AI89478" s="29"/>
    </row>
    <row r="89506" spans="23:35" x14ac:dyDescent="0.2">
      <c r="W89506" s="31"/>
      <c r="AI89506" s="31"/>
    </row>
    <row r="89510" spans="23:35" x14ac:dyDescent="0.2">
      <c r="W89510" s="29"/>
      <c r="AI89510" s="29"/>
    </row>
    <row r="89538" spans="23:35" x14ac:dyDescent="0.2">
      <c r="W89538" s="31"/>
      <c r="AI89538" s="31"/>
    </row>
    <row r="89542" spans="23:35" x14ac:dyDescent="0.2">
      <c r="W89542" s="29"/>
      <c r="AI89542" s="29"/>
    </row>
    <row r="89570" spans="23:35" x14ac:dyDescent="0.2">
      <c r="W89570" s="31"/>
      <c r="AI89570" s="31"/>
    </row>
    <row r="89574" spans="23:35" x14ac:dyDescent="0.2">
      <c r="W89574" s="29"/>
      <c r="AI89574" s="29"/>
    </row>
    <row r="89602" spans="23:35" x14ac:dyDescent="0.2">
      <c r="W89602" s="31"/>
      <c r="AI89602" s="31"/>
    </row>
    <row r="89606" spans="23:35" x14ac:dyDescent="0.2">
      <c r="W89606" s="29"/>
      <c r="AI89606" s="29"/>
    </row>
    <row r="89634" spans="23:35" x14ac:dyDescent="0.2">
      <c r="W89634" s="31"/>
      <c r="AI89634" s="31"/>
    </row>
    <row r="89638" spans="23:35" x14ac:dyDescent="0.2">
      <c r="W89638" s="29"/>
      <c r="AI89638" s="29"/>
    </row>
    <row r="89666" spans="23:35" x14ac:dyDescent="0.2">
      <c r="W89666" s="31"/>
      <c r="AI89666" s="31"/>
    </row>
    <row r="89670" spans="23:35" x14ac:dyDescent="0.2">
      <c r="W89670" s="29"/>
      <c r="AI89670" s="29"/>
    </row>
    <row r="89698" spans="23:35" x14ac:dyDescent="0.2">
      <c r="W89698" s="31"/>
      <c r="AI89698" s="31"/>
    </row>
    <row r="89702" spans="23:35" x14ac:dyDescent="0.2">
      <c r="W89702" s="29"/>
      <c r="AI89702" s="29"/>
    </row>
    <row r="89730" spans="23:35" x14ac:dyDescent="0.2">
      <c r="W89730" s="31"/>
      <c r="AI89730" s="31"/>
    </row>
    <row r="89734" spans="23:35" x14ac:dyDescent="0.2">
      <c r="W89734" s="29"/>
      <c r="AI89734" s="29"/>
    </row>
    <row r="89762" spans="23:35" x14ac:dyDescent="0.2">
      <c r="W89762" s="31"/>
      <c r="AI89762" s="31"/>
    </row>
    <row r="89766" spans="23:35" x14ac:dyDescent="0.2">
      <c r="W89766" s="29"/>
      <c r="AI89766" s="29"/>
    </row>
    <row r="89794" spans="23:35" x14ac:dyDescent="0.2">
      <c r="W89794" s="31"/>
      <c r="AI89794" s="31"/>
    </row>
    <row r="89798" spans="23:35" x14ac:dyDescent="0.2">
      <c r="W89798" s="29"/>
      <c r="AI89798" s="29"/>
    </row>
    <row r="89826" spans="23:35" x14ac:dyDescent="0.2">
      <c r="W89826" s="31"/>
      <c r="AI89826" s="31"/>
    </row>
    <row r="89830" spans="23:35" x14ac:dyDescent="0.2">
      <c r="W89830" s="29"/>
      <c r="AI89830" s="29"/>
    </row>
    <row r="89858" spans="23:35" x14ac:dyDescent="0.2">
      <c r="W89858" s="31"/>
      <c r="AI89858" s="31"/>
    </row>
    <row r="89862" spans="23:35" x14ac:dyDescent="0.2">
      <c r="W89862" s="29"/>
      <c r="AI89862" s="29"/>
    </row>
    <row r="89890" spans="23:35" x14ac:dyDescent="0.2">
      <c r="W89890" s="31"/>
      <c r="AI89890" s="31"/>
    </row>
    <row r="89894" spans="23:35" x14ac:dyDescent="0.2">
      <c r="W89894" s="29"/>
      <c r="AI89894" s="29"/>
    </row>
    <row r="89922" spans="23:35" x14ac:dyDescent="0.2">
      <c r="W89922" s="31"/>
      <c r="AI89922" s="31"/>
    </row>
    <row r="89926" spans="23:35" x14ac:dyDescent="0.2">
      <c r="W89926" s="29"/>
      <c r="AI89926" s="29"/>
    </row>
    <row r="89954" spans="23:35" x14ac:dyDescent="0.2">
      <c r="W89954" s="31"/>
      <c r="AI89954" s="31"/>
    </row>
    <row r="89958" spans="23:35" x14ac:dyDescent="0.2">
      <c r="W89958" s="29"/>
      <c r="AI89958" s="29"/>
    </row>
    <row r="89986" spans="23:35" x14ac:dyDescent="0.2">
      <c r="W89986" s="31"/>
      <c r="AI89986" s="31"/>
    </row>
    <row r="89990" spans="23:35" x14ac:dyDescent="0.2">
      <c r="W89990" s="29"/>
      <c r="AI89990" s="29"/>
    </row>
    <row r="90018" spans="23:35" x14ac:dyDescent="0.2">
      <c r="W90018" s="31"/>
      <c r="AI90018" s="31"/>
    </row>
    <row r="90022" spans="23:35" x14ac:dyDescent="0.2">
      <c r="W90022" s="29"/>
      <c r="AI90022" s="29"/>
    </row>
    <row r="90050" spans="23:35" x14ac:dyDescent="0.2">
      <c r="W90050" s="31"/>
      <c r="AI90050" s="31"/>
    </row>
    <row r="90054" spans="23:35" x14ac:dyDescent="0.2">
      <c r="W90054" s="29"/>
      <c r="AI90054" s="29"/>
    </row>
    <row r="90082" spans="23:35" x14ac:dyDescent="0.2">
      <c r="W90082" s="31"/>
      <c r="AI90082" s="31"/>
    </row>
    <row r="90086" spans="23:35" x14ac:dyDescent="0.2">
      <c r="W90086" s="29"/>
      <c r="AI90086" s="29"/>
    </row>
    <row r="90114" spans="23:35" x14ac:dyDescent="0.2">
      <c r="W90114" s="31"/>
      <c r="AI90114" s="31"/>
    </row>
    <row r="90118" spans="23:35" x14ac:dyDescent="0.2">
      <c r="W90118" s="29"/>
      <c r="AI90118" s="29"/>
    </row>
    <row r="90146" spans="23:35" x14ac:dyDescent="0.2">
      <c r="W90146" s="31"/>
      <c r="AI90146" s="31"/>
    </row>
    <row r="90150" spans="23:35" x14ac:dyDescent="0.2">
      <c r="W90150" s="29"/>
      <c r="AI90150" s="29"/>
    </row>
    <row r="90178" spans="23:35" x14ac:dyDescent="0.2">
      <c r="W90178" s="31"/>
      <c r="AI90178" s="31"/>
    </row>
    <row r="90182" spans="23:35" x14ac:dyDescent="0.2">
      <c r="W90182" s="29"/>
      <c r="AI90182" s="29"/>
    </row>
    <row r="90210" spans="23:35" x14ac:dyDescent="0.2">
      <c r="W90210" s="31"/>
      <c r="AI90210" s="31"/>
    </row>
    <row r="90214" spans="23:35" x14ac:dyDescent="0.2">
      <c r="W90214" s="29"/>
      <c r="AI90214" s="29"/>
    </row>
    <row r="90242" spans="23:35" x14ac:dyDescent="0.2">
      <c r="W90242" s="31"/>
      <c r="AI90242" s="31"/>
    </row>
    <row r="90246" spans="23:35" x14ac:dyDescent="0.2">
      <c r="W90246" s="29"/>
      <c r="AI90246" s="29"/>
    </row>
    <row r="90274" spans="23:35" x14ac:dyDescent="0.2">
      <c r="W90274" s="31"/>
      <c r="AI90274" s="31"/>
    </row>
    <row r="90278" spans="23:35" x14ac:dyDescent="0.2">
      <c r="W90278" s="29"/>
      <c r="AI90278" s="29"/>
    </row>
    <row r="90306" spans="23:35" x14ac:dyDescent="0.2">
      <c r="W90306" s="31"/>
      <c r="AI90306" s="31"/>
    </row>
    <row r="90310" spans="23:35" x14ac:dyDescent="0.2">
      <c r="W90310" s="29"/>
      <c r="AI90310" s="29"/>
    </row>
    <row r="90338" spans="23:35" x14ac:dyDescent="0.2">
      <c r="W90338" s="31"/>
      <c r="AI90338" s="31"/>
    </row>
    <row r="90342" spans="23:35" x14ac:dyDescent="0.2">
      <c r="W90342" s="29"/>
      <c r="AI90342" s="29"/>
    </row>
    <row r="90370" spans="23:35" x14ac:dyDescent="0.2">
      <c r="W90370" s="31"/>
      <c r="AI90370" s="31"/>
    </row>
    <row r="90374" spans="23:35" x14ac:dyDescent="0.2">
      <c r="W90374" s="29"/>
      <c r="AI90374" s="29"/>
    </row>
    <row r="90402" spans="23:35" x14ac:dyDescent="0.2">
      <c r="W90402" s="31"/>
      <c r="AI90402" s="31"/>
    </row>
    <row r="90406" spans="23:35" x14ac:dyDescent="0.2">
      <c r="W90406" s="29"/>
      <c r="AI90406" s="29"/>
    </row>
    <row r="90434" spans="23:35" x14ac:dyDescent="0.2">
      <c r="W90434" s="31"/>
      <c r="AI90434" s="31"/>
    </row>
    <row r="90438" spans="23:35" x14ac:dyDescent="0.2">
      <c r="W90438" s="29"/>
      <c r="AI90438" s="29"/>
    </row>
    <row r="90466" spans="23:35" x14ac:dyDescent="0.2">
      <c r="W90466" s="31"/>
      <c r="AI90466" s="31"/>
    </row>
    <row r="90470" spans="23:35" x14ac:dyDescent="0.2">
      <c r="W90470" s="29"/>
      <c r="AI90470" s="29"/>
    </row>
    <row r="90498" spans="23:35" x14ac:dyDescent="0.2">
      <c r="W90498" s="31"/>
      <c r="AI90498" s="31"/>
    </row>
    <row r="90502" spans="23:35" x14ac:dyDescent="0.2">
      <c r="W90502" s="29"/>
      <c r="AI90502" s="29"/>
    </row>
    <row r="90530" spans="23:35" x14ac:dyDescent="0.2">
      <c r="W90530" s="31"/>
      <c r="AI90530" s="31"/>
    </row>
    <row r="90534" spans="23:35" x14ac:dyDescent="0.2">
      <c r="W90534" s="29"/>
      <c r="AI90534" s="29"/>
    </row>
    <row r="90562" spans="23:35" x14ac:dyDescent="0.2">
      <c r="W90562" s="31"/>
      <c r="AI90562" s="31"/>
    </row>
    <row r="90566" spans="23:35" x14ac:dyDescent="0.2">
      <c r="W90566" s="29"/>
      <c r="AI90566" s="29"/>
    </row>
    <row r="90594" spans="23:35" x14ac:dyDescent="0.2">
      <c r="W90594" s="31"/>
      <c r="AI90594" s="31"/>
    </row>
    <row r="90598" spans="23:35" x14ac:dyDescent="0.2">
      <c r="W90598" s="29"/>
      <c r="AI90598" s="29"/>
    </row>
    <row r="90626" spans="23:35" x14ac:dyDescent="0.2">
      <c r="W90626" s="31"/>
      <c r="AI90626" s="31"/>
    </row>
    <row r="90630" spans="23:35" x14ac:dyDescent="0.2">
      <c r="W90630" s="29"/>
      <c r="AI90630" s="29"/>
    </row>
    <row r="90658" spans="23:35" x14ac:dyDescent="0.2">
      <c r="W90658" s="31"/>
      <c r="AI90658" s="31"/>
    </row>
    <row r="90662" spans="23:35" x14ac:dyDescent="0.2">
      <c r="W90662" s="29"/>
      <c r="AI90662" s="29"/>
    </row>
    <row r="90690" spans="23:35" x14ac:dyDescent="0.2">
      <c r="W90690" s="31"/>
      <c r="AI90690" s="31"/>
    </row>
    <row r="90694" spans="23:35" x14ac:dyDescent="0.2">
      <c r="W90694" s="29"/>
      <c r="AI90694" s="29"/>
    </row>
    <row r="90722" spans="23:35" x14ac:dyDescent="0.2">
      <c r="W90722" s="31"/>
      <c r="AI90722" s="31"/>
    </row>
    <row r="90726" spans="23:35" x14ac:dyDescent="0.2">
      <c r="W90726" s="29"/>
      <c r="AI90726" s="29"/>
    </row>
    <row r="90754" spans="23:35" x14ac:dyDescent="0.2">
      <c r="W90754" s="31"/>
      <c r="AI90754" s="31"/>
    </row>
    <row r="90758" spans="23:35" x14ac:dyDescent="0.2">
      <c r="W90758" s="29"/>
      <c r="AI90758" s="29"/>
    </row>
    <row r="90786" spans="23:35" x14ac:dyDescent="0.2">
      <c r="W90786" s="31"/>
      <c r="AI90786" s="31"/>
    </row>
    <row r="90790" spans="23:35" x14ac:dyDescent="0.2">
      <c r="W90790" s="29"/>
      <c r="AI90790" s="29"/>
    </row>
    <row r="90818" spans="23:35" x14ac:dyDescent="0.2">
      <c r="W90818" s="31"/>
      <c r="AI90818" s="31"/>
    </row>
    <row r="90822" spans="23:35" x14ac:dyDescent="0.2">
      <c r="W90822" s="29"/>
      <c r="AI90822" s="29"/>
    </row>
    <row r="90850" spans="23:35" x14ac:dyDescent="0.2">
      <c r="W90850" s="31"/>
      <c r="AI90850" s="31"/>
    </row>
    <row r="90854" spans="23:35" x14ac:dyDescent="0.2">
      <c r="W90854" s="29"/>
      <c r="AI90854" s="29"/>
    </row>
    <row r="90882" spans="23:35" x14ac:dyDescent="0.2">
      <c r="W90882" s="31"/>
      <c r="AI90882" s="31"/>
    </row>
    <row r="90886" spans="23:35" x14ac:dyDescent="0.2">
      <c r="W90886" s="29"/>
      <c r="AI90886" s="29"/>
    </row>
    <row r="90914" spans="23:35" x14ac:dyDescent="0.2">
      <c r="W90914" s="31"/>
      <c r="AI90914" s="31"/>
    </row>
    <row r="90918" spans="23:35" x14ac:dyDescent="0.2">
      <c r="W90918" s="29"/>
      <c r="AI90918" s="29"/>
    </row>
    <row r="90946" spans="23:35" x14ac:dyDescent="0.2">
      <c r="W90946" s="31"/>
      <c r="AI90946" s="31"/>
    </row>
    <row r="90950" spans="23:35" x14ac:dyDescent="0.2">
      <c r="W90950" s="29"/>
      <c r="AI90950" s="29"/>
    </row>
    <row r="90978" spans="23:35" x14ac:dyDescent="0.2">
      <c r="W90978" s="31"/>
      <c r="AI90978" s="31"/>
    </row>
    <row r="90982" spans="23:35" x14ac:dyDescent="0.2">
      <c r="W90982" s="29"/>
      <c r="AI90982" s="29"/>
    </row>
    <row r="91010" spans="23:35" x14ac:dyDescent="0.2">
      <c r="W91010" s="31"/>
      <c r="AI91010" s="31"/>
    </row>
    <row r="91014" spans="23:35" x14ac:dyDescent="0.2">
      <c r="W91014" s="29"/>
      <c r="AI91014" s="29"/>
    </row>
    <row r="91042" spans="23:35" x14ac:dyDescent="0.2">
      <c r="W91042" s="31"/>
      <c r="AI91042" s="31"/>
    </row>
    <row r="91046" spans="23:35" x14ac:dyDescent="0.2">
      <c r="W91046" s="29"/>
      <c r="AI91046" s="29"/>
    </row>
    <row r="91074" spans="23:35" x14ac:dyDescent="0.2">
      <c r="W91074" s="31"/>
      <c r="AI91074" s="31"/>
    </row>
    <row r="91078" spans="23:35" x14ac:dyDescent="0.2">
      <c r="W91078" s="29"/>
      <c r="AI91078" s="29"/>
    </row>
    <row r="91106" spans="23:35" x14ac:dyDescent="0.2">
      <c r="W91106" s="31"/>
      <c r="AI91106" s="31"/>
    </row>
    <row r="91110" spans="23:35" x14ac:dyDescent="0.2">
      <c r="W91110" s="29"/>
      <c r="AI91110" s="29"/>
    </row>
    <row r="91138" spans="23:35" x14ac:dyDescent="0.2">
      <c r="W91138" s="31"/>
      <c r="AI91138" s="31"/>
    </row>
    <row r="91142" spans="23:35" x14ac:dyDescent="0.2">
      <c r="W91142" s="29"/>
      <c r="AI91142" s="29"/>
    </row>
    <row r="91170" spans="23:35" x14ac:dyDescent="0.2">
      <c r="W91170" s="31"/>
      <c r="AI91170" s="31"/>
    </row>
    <row r="91174" spans="23:35" x14ac:dyDescent="0.2">
      <c r="W91174" s="29"/>
      <c r="AI91174" s="29"/>
    </row>
    <row r="91202" spans="23:35" x14ac:dyDescent="0.2">
      <c r="W91202" s="31"/>
      <c r="AI91202" s="31"/>
    </row>
    <row r="91206" spans="23:35" x14ac:dyDescent="0.2">
      <c r="W91206" s="29"/>
      <c r="AI91206" s="29"/>
    </row>
    <row r="91234" spans="23:35" x14ac:dyDescent="0.2">
      <c r="W91234" s="31"/>
      <c r="AI91234" s="31"/>
    </row>
    <row r="91238" spans="23:35" x14ac:dyDescent="0.2">
      <c r="W91238" s="29"/>
      <c r="AI91238" s="29"/>
    </row>
    <row r="91266" spans="23:35" x14ac:dyDescent="0.2">
      <c r="W91266" s="31"/>
      <c r="AI91266" s="31"/>
    </row>
    <row r="91270" spans="23:35" x14ac:dyDescent="0.2">
      <c r="W91270" s="29"/>
      <c r="AI91270" s="29"/>
    </row>
    <row r="91298" spans="23:35" x14ac:dyDescent="0.2">
      <c r="W91298" s="31"/>
      <c r="AI91298" s="31"/>
    </row>
    <row r="91302" spans="23:35" x14ac:dyDescent="0.2">
      <c r="W91302" s="29"/>
      <c r="AI91302" s="29"/>
    </row>
    <row r="91330" spans="23:35" x14ac:dyDescent="0.2">
      <c r="W91330" s="31"/>
      <c r="AI91330" s="31"/>
    </row>
    <row r="91334" spans="23:35" x14ac:dyDescent="0.2">
      <c r="W91334" s="29"/>
      <c r="AI91334" s="29"/>
    </row>
    <row r="91362" spans="23:35" x14ac:dyDescent="0.2">
      <c r="W91362" s="31"/>
      <c r="AI91362" s="31"/>
    </row>
    <row r="91366" spans="23:35" x14ac:dyDescent="0.2">
      <c r="W91366" s="29"/>
      <c r="AI91366" s="29"/>
    </row>
    <row r="91394" spans="23:35" x14ac:dyDescent="0.2">
      <c r="W91394" s="31"/>
      <c r="AI91394" s="31"/>
    </row>
    <row r="91398" spans="23:35" x14ac:dyDescent="0.2">
      <c r="W91398" s="29"/>
      <c r="AI91398" s="29"/>
    </row>
    <row r="91426" spans="23:35" x14ac:dyDescent="0.2">
      <c r="W91426" s="31"/>
      <c r="AI91426" s="31"/>
    </row>
    <row r="91430" spans="23:35" x14ac:dyDescent="0.2">
      <c r="W91430" s="29"/>
      <c r="AI91430" s="29"/>
    </row>
    <row r="91458" spans="23:35" x14ac:dyDescent="0.2">
      <c r="W91458" s="31"/>
      <c r="AI91458" s="31"/>
    </row>
    <row r="91462" spans="23:35" x14ac:dyDescent="0.2">
      <c r="W91462" s="29"/>
      <c r="AI91462" s="29"/>
    </row>
    <row r="91490" spans="23:35" x14ac:dyDescent="0.2">
      <c r="W91490" s="31"/>
      <c r="AI91490" s="31"/>
    </row>
    <row r="91494" spans="23:35" x14ac:dyDescent="0.2">
      <c r="W91494" s="29"/>
      <c r="AI91494" s="29"/>
    </row>
    <row r="91522" spans="23:35" x14ac:dyDescent="0.2">
      <c r="W91522" s="31"/>
      <c r="AI91522" s="31"/>
    </row>
    <row r="91526" spans="23:35" x14ac:dyDescent="0.2">
      <c r="W91526" s="29"/>
      <c r="AI91526" s="29"/>
    </row>
    <row r="91554" spans="23:35" x14ac:dyDescent="0.2">
      <c r="W91554" s="31"/>
      <c r="AI91554" s="31"/>
    </row>
    <row r="91558" spans="23:35" x14ac:dyDescent="0.2">
      <c r="W91558" s="29"/>
      <c r="AI91558" s="29"/>
    </row>
    <row r="91586" spans="23:35" x14ac:dyDescent="0.2">
      <c r="W91586" s="31"/>
      <c r="AI91586" s="31"/>
    </row>
    <row r="91590" spans="23:35" x14ac:dyDescent="0.2">
      <c r="W91590" s="29"/>
      <c r="AI91590" s="29"/>
    </row>
    <row r="91618" spans="23:35" x14ac:dyDescent="0.2">
      <c r="W91618" s="31"/>
      <c r="AI91618" s="31"/>
    </row>
    <row r="91622" spans="23:35" x14ac:dyDescent="0.2">
      <c r="W91622" s="29"/>
      <c r="AI91622" s="29"/>
    </row>
    <row r="91650" spans="23:35" x14ac:dyDescent="0.2">
      <c r="W91650" s="31"/>
      <c r="AI91650" s="31"/>
    </row>
    <row r="91654" spans="23:35" x14ac:dyDescent="0.2">
      <c r="W91654" s="29"/>
      <c r="AI91654" s="29"/>
    </row>
    <row r="91682" spans="23:35" x14ac:dyDescent="0.2">
      <c r="W91682" s="31"/>
      <c r="AI91682" s="31"/>
    </row>
    <row r="91686" spans="23:35" x14ac:dyDescent="0.2">
      <c r="W91686" s="29"/>
      <c r="AI91686" s="29"/>
    </row>
    <row r="91714" spans="23:35" x14ac:dyDescent="0.2">
      <c r="W91714" s="31"/>
      <c r="AI91714" s="31"/>
    </row>
    <row r="91718" spans="23:35" x14ac:dyDescent="0.2">
      <c r="W91718" s="29"/>
      <c r="AI91718" s="29"/>
    </row>
    <row r="91746" spans="23:35" x14ac:dyDescent="0.2">
      <c r="W91746" s="31"/>
      <c r="AI91746" s="31"/>
    </row>
    <row r="91750" spans="23:35" x14ac:dyDescent="0.2">
      <c r="W91750" s="29"/>
      <c r="AI91750" s="29"/>
    </row>
    <row r="91778" spans="23:35" x14ac:dyDescent="0.2">
      <c r="W91778" s="31"/>
      <c r="AI91778" s="31"/>
    </row>
    <row r="91782" spans="23:35" x14ac:dyDescent="0.2">
      <c r="W91782" s="29"/>
      <c r="AI91782" s="29"/>
    </row>
    <row r="91810" spans="23:35" x14ac:dyDescent="0.2">
      <c r="W91810" s="31"/>
      <c r="AI91810" s="31"/>
    </row>
    <row r="91814" spans="23:35" x14ac:dyDescent="0.2">
      <c r="W91814" s="29"/>
      <c r="AI91814" s="29"/>
    </row>
    <row r="91842" spans="23:35" x14ac:dyDescent="0.2">
      <c r="W91842" s="31"/>
      <c r="AI91842" s="31"/>
    </row>
    <row r="91846" spans="23:35" x14ac:dyDescent="0.2">
      <c r="W91846" s="29"/>
      <c r="AI91846" s="29"/>
    </row>
    <row r="91874" spans="23:35" x14ac:dyDescent="0.2">
      <c r="W91874" s="31"/>
      <c r="AI91874" s="31"/>
    </row>
    <row r="91878" spans="23:35" x14ac:dyDescent="0.2">
      <c r="W91878" s="29"/>
      <c r="AI91878" s="29"/>
    </row>
    <row r="91906" spans="23:35" x14ac:dyDescent="0.2">
      <c r="W91906" s="31"/>
      <c r="AI91906" s="31"/>
    </row>
    <row r="91910" spans="23:35" x14ac:dyDescent="0.2">
      <c r="W91910" s="29"/>
      <c r="AI91910" s="29"/>
    </row>
    <row r="91938" spans="23:35" x14ac:dyDescent="0.2">
      <c r="W91938" s="31"/>
      <c r="AI91938" s="31"/>
    </row>
    <row r="91942" spans="23:35" x14ac:dyDescent="0.2">
      <c r="W91942" s="29"/>
      <c r="AI91942" s="29"/>
    </row>
    <row r="91970" spans="23:35" x14ac:dyDescent="0.2">
      <c r="W91970" s="31"/>
      <c r="AI91970" s="31"/>
    </row>
    <row r="91974" spans="23:35" x14ac:dyDescent="0.2">
      <c r="W91974" s="29"/>
      <c r="AI91974" s="29"/>
    </row>
    <row r="92002" spans="23:35" x14ac:dyDescent="0.2">
      <c r="W92002" s="31"/>
      <c r="AI92002" s="31"/>
    </row>
    <row r="92006" spans="23:35" x14ac:dyDescent="0.2">
      <c r="W92006" s="29"/>
      <c r="AI92006" s="29"/>
    </row>
    <row r="92034" spans="23:35" x14ac:dyDescent="0.2">
      <c r="W92034" s="31"/>
      <c r="AI92034" s="31"/>
    </row>
    <row r="92038" spans="23:35" x14ac:dyDescent="0.2">
      <c r="W92038" s="29"/>
      <c r="AI92038" s="29"/>
    </row>
    <row r="92066" spans="23:35" x14ac:dyDescent="0.2">
      <c r="W92066" s="31"/>
      <c r="AI92066" s="31"/>
    </row>
    <row r="92070" spans="23:35" x14ac:dyDescent="0.2">
      <c r="W92070" s="29"/>
      <c r="AI92070" s="29"/>
    </row>
    <row r="92098" spans="23:35" x14ac:dyDescent="0.2">
      <c r="W92098" s="31"/>
      <c r="AI92098" s="31"/>
    </row>
    <row r="92102" spans="23:35" x14ac:dyDescent="0.2">
      <c r="W92102" s="29"/>
      <c r="AI92102" s="29"/>
    </row>
    <row r="92130" spans="23:35" x14ac:dyDescent="0.2">
      <c r="W92130" s="31"/>
      <c r="AI92130" s="31"/>
    </row>
    <row r="92134" spans="23:35" x14ac:dyDescent="0.2">
      <c r="W92134" s="29"/>
      <c r="AI92134" s="29"/>
    </row>
    <row r="92162" spans="23:35" x14ac:dyDescent="0.2">
      <c r="W92162" s="31"/>
      <c r="AI92162" s="31"/>
    </row>
    <row r="92166" spans="23:35" x14ac:dyDescent="0.2">
      <c r="W92166" s="29"/>
      <c r="AI92166" s="29"/>
    </row>
    <row r="92194" spans="23:35" x14ac:dyDescent="0.2">
      <c r="W92194" s="31"/>
      <c r="AI92194" s="31"/>
    </row>
    <row r="92198" spans="23:35" x14ac:dyDescent="0.2">
      <c r="W92198" s="29"/>
      <c r="AI92198" s="29"/>
    </row>
    <row r="92226" spans="23:35" x14ac:dyDescent="0.2">
      <c r="W92226" s="31"/>
      <c r="AI92226" s="31"/>
    </row>
    <row r="92230" spans="23:35" x14ac:dyDescent="0.2">
      <c r="W92230" s="29"/>
      <c r="AI92230" s="29"/>
    </row>
    <row r="92258" spans="23:35" x14ac:dyDescent="0.2">
      <c r="W92258" s="31"/>
      <c r="AI92258" s="31"/>
    </row>
    <row r="92262" spans="23:35" x14ac:dyDescent="0.2">
      <c r="W92262" s="29"/>
      <c r="AI92262" s="29"/>
    </row>
    <row r="92290" spans="23:35" x14ac:dyDescent="0.2">
      <c r="W92290" s="31"/>
      <c r="AI92290" s="31"/>
    </row>
    <row r="92294" spans="23:35" x14ac:dyDescent="0.2">
      <c r="W92294" s="29"/>
      <c r="AI92294" s="29"/>
    </row>
    <row r="92322" spans="23:35" x14ac:dyDescent="0.2">
      <c r="W92322" s="31"/>
      <c r="AI92322" s="31"/>
    </row>
    <row r="92326" spans="23:35" x14ac:dyDescent="0.2">
      <c r="W92326" s="29"/>
      <c r="AI92326" s="29"/>
    </row>
    <row r="92354" spans="23:35" x14ac:dyDescent="0.2">
      <c r="W92354" s="31"/>
      <c r="AI92354" s="31"/>
    </row>
    <row r="92358" spans="23:35" x14ac:dyDescent="0.2">
      <c r="W92358" s="29"/>
      <c r="AI92358" s="29"/>
    </row>
    <row r="92386" spans="23:35" x14ac:dyDescent="0.2">
      <c r="W92386" s="31"/>
      <c r="AI92386" s="31"/>
    </row>
    <row r="92390" spans="23:35" x14ac:dyDescent="0.2">
      <c r="W92390" s="29"/>
      <c r="AI92390" s="29"/>
    </row>
    <row r="92418" spans="23:35" x14ac:dyDescent="0.2">
      <c r="W92418" s="31"/>
      <c r="AI92418" s="31"/>
    </row>
    <row r="92422" spans="23:35" x14ac:dyDescent="0.2">
      <c r="W92422" s="29"/>
      <c r="AI92422" s="29"/>
    </row>
    <row r="92450" spans="23:35" x14ac:dyDescent="0.2">
      <c r="W92450" s="31"/>
      <c r="AI92450" s="31"/>
    </row>
    <row r="92454" spans="23:35" x14ac:dyDescent="0.2">
      <c r="W92454" s="29"/>
      <c r="AI92454" s="29"/>
    </row>
    <row r="92482" spans="23:35" x14ac:dyDescent="0.2">
      <c r="W92482" s="31"/>
      <c r="AI92482" s="31"/>
    </row>
    <row r="92486" spans="23:35" x14ac:dyDescent="0.2">
      <c r="W92486" s="29"/>
      <c r="AI92486" s="29"/>
    </row>
    <row r="92514" spans="23:35" x14ac:dyDescent="0.2">
      <c r="W92514" s="31"/>
      <c r="AI92514" s="31"/>
    </row>
    <row r="92518" spans="23:35" x14ac:dyDescent="0.2">
      <c r="W92518" s="29"/>
      <c r="AI92518" s="29"/>
    </row>
    <row r="92546" spans="23:35" x14ac:dyDescent="0.2">
      <c r="W92546" s="31"/>
      <c r="AI92546" s="31"/>
    </row>
    <row r="92550" spans="23:35" x14ac:dyDescent="0.2">
      <c r="W92550" s="29"/>
      <c r="AI92550" s="29"/>
    </row>
    <row r="92578" spans="23:35" x14ac:dyDescent="0.2">
      <c r="W92578" s="31"/>
      <c r="AI92578" s="31"/>
    </row>
    <row r="92582" spans="23:35" x14ac:dyDescent="0.2">
      <c r="W92582" s="29"/>
      <c r="AI92582" s="29"/>
    </row>
    <row r="92610" spans="23:35" x14ac:dyDescent="0.2">
      <c r="W92610" s="31"/>
      <c r="AI92610" s="31"/>
    </row>
    <row r="92614" spans="23:35" x14ac:dyDescent="0.2">
      <c r="W92614" s="29"/>
      <c r="AI92614" s="29"/>
    </row>
    <row r="92642" spans="23:35" x14ac:dyDescent="0.2">
      <c r="W92642" s="31"/>
      <c r="AI92642" s="31"/>
    </row>
    <row r="92646" spans="23:35" x14ac:dyDescent="0.2">
      <c r="W92646" s="29"/>
      <c r="AI92646" s="29"/>
    </row>
    <row r="92674" spans="23:35" x14ac:dyDescent="0.2">
      <c r="W92674" s="31"/>
      <c r="AI92674" s="31"/>
    </row>
    <row r="92678" spans="23:35" x14ac:dyDescent="0.2">
      <c r="W92678" s="29"/>
      <c r="AI92678" s="29"/>
    </row>
    <row r="92706" spans="23:35" x14ac:dyDescent="0.2">
      <c r="W92706" s="31"/>
      <c r="AI92706" s="31"/>
    </row>
    <row r="92710" spans="23:35" x14ac:dyDescent="0.2">
      <c r="W92710" s="29"/>
      <c r="AI92710" s="29"/>
    </row>
    <row r="92738" spans="23:35" x14ac:dyDescent="0.2">
      <c r="W92738" s="31"/>
      <c r="AI92738" s="31"/>
    </row>
    <row r="92742" spans="23:35" x14ac:dyDescent="0.2">
      <c r="W92742" s="29"/>
      <c r="AI92742" s="29"/>
    </row>
    <row r="92770" spans="23:35" x14ac:dyDescent="0.2">
      <c r="W92770" s="31"/>
      <c r="AI92770" s="31"/>
    </row>
    <row r="92774" spans="23:35" x14ac:dyDescent="0.2">
      <c r="W92774" s="29"/>
      <c r="AI92774" s="29"/>
    </row>
    <row r="92802" spans="23:35" x14ac:dyDescent="0.2">
      <c r="W92802" s="31"/>
      <c r="AI92802" s="31"/>
    </row>
    <row r="92806" spans="23:35" x14ac:dyDescent="0.2">
      <c r="W92806" s="29"/>
      <c r="AI92806" s="29"/>
    </row>
    <row r="92834" spans="23:35" x14ac:dyDescent="0.2">
      <c r="W92834" s="31"/>
      <c r="AI92834" s="31"/>
    </row>
    <row r="92838" spans="23:35" x14ac:dyDescent="0.2">
      <c r="W92838" s="29"/>
      <c r="AI92838" s="29"/>
    </row>
    <row r="92866" spans="23:35" x14ac:dyDescent="0.2">
      <c r="W92866" s="31"/>
      <c r="AI92866" s="31"/>
    </row>
    <row r="92870" spans="23:35" x14ac:dyDescent="0.2">
      <c r="W92870" s="29"/>
      <c r="AI92870" s="29"/>
    </row>
    <row r="92898" spans="23:35" x14ac:dyDescent="0.2">
      <c r="W92898" s="31"/>
      <c r="AI92898" s="31"/>
    </row>
    <row r="92902" spans="23:35" x14ac:dyDescent="0.2">
      <c r="W92902" s="29"/>
      <c r="AI92902" s="29"/>
    </row>
    <row r="92930" spans="23:35" x14ac:dyDescent="0.2">
      <c r="W92930" s="31"/>
      <c r="AI92930" s="31"/>
    </row>
    <row r="92934" spans="23:35" x14ac:dyDescent="0.2">
      <c r="W92934" s="29"/>
      <c r="AI92934" s="29"/>
    </row>
    <row r="92962" spans="23:35" x14ac:dyDescent="0.2">
      <c r="W92962" s="31"/>
      <c r="AI92962" s="31"/>
    </row>
    <row r="92966" spans="23:35" x14ac:dyDescent="0.2">
      <c r="W92966" s="29"/>
      <c r="AI92966" s="29"/>
    </row>
    <row r="92994" spans="23:35" x14ac:dyDescent="0.2">
      <c r="W92994" s="31"/>
      <c r="AI92994" s="31"/>
    </row>
    <row r="92998" spans="23:35" x14ac:dyDescent="0.2">
      <c r="W92998" s="29"/>
      <c r="AI92998" s="29"/>
    </row>
    <row r="93026" spans="23:35" x14ac:dyDescent="0.2">
      <c r="W93026" s="31"/>
      <c r="AI93026" s="31"/>
    </row>
    <row r="93030" spans="23:35" x14ac:dyDescent="0.2">
      <c r="W93030" s="29"/>
      <c r="AI93030" s="29"/>
    </row>
    <row r="93058" spans="23:35" x14ac:dyDescent="0.2">
      <c r="W93058" s="31"/>
      <c r="AI93058" s="31"/>
    </row>
    <row r="93062" spans="23:35" x14ac:dyDescent="0.2">
      <c r="W93062" s="29"/>
      <c r="AI93062" s="29"/>
    </row>
    <row r="93090" spans="23:35" x14ac:dyDescent="0.2">
      <c r="W93090" s="31"/>
      <c r="AI93090" s="31"/>
    </row>
    <row r="93094" spans="23:35" x14ac:dyDescent="0.2">
      <c r="W93094" s="29"/>
      <c r="AI93094" s="29"/>
    </row>
    <row r="93122" spans="23:35" x14ac:dyDescent="0.2">
      <c r="W93122" s="31"/>
      <c r="AI93122" s="31"/>
    </row>
    <row r="93126" spans="23:35" x14ac:dyDescent="0.2">
      <c r="W93126" s="29"/>
      <c r="AI93126" s="29"/>
    </row>
    <row r="93154" spans="23:35" x14ac:dyDescent="0.2">
      <c r="W93154" s="31"/>
      <c r="AI93154" s="31"/>
    </row>
    <row r="93158" spans="23:35" x14ac:dyDescent="0.2">
      <c r="W93158" s="29"/>
      <c r="AI93158" s="29"/>
    </row>
    <row r="93186" spans="23:35" x14ac:dyDescent="0.2">
      <c r="W93186" s="31"/>
      <c r="AI93186" s="31"/>
    </row>
    <row r="93190" spans="23:35" x14ac:dyDescent="0.2">
      <c r="W93190" s="29"/>
      <c r="AI93190" s="29"/>
    </row>
    <row r="93218" spans="23:35" x14ac:dyDescent="0.2">
      <c r="W93218" s="31"/>
      <c r="AI93218" s="31"/>
    </row>
    <row r="93222" spans="23:35" x14ac:dyDescent="0.2">
      <c r="W93222" s="29"/>
      <c r="AI93222" s="29"/>
    </row>
    <row r="93250" spans="23:35" x14ac:dyDescent="0.2">
      <c r="W93250" s="31"/>
      <c r="AI93250" s="31"/>
    </row>
    <row r="93254" spans="23:35" x14ac:dyDescent="0.2">
      <c r="W93254" s="29"/>
      <c r="AI93254" s="29"/>
    </row>
    <row r="93282" spans="23:35" x14ac:dyDescent="0.2">
      <c r="W93282" s="31"/>
      <c r="AI93282" s="31"/>
    </row>
    <row r="93286" spans="23:35" x14ac:dyDescent="0.2">
      <c r="W93286" s="29"/>
      <c r="AI93286" s="29"/>
    </row>
    <row r="93314" spans="23:35" x14ac:dyDescent="0.2">
      <c r="W93314" s="31"/>
      <c r="AI93314" s="31"/>
    </row>
    <row r="93318" spans="23:35" x14ac:dyDescent="0.2">
      <c r="W93318" s="29"/>
      <c r="AI93318" s="29"/>
    </row>
    <row r="93346" spans="23:35" x14ac:dyDescent="0.2">
      <c r="W93346" s="31"/>
      <c r="AI93346" s="31"/>
    </row>
    <row r="93350" spans="23:35" x14ac:dyDescent="0.2">
      <c r="W93350" s="29"/>
      <c r="AI93350" s="29"/>
    </row>
    <row r="93378" spans="23:35" x14ac:dyDescent="0.2">
      <c r="W93378" s="31"/>
      <c r="AI93378" s="31"/>
    </row>
    <row r="93382" spans="23:35" x14ac:dyDescent="0.2">
      <c r="W93382" s="29"/>
      <c r="AI93382" s="29"/>
    </row>
    <row r="93410" spans="23:35" x14ac:dyDescent="0.2">
      <c r="W93410" s="31"/>
      <c r="AI93410" s="31"/>
    </row>
    <row r="93414" spans="23:35" x14ac:dyDescent="0.2">
      <c r="W93414" s="29"/>
      <c r="AI93414" s="29"/>
    </row>
    <row r="93442" spans="23:35" x14ac:dyDescent="0.2">
      <c r="W93442" s="31"/>
      <c r="AI93442" s="31"/>
    </row>
    <row r="93446" spans="23:35" x14ac:dyDescent="0.2">
      <c r="W93446" s="29"/>
      <c r="AI93446" s="29"/>
    </row>
    <row r="93474" spans="23:35" x14ac:dyDescent="0.2">
      <c r="W93474" s="31"/>
      <c r="AI93474" s="31"/>
    </row>
    <row r="93478" spans="23:35" x14ac:dyDescent="0.2">
      <c r="W93478" s="29"/>
      <c r="AI93478" s="29"/>
    </row>
    <row r="93506" spans="23:35" x14ac:dyDescent="0.2">
      <c r="W93506" s="31"/>
      <c r="AI93506" s="31"/>
    </row>
    <row r="93510" spans="23:35" x14ac:dyDescent="0.2">
      <c r="W93510" s="29"/>
      <c r="AI93510" s="29"/>
    </row>
    <row r="93538" spans="23:35" x14ac:dyDescent="0.2">
      <c r="W93538" s="31"/>
      <c r="AI93538" s="31"/>
    </row>
    <row r="93542" spans="23:35" x14ac:dyDescent="0.2">
      <c r="W93542" s="29"/>
      <c r="AI93542" s="29"/>
    </row>
    <row r="93570" spans="23:35" x14ac:dyDescent="0.2">
      <c r="W93570" s="31"/>
      <c r="AI93570" s="31"/>
    </row>
    <row r="93574" spans="23:35" x14ac:dyDescent="0.2">
      <c r="W93574" s="29"/>
      <c r="AI93574" s="29"/>
    </row>
    <row r="93602" spans="23:35" x14ac:dyDescent="0.2">
      <c r="W93602" s="31"/>
      <c r="AI93602" s="31"/>
    </row>
    <row r="93606" spans="23:35" x14ac:dyDescent="0.2">
      <c r="W93606" s="29"/>
      <c r="AI93606" s="29"/>
    </row>
    <row r="93634" spans="23:35" x14ac:dyDescent="0.2">
      <c r="W93634" s="31"/>
      <c r="AI93634" s="31"/>
    </row>
    <row r="93638" spans="23:35" x14ac:dyDescent="0.2">
      <c r="W93638" s="29"/>
      <c r="AI93638" s="29"/>
    </row>
    <row r="93666" spans="23:35" x14ac:dyDescent="0.2">
      <c r="W93666" s="31"/>
      <c r="AI93666" s="31"/>
    </row>
    <row r="93670" spans="23:35" x14ac:dyDescent="0.2">
      <c r="W93670" s="29"/>
      <c r="AI93670" s="29"/>
    </row>
    <row r="93698" spans="23:35" x14ac:dyDescent="0.2">
      <c r="W93698" s="31"/>
      <c r="AI93698" s="31"/>
    </row>
    <row r="93702" spans="23:35" x14ac:dyDescent="0.2">
      <c r="W93702" s="29"/>
      <c r="AI93702" s="29"/>
    </row>
    <row r="93730" spans="23:35" x14ac:dyDescent="0.2">
      <c r="W93730" s="31"/>
      <c r="AI93730" s="31"/>
    </row>
    <row r="93734" spans="23:35" x14ac:dyDescent="0.2">
      <c r="W93734" s="29"/>
      <c r="AI93734" s="29"/>
    </row>
    <row r="93762" spans="23:35" x14ac:dyDescent="0.2">
      <c r="W93762" s="31"/>
      <c r="AI93762" s="31"/>
    </row>
    <row r="93766" spans="23:35" x14ac:dyDescent="0.2">
      <c r="W93766" s="29"/>
      <c r="AI93766" s="29"/>
    </row>
    <row r="93794" spans="23:35" x14ac:dyDescent="0.2">
      <c r="W93794" s="31"/>
      <c r="AI93794" s="31"/>
    </row>
    <row r="93798" spans="23:35" x14ac:dyDescent="0.2">
      <c r="W93798" s="29"/>
      <c r="AI93798" s="29"/>
    </row>
    <row r="93826" spans="23:35" x14ac:dyDescent="0.2">
      <c r="W93826" s="31"/>
      <c r="AI93826" s="31"/>
    </row>
    <row r="93830" spans="23:35" x14ac:dyDescent="0.2">
      <c r="W93830" s="29"/>
      <c r="AI93830" s="29"/>
    </row>
    <row r="93858" spans="23:35" x14ac:dyDescent="0.2">
      <c r="W93858" s="31"/>
      <c r="AI93858" s="31"/>
    </row>
    <row r="93862" spans="23:35" x14ac:dyDescent="0.2">
      <c r="W93862" s="29"/>
      <c r="AI93862" s="29"/>
    </row>
    <row r="93890" spans="23:35" x14ac:dyDescent="0.2">
      <c r="W93890" s="31"/>
      <c r="AI93890" s="31"/>
    </row>
    <row r="93894" spans="23:35" x14ac:dyDescent="0.2">
      <c r="W93894" s="29"/>
      <c r="AI93894" s="29"/>
    </row>
    <row r="93922" spans="23:35" x14ac:dyDescent="0.2">
      <c r="W93922" s="31"/>
      <c r="AI93922" s="31"/>
    </row>
    <row r="93926" spans="23:35" x14ac:dyDescent="0.2">
      <c r="W93926" s="29"/>
      <c r="AI93926" s="29"/>
    </row>
    <row r="93954" spans="23:35" x14ac:dyDescent="0.2">
      <c r="W93954" s="31"/>
      <c r="AI93954" s="31"/>
    </row>
    <row r="93958" spans="23:35" x14ac:dyDescent="0.2">
      <c r="W93958" s="29"/>
      <c r="AI93958" s="29"/>
    </row>
    <row r="93986" spans="23:35" x14ac:dyDescent="0.2">
      <c r="W93986" s="31"/>
      <c r="AI93986" s="31"/>
    </row>
    <row r="93990" spans="23:35" x14ac:dyDescent="0.2">
      <c r="W93990" s="29"/>
      <c r="AI93990" s="29"/>
    </row>
    <row r="94018" spans="23:35" x14ac:dyDescent="0.2">
      <c r="W94018" s="31"/>
      <c r="AI94018" s="31"/>
    </row>
    <row r="94022" spans="23:35" x14ac:dyDescent="0.2">
      <c r="W94022" s="29"/>
      <c r="AI94022" s="29"/>
    </row>
    <row r="94050" spans="23:35" x14ac:dyDescent="0.2">
      <c r="W94050" s="31"/>
      <c r="AI94050" s="31"/>
    </row>
    <row r="94054" spans="23:35" x14ac:dyDescent="0.2">
      <c r="W94054" s="29"/>
      <c r="AI94054" s="29"/>
    </row>
    <row r="94082" spans="23:35" x14ac:dyDescent="0.2">
      <c r="W94082" s="31"/>
      <c r="AI94082" s="31"/>
    </row>
    <row r="94086" spans="23:35" x14ac:dyDescent="0.2">
      <c r="W94086" s="29"/>
      <c r="AI94086" s="29"/>
    </row>
    <row r="94114" spans="23:35" x14ac:dyDescent="0.2">
      <c r="W94114" s="31"/>
      <c r="AI94114" s="31"/>
    </row>
    <row r="94118" spans="23:35" x14ac:dyDescent="0.2">
      <c r="W94118" s="29"/>
      <c r="AI94118" s="29"/>
    </row>
    <row r="94146" spans="23:35" x14ac:dyDescent="0.2">
      <c r="W94146" s="31"/>
      <c r="AI94146" s="31"/>
    </row>
    <row r="94150" spans="23:35" x14ac:dyDescent="0.2">
      <c r="W94150" s="29"/>
      <c r="AI94150" s="29"/>
    </row>
    <row r="94178" spans="23:35" x14ac:dyDescent="0.2">
      <c r="W94178" s="31"/>
      <c r="AI94178" s="31"/>
    </row>
    <row r="94182" spans="23:35" x14ac:dyDescent="0.2">
      <c r="W94182" s="29"/>
      <c r="AI94182" s="29"/>
    </row>
    <row r="94210" spans="23:35" x14ac:dyDescent="0.2">
      <c r="W94210" s="31"/>
      <c r="AI94210" s="31"/>
    </row>
    <row r="94214" spans="23:35" x14ac:dyDescent="0.2">
      <c r="W94214" s="29"/>
      <c r="AI94214" s="29"/>
    </row>
    <row r="94242" spans="23:35" x14ac:dyDescent="0.2">
      <c r="W94242" s="31"/>
      <c r="AI94242" s="31"/>
    </row>
    <row r="94246" spans="23:35" x14ac:dyDescent="0.2">
      <c r="W94246" s="29"/>
      <c r="AI94246" s="29"/>
    </row>
    <row r="94274" spans="23:35" x14ac:dyDescent="0.2">
      <c r="W94274" s="31"/>
      <c r="AI94274" s="31"/>
    </row>
    <row r="94278" spans="23:35" x14ac:dyDescent="0.2">
      <c r="W94278" s="29"/>
      <c r="AI94278" s="29"/>
    </row>
    <row r="94306" spans="23:35" x14ac:dyDescent="0.2">
      <c r="W94306" s="31"/>
      <c r="AI94306" s="31"/>
    </row>
    <row r="94310" spans="23:35" x14ac:dyDescent="0.2">
      <c r="W94310" s="29"/>
      <c r="AI94310" s="29"/>
    </row>
    <row r="94338" spans="23:35" x14ac:dyDescent="0.2">
      <c r="W94338" s="31"/>
      <c r="AI94338" s="31"/>
    </row>
    <row r="94342" spans="23:35" x14ac:dyDescent="0.2">
      <c r="W94342" s="29"/>
      <c r="AI94342" s="29"/>
    </row>
    <row r="94370" spans="23:35" x14ac:dyDescent="0.2">
      <c r="W94370" s="31"/>
      <c r="AI94370" s="31"/>
    </row>
    <row r="94374" spans="23:35" x14ac:dyDescent="0.2">
      <c r="W94374" s="29"/>
      <c r="AI94374" s="29"/>
    </row>
    <row r="94402" spans="23:35" x14ac:dyDescent="0.2">
      <c r="W94402" s="31"/>
      <c r="AI94402" s="31"/>
    </row>
    <row r="94406" spans="23:35" x14ac:dyDescent="0.2">
      <c r="W94406" s="29"/>
      <c r="AI94406" s="29"/>
    </row>
    <row r="94434" spans="23:35" x14ac:dyDescent="0.2">
      <c r="W94434" s="31"/>
      <c r="AI94434" s="31"/>
    </row>
    <row r="94438" spans="23:35" x14ac:dyDescent="0.2">
      <c r="W94438" s="29"/>
      <c r="AI94438" s="29"/>
    </row>
    <row r="94466" spans="23:35" x14ac:dyDescent="0.2">
      <c r="W94466" s="31"/>
      <c r="AI94466" s="31"/>
    </row>
    <row r="94470" spans="23:35" x14ac:dyDescent="0.2">
      <c r="W94470" s="29"/>
      <c r="AI94470" s="29"/>
    </row>
    <row r="94498" spans="23:35" x14ac:dyDescent="0.2">
      <c r="W94498" s="31"/>
      <c r="AI94498" s="31"/>
    </row>
    <row r="94502" spans="23:35" x14ac:dyDescent="0.2">
      <c r="W94502" s="29"/>
      <c r="AI94502" s="29"/>
    </row>
    <row r="94530" spans="23:35" x14ac:dyDescent="0.2">
      <c r="W94530" s="31"/>
      <c r="AI94530" s="31"/>
    </row>
    <row r="94534" spans="23:35" x14ac:dyDescent="0.2">
      <c r="W94534" s="29"/>
      <c r="AI94534" s="29"/>
    </row>
    <row r="94562" spans="23:35" x14ac:dyDescent="0.2">
      <c r="W94562" s="31"/>
      <c r="AI94562" s="31"/>
    </row>
    <row r="94566" spans="23:35" x14ac:dyDescent="0.2">
      <c r="W94566" s="29"/>
      <c r="AI94566" s="29"/>
    </row>
    <row r="94594" spans="23:35" x14ac:dyDescent="0.2">
      <c r="W94594" s="31"/>
      <c r="AI94594" s="31"/>
    </row>
    <row r="94598" spans="23:35" x14ac:dyDescent="0.2">
      <c r="W94598" s="29"/>
      <c r="AI94598" s="29"/>
    </row>
    <row r="94626" spans="23:35" x14ac:dyDescent="0.2">
      <c r="W94626" s="31"/>
      <c r="AI94626" s="31"/>
    </row>
    <row r="94630" spans="23:35" x14ac:dyDescent="0.2">
      <c r="W94630" s="29"/>
      <c r="AI94630" s="29"/>
    </row>
    <row r="94658" spans="23:35" x14ac:dyDescent="0.2">
      <c r="W94658" s="31"/>
      <c r="AI94658" s="31"/>
    </row>
    <row r="94662" spans="23:35" x14ac:dyDescent="0.2">
      <c r="W94662" s="29"/>
      <c r="AI94662" s="29"/>
    </row>
    <row r="94690" spans="23:35" x14ac:dyDescent="0.2">
      <c r="W94690" s="31"/>
      <c r="AI94690" s="31"/>
    </row>
    <row r="94694" spans="23:35" x14ac:dyDescent="0.2">
      <c r="W94694" s="29"/>
      <c r="AI94694" s="29"/>
    </row>
    <row r="94722" spans="23:35" x14ac:dyDescent="0.2">
      <c r="W94722" s="31"/>
      <c r="AI94722" s="31"/>
    </row>
    <row r="94726" spans="23:35" x14ac:dyDescent="0.2">
      <c r="W94726" s="29"/>
      <c r="AI94726" s="29"/>
    </row>
    <row r="94754" spans="23:35" x14ac:dyDescent="0.2">
      <c r="W94754" s="31"/>
      <c r="AI94754" s="31"/>
    </row>
    <row r="94758" spans="23:35" x14ac:dyDescent="0.2">
      <c r="W94758" s="29"/>
      <c r="AI94758" s="29"/>
    </row>
    <row r="94786" spans="23:35" x14ac:dyDescent="0.2">
      <c r="W94786" s="31"/>
      <c r="AI94786" s="31"/>
    </row>
    <row r="94790" spans="23:35" x14ac:dyDescent="0.2">
      <c r="W94790" s="29"/>
      <c r="AI94790" s="29"/>
    </row>
    <row r="94818" spans="23:35" x14ac:dyDescent="0.2">
      <c r="W94818" s="31"/>
      <c r="AI94818" s="31"/>
    </row>
    <row r="94822" spans="23:35" x14ac:dyDescent="0.2">
      <c r="W94822" s="29"/>
      <c r="AI94822" s="29"/>
    </row>
    <row r="94850" spans="23:35" x14ac:dyDescent="0.2">
      <c r="W94850" s="31"/>
      <c r="AI94850" s="31"/>
    </row>
    <row r="94854" spans="23:35" x14ac:dyDescent="0.2">
      <c r="W94854" s="29"/>
      <c r="AI94854" s="29"/>
    </row>
    <row r="94882" spans="23:35" x14ac:dyDescent="0.2">
      <c r="W94882" s="31"/>
      <c r="AI94882" s="31"/>
    </row>
    <row r="94886" spans="23:35" x14ac:dyDescent="0.2">
      <c r="W94886" s="29"/>
      <c r="AI94886" s="29"/>
    </row>
    <row r="94914" spans="23:35" x14ac:dyDescent="0.2">
      <c r="W94914" s="31"/>
      <c r="AI94914" s="31"/>
    </row>
    <row r="94918" spans="23:35" x14ac:dyDescent="0.2">
      <c r="W94918" s="29"/>
      <c r="AI94918" s="29"/>
    </row>
    <row r="94946" spans="23:35" x14ac:dyDescent="0.2">
      <c r="W94946" s="31"/>
      <c r="AI94946" s="31"/>
    </row>
    <row r="94950" spans="23:35" x14ac:dyDescent="0.2">
      <c r="W94950" s="29"/>
      <c r="AI94950" s="29"/>
    </row>
    <row r="94978" spans="23:35" x14ac:dyDescent="0.2">
      <c r="W94978" s="31"/>
      <c r="AI94978" s="31"/>
    </row>
    <row r="94982" spans="23:35" x14ac:dyDescent="0.2">
      <c r="W94982" s="29"/>
      <c r="AI94982" s="29"/>
    </row>
    <row r="95010" spans="23:35" x14ac:dyDescent="0.2">
      <c r="W95010" s="31"/>
      <c r="AI95010" s="31"/>
    </row>
    <row r="95014" spans="23:35" x14ac:dyDescent="0.2">
      <c r="W95014" s="29"/>
      <c r="AI95014" s="29"/>
    </row>
    <row r="95042" spans="23:35" x14ac:dyDescent="0.2">
      <c r="W95042" s="31"/>
      <c r="AI95042" s="31"/>
    </row>
    <row r="95046" spans="23:35" x14ac:dyDescent="0.2">
      <c r="W95046" s="29"/>
      <c r="AI95046" s="29"/>
    </row>
    <row r="95074" spans="23:35" x14ac:dyDescent="0.2">
      <c r="W95074" s="31"/>
      <c r="AI95074" s="31"/>
    </row>
    <row r="95078" spans="23:35" x14ac:dyDescent="0.2">
      <c r="W95078" s="29"/>
      <c r="AI95078" s="29"/>
    </row>
    <row r="95106" spans="23:35" x14ac:dyDescent="0.2">
      <c r="W95106" s="31"/>
      <c r="AI95106" s="31"/>
    </row>
    <row r="95110" spans="23:35" x14ac:dyDescent="0.2">
      <c r="W95110" s="29"/>
      <c r="AI95110" s="29"/>
    </row>
    <row r="95138" spans="23:35" x14ac:dyDescent="0.2">
      <c r="W95138" s="31"/>
      <c r="AI95138" s="31"/>
    </row>
    <row r="95142" spans="23:35" x14ac:dyDescent="0.2">
      <c r="W95142" s="29"/>
      <c r="AI95142" s="29"/>
    </row>
    <row r="95170" spans="23:35" x14ac:dyDescent="0.2">
      <c r="W95170" s="31"/>
      <c r="AI95170" s="31"/>
    </row>
    <row r="95174" spans="23:35" x14ac:dyDescent="0.2">
      <c r="W95174" s="29"/>
      <c r="AI95174" s="29"/>
    </row>
    <row r="95202" spans="23:35" x14ac:dyDescent="0.2">
      <c r="W95202" s="31"/>
      <c r="AI95202" s="31"/>
    </row>
    <row r="95206" spans="23:35" x14ac:dyDescent="0.2">
      <c r="W95206" s="29"/>
      <c r="AI95206" s="29"/>
    </row>
    <row r="95234" spans="23:35" x14ac:dyDescent="0.2">
      <c r="W95234" s="31"/>
      <c r="AI95234" s="31"/>
    </row>
    <row r="95238" spans="23:35" x14ac:dyDescent="0.2">
      <c r="W95238" s="29"/>
      <c r="AI95238" s="29"/>
    </row>
    <row r="95266" spans="23:35" x14ac:dyDescent="0.2">
      <c r="W95266" s="31"/>
      <c r="AI95266" s="31"/>
    </row>
    <row r="95270" spans="23:35" x14ac:dyDescent="0.2">
      <c r="W95270" s="29"/>
      <c r="AI95270" s="29"/>
    </row>
    <row r="95298" spans="23:35" x14ac:dyDescent="0.2">
      <c r="W95298" s="31"/>
      <c r="AI95298" s="31"/>
    </row>
    <row r="95302" spans="23:35" x14ac:dyDescent="0.2">
      <c r="W95302" s="29"/>
      <c r="AI95302" s="29"/>
    </row>
    <row r="95330" spans="23:35" x14ac:dyDescent="0.2">
      <c r="W95330" s="31"/>
      <c r="AI95330" s="31"/>
    </row>
    <row r="95334" spans="23:35" x14ac:dyDescent="0.2">
      <c r="W95334" s="29"/>
      <c r="AI95334" s="29"/>
    </row>
    <row r="95362" spans="23:35" x14ac:dyDescent="0.2">
      <c r="W95362" s="31"/>
      <c r="AI95362" s="31"/>
    </row>
    <row r="95366" spans="23:35" x14ac:dyDescent="0.2">
      <c r="W95366" s="29"/>
      <c r="AI95366" s="29"/>
    </row>
    <row r="95394" spans="23:35" x14ac:dyDescent="0.2">
      <c r="W95394" s="31"/>
      <c r="AI95394" s="31"/>
    </row>
    <row r="95398" spans="23:35" x14ac:dyDescent="0.2">
      <c r="W95398" s="29"/>
      <c r="AI95398" s="29"/>
    </row>
    <row r="95426" spans="23:35" x14ac:dyDescent="0.2">
      <c r="W95426" s="31"/>
      <c r="AI95426" s="31"/>
    </row>
    <row r="95430" spans="23:35" x14ac:dyDescent="0.2">
      <c r="W95430" s="29"/>
      <c r="AI95430" s="29"/>
    </row>
    <row r="95458" spans="23:35" x14ac:dyDescent="0.2">
      <c r="W95458" s="31"/>
      <c r="AI95458" s="31"/>
    </row>
    <row r="95462" spans="23:35" x14ac:dyDescent="0.2">
      <c r="W95462" s="29"/>
      <c r="AI95462" s="29"/>
    </row>
    <row r="95490" spans="23:35" x14ac:dyDescent="0.2">
      <c r="W95490" s="31"/>
      <c r="AI95490" s="31"/>
    </row>
    <row r="95494" spans="23:35" x14ac:dyDescent="0.2">
      <c r="W95494" s="29"/>
      <c r="AI95494" s="29"/>
    </row>
    <row r="95522" spans="23:35" x14ac:dyDescent="0.2">
      <c r="W95522" s="31"/>
      <c r="AI95522" s="31"/>
    </row>
    <row r="95526" spans="23:35" x14ac:dyDescent="0.2">
      <c r="W95526" s="29"/>
      <c r="AI95526" s="29"/>
    </row>
    <row r="95554" spans="23:35" x14ac:dyDescent="0.2">
      <c r="W95554" s="31"/>
      <c r="AI95554" s="31"/>
    </row>
    <row r="95558" spans="23:35" x14ac:dyDescent="0.2">
      <c r="W95558" s="29"/>
      <c r="AI95558" s="29"/>
    </row>
    <row r="95586" spans="23:35" x14ac:dyDescent="0.2">
      <c r="W95586" s="31"/>
      <c r="AI95586" s="31"/>
    </row>
    <row r="95590" spans="23:35" x14ac:dyDescent="0.2">
      <c r="W95590" s="29"/>
      <c r="AI95590" s="29"/>
    </row>
    <row r="95618" spans="23:35" x14ac:dyDescent="0.2">
      <c r="W95618" s="31"/>
      <c r="AI95618" s="31"/>
    </row>
    <row r="95622" spans="23:35" x14ac:dyDescent="0.2">
      <c r="W95622" s="29"/>
      <c r="AI95622" s="29"/>
    </row>
    <row r="95650" spans="23:35" x14ac:dyDescent="0.2">
      <c r="W95650" s="31"/>
      <c r="AI95650" s="31"/>
    </row>
    <row r="95654" spans="23:35" x14ac:dyDescent="0.2">
      <c r="W95654" s="29"/>
      <c r="AI95654" s="29"/>
    </row>
    <row r="95682" spans="23:35" x14ac:dyDescent="0.2">
      <c r="W95682" s="31"/>
      <c r="AI95682" s="31"/>
    </row>
    <row r="95686" spans="23:35" x14ac:dyDescent="0.2">
      <c r="W95686" s="29"/>
      <c r="AI95686" s="29"/>
    </row>
    <row r="95714" spans="23:35" x14ac:dyDescent="0.2">
      <c r="W95714" s="31"/>
      <c r="AI95714" s="31"/>
    </row>
    <row r="95718" spans="23:35" x14ac:dyDescent="0.2">
      <c r="W95718" s="29"/>
      <c r="AI95718" s="29"/>
    </row>
    <row r="95746" spans="23:35" x14ac:dyDescent="0.2">
      <c r="W95746" s="31"/>
      <c r="AI95746" s="31"/>
    </row>
    <row r="95750" spans="23:35" x14ac:dyDescent="0.2">
      <c r="W95750" s="29"/>
      <c r="AI95750" s="29"/>
    </row>
    <row r="95778" spans="23:35" x14ac:dyDescent="0.2">
      <c r="W95778" s="31"/>
      <c r="AI95778" s="31"/>
    </row>
    <row r="95782" spans="23:35" x14ac:dyDescent="0.2">
      <c r="W95782" s="29"/>
      <c r="AI95782" s="29"/>
    </row>
    <row r="95810" spans="23:35" x14ac:dyDescent="0.2">
      <c r="W95810" s="31"/>
      <c r="AI95810" s="31"/>
    </row>
    <row r="95814" spans="23:35" x14ac:dyDescent="0.2">
      <c r="W95814" s="29"/>
      <c r="AI95814" s="29"/>
    </row>
    <row r="95842" spans="23:35" x14ac:dyDescent="0.2">
      <c r="W95842" s="31"/>
      <c r="AI95842" s="31"/>
    </row>
    <row r="95846" spans="23:35" x14ac:dyDescent="0.2">
      <c r="W95846" s="29"/>
      <c r="AI95846" s="29"/>
    </row>
    <row r="95874" spans="23:35" x14ac:dyDescent="0.2">
      <c r="W95874" s="31"/>
      <c r="AI95874" s="31"/>
    </row>
    <row r="95878" spans="23:35" x14ac:dyDescent="0.2">
      <c r="W95878" s="29"/>
      <c r="AI95878" s="29"/>
    </row>
    <row r="95906" spans="23:35" x14ac:dyDescent="0.2">
      <c r="W95906" s="31"/>
      <c r="AI95906" s="31"/>
    </row>
    <row r="95910" spans="23:35" x14ac:dyDescent="0.2">
      <c r="W95910" s="29"/>
      <c r="AI95910" s="29"/>
    </row>
    <row r="95938" spans="23:35" x14ac:dyDescent="0.2">
      <c r="W95938" s="31"/>
      <c r="AI95938" s="31"/>
    </row>
    <row r="95942" spans="23:35" x14ac:dyDescent="0.2">
      <c r="W95942" s="29"/>
      <c r="AI95942" s="29"/>
    </row>
    <row r="95970" spans="23:35" x14ac:dyDescent="0.2">
      <c r="W95970" s="31"/>
      <c r="AI95970" s="31"/>
    </row>
    <row r="95974" spans="23:35" x14ac:dyDescent="0.2">
      <c r="W95974" s="29"/>
      <c r="AI95974" s="29"/>
    </row>
    <row r="96002" spans="23:35" x14ac:dyDescent="0.2">
      <c r="W96002" s="31"/>
      <c r="AI96002" s="31"/>
    </row>
    <row r="96006" spans="23:35" x14ac:dyDescent="0.2">
      <c r="W96006" s="29"/>
      <c r="AI96006" s="29"/>
    </row>
    <row r="96034" spans="23:35" x14ac:dyDescent="0.2">
      <c r="W96034" s="31"/>
      <c r="AI96034" s="31"/>
    </row>
    <row r="96038" spans="23:35" x14ac:dyDescent="0.2">
      <c r="W96038" s="29"/>
      <c r="AI96038" s="29"/>
    </row>
    <row r="96066" spans="23:35" x14ac:dyDescent="0.2">
      <c r="W96066" s="31"/>
      <c r="AI96066" s="31"/>
    </row>
    <row r="96070" spans="23:35" x14ac:dyDescent="0.2">
      <c r="W96070" s="29"/>
      <c r="AI96070" s="29"/>
    </row>
    <row r="96098" spans="23:35" x14ac:dyDescent="0.2">
      <c r="W96098" s="31"/>
      <c r="AI96098" s="31"/>
    </row>
    <row r="96102" spans="23:35" x14ac:dyDescent="0.2">
      <c r="W96102" s="29"/>
      <c r="AI96102" s="29"/>
    </row>
    <row r="96130" spans="23:35" x14ac:dyDescent="0.2">
      <c r="W96130" s="31"/>
      <c r="AI96130" s="31"/>
    </row>
    <row r="96134" spans="23:35" x14ac:dyDescent="0.2">
      <c r="W96134" s="29"/>
      <c r="AI96134" s="29"/>
    </row>
    <row r="96162" spans="23:35" x14ac:dyDescent="0.2">
      <c r="W96162" s="31"/>
      <c r="AI96162" s="31"/>
    </row>
    <row r="96166" spans="23:35" x14ac:dyDescent="0.2">
      <c r="W96166" s="29"/>
      <c r="AI96166" s="29"/>
    </row>
    <row r="96194" spans="23:35" x14ac:dyDescent="0.2">
      <c r="W96194" s="31"/>
      <c r="AI96194" s="31"/>
    </row>
    <row r="96198" spans="23:35" x14ac:dyDescent="0.2">
      <c r="W96198" s="29"/>
      <c r="AI96198" s="29"/>
    </row>
    <row r="96226" spans="23:35" x14ac:dyDescent="0.2">
      <c r="W96226" s="31"/>
      <c r="AI96226" s="31"/>
    </row>
    <row r="96230" spans="23:35" x14ac:dyDescent="0.2">
      <c r="W96230" s="29"/>
      <c r="AI96230" s="29"/>
    </row>
    <row r="96258" spans="23:35" x14ac:dyDescent="0.2">
      <c r="W96258" s="31"/>
      <c r="AI96258" s="31"/>
    </row>
    <row r="96262" spans="23:35" x14ac:dyDescent="0.2">
      <c r="W96262" s="29"/>
      <c r="AI96262" s="29"/>
    </row>
    <row r="96290" spans="23:35" x14ac:dyDescent="0.2">
      <c r="W96290" s="31"/>
      <c r="AI96290" s="31"/>
    </row>
    <row r="96294" spans="23:35" x14ac:dyDescent="0.2">
      <c r="W96294" s="29"/>
      <c r="AI96294" s="29"/>
    </row>
    <row r="96322" spans="23:35" x14ac:dyDescent="0.2">
      <c r="W96322" s="31"/>
      <c r="AI96322" s="31"/>
    </row>
    <row r="96326" spans="23:35" x14ac:dyDescent="0.2">
      <c r="W96326" s="29"/>
      <c r="AI96326" s="29"/>
    </row>
    <row r="96354" spans="23:35" x14ac:dyDescent="0.2">
      <c r="W96354" s="31"/>
      <c r="AI96354" s="31"/>
    </row>
    <row r="96358" spans="23:35" x14ac:dyDescent="0.2">
      <c r="W96358" s="29"/>
      <c r="AI96358" s="29"/>
    </row>
    <row r="96386" spans="23:35" x14ac:dyDescent="0.2">
      <c r="W96386" s="31"/>
      <c r="AI96386" s="31"/>
    </row>
    <row r="96390" spans="23:35" x14ac:dyDescent="0.2">
      <c r="W96390" s="29"/>
      <c r="AI96390" s="29"/>
    </row>
    <row r="96418" spans="23:35" x14ac:dyDescent="0.2">
      <c r="W96418" s="31"/>
      <c r="AI96418" s="31"/>
    </row>
    <row r="96422" spans="23:35" x14ac:dyDescent="0.2">
      <c r="W96422" s="29"/>
      <c r="AI96422" s="29"/>
    </row>
    <row r="96450" spans="23:35" x14ac:dyDescent="0.2">
      <c r="W96450" s="31"/>
      <c r="AI96450" s="31"/>
    </row>
    <row r="96454" spans="23:35" x14ac:dyDescent="0.2">
      <c r="W96454" s="29"/>
      <c r="AI96454" s="29"/>
    </row>
    <row r="96482" spans="23:35" x14ac:dyDescent="0.2">
      <c r="W96482" s="31"/>
      <c r="AI96482" s="31"/>
    </row>
    <row r="96486" spans="23:35" x14ac:dyDescent="0.2">
      <c r="W96486" s="29"/>
      <c r="AI96486" s="29"/>
    </row>
    <row r="96514" spans="23:35" x14ac:dyDescent="0.2">
      <c r="W96514" s="31"/>
      <c r="AI96514" s="31"/>
    </row>
    <row r="96518" spans="23:35" x14ac:dyDescent="0.2">
      <c r="W96518" s="29"/>
      <c r="AI96518" s="29"/>
    </row>
    <row r="96546" spans="23:35" x14ac:dyDescent="0.2">
      <c r="W96546" s="31"/>
      <c r="AI96546" s="31"/>
    </row>
    <row r="96550" spans="23:35" x14ac:dyDescent="0.2">
      <c r="W96550" s="29"/>
      <c r="AI96550" s="29"/>
    </row>
    <row r="96578" spans="23:35" x14ac:dyDescent="0.2">
      <c r="W96578" s="31"/>
      <c r="AI96578" s="31"/>
    </row>
    <row r="96582" spans="23:35" x14ac:dyDescent="0.2">
      <c r="W96582" s="29"/>
      <c r="AI96582" s="29"/>
    </row>
    <row r="96610" spans="23:35" x14ac:dyDescent="0.2">
      <c r="W96610" s="31"/>
      <c r="AI96610" s="31"/>
    </row>
    <row r="96614" spans="23:35" x14ac:dyDescent="0.2">
      <c r="W96614" s="29"/>
      <c r="AI96614" s="29"/>
    </row>
    <row r="96642" spans="23:35" x14ac:dyDescent="0.2">
      <c r="W96642" s="31"/>
      <c r="AI96642" s="31"/>
    </row>
    <row r="96646" spans="23:35" x14ac:dyDescent="0.2">
      <c r="W96646" s="29"/>
      <c r="AI96646" s="29"/>
    </row>
    <row r="96674" spans="23:35" x14ac:dyDescent="0.2">
      <c r="W96674" s="31"/>
      <c r="AI96674" s="31"/>
    </row>
    <row r="96678" spans="23:35" x14ac:dyDescent="0.2">
      <c r="W96678" s="29"/>
      <c r="AI96678" s="29"/>
    </row>
    <row r="96706" spans="23:35" x14ac:dyDescent="0.2">
      <c r="W96706" s="31"/>
      <c r="AI96706" s="31"/>
    </row>
    <row r="96710" spans="23:35" x14ac:dyDescent="0.2">
      <c r="W96710" s="29"/>
      <c r="AI96710" s="29"/>
    </row>
    <row r="96738" spans="23:35" x14ac:dyDescent="0.2">
      <c r="W96738" s="31"/>
      <c r="AI96738" s="31"/>
    </row>
    <row r="96742" spans="23:35" x14ac:dyDescent="0.2">
      <c r="W96742" s="29"/>
      <c r="AI96742" s="29"/>
    </row>
    <row r="96770" spans="23:35" x14ac:dyDescent="0.2">
      <c r="W96770" s="31"/>
      <c r="AI96770" s="31"/>
    </row>
    <row r="96774" spans="23:35" x14ac:dyDescent="0.2">
      <c r="W96774" s="29"/>
      <c r="AI96774" s="29"/>
    </row>
    <row r="96802" spans="23:35" x14ac:dyDescent="0.2">
      <c r="W96802" s="31"/>
      <c r="AI96802" s="31"/>
    </row>
    <row r="96806" spans="23:35" x14ac:dyDescent="0.2">
      <c r="W96806" s="29"/>
      <c r="AI96806" s="29"/>
    </row>
    <row r="96834" spans="23:35" x14ac:dyDescent="0.2">
      <c r="W96834" s="31"/>
      <c r="AI96834" s="31"/>
    </row>
    <row r="96838" spans="23:35" x14ac:dyDescent="0.2">
      <c r="W96838" s="29"/>
      <c r="AI96838" s="29"/>
    </row>
    <row r="96866" spans="23:35" x14ac:dyDescent="0.2">
      <c r="W96866" s="31"/>
      <c r="AI96866" s="31"/>
    </row>
    <row r="96870" spans="23:35" x14ac:dyDescent="0.2">
      <c r="W96870" s="29"/>
      <c r="AI96870" s="29"/>
    </row>
    <row r="96898" spans="23:35" x14ac:dyDescent="0.2">
      <c r="W96898" s="31"/>
      <c r="AI96898" s="31"/>
    </row>
    <row r="96902" spans="23:35" x14ac:dyDescent="0.2">
      <c r="W96902" s="29"/>
      <c r="AI96902" s="29"/>
    </row>
    <row r="96930" spans="23:35" x14ac:dyDescent="0.2">
      <c r="W96930" s="31"/>
      <c r="AI96930" s="31"/>
    </row>
    <row r="96934" spans="23:35" x14ac:dyDescent="0.2">
      <c r="W96934" s="29"/>
      <c r="AI96934" s="29"/>
    </row>
    <row r="96962" spans="23:35" x14ac:dyDescent="0.2">
      <c r="W96962" s="31"/>
      <c r="AI96962" s="31"/>
    </row>
    <row r="96966" spans="23:35" x14ac:dyDescent="0.2">
      <c r="W96966" s="29"/>
      <c r="AI96966" s="29"/>
    </row>
    <row r="96994" spans="23:35" x14ac:dyDescent="0.2">
      <c r="W96994" s="31"/>
      <c r="AI96994" s="31"/>
    </row>
    <row r="96998" spans="23:35" x14ac:dyDescent="0.2">
      <c r="W96998" s="29"/>
      <c r="AI96998" s="29"/>
    </row>
    <row r="97026" spans="23:35" x14ac:dyDescent="0.2">
      <c r="W97026" s="31"/>
      <c r="AI97026" s="31"/>
    </row>
    <row r="97030" spans="23:35" x14ac:dyDescent="0.2">
      <c r="W97030" s="29"/>
      <c r="AI97030" s="29"/>
    </row>
    <row r="97058" spans="23:35" x14ac:dyDescent="0.2">
      <c r="W97058" s="31"/>
      <c r="AI97058" s="31"/>
    </row>
    <row r="97062" spans="23:35" x14ac:dyDescent="0.2">
      <c r="W97062" s="29"/>
      <c r="AI97062" s="29"/>
    </row>
    <row r="97090" spans="23:35" x14ac:dyDescent="0.2">
      <c r="W97090" s="31"/>
      <c r="AI97090" s="31"/>
    </row>
    <row r="97094" spans="23:35" x14ac:dyDescent="0.2">
      <c r="W97094" s="29"/>
      <c r="AI97094" s="29"/>
    </row>
    <row r="97122" spans="23:35" x14ac:dyDescent="0.2">
      <c r="W97122" s="31"/>
      <c r="AI97122" s="31"/>
    </row>
    <row r="97126" spans="23:35" x14ac:dyDescent="0.2">
      <c r="W97126" s="29"/>
      <c r="AI97126" s="29"/>
    </row>
    <row r="97154" spans="23:35" x14ac:dyDescent="0.2">
      <c r="W97154" s="31"/>
      <c r="AI97154" s="31"/>
    </row>
    <row r="97158" spans="23:35" x14ac:dyDescent="0.2">
      <c r="W97158" s="29"/>
      <c r="AI97158" s="29"/>
    </row>
    <row r="97186" spans="23:35" x14ac:dyDescent="0.2">
      <c r="W97186" s="31"/>
      <c r="AI97186" s="31"/>
    </row>
    <row r="97190" spans="23:35" x14ac:dyDescent="0.2">
      <c r="W97190" s="29"/>
      <c r="AI97190" s="29"/>
    </row>
    <row r="97218" spans="23:35" x14ac:dyDescent="0.2">
      <c r="W97218" s="31"/>
      <c r="AI97218" s="31"/>
    </row>
    <row r="97222" spans="23:35" x14ac:dyDescent="0.2">
      <c r="W97222" s="29"/>
      <c r="AI97222" s="29"/>
    </row>
    <row r="97250" spans="23:35" x14ac:dyDescent="0.2">
      <c r="W97250" s="31"/>
      <c r="AI97250" s="31"/>
    </row>
    <row r="97254" spans="23:35" x14ac:dyDescent="0.2">
      <c r="W97254" s="29"/>
      <c r="AI97254" s="29"/>
    </row>
    <row r="97282" spans="23:35" x14ac:dyDescent="0.2">
      <c r="W97282" s="31"/>
      <c r="AI97282" s="31"/>
    </row>
    <row r="97286" spans="23:35" x14ac:dyDescent="0.2">
      <c r="W97286" s="29"/>
      <c r="AI97286" s="29"/>
    </row>
    <row r="97314" spans="23:35" x14ac:dyDescent="0.2">
      <c r="W97314" s="31"/>
      <c r="AI97314" s="31"/>
    </row>
    <row r="97318" spans="23:35" x14ac:dyDescent="0.2">
      <c r="W97318" s="29"/>
      <c r="AI97318" s="29"/>
    </row>
    <row r="97346" spans="23:35" x14ac:dyDescent="0.2">
      <c r="W97346" s="31"/>
      <c r="AI97346" s="31"/>
    </row>
    <row r="97350" spans="23:35" x14ac:dyDescent="0.2">
      <c r="W97350" s="29"/>
      <c r="AI97350" s="29"/>
    </row>
    <row r="97378" spans="23:35" x14ac:dyDescent="0.2">
      <c r="W97378" s="31"/>
      <c r="AI97378" s="31"/>
    </row>
    <row r="97382" spans="23:35" x14ac:dyDescent="0.2">
      <c r="W97382" s="29"/>
      <c r="AI97382" s="29"/>
    </row>
    <row r="97410" spans="23:35" x14ac:dyDescent="0.2">
      <c r="W97410" s="31"/>
      <c r="AI97410" s="31"/>
    </row>
    <row r="97414" spans="23:35" x14ac:dyDescent="0.2">
      <c r="W97414" s="29"/>
      <c r="AI97414" s="29"/>
    </row>
    <row r="97442" spans="23:35" x14ac:dyDescent="0.2">
      <c r="W97442" s="31"/>
      <c r="AI97442" s="31"/>
    </row>
    <row r="97446" spans="23:35" x14ac:dyDescent="0.2">
      <c r="W97446" s="29"/>
      <c r="AI97446" s="29"/>
    </row>
    <row r="97474" spans="23:35" x14ac:dyDescent="0.2">
      <c r="W97474" s="31"/>
      <c r="AI97474" s="31"/>
    </row>
    <row r="97478" spans="23:35" x14ac:dyDescent="0.2">
      <c r="W97478" s="29"/>
      <c r="AI97478" s="29"/>
    </row>
    <row r="97506" spans="23:35" x14ac:dyDescent="0.2">
      <c r="W97506" s="31"/>
      <c r="AI97506" s="31"/>
    </row>
    <row r="97510" spans="23:35" x14ac:dyDescent="0.2">
      <c r="W97510" s="29"/>
      <c r="AI97510" s="29"/>
    </row>
    <row r="97538" spans="23:35" x14ac:dyDescent="0.2">
      <c r="W97538" s="31"/>
      <c r="AI97538" s="31"/>
    </row>
    <row r="97542" spans="23:35" x14ac:dyDescent="0.2">
      <c r="W97542" s="29"/>
      <c r="AI97542" s="29"/>
    </row>
    <row r="97570" spans="23:35" x14ac:dyDescent="0.2">
      <c r="W97570" s="31"/>
      <c r="AI97570" s="31"/>
    </row>
    <row r="97574" spans="23:35" x14ac:dyDescent="0.2">
      <c r="W97574" s="29"/>
      <c r="AI97574" s="29"/>
    </row>
    <row r="97602" spans="23:35" x14ac:dyDescent="0.2">
      <c r="W97602" s="31"/>
      <c r="AI97602" s="31"/>
    </row>
    <row r="97606" spans="23:35" x14ac:dyDescent="0.2">
      <c r="W97606" s="29"/>
      <c r="AI97606" s="29"/>
    </row>
    <row r="97634" spans="23:35" x14ac:dyDescent="0.2">
      <c r="W97634" s="31"/>
      <c r="AI97634" s="31"/>
    </row>
    <row r="97638" spans="23:35" x14ac:dyDescent="0.2">
      <c r="W97638" s="29"/>
      <c r="AI97638" s="29"/>
    </row>
    <row r="97666" spans="23:35" x14ac:dyDescent="0.2">
      <c r="W97666" s="31"/>
      <c r="AI97666" s="31"/>
    </row>
    <row r="97670" spans="23:35" x14ac:dyDescent="0.2">
      <c r="W97670" s="29"/>
      <c r="AI97670" s="29"/>
    </row>
    <row r="97698" spans="23:35" x14ac:dyDescent="0.2">
      <c r="W97698" s="31"/>
      <c r="AI97698" s="31"/>
    </row>
    <row r="97702" spans="23:35" x14ac:dyDescent="0.2">
      <c r="W97702" s="29"/>
      <c r="AI97702" s="29"/>
    </row>
    <row r="97730" spans="23:35" x14ac:dyDescent="0.2">
      <c r="W97730" s="31"/>
      <c r="AI97730" s="31"/>
    </row>
    <row r="97734" spans="23:35" x14ac:dyDescent="0.2">
      <c r="W97734" s="29"/>
      <c r="AI97734" s="29"/>
    </row>
    <row r="97762" spans="23:35" x14ac:dyDescent="0.2">
      <c r="W97762" s="31"/>
      <c r="AI97762" s="31"/>
    </row>
    <row r="97766" spans="23:35" x14ac:dyDescent="0.2">
      <c r="W97766" s="29"/>
      <c r="AI97766" s="29"/>
    </row>
    <row r="97794" spans="23:35" x14ac:dyDescent="0.2">
      <c r="W97794" s="31"/>
      <c r="AI97794" s="31"/>
    </row>
    <row r="97798" spans="23:35" x14ac:dyDescent="0.2">
      <c r="W97798" s="29"/>
      <c r="AI97798" s="29"/>
    </row>
    <row r="97826" spans="23:35" x14ac:dyDescent="0.2">
      <c r="W97826" s="31"/>
      <c r="AI97826" s="31"/>
    </row>
    <row r="97830" spans="23:35" x14ac:dyDescent="0.2">
      <c r="W97830" s="29"/>
      <c r="AI97830" s="29"/>
    </row>
    <row r="97858" spans="23:35" x14ac:dyDescent="0.2">
      <c r="W97858" s="31"/>
      <c r="AI97858" s="31"/>
    </row>
    <row r="97862" spans="23:35" x14ac:dyDescent="0.2">
      <c r="W97862" s="29"/>
      <c r="AI97862" s="29"/>
    </row>
    <row r="97890" spans="23:35" x14ac:dyDescent="0.2">
      <c r="W97890" s="31"/>
      <c r="AI97890" s="31"/>
    </row>
    <row r="97894" spans="23:35" x14ac:dyDescent="0.2">
      <c r="W97894" s="29"/>
      <c r="AI97894" s="29"/>
    </row>
    <row r="97922" spans="23:35" x14ac:dyDescent="0.2">
      <c r="W97922" s="31"/>
      <c r="AI97922" s="31"/>
    </row>
    <row r="97926" spans="23:35" x14ac:dyDescent="0.2">
      <c r="W97926" s="29"/>
      <c r="AI97926" s="29"/>
    </row>
    <row r="97954" spans="23:35" x14ac:dyDescent="0.2">
      <c r="W97954" s="31"/>
      <c r="AI97954" s="31"/>
    </row>
    <row r="97958" spans="23:35" x14ac:dyDescent="0.2">
      <c r="W97958" s="29"/>
      <c r="AI97958" s="29"/>
    </row>
    <row r="97986" spans="23:35" x14ac:dyDescent="0.2">
      <c r="W97986" s="31"/>
      <c r="AI97986" s="31"/>
    </row>
    <row r="97990" spans="23:35" x14ac:dyDescent="0.2">
      <c r="W97990" s="29"/>
      <c r="AI97990" s="29"/>
    </row>
    <row r="98018" spans="23:35" x14ac:dyDescent="0.2">
      <c r="W98018" s="31"/>
      <c r="AI98018" s="31"/>
    </row>
    <row r="98022" spans="23:35" x14ac:dyDescent="0.2">
      <c r="W98022" s="29"/>
      <c r="AI98022" s="29"/>
    </row>
    <row r="98050" spans="23:35" x14ac:dyDescent="0.2">
      <c r="W98050" s="31"/>
      <c r="AI98050" s="31"/>
    </row>
    <row r="98054" spans="23:35" x14ac:dyDescent="0.2">
      <c r="W98054" s="29"/>
      <c r="AI98054" s="29"/>
    </row>
    <row r="98082" spans="23:35" x14ac:dyDescent="0.2">
      <c r="W98082" s="31"/>
      <c r="AI98082" s="31"/>
    </row>
    <row r="98086" spans="23:35" x14ac:dyDescent="0.2">
      <c r="W98086" s="29"/>
      <c r="AI98086" s="29"/>
    </row>
    <row r="98114" spans="23:35" x14ac:dyDescent="0.2">
      <c r="W98114" s="31"/>
      <c r="AI98114" s="31"/>
    </row>
    <row r="98118" spans="23:35" x14ac:dyDescent="0.2">
      <c r="W98118" s="29"/>
      <c r="AI98118" s="29"/>
    </row>
    <row r="98146" spans="23:35" x14ac:dyDescent="0.2">
      <c r="W98146" s="31"/>
      <c r="AI98146" s="31"/>
    </row>
    <row r="98150" spans="23:35" x14ac:dyDescent="0.2">
      <c r="W98150" s="29"/>
      <c r="AI98150" s="29"/>
    </row>
    <row r="98178" spans="23:35" x14ac:dyDescent="0.2">
      <c r="W98178" s="31"/>
      <c r="AI98178" s="31"/>
    </row>
    <row r="98182" spans="23:35" x14ac:dyDescent="0.2">
      <c r="W98182" s="29"/>
      <c r="AI98182" s="29"/>
    </row>
    <row r="98210" spans="23:35" x14ac:dyDescent="0.2">
      <c r="W98210" s="31"/>
      <c r="AI98210" s="31"/>
    </row>
    <row r="98214" spans="23:35" x14ac:dyDescent="0.2">
      <c r="W98214" s="29"/>
      <c r="AI98214" s="29"/>
    </row>
    <row r="98242" spans="23:35" x14ac:dyDescent="0.2">
      <c r="W98242" s="31"/>
      <c r="AI98242" s="31"/>
    </row>
    <row r="98246" spans="23:35" x14ac:dyDescent="0.2">
      <c r="W98246" s="29"/>
      <c r="AI98246" s="29"/>
    </row>
    <row r="98274" spans="23:35" x14ac:dyDescent="0.2">
      <c r="W98274" s="31"/>
      <c r="AI98274" s="31"/>
    </row>
    <row r="98278" spans="23:35" x14ac:dyDescent="0.2">
      <c r="W98278" s="29"/>
      <c r="AI98278" s="29"/>
    </row>
    <row r="98306" spans="23:35" x14ac:dyDescent="0.2">
      <c r="W98306" s="31"/>
      <c r="AI98306" s="31"/>
    </row>
    <row r="98310" spans="23:35" x14ac:dyDescent="0.2">
      <c r="W98310" s="29"/>
      <c r="AI98310" s="29"/>
    </row>
    <row r="98338" spans="23:35" x14ac:dyDescent="0.2">
      <c r="W98338" s="31"/>
      <c r="AI98338" s="31"/>
    </row>
    <row r="98342" spans="23:35" x14ac:dyDescent="0.2">
      <c r="W98342" s="29"/>
      <c r="AI98342" s="29"/>
    </row>
    <row r="98370" spans="23:35" x14ac:dyDescent="0.2">
      <c r="W98370" s="31"/>
      <c r="AI98370" s="31"/>
    </row>
    <row r="98374" spans="23:35" x14ac:dyDescent="0.2">
      <c r="W98374" s="29"/>
      <c r="AI98374" s="29"/>
    </row>
    <row r="98402" spans="23:35" x14ac:dyDescent="0.2">
      <c r="W98402" s="31"/>
      <c r="AI98402" s="31"/>
    </row>
    <row r="98406" spans="23:35" x14ac:dyDescent="0.2">
      <c r="W98406" s="29"/>
      <c r="AI98406" s="29"/>
    </row>
    <row r="98434" spans="23:35" x14ac:dyDescent="0.2">
      <c r="W98434" s="31"/>
      <c r="AI98434" s="31"/>
    </row>
    <row r="98438" spans="23:35" x14ac:dyDescent="0.2">
      <c r="W98438" s="29"/>
      <c r="AI98438" s="29"/>
    </row>
    <row r="98466" spans="23:35" x14ac:dyDescent="0.2">
      <c r="W98466" s="31"/>
      <c r="AI98466" s="31"/>
    </row>
    <row r="98470" spans="23:35" x14ac:dyDescent="0.2">
      <c r="W98470" s="29"/>
      <c r="AI98470" s="29"/>
    </row>
    <row r="98498" spans="23:35" x14ac:dyDescent="0.2">
      <c r="W98498" s="31"/>
      <c r="AI98498" s="31"/>
    </row>
    <row r="98502" spans="23:35" x14ac:dyDescent="0.2">
      <c r="W98502" s="29"/>
      <c r="AI98502" s="29"/>
    </row>
    <row r="98530" spans="23:35" x14ac:dyDescent="0.2">
      <c r="W98530" s="31"/>
      <c r="AI98530" s="31"/>
    </row>
    <row r="98534" spans="23:35" x14ac:dyDescent="0.2">
      <c r="W98534" s="29"/>
      <c r="AI98534" s="29"/>
    </row>
    <row r="98562" spans="23:35" x14ac:dyDescent="0.2">
      <c r="W98562" s="31"/>
      <c r="AI98562" s="31"/>
    </row>
    <row r="98566" spans="23:35" x14ac:dyDescent="0.2">
      <c r="W98566" s="29"/>
      <c r="AI98566" s="29"/>
    </row>
    <row r="98594" spans="23:35" x14ac:dyDescent="0.2">
      <c r="W98594" s="31"/>
      <c r="AI98594" s="31"/>
    </row>
    <row r="98598" spans="23:35" x14ac:dyDescent="0.2">
      <c r="W98598" s="29"/>
      <c r="AI98598" s="29"/>
    </row>
    <row r="98626" spans="23:35" x14ac:dyDescent="0.2">
      <c r="W98626" s="31"/>
      <c r="AI98626" s="31"/>
    </row>
    <row r="98630" spans="23:35" x14ac:dyDescent="0.2">
      <c r="W98630" s="29"/>
      <c r="AI98630" s="29"/>
    </row>
    <row r="98658" spans="23:35" x14ac:dyDescent="0.2">
      <c r="W98658" s="31"/>
      <c r="AI98658" s="31"/>
    </row>
    <row r="98662" spans="23:35" x14ac:dyDescent="0.2">
      <c r="W98662" s="29"/>
      <c r="AI98662" s="29"/>
    </row>
    <row r="98690" spans="23:35" x14ac:dyDescent="0.2">
      <c r="W98690" s="31"/>
      <c r="AI98690" s="31"/>
    </row>
    <row r="98694" spans="23:35" x14ac:dyDescent="0.2">
      <c r="W98694" s="29"/>
      <c r="AI98694" s="29"/>
    </row>
    <row r="98722" spans="23:35" x14ac:dyDescent="0.2">
      <c r="W98722" s="31"/>
      <c r="AI98722" s="31"/>
    </row>
    <row r="98726" spans="23:35" x14ac:dyDescent="0.2">
      <c r="W98726" s="29"/>
      <c r="AI98726" s="29"/>
    </row>
    <row r="98754" spans="23:35" x14ac:dyDescent="0.2">
      <c r="W98754" s="31"/>
      <c r="AI98754" s="31"/>
    </row>
    <row r="98758" spans="23:35" x14ac:dyDescent="0.2">
      <c r="W98758" s="29"/>
      <c r="AI98758" s="29"/>
    </row>
    <row r="98786" spans="23:35" x14ac:dyDescent="0.2">
      <c r="W98786" s="31"/>
      <c r="AI98786" s="31"/>
    </row>
    <row r="98790" spans="23:35" x14ac:dyDescent="0.2">
      <c r="W98790" s="29"/>
      <c r="AI98790" s="29"/>
    </row>
    <row r="98818" spans="23:35" x14ac:dyDescent="0.2">
      <c r="W98818" s="31"/>
      <c r="AI98818" s="31"/>
    </row>
    <row r="98822" spans="23:35" x14ac:dyDescent="0.2">
      <c r="W98822" s="29"/>
      <c r="AI98822" s="29"/>
    </row>
    <row r="98850" spans="23:35" x14ac:dyDescent="0.2">
      <c r="W98850" s="31"/>
      <c r="AI98850" s="31"/>
    </row>
    <row r="98854" spans="23:35" x14ac:dyDescent="0.2">
      <c r="W98854" s="29"/>
      <c r="AI98854" s="29"/>
    </row>
    <row r="98882" spans="23:35" x14ac:dyDescent="0.2">
      <c r="W98882" s="31"/>
      <c r="AI98882" s="31"/>
    </row>
    <row r="98886" spans="23:35" x14ac:dyDescent="0.2">
      <c r="W98886" s="29"/>
      <c r="AI98886" s="29"/>
    </row>
    <row r="98914" spans="23:35" x14ac:dyDescent="0.2">
      <c r="W98914" s="31"/>
      <c r="AI98914" s="31"/>
    </row>
    <row r="98918" spans="23:35" x14ac:dyDescent="0.2">
      <c r="W98918" s="29"/>
      <c r="AI98918" s="29"/>
    </row>
    <row r="98946" spans="23:35" x14ac:dyDescent="0.2">
      <c r="W98946" s="31"/>
      <c r="AI98946" s="31"/>
    </row>
    <row r="98950" spans="23:35" x14ac:dyDescent="0.2">
      <c r="W98950" s="29"/>
      <c r="AI98950" s="29"/>
    </row>
    <row r="98978" spans="23:35" x14ac:dyDescent="0.2">
      <c r="W98978" s="31"/>
      <c r="AI98978" s="31"/>
    </row>
    <row r="98982" spans="23:35" x14ac:dyDescent="0.2">
      <c r="W98982" s="29"/>
      <c r="AI98982" s="29"/>
    </row>
    <row r="99010" spans="23:35" x14ac:dyDescent="0.2">
      <c r="W99010" s="31"/>
      <c r="AI99010" s="31"/>
    </row>
    <row r="99014" spans="23:35" x14ac:dyDescent="0.2">
      <c r="W99014" s="29"/>
      <c r="AI99014" s="29"/>
    </row>
    <row r="99042" spans="23:35" x14ac:dyDescent="0.2">
      <c r="W99042" s="31"/>
      <c r="AI99042" s="31"/>
    </row>
    <row r="99046" spans="23:35" x14ac:dyDescent="0.2">
      <c r="W99046" s="29"/>
      <c r="AI99046" s="29"/>
    </row>
    <row r="99074" spans="23:35" x14ac:dyDescent="0.2">
      <c r="W99074" s="31"/>
      <c r="AI99074" s="31"/>
    </row>
    <row r="99078" spans="23:35" x14ac:dyDescent="0.2">
      <c r="W99078" s="29"/>
      <c r="AI99078" s="29"/>
    </row>
    <row r="99106" spans="23:35" x14ac:dyDescent="0.2">
      <c r="W99106" s="31"/>
      <c r="AI99106" s="31"/>
    </row>
    <row r="99110" spans="23:35" x14ac:dyDescent="0.2">
      <c r="W99110" s="29"/>
      <c r="AI99110" s="29"/>
    </row>
    <row r="99138" spans="23:35" x14ac:dyDescent="0.2">
      <c r="W99138" s="31"/>
      <c r="AI99138" s="31"/>
    </row>
    <row r="99142" spans="23:35" x14ac:dyDescent="0.2">
      <c r="W99142" s="29"/>
      <c r="AI99142" s="29"/>
    </row>
    <row r="99170" spans="23:35" x14ac:dyDescent="0.2">
      <c r="W99170" s="31"/>
      <c r="AI99170" s="31"/>
    </row>
    <row r="99174" spans="23:35" x14ac:dyDescent="0.2">
      <c r="W99174" s="29"/>
      <c r="AI99174" s="29"/>
    </row>
    <row r="99202" spans="23:35" x14ac:dyDescent="0.2">
      <c r="W99202" s="31"/>
      <c r="AI99202" s="31"/>
    </row>
    <row r="99206" spans="23:35" x14ac:dyDescent="0.2">
      <c r="W99206" s="29"/>
      <c r="AI99206" s="29"/>
    </row>
    <row r="99234" spans="23:35" x14ac:dyDescent="0.2">
      <c r="W99234" s="31"/>
      <c r="AI99234" s="31"/>
    </row>
    <row r="99238" spans="23:35" x14ac:dyDescent="0.2">
      <c r="W99238" s="29"/>
      <c r="AI99238" s="29"/>
    </row>
    <row r="99266" spans="23:35" x14ac:dyDescent="0.2">
      <c r="W99266" s="31"/>
      <c r="AI99266" s="31"/>
    </row>
    <row r="99270" spans="23:35" x14ac:dyDescent="0.2">
      <c r="W99270" s="29"/>
      <c r="AI99270" s="29"/>
    </row>
    <row r="99298" spans="23:35" x14ac:dyDescent="0.2">
      <c r="W99298" s="31"/>
      <c r="AI99298" s="31"/>
    </row>
    <row r="99302" spans="23:35" x14ac:dyDescent="0.2">
      <c r="W99302" s="29"/>
      <c r="AI99302" s="29"/>
    </row>
    <row r="99330" spans="23:35" x14ac:dyDescent="0.2">
      <c r="W99330" s="31"/>
      <c r="AI99330" s="31"/>
    </row>
    <row r="99334" spans="23:35" x14ac:dyDescent="0.2">
      <c r="W99334" s="29"/>
      <c r="AI99334" s="29"/>
    </row>
    <row r="99362" spans="23:35" x14ac:dyDescent="0.2">
      <c r="W99362" s="31"/>
      <c r="AI99362" s="31"/>
    </row>
    <row r="99366" spans="23:35" x14ac:dyDescent="0.2">
      <c r="W99366" s="29"/>
      <c r="AI99366" s="29"/>
    </row>
    <row r="99394" spans="23:35" x14ac:dyDescent="0.2">
      <c r="W99394" s="31"/>
      <c r="AI99394" s="31"/>
    </row>
    <row r="99398" spans="23:35" x14ac:dyDescent="0.2">
      <c r="W99398" s="29"/>
      <c r="AI99398" s="29"/>
    </row>
    <row r="99426" spans="23:35" x14ac:dyDescent="0.2">
      <c r="W99426" s="31"/>
      <c r="AI99426" s="31"/>
    </row>
    <row r="99430" spans="23:35" x14ac:dyDescent="0.2">
      <c r="W99430" s="29"/>
      <c r="AI99430" s="29"/>
    </row>
    <row r="99458" spans="23:35" x14ac:dyDescent="0.2">
      <c r="W99458" s="31"/>
      <c r="AI99458" s="31"/>
    </row>
    <row r="99462" spans="23:35" x14ac:dyDescent="0.2">
      <c r="W99462" s="29"/>
      <c r="AI99462" s="29"/>
    </row>
    <row r="99490" spans="23:35" x14ac:dyDescent="0.2">
      <c r="W99490" s="31"/>
      <c r="AI99490" s="31"/>
    </row>
    <row r="99494" spans="23:35" x14ac:dyDescent="0.2">
      <c r="W99494" s="29"/>
      <c r="AI99494" s="29"/>
    </row>
    <row r="99522" spans="23:35" x14ac:dyDescent="0.2">
      <c r="W99522" s="31"/>
      <c r="AI99522" s="31"/>
    </row>
    <row r="99526" spans="23:35" x14ac:dyDescent="0.2">
      <c r="W99526" s="29"/>
      <c r="AI99526" s="29"/>
    </row>
    <row r="99554" spans="23:35" x14ac:dyDescent="0.2">
      <c r="W99554" s="31"/>
      <c r="AI99554" s="31"/>
    </row>
    <row r="99558" spans="23:35" x14ac:dyDescent="0.2">
      <c r="W99558" s="29"/>
      <c r="AI99558" s="29"/>
    </row>
    <row r="99586" spans="23:35" x14ac:dyDescent="0.2">
      <c r="W99586" s="31"/>
      <c r="AI99586" s="31"/>
    </row>
    <row r="99590" spans="23:35" x14ac:dyDescent="0.2">
      <c r="W99590" s="29"/>
      <c r="AI99590" s="29"/>
    </row>
    <row r="99618" spans="23:35" x14ac:dyDescent="0.2">
      <c r="W99618" s="31"/>
      <c r="AI99618" s="31"/>
    </row>
    <row r="99622" spans="23:35" x14ac:dyDescent="0.2">
      <c r="W99622" s="29"/>
      <c r="AI99622" s="29"/>
    </row>
    <row r="99650" spans="23:35" x14ac:dyDescent="0.2">
      <c r="W99650" s="31"/>
      <c r="AI99650" s="31"/>
    </row>
    <row r="99654" spans="23:35" x14ac:dyDescent="0.2">
      <c r="W99654" s="29"/>
      <c r="AI99654" s="29"/>
    </row>
    <row r="99682" spans="23:35" x14ac:dyDescent="0.2">
      <c r="W99682" s="31"/>
      <c r="AI99682" s="31"/>
    </row>
    <row r="99686" spans="23:35" x14ac:dyDescent="0.2">
      <c r="W99686" s="29"/>
      <c r="AI99686" s="29"/>
    </row>
    <row r="99714" spans="23:35" x14ac:dyDescent="0.2">
      <c r="W99714" s="31"/>
      <c r="AI99714" s="31"/>
    </row>
    <row r="99718" spans="23:35" x14ac:dyDescent="0.2">
      <c r="W99718" s="29"/>
      <c r="AI99718" s="29"/>
    </row>
    <row r="99746" spans="23:35" x14ac:dyDescent="0.2">
      <c r="W99746" s="31"/>
      <c r="AI99746" s="31"/>
    </row>
    <row r="99750" spans="23:35" x14ac:dyDescent="0.2">
      <c r="W99750" s="29"/>
      <c r="AI99750" s="29"/>
    </row>
    <row r="99778" spans="23:35" x14ac:dyDescent="0.2">
      <c r="W99778" s="31"/>
      <c r="AI99778" s="31"/>
    </row>
    <row r="99782" spans="23:35" x14ac:dyDescent="0.2">
      <c r="W99782" s="29"/>
      <c r="AI99782" s="29"/>
    </row>
    <row r="99810" spans="23:35" x14ac:dyDescent="0.2">
      <c r="W99810" s="31"/>
      <c r="AI99810" s="31"/>
    </row>
    <row r="99814" spans="23:35" x14ac:dyDescent="0.2">
      <c r="W99814" s="29"/>
      <c r="AI99814" s="29"/>
    </row>
    <row r="99842" spans="23:35" x14ac:dyDescent="0.2">
      <c r="W99842" s="31"/>
      <c r="AI99842" s="31"/>
    </row>
    <row r="99846" spans="23:35" x14ac:dyDescent="0.2">
      <c r="W99846" s="29"/>
      <c r="AI99846" s="29"/>
    </row>
    <row r="99874" spans="23:35" x14ac:dyDescent="0.2">
      <c r="W99874" s="31"/>
      <c r="AI99874" s="31"/>
    </row>
    <row r="99878" spans="23:35" x14ac:dyDescent="0.2">
      <c r="W99878" s="29"/>
      <c r="AI99878" s="29"/>
    </row>
    <row r="99906" spans="23:35" x14ac:dyDescent="0.2">
      <c r="W99906" s="31"/>
      <c r="AI99906" s="31"/>
    </row>
    <row r="99910" spans="23:35" x14ac:dyDescent="0.2">
      <c r="W99910" s="29"/>
      <c r="AI99910" s="29"/>
    </row>
    <row r="99938" spans="23:35" x14ac:dyDescent="0.2">
      <c r="W99938" s="31"/>
      <c r="AI99938" s="31"/>
    </row>
    <row r="99942" spans="23:35" x14ac:dyDescent="0.2">
      <c r="W99942" s="29"/>
      <c r="AI99942" s="29"/>
    </row>
    <row r="99970" spans="23:35" x14ac:dyDescent="0.2">
      <c r="W99970" s="31"/>
      <c r="AI99970" s="31"/>
    </row>
    <row r="99974" spans="23:35" x14ac:dyDescent="0.2">
      <c r="W99974" s="29"/>
      <c r="AI99974" s="29"/>
    </row>
    <row r="100002" spans="23:35" x14ac:dyDescent="0.2">
      <c r="W100002" s="31"/>
      <c r="AI100002" s="31"/>
    </row>
    <row r="100006" spans="23:35" x14ac:dyDescent="0.2">
      <c r="W100006" s="29"/>
      <c r="AI100006" s="29"/>
    </row>
    <row r="100034" spans="23:35" x14ac:dyDescent="0.2">
      <c r="W100034" s="31"/>
      <c r="AI100034" s="31"/>
    </row>
    <row r="100038" spans="23:35" x14ac:dyDescent="0.2">
      <c r="W100038" s="29"/>
      <c r="AI100038" s="29"/>
    </row>
    <row r="100066" spans="23:35" x14ac:dyDescent="0.2">
      <c r="W100066" s="31"/>
      <c r="AI100066" s="31"/>
    </row>
    <row r="100070" spans="23:35" x14ac:dyDescent="0.2">
      <c r="W100070" s="29"/>
      <c r="AI100070" s="29"/>
    </row>
    <row r="100098" spans="23:35" x14ac:dyDescent="0.2">
      <c r="W100098" s="31"/>
      <c r="AI100098" s="31"/>
    </row>
    <row r="100102" spans="23:35" x14ac:dyDescent="0.2">
      <c r="W100102" s="29"/>
      <c r="AI100102" s="29"/>
    </row>
    <row r="100130" spans="23:35" x14ac:dyDescent="0.2">
      <c r="W100130" s="31"/>
      <c r="AI100130" s="31"/>
    </row>
    <row r="100134" spans="23:35" x14ac:dyDescent="0.2">
      <c r="W100134" s="29"/>
      <c r="AI100134" s="29"/>
    </row>
    <row r="100162" spans="23:35" x14ac:dyDescent="0.2">
      <c r="W100162" s="31"/>
      <c r="AI100162" s="31"/>
    </row>
    <row r="100166" spans="23:35" x14ac:dyDescent="0.2">
      <c r="W100166" s="29"/>
      <c r="AI100166" s="29"/>
    </row>
    <row r="100194" spans="23:35" x14ac:dyDescent="0.2">
      <c r="W100194" s="31"/>
      <c r="AI100194" s="31"/>
    </row>
    <row r="100198" spans="23:35" x14ac:dyDescent="0.2">
      <c r="W100198" s="29"/>
      <c r="AI100198" s="29"/>
    </row>
    <row r="100226" spans="23:35" x14ac:dyDescent="0.2">
      <c r="W100226" s="31"/>
      <c r="AI100226" s="31"/>
    </row>
    <row r="100230" spans="23:35" x14ac:dyDescent="0.2">
      <c r="W100230" s="29"/>
      <c r="AI100230" s="29"/>
    </row>
    <row r="100258" spans="23:35" x14ac:dyDescent="0.2">
      <c r="W100258" s="31"/>
      <c r="AI100258" s="31"/>
    </row>
    <row r="100262" spans="23:35" x14ac:dyDescent="0.2">
      <c r="W100262" s="29"/>
      <c r="AI100262" s="29"/>
    </row>
    <row r="100290" spans="23:35" x14ac:dyDescent="0.2">
      <c r="W100290" s="31"/>
      <c r="AI100290" s="31"/>
    </row>
    <row r="100294" spans="23:35" x14ac:dyDescent="0.2">
      <c r="W100294" s="29"/>
      <c r="AI100294" s="29"/>
    </row>
    <row r="100322" spans="23:35" x14ac:dyDescent="0.2">
      <c r="W100322" s="31"/>
      <c r="AI100322" s="31"/>
    </row>
    <row r="100326" spans="23:35" x14ac:dyDescent="0.2">
      <c r="W100326" s="29"/>
      <c r="AI100326" s="29"/>
    </row>
    <row r="100354" spans="23:35" x14ac:dyDescent="0.2">
      <c r="W100354" s="31"/>
      <c r="AI100354" s="31"/>
    </row>
    <row r="100358" spans="23:35" x14ac:dyDescent="0.2">
      <c r="W100358" s="29"/>
      <c r="AI100358" s="29"/>
    </row>
    <row r="100386" spans="23:35" x14ac:dyDescent="0.2">
      <c r="W100386" s="31"/>
      <c r="AI100386" s="31"/>
    </row>
    <row r="100390" spans="23:35" x14ac:dyDescent="0.2">
      <c r="W100390" s="29"/>
      <c r="AI100390" s="29"/>
    </row>
    <row r="100418" spans="23:35" x14ac:dyDescent="0.2">
      <c r="W100418" s="31"/>
      <c r="AI100418" s="31"/>
    </row>
    <row r="100422" spans="23:35" x14ac:dyDescent="0.2">
      <c r="W100422" s="29"/>
      <c r="AI100422" s="29"/>
    </row>
    <row r="100450" spans="23:35" x14ac:dyDescent="0.2">
      <c r="W100450" s="31"/>
      <c r="AI100450" s="31"/>
    </row>
    <row r="100454" spans="23:35" x14ac:dyDescent="0.2">
      <c r="W100454" s="29"/>
      <c r="AI100454" s="29"/>
    </row>
    <row r="100482" spans="23:35" x14ac:dyDescent="0.2">
      <c r="W100482" s="31"/>
      <c r="AI100482" s="31"/>
    </row>
    <row r="100486" spans="23:35" x14ac:dyDescent="0.2">
      <c r="W100486" s="29"/>
      <c r="AI100486" s="29"/>
    </row>
    <row r="100514" spans="23:35" x14ac:dyDescent="0.2">
      <c r="W100514" s="31"/>
      <c r="AI100514" s="31"/>
    </row>
    <row r="100518" spans="23:35" x14ac:dyDescent="0.2">
      <c r="W100518" s="29"/>
      <c r="AI100518" s="29"/>
    </row>
    <row r="100546" spans="23:35" x14ac:dyDescent="0.2">
      <c r="W100546" s="31"/>
      <c r="AI100546" s="31"/>
    </row>
    <row r="100550" spans="23:35" x14ac:dyDescent="0.2">
      <c r="W100550" s="29"/>
      <c r="AI100550" s="29"/>
    </row>
    <row r="100578" spans="23:35" x14ac:dyDescent="0.2">
      <c r="W100578" s="31"/>
      <c r="AI100578" s="31"/>
    </row>
    <row r="100582" spans="23:35" x14ac:dyDescent="0.2">
      <c r="W100582" s="29"/>
      <c r="AI100582" s="29"/>
    </row>
    <row r="100610" spans="23:35" x14ac:dyDescent="0.2">
      <c r="W100610" s="31"/>
      <c r="AI100610" s="31"/>
    </row>
    <row r="100614" spans="23:35" x14ac:dyDescent="0.2">
      <c r="W100614" s="29"/>
      <c r="AI100614" s="29"/>
    </row>
    <row r="100642" spans="23:35" x14ac:dyDescent="0.2">
      <c r="W100642" s="31"/>
      <c r="AI100642" s="31"/>
    </row>
    <row r="100646" spans="23:35" x14ac:dyDescent="0.2">
      <c r="W100646" s="29"/>
      <c r="AI100646" s="29"/>
    </row>
    <row r="100674" spans="23:35" x14ac:dyDescent="0.2">
      <c r="W100674" s="31"/>
      <c r="AI100674" s="31"/>
    </row>
    <row r="100678" spans="23:35" x14ac:dyDescent="0.2">
      <c r="W100678" s="29"/>
      <c r="AI100678" s="29"/>
    </row>
    <row r="100706" spans="23:35" x14ac:dyDescent="0.2">
      <c r="W100706" s="31"/>
      <c r="AI100706" s="31"/>
    </row>
    <row r="100710" spans="23:35" x14ac:dyDescent="0.2">
      <c r="W100710" s="29"/>
      <c r="AI100710" s="29"/>
    </row>
    <row r="100738" spans="23:35" x14ac:dyDescent="0.2">
      <c r="W100738" s="31"/>
      <c r="AI100738" s="31"/>
    </row>
    <row r="100742" spans="23:35" x14ac:dyDescent="0.2">
      <c r="W100742" s="29"/>
      <c r="AI100742" s="29"/>
    </row>
    <row r="100770" spans="23:35" x14ac:dyDescent="0.2">
      <c r="W100770" s="31"/>
      <c r="AI100770" s="31"/>
    </row>
    <row r="100774" spans="23:35" x14ac:dyDescent="0.2">
      <c r="W100774" s="29"/>
      <c r="AI100774" s="29"/>
    </row>
    <row r="100802" spans="23:35" x14ac:dyDescent="0.2">
      <c r="W100802" s="31"/>
      <c r="AI100802" s="31"/>
    </row>
    <row r="100806" spans="23:35" x14ac:dyDescent="0.2">
      <c r="W100806" s="29"/>
      <c r="AI100806" s="29"/>
    </row>
    <row r="100834" spans="23:35" x14ac:dyDescent="0.2">
      <c r="W100834" s="31"/>
      <c r="AI100834" s="31"/>
    </row>
    <row r="100838" spans="23:35" x14ac:dyDescent="0.2">
      <c r="W100838" s="29"/>
      <c r="AI100838" s="29"/>
    </row>
    <row r="100866" spans="23:35" x14ac:dyDescent="0.2">
      <c r="W100866" s="31"/>
      <c r="AI100866" s="31"/>
    </row>
    <row r="100870" spans="23:35" x14ac:dyDescent="0.2">
      <c r="W100870" s="29"/>
      <c r="AI100870" s="29"/>
    </row>
    <row r="100898" spans="23:35" x14ac:dyDescent="0.2">
      <c r="W100898" s="31"/>
      <c r="AI100898" s="31"/>
    </row>
    <row r="100902" spans="23:35" x14ac:dyDescent="0.2">
      <c r="W100902" s="29"/>
      <c r="AI100902" s="29"/>
    </row>
    <row r="100930" spans="23:35" x14ac:dyDescent="0.2">
      <c r="W100930" s="31"/>
      <c r="AI100930" s="31"/>
    </row>
    <row r="100934" spans="23:35" x14ac:dyDescent="0.2">
      <c r="W100934" s="29"/>
      <c r="AI100934" s="29"/>
    </row>
    <row r="100962" spans="23:35" x14ac:dyDescent="0.2">
      <c r="W100962" s="31"/>
      <c r="AI100962" s="31"/>
    </row>
    <row r="100966" spans="23:35" x14ac:dyDescent="0.2">
      <c r="W100966" s="29"/>
      <c r="AI100966" s="29"/>
    </row>
    <row r="100994" spans="23:35" x14ac:dyDescent="0.2">
      <c r="W100994" s="31"/>
      <c r="AI100994" s="31"/>
    </row>
    <row r="100998" spans="23:35" x14ac:dyDescent="0.2">
      <c r="W100998" s="29"/>
      <c r="AI100998" s="29"/>
    </row>
    <row r="101026" spans="23:35" x14ac:dyDescent="0.2">
      <c r="W101026" s="31"/>
      <c r="AI101026" s="31"/>
    </row>
    <row r="101030" spans="23:35" x14ac:dyDescent="0.2">
      <c r="W101030" s="29"/>
      <c r="AI101030" s="29"/>
    </row>
    <row r="101058" spans="23:35" x14ac:dyDescent="0.2">
      <c r="W101058" s="31"/>
      <c r="AI101058" s="31"/>
    </row>
    <row r="101062" spans="23:35" x14ac:dyDescent="0.2">
      <c r="W101062" s="29"/>
      <c r="AI101062" s="29"/>
    </row>
    <row r="101090" spans="23:35" x14ac:dyDescent="0.2">
      <c r="W101090" s="31"/>
      <c r="AI101090" s="31"/>
    </row>
    <row r="101094" spans="23:35" x14ac:dyDescent="0.2">
      <c r="W101094" s="29"/>
      <c r="AI101094" s="29"/>
    </row>
    <row r="101122" spans="23:35" x14ac:dyDescent="0.2">
      <c r="W101122" s="31"/>
      <c r="AI101122" s="31"/>
    </row>
    <row r="101126" spans="23:35" x14ac:dyDescent="0.2">
      <c r="W101126" s="29"/>
      <c r="AI101126" s="29"/>
    </row>
    <row r="101154" spans="23:35" x14ac:dyDescent="0.2">
      <c r="W101154" s="31"/>
      <c r="AI101154" s="31"/>
    </row>
    <row r="101158" spans="23:35" x14ac:dyDescent="0.2">
      <c r="W101158" s="29"/>
      <c r="AI101158" s="29"/>
    </row>
    <row r="101186" spans="23:35" x14ac:dyDescent="0.2">
      <c r="W101186" s="31"/>
      <c r="AI101186" s="31"/>
    </row>
    <row r="101190" spans="23:35" x14ac:dyDescent="0.2">
      <c r="W101190" s="29"/>
      <c r="AI101190" s="29"/>
    </row>
    <row r="101218" spans="23:35" x14ac:dyDescent="0.2">
      <c r="W101218" s="31"/>
      <c r="AI101218" s="31"/>
    </row>
    <row r="101222" spans="23:35" x14ac:dyDescent="0.2">
      <c r="W101222" s="29"/>
      <c r="AI101222" s="29"/>
    </row>
    <row r="101250" spans="23:35" x14ac:dyDescent="0.2">
      <c r="W101250" s="31"/>
      <c r="AI101250" s="31"/>
    </row>
    <row r="101254" spans="23:35" x14ac:dyDescent="0.2">
      <c r="W101254" s="29"/>
      <c r="AI101254" s="29"/>
    </row>
    <row r="101282" spans="23:35" x14ac:dyDescent="0.2">
      <c r="W101282" s="31"/>
      <c r="AI101282" s="31"/>
    </row>
    <row r="101286" spans="23:35" x14ac:dyDescent="0.2">
      <c r="W101286" s="29"/>
      <c r="AI101286" s="29"/>
    </row>
    <row r="101314" spans="23:35" x14ac:dyDescent="0.2">
      <c r="W101314" s="31"/>
      <c r="AI101314" s="31"/>
    </row>
    <row r="101318" spans="23:35" x14ac:dyDescent="0.2">
      <c r="W101318" s="29"/>
      <c r="AI101318" s="29"/>
    </row>
    <row r="101346" spans="23:35" x14ac:dyDescent="0.2">
      <c r="W101346" s="31"/>
      <c r="AI101346" s="31"/>
    </row>
    <row r="101350" spans="23:35" x14ac:dyDescent="0.2">
      <c r="W101350" s="29"/>
      <c r="AI101350" s="29"/>
    </row>
    <row r="101378" spans="23:35" x14ac:dyDescent="0.2">
      <c r="W101378" s="31"/>
      <c r="AI101378" s="31"/>
    </row>
    <row r="101382" spans="23:35" x14ac:dyDescent="0.2">
      <c r="W101382" s="29"/>
      <c r="AI101382" s="29"/>
    </row>
    <row r="101410" spans="23:35" x14ac:dyDescent="0.2">
      <c r="W101410" s="31"/>
      <c r="AI101410" s="31"/>
    </row>
    <row r="101414" spans="23:35" x14ac:dyDescent="0.2">
      <c r="W101414" s="29"/>
      <c r="AI101414" s="29"/>
    </row>
    <row r="101442" spans="23:35" x14ac:dyDescent="0.2">
      <c r="W101442" s="31"/>
      <c r="AI101442" s="31"/>
    </row>
    <row r="101446" spans="23:35" x14ac:dyDescent="0.2">
      <c r="W101446" s="29"/>
      <c r="AI101446" s="29"/>
    </row>
    <row r="101474" spans="23:35" x14ac:dyDescent="0.2">
      <c r="W101474" s="31"/>
      <c r="AI101474" s="31"/>
    </row>
    <row r="101478" spans="23:35" x14ac:dyDescent="0.2">
      <c r="W101478" s="29"/>
      <c r="AI101478" s="29"/>
    </row>
    <row r="101506" spans="23:35" x14ac:dyDescent="0.2">
      <c r="W101506" s="31"/>
      <c r="AI101506" s="31"/>
    </row>
    <row r="101510" spans="23:35" x14ac:dyDescent="0.2">
      <c r="W101510" s="29"/>
      <c r="AI101510" s="29"/>
    </row>
    <row r="101538" spans="23:35" x14ac:dyDescent="0.2">
      <c r="W101538" s="31"/>
      <c r="AI101538" s="31"/>
    </row>
    <row r="101542" spans="23:35" x14ac:dyDescent="0.2">
      <c r="W101542" s="29"/>
      <c r="AI101542" s="29"/>
    </row>
    <row r="101570" spans="23:35" x14ac:dyDescent="0.2">
      <c r="W101570" s="31"/>
      <c r="AI101570" s="31"/>
    </row>
    <row r="101574" spans="23:35" x14ac:dyDescent="0.2">
      <c r="W101574" s="29"/>
      <c r="AI101574" s="29"/>
    </row>
    <row r="101602" spans="23:35" x14ac:dyDescent="0.2">
      <c r="W101602" s="31"/>
      <c r="AI101602" s="31"/>
    </row>
    <row r="101606" spans="23:35" x14ac:dyDescent="0.2">
      <c r="W101606" s="29"/>
      <c r="AI101606" s="29"/>
    </row>
    <row r="101634" spans="23:35" x14ac:dyDescent="0.2">
      <c r="W101634" s="31"/>
      <c r="AI101634" s="31"/>
    </row>
    <row r="101638" spans="23:35" x14ac:dyDescent="0.2">
      <c r="W101638" s="29"/>
      <c r="AI101638" s="29"/>
    </row>
    <row r="101666" spans="23:35" x14ac:dyDescent="0.2">
      <c r="W101666" s="31"/>
      <c r="AI101666" s="31"/>
    </row>
    <row r="101670" spans="23:35" x14ac:dyDescent="0.2">
      <c r="W101670" s="29"/>
      <c r="AI101670" s="29"/>
    </row>
    <row r="101698" spans="23:35" x14ac:dyDescent="0.2">
      <c r="W101698" s="31"/>
      <c r="AI101698" s="31"/>
    </row>
    <row r="101702" spans="23:35" x14ac:dyDescent="0.2">
      <c r="W101702" s="29"/>
      <c r="AI101702" s="29"/>
    </row>
    <row r="101730" spans="23:35" x14ac:dyDescent="0.2">
      <c r="W101730" s="31"/>
      <c r="AI101730" s="31"/>
    </row>
    <row r="101734" spans="23:35" x14ac:dyDescent="0.2">
      <c r="W101734" s="29"/>
      <c r="AI101734" s="29"/>
    </row>
    <row r="101762" spans="23:35" x14ac:dyDescent="0.2">
      <c r="W101762" s="31"/>
      <c r="AI101762" s="31"/>
    </row>
    <row r="101766" spans="23:35" x14ac:dyDescent="0.2">
      <c r="W101766" s="29"/>
      <c r="AI101766" s="29"/>
    </row>
    <row r="101794" spans="23:35" x14ac:dyDescent="0.2">
      <c r="W101794" s="31"/>
      <c r="AI101794" s="31"/>
    </row>
    <row r="101798" spans="23:35" x14ac:dyDescent="0.2">
      <c r="W101798" s="29"/>
      <c r="AI101798" s="29"/>
    </row>
    <row r="101826" spans="23:35" x14ac:dyDescent="0.2">
      <c r="W101826" s="31"/>
      <c r="AI101826" s="31"/>
    </row>
    <row r="101830" spans="23:35" x14ac:dyDescent="0.2">
      <c r="W101830" s="29"/>
      <c r="AI101830" s="29"/>
    </row>
    <row r="101858" spans="23:35" x14ac:dyDescent="0.2">
      <c r="W101858" s="31"/>
      <c r="AI101858" s="31"/>
    </row>
    <row r="101862" spans="23:35" x14ac:dyDescent="0.2">
      <c r="W101862" s="29"/>
      <c r="AI101862" s="29"/>
    </row>
    <row r="101890" spans="23:35" x14ac:dyDescent="0.2">
      <c r="W101890" s="31"/>
      <c r="AI101890" s="31"/>
    </row>
    <row r="101894" spans="23:35" x14ac:dyDescent="0.2">
      <c r="W101894" s="29"/>
      <c r="AI101894" s="29"/>
    </row>
    <row r="101922" spans="23:35" x14ac:dyDescent="0.2">
      <c r="W101922" s="31"/>
      <c r="AI101922" s="31"/>
    </row>
    <row r="101926" spans="23:35" x14ac:dyDescent="0.2">
      <c r="W101926" s="29"/>
      <c r="AI101926" s="29"/>
    </row>
    <row r="101954" spans="23:35" x14ac:dyDescent="0.2">
      <c r="W101954" s="31"/>
      <c r="AI101954" s="31"/>
    </row>
    <row r="101958" spans="23:35" x14ac:dyDescent="0.2">
      <c r="W101958" s="29"/>
      <c r="AI101958" s="29"/>
    </row>
    <row r="101986" spans="23:35" x14ac:dyDescent="0.2">
      <c r="W101986" s="31"/>
      <c r="AI101986" s="31"/>
    </row>
    <row r="101990" spans="23:35" x14ac:dyDescent="0.2">
      <c r="W101990" s="29"/>
      <c r="AI101990" s="29"/>
    </row>
    <row r="102018" spans="23:35" x14ac:dyDescent="0.2">
      <c r="W102018" s="31"/>
      <c r="AI102018" s="31"/>
    </row>
    <row r="102022" spans="23:35" x14ac:dyDescent="0.2">
      <c r="W102022" s="29"/>
      <c r="AI102022" s="29"/>
    </row>
    <row r="102050" spans="23:35" x14ac:dyDescent="0.2">
      <c r="W102050" s="31"/>
      <c r="AI102050" s="31"/>
    </row>
    <row r="102054" spans="23:35" x14ac:dyDescent="0.2">
      <c r="W102054" s="29"/>
      <c r="AI102054" s="29"/>
    </row>
    <row r="102082" spans="23:35" x14ac:dyDescent="0.2">
      <c r="W102082" s="31"/>
      <c r="AI102082" s="31"/>
    </row>
    <row r="102086" spans="23:35" x14ac:dyDescent="0.2">
      <c r="W102086" s="29"/>
      <c r="AI102086" s="29"/>
    </row>
    <row r="102114" spans="23:35" x14ac:dyDescent="0.2">
      <c r="W102114" s="31"/>
      <c r="AI102114" s="31"/>
    </row>
    <row r="102118" spans="23:35" x14ac:dyDescent="0.2">
      <c r="W102118" s="29"/>
      <c r="AI102118" s="29"/>
    </row>
    <row r="102146" spans="23:35" x14ac:dyDescent="0.2">
      <c r="W102146" s="31"/>
      <c r="AI102146" s="31"/>
    </row>
    <row r="102150" spans="23:35" x14ac:dyDescent="0.2">
      <c r="W102150" s="29"/>
      <c r="AI102150" s="29"/>
    </row>
    <row r="102178" spans="23:35" x14ac:dyDescent="0.2">
      <c r="W102178" s="31"/>
      <c r="AI102178" s="31"/>
    </row>
    <row r="102182" spans="23:35" x14ac:dyDescent="0.2">
      <c r="W102182" s="29"/>
      <c r="AI102182" s="29"/>
    </row>
    <row r="102210" spans="23:35" x14ac:dyDescent="0.2">
      <c r="W102210" s="31"/>
      <c r="AI102210" s="31"/>
    </row>
    <row r="102214" spans="23:35" x14ac:dyDescent="0.2">
      <c r="W102214" s="29"/>
      <c r="AI102214" s="29"/>
    </row>
    <row r="102242" spans="23:35" x14ac:dyDescent="0.2">
      <c r="W102242" s="31"/>
      <c r="AI102242" s="31"/>
    </row>
    <row r="102246" spans="23:35" x14ac:dyDescent="0.2">
      <c r="W102246" s="29"/>
      <c r="AI102246" s="29"/>
    </row>
    <row r="102274" spans="23:35" x14ac:dyDescent="0.2">
      <c r="W102274" s="31"/>
      <c r="AI102274" s="31"/>
    </row>
    <row r="102278" spans="23:35" x14ac:dyDescent="0.2">
      <c r="W102278" s="29"/>
      <c r="AI102278" s="29"/>
    </row>
    <row r="102306" spans="23:35" x14ac:dyDescent="0.2">
      <c r="W102306" s="31"/>
      <c r="AI102306" s="31"/>
    </row>
    <row r="102310" spans="23:35" x14ac:dyDescent="0.2">
      <c r="W102310" s="29"/>
      <c r="AI102310" s="29"/>
    </row>
    <row r="102338" spans="23:35" x14ac:dyDescent="0.2">
      <c r="W102338" s="31"/>
      <c r="AI102338" s="31"/>
    </row>
    <row r="102342" spans="23:35" x14ac:dyDescent="0.2">
      <c r="W102342" s="29"/>
      <c r="AI102342" s="29"/>
    </row>
    <row r="102370" spans="23:35" x14ac:dyDescent="0.2">
      <c r="W102370" s="31"/>
      <c r="AI102370" s="31"/>
    </row>
    <row r="102374" spans="23:35" x14ac:dyDescent="0.2">
      <c r="W102374" s="29"/>
      <c r="AI102374" s="29"/>
    </row>
    <row r="102402" spans="23:35" x14ac:dyDescent="0.2">
      <c r="W102402" s="31"/>
      <c r="AI102402" s="31"/>
    </row>
    <row r="102406" spans="23:35" x14ac:dyDescent="0.2">
      <c r="W102406" s="29"/>
      <c r="AI102406" s="29"/>
    </row>
    <row r="102434" spans="23:35" x14ac:dyDescent="0.2">
      <c r="W102434" s="31"/>
      <c r="AI102434" s="31"/>
    </row>
    <row r="102438" spans="23:35" x14ac:dyDescent="0.2">
      <c r="W102438" s="29"/>
      <c r="AI102438" s="29"/>
    </row>
    <row r="102466" spans="23:35" x14ac:dyDescent="0.2">
      <c r="W102466" s="31"/>
      <c r="AI102466" s="31"/>
    </row>
    <row r="102470" spans="23:35" x14ac:dyDescent="0.2">
      <c r="W102470" s="29"/>
      <c r="AI102470" s="29"/>
    </row>
    <row r="102498" spans="23:35" x14ac:dyDescent="0.2">
      <c r="W102498" s="31"/>
      <c r="AI102498" s="31"/>
    </row>
    <row r="102502" spans="23:35" x14ac:dyDescent="0.2">
      <c r="W102502" s="29"/>
      <c r="AI102502" s="29"/>
    </row>
    <row r="102530" spans="23:35" x14ac:dyDescent="0.2">
      <c r="W102530" s="31"/>
      <c r="AI102530" s="31"/>
    </row>
    <row r="102534" spans="23:35" x14ac:dyDescent="0.2">
      <c r="W102534" s="29"/>
      <c r="AI102534" s="29"/>
    </row>
    <row r="102562" spans="23:35" x14ac:dyDescent="0.2">
      <c r="W102562" s="31"/>
      <c r="AI102562" s="31"/>
    </row>
    <row r="102566" spans="23:35" x14ac:dyDescent="0.2">
      <c r="W102566" s="29"/>
      <c r="AI102566" s="29"/>
    </row>
    <row r="102594" spans="23:35" x14ac:dyDescent="0.2">
      <c r="W102594" s="31"/>
      <c r="AI102594" s="31"/>
    </row>
    <row r="102598" spans="23:35" x14ac:dyDescent="0.2">
      <c r="W102598" s="29"/>
      <c r="AI102598" s="29"/>
    </row>
    <row r="102626" spans="23:35" x14ac:dyDescent="0.2">
      <c r="W102626" s="31"/>
      <c r="AI102626" s="31"/>
    </row>
    <row r="102630" spans="23:35" x14ac:dyDescent="0.2">
      <c r="W102630" s="29"/>
      <c r="AI102630" s="29"/>
    </row>
    <row r="102658" spans="23:35" x14ac:dyDescent="0.2">
      <c r="W102658" s="31"/>
      <c r="AI102658" s="31"/>
    </row>
    <row r="102662" spans="23:35" x14ac:dyDescent="0.2">
      <c r="W102662" s="29"/>
      <c r="AI102662" s="29"/>
    </row>
    <row r="102690" spans="23:35" x14ac:dyDescent="0.2">
      <c r="W102690" s="31"/>
      <c r="AI102690" s="31"/>
    </row>
    <row r="102694" spans="23:35" x14ac:dyDescent="0.2">
      <c r="W102694" s="29"/>
      <c r="AI102694" s="29"/>
    </row>
    <row r="102722" spans="23:35" x14ac:dyDescent="0.2">
      <c r="W102722" s="31"/>
      <c r="AI102722" s="31"/>
    </row>
    <row r="102726" spans="23:35" x14ac:dyDescent="0.2">
      <c r="W102726" s="29"/>
      <c r="AI102726" s="29"/>
    </row>
    <row r="102754" spans="23:35" x14ac:dyDescent="0.2">
      <c r="W102754" s="31"/>
      <c r="AI102754" s="31"/>
    </row>
    <row r="102758" spans="23:35" x14ac:dyDescent="0.2">
      <c r="W102758" s="29"/>
      <c r="AI102758" s="29"/>
    </row>
    <row r="102786" spans="23:35" x14ac:dyDescent="0.2">
      <c r="W102786" s="31"/>
      <c r="AI102786" s="31"/>
    </row>
    <row r="102790" spans="23:35" x14ac:dyDescent="0.2">
      <c r="W102790" s="29"/>
      <c r="AI102790" s="29"/>
    </row>
    <row r="102818" spans="23:35" x14ac:dyDescent="0.2">
      <c r="W102818" s="31"/>
      <c r="AI102818" s="31"/>
    </row>
    <row r="102822" spans="23:35" x14ac:dyDescent="0.2">
      <c r="W102822" s="29"/>
      <c r="AI102822" s="29"/>
    </row>
    <row r="102850" spans="23:35" x14ac:dyDescent="0.2">
      <c r="W102850" s="31"/>
      <c r="AI102850" s="31"/>
    </row>
    <row r="102854" spans="23:35" x14ac:dyDescent="0.2">
      <c r="W102854" s="29"/>
      <c r="AI102854" s="29"/>
    </row>
    <row r="102882" spans="23:35" x14ac:dyDescent="0.2">
      <c r="W102882" s="31"/>
      <c r="AI102882" s="31"/>
    </row>
    <row r="102886" spans="23:35" x14ac:dyDescent="0.2">
      <c r="W102886" s="29"/>
      <c r="AI102886" s="29"/>
    </row>
    <row r="102914" spans="23:35" x14ac:dyDescent="0.2">
      <c r="W102914" s="31"/>
      <c r="AI102914" s="31"/>
    </row>
    <row r="102918" spans="23:35" x14ac:dyDescent="0.2">
      <c r="W102918" s="29"/>
      <c r="AI102918" s="29"/>
    </row>
    <row r="102946" spans="23:35" x14ac:dyDescent="0.2">
      <c r="W102946" s="31"/>
      <c r="AI102946" s="31"/>
    </row>
    <row r="102950" spans="23:35" x14ac:dyDescent="0.2">
      <c r="W102950" s="29"/>
      <c r="AI102950" s="29"/>
    </row>
    <row r="102978" spans="23:35" x14ac:dyDescent="0.2">
      <c r="W102978" s="31"/>
      <c r="AI102978" s="31"/>
    </row>
    <row r="102982" spans="23:35" x14ac:dyDescent="0.2">
      <c r="W102982" s="29"/>
      <c r="AI102982" s="29"/>
    </row>
    <row r="103010" spans="23:35" x14ac:dyDescent="0.2">
      <c r="W103010" s="31"/>
      <c r="AI103010" s="31"/>
    </row>
    <row r="103014" spans="23:35" x14ac:dyDescent="0.2">
      <c r="W103014" s="29"/>
      <c r="AI103014" s="29"/>
    </row>
    <row r="103042" spans="23:35" x14ac:dyDescent="0.2">
      <c r="W103042" s="31"/>
      <c r="AI103042" s="31"/>
    </row>
    <row r="103046" spans="23:35" x14ac:dyDescent="0.2">
      <c r="W103046" s="29"/>
      <c r="AI103046" s="29"/>
    </row>
    <row r="103074" spans="23:35" x14ac:dyDescent="0.2">
      <c r="W103074" s="31"/>
      <c r="AI103074" s="31"/>
    </row>
    <row r="103078" spans="23:35" x14ac:dyDescent="0.2">
      <c r="W103078" s="29"/>
      <c r="AI103078" s="29"/>
    </row>
    <row r="103106" spans="23:35" x14ac:dyDescent="0.2">
      <c r="W103106" s="31"/>
      <c r="AI103106" s="31"/>
    </row>
    <row r="103110" spans="23:35" x14ac:dyDescent="0.2">
      <c r="W103110" s="29"/>
      <c r="AI103110" s="29"/>
    </row>
    <row r="103138" spans="23:35" x14ac:dyDescent="0.2">
      <c r="W103138" s="31"/>
      <c r="AI103138" s="31"/>
    </row>
    <row r="103142" spans="23:35" x14ac:dyDescent="0.2">
      <c r="W103142" s="29"/>
      <c r="AI103142" s="29"/>
    </row>
    <row r="103170" spans="23:35" x14ac:dyDescent="0.2">
      <c r="W103170" s="31"/>
      <c r="AI103170" s="31"/>
    </row>
    <row r="103174" spans="23:35" x14ac:dyDescent="0.2">
      <c r="W103174" s="29"/>
      <c r="AI103174" s="29"/>
    </row>
    <row r="103202" spans="23:35" x14ac:dyDescent="0.2">
      <c r="W103202" s="31"/>
      <c r="AI103202" s="31"/>
    </row>
    <row r="103206" spans="23:35" x14ac:dyDescent="0.2">
      <c r="W103206" s="29"/>
      <c r="AI103206" s="29"/>
    </row>
    <row r="103234" spans="23:35" x14ac:dyDescent="0.2">
      <c r="W103234" s="31"/>
      <c r="AI103234" s="31"/>
    </row>
    <row r="103238" spans="23:35" x14ac:dyDescent="0.2">
      <c r="W103238" s="29"/>
      <c r="AI103238" s="29"/>
    </row>
    <row r="103266" spans="23:35" x14ac:dyDescent="0.2">
      <c r="W103266" s="31"/>
      <c r="AI103266" s="31"/>
    </row>
    <row r="103270" spans="23:35" x14ac:dyDescent="0.2">
      <c r="W103270" s="29"/>
      <c r="AI103270" s="29"/>
    </row>
    <row r="103298" spans="23:35" x14ac:dyDescent="0.2">
      <c r="W103298" s="31"/>
      <c r="AI103298" s="31"/>
    </row>
    <row r="103302" spans="23:35" x14ac:dyDescent="0.2">
      <c r="W103302" s="29"/>
      <c r="AI103302" s="29"/>
    </row>
    <row r="103330" spans="23:35" x14ac:dyDescent="0.2">
      <c r="W103330" s="31"/>
      <c r="AI103330" s="31"/>
    </row>
    <row r="103334" spans="23:35" x14ac:dyDescent="0.2">
      <c r="W103334" s="29"/>
      <c r="AI103334" s="29"/>
    </row>
    <row r="103362" spans="23:35" x14ac:dyDescent="0.2">
      <c r="W103362" s="31"/>
      <c r="AI103362" s="31"/>
    </row>
    <row r="103366" spans="23:35" x14ac:dyDescent="0.2">
      <c r="W103366" s="29"/>
      <c r="AI103366" s="29"/>
    </row>
    <row r="103394" spans="23:35" x14ac:dyDescent="0.2">
      <c r="W103394" s="31"/>
      <c r="AI103394" s="31"/>
    </row>
    <row r="103398" spans="23:35" x14ac:dyDescent="0.2">
      <c r="W103398" s="29"/>
      <c r="AI103398" s="29"/>
    </row>
    <row r="103426" spans="23:35" x14ac:dyDescent="0.2">
      <c r="W103426" s="31"/>
      <c r="AI103426" s="31"/>
    </row>
    <row r="103430" spans="23:35" x14ac:dyDescent="0.2">
      <c r="W103430" s="29"/>
      <c r="AI103430" s="29"/>
    </row>
    <row r="103458" spans="23:35" x14ac:dyDescent="0.2">
      <c r="W103458" s="31"/>
      <c r="AI103458" s="31"/>
    </row>
    <row r="103462" spans="23:35" x14ac:dyDescent="0.2">
      <c r="W103462" s="29"/>
      <c r="AI103462" s="29"/>
    </row>
    <row r="103490" spans="23:35" x14ac:dyDescent="0.2">
      <c r="W103490" s="31"/>
      <c r="AI103490" s="31"/>
    </row>
    <row r="103494" spans="23:35" x14ac:dyDescent="0.2">
      <c r="W103494" s="29"/>
      <c r="AI103494" s="29"/>
    </row>
    <row r="103522" spans="23:35" x14ac:dyDescent="0.2">
      <c r="W103522" s="31"/>
      <c r="AI103522" s="31"/>
    </row>
    <row r="103526" spans="23:35" x14ac:dyDescent="0.2">
      <c r="W103526" s="29"/>
      <c r="AI103526" s="29"/>
    </row>
    <row r="103554" spans="23:35" x14ac:dyDescent="0.2">
      <c r="W103554" s="31"/>
      <c r="AI103554" s="31"/>
    </row>
    <row r="103558" spans="23:35" x14ac:dyDescent="0.2">
      <c r="W103558" s="29"/>
      <c r="AI103558" s="29"/>
    </row>
    <row r="103586" spans="23:35" x14ac:dyDescent="0.2">
      <c r="W103586" s="31"/>
      <c r="AI103586" s="31"/>
    </row>
    <row r="103590" spans="23:35" x14ac:dyDescent="0.2">
      <c r="W103590" s="29"/>
      <c r="AI103590" s="29"/>
    </row>
    <row r="103618" spans="23:35" x14ac:dyDescent="0.2">
      <c r="W103618" s="31"/>
      <c r="AI103618" s="31"/>
    </row>
    <row r="103622" spans="23:35" x14ac:dyDescent="0.2">
      <c r="W103622" s="29"/>
      <c r="AI103622" s="29"/>
    </row>
    <row r="103650" spans="23:35" x14ac:dyDescent="0.2">
      <c r="W103650" s="31"/>
      <c r="AI103650" s="31"/>
    </row>
    <row r="103654" spans="23:35" x14ac:dyDescent="0.2">
      <c r="W103654" s="29"/>
      <c r="AI103654" s="29"/>
    </row>
    <row r="103682" spans="23:35" x14ac:dyDescent="0.2">
      <c r="W103682" s="31"/>
      <c r="AI103682" s="31"/>
    </row>
    <row r="103686" spans="23:35" x14ac:dyDescent="0.2">
      <c r="W103686" s="29"/>
      <c r="AI103686" s="29"/>
    </row>
    <row r="103714" spans="23:35" x14ac:dyDescent="0.2">
      <c r="W103714" s="31"/>
      <c r="AI103714" s="31"/>
    </row>
    <row r="103718" spans="23:35" x14ac:dyDescent="0.2">
      <c r="W103718" s="29"/>
      <c r="AI103718" s="29"/>
    </row>
    <row r="103746" spans="23:35" x14ac:dyDescent="0.2">
      <c r="W103746" s="31"/>
      <c r="AI103746" s="31"/>
    </row>
    <row r="103750" spans="23:35" x14ac:dyDescent="0.2">
      <c r="W103750" s="29"/>
      <c r="AI103750" s="29"/>
    </row>
    <row r="103778" spans="23:35" x14ac:dyDescent="0.2">
      <c r="W103778" s="31"/>
      <c r="AI103778" s="31"/>
    </row>
    <row r="103782" spans="23:35" x14ac:dyDescent="0.2">
      <c r="W103782" s="29"/>
      <c r="AI103782" s="29"/>
    </row>
    <row r="103810" spans="23:35" x14ac:dyDescent="0.2">
      <c r="W103810" s="31"/>
      <c r="AI103810" s="31"/>
    </row>
    <row r="103814" spans="23:35" x14ac:dyDescent="0.2">
      <c r="W103814" s="29"/>
      <c r="AI103814" s="29"/>
    </row>
    <row r="103842" spans="23:35" x14ac:dyDescent="0.2">
      <c r="W103842" s="31"/>
      <c r="AI103842" s="31"/>
    </row>
    <row r="103846" spans="23:35" x14ac:dyDescent="0.2">
      <c r="W103846" s="29"/>
      <c r="AI103846" s="29"/>
    </row>
    <row r="103874" spans="23:35" x14ac:dyDescent="0.2">
      <c r="W103874" s="31"/>
      <c r="AI103874" s="31"/>
    </row>
    <row r="103878" spans="23:35" x14ac:dyDescent="0.2">
      <c r="W103878" s="29"/>
      <c r="AI103878" s="29"/>
    </row>
    <row r="103906" spans="23:35" x14ac:dyDescent="0.2">
      <c r="W103906" s="31"/>
      <c r="AI103906" s="31"/>
    </row>
    <row r="103910" spans="23:35" x14ac:dyDescent="0.2">
      <c r="W103910" s="29"/>
      <c r="AI103910" s="29"/>
    </row>
    <row r="103938" spans="23:35" x14ac:dyDescent="0.2">
      <c r="W103938" s="31"/>
      <c r="AI103938" s="31"/>
    </row>
    <row r="103942" spans="23:35" x14ac:dyDescent="0.2">
      <c r="W103942" s="29"/>
      <c r="AI103942" s="29"/>
    </row>
    <row r="103970" spans="23:35" x14ac:dyDescent="0.2">
      <c r="W103970" s="31"/>
      <c r="AI103970" s="31"/>
    </row>
    <row r="103974" spans="23:35" x14ac:dyDescent="0.2">
      <c r="W103974" s="29"/>
      <c r="AI103974" s="29"/>
    </row>
    <row r="104002" spans="23:35" x14ac:dyDescent="0.2">
      <c r="W104002" s="31"/>
      <c r="AI104002" s="31"/>
    </row>
    <row r="104006" spans="23:35" x14ac:dyDescent="0.2">
      <c r="W104006" s="29"/>
      <c r="AI104006" s="29"/>
    </row>
    <row r="104034" spans="23:35" x14ac:dyDescent="0.2">
      <c r="W104034" s="31"/>
      <c r="AI104034" s="31"/>
    </row>
    <row r="104038" spans="23:35" x14ac:dyDescent="0.2">
      <c r="W104038" s="29"/>
      <c r="AI104038" s="29"/>
    </row>
    <row r="104066" spans="23:35" x14ac:dyDescent="0.2">
      <c r="W104066" s="31"/>
      <c r="AI104066" s="31"/>
    </row>
    <row r="104070" spans="23:35" x14ac:dyDescent="0.2">
      <c r="W104070" s="29"/>
      <c r="AI104070" s="29"/>
    </row>
    <row r="104098" spans="23:35" x14ac:dyDescent="0.2">
      <c r="W104098" s="31"/>
      <c r="AI104098" s="31"/>
    </row>
    <row r="104102" spans="23:35" x14ac:dyDescent="0.2">
      <c r="W104102" s="29"/>
      <c r="AI104102" s="29"/>
    </row>
    <row r="104130" spans="23:35" x14ac:dyDescent="0.2">
      <c r="W104130" s="31"/>
      <c r="AI104130" s="31"/>
    </row>
    <row r="104134" spans="23:35" x14ac:dyDescent="0.2">
      <c r="W104134" s="29"/>
      <c r="AI104134" s="29"/>
    </row>
    <row r="104162" spans="23:35" x14ac:dyDescent="0.2">
      <c r="W104162" s="31"/>
      <c r="AI104162" s="31"/>
    </row>
    <row r="104166" spans="23:35" x14ac:dyDescent="0.2">
      <c r="W104166" s="29"/>
      <c r="AI104166" s="29"/>
    </row>
    <row r="104194" spans="23:35" x14ac:dyDescent="0.2">
      <c r="W104194" s="31"/>
      <c r="AI104194" s="31"/>
    </row>
    <row r="104198" spans="23:35" x14ac:dyDescent="0.2">
      <c r="W104198" s="29"/>
      <c r="AI104198" s="29"/>
    </row>
    <row r="104226" spans="23:35" x14ac:dyDescent="0.2">
      <c r="W104226" s="31"/>
      <c r="AI104226" s="31"/>
    </row>
    <row r="104230" spans="23:35" x14ac:dyDescent="0.2">
      <c r="W104230" s="29"/>
      <c r="AI104230" s="29"/>
    </row>
    <row r="104258" spans="23:35" x14ac:dyDescent="0.2">
      <c r="W104258" s="31"/>
      <c r="AI104258" s="31"/>
    </row>
    <row r="104262" spans="23:35" x14ac:dyDescent="0.2">
      <c r="W104262" s="29"/>
      <c r="AI104262" s="29"/>
    </row>
    <row r="104290" spans="23:35" x14ac:dyDescent="0.2">
      <c r="W104290" s="31"/>
      <c r="AI104290" s="31"/>
    </row>
    <row r="104294" spans="23:35" x14ac:dyDescent="0.2">
      <c r="W104294" s="29"/>
      <c r="AI104294" s="29"/>
    </row>
    <row r="104322" spans="23:35" x14ac:dyDescent="0.2">
      <c r="W104322" s="31"/>
      <c r="AI104322" s="31"/>
    </row>
    <row r="104326" spans="23:35" x14ac:dyDescent="0.2">
      <c r="W104326" s="29"/>
      <c r="AI104326" s="29"/>
    </row>
    <row r="104354" spans="23:35" x14ac:dyDescent="0.2">
      <c r="W104354" s="31"/>
      <c r="AI104354" s="31"/>
    </row>
    <row r="104358" spans="23:35" x14ac:dyDescent="0.2">
      <c r="W104358" s="29"/>
      <c r="AI104358" s="29"/>
    </row>
    <row r="104386" spans="23:35" x14ac:dyDescent="0.2">
      <c r="W104386" s="31"/>
      <c r="AI104386" s="31"/>
    </row>
    <row r="104390" spans="23:35" x14ac:dyDescent="0.2">
      <c r="W104390" s="29"/>
      <c r="AI104390" s="29"/>
    </row>
    <row r="104418" spans="23:35" x14ac:dyDescent="0.2">
      <c r="W104418" s="31"/>
      <c r="AI104418" s="31"/>
    </row>
    <row r="104422" spans="23:35" x14ac:dyDescent="0.2">
      <c r="W104422" s="29"/>
      <c r="AI104422" s="29"/>
    </row>
    <row r="104450" spans="23:35" x14ac:dyDescent="0.2">
      <c r="W104450" s="31"/>
      <c r="AI104450" s="31"/>
    </row>
    <row r="104454" spans="23:35" x14ac:dyDescent="0.2">
      <c r="W104454" s="29"/>
      <c r="AI104454" s="29"/>
    </row>
    <row r="104482" spans="23:35" x14ac:dyDescent="0.2">
      <c r="W104482" s="31"/>
      <c r="AI104482" s="31"/>
    </row>
    <row r="104486" spans="23:35" x14ac:dyDescent="0.2">
      <c r="W104486" s="29"/>
      <c r="AI104486" s="29"/>
    </row>
    <row r="104514" spans="23:35" x14ac:dyDescent="0.2">
      <c r="W104514" s="31"/>
      <c r="AI104514" s="31"/>
    </row>
    <row r="104518" spans="23:35" x14ac:dyDescent="0.2">
      <c r="W104518" s="29"/>
      <c r="AI104518" s="29"/>
    </row>
    <row r="104546" spans="23:35" x14ac:dyDescent="0.2">
      <c r="W104546" s="31"/>
      <c r="AI104546" s="31"/>
    </row>
    <row r="104550" spans="23:35" x14ac:dyDescent="0.2">
      <c r="W104550" s="29"/>
      <c r="AI104550" s="29"/>
    </row>
    <row r="104578" spans="23:35" x14ac:dyDescent="0.2">
      <c r="W104578" s="31"/>
      <c r="AI104578" s="31"/>
    </row>
    <row r="104582" spans="23:35" x14ac:dyDescent="0.2">
      <c r="W104582" s="29"/>
      <c r="AI104582" s="29"/>
    </row>
    <row r="104610" spans="23:35" x14ac:dyDescent="0.2">
      <c r="W104610" s="31"/>
      <c r="AI104610" s="31"/>
    </row>
    <row r="104614" spans="23:35" x14ac:dyDescent="0.2">
      <c r="W104614" s="29"/>
      <c r="AI104614" s="29"/>
    </row>
    <row r="104642" spans="23:35" x14ac:dyDescent="0.2">
      <c r="W104642" s="31"/>
      <c r="AI104642" s="31"/>
    </row>
    <row r="104646" spans="23:35" x14ac:dyDescent="0.2">
      <c r="W104646" s="29"/>
      <c r="AI104646" s="29"/>
    </row>
    <row r="104674" spans="23:35" x14ac:dyDescent="0.2">
      <c r="W104674" s="31"/>
      <c r="AI104674" s="31"/>
    </row>
    <row r="104678" spans="23:35" x14ac:dyDescent="0.2">
      <c r="W104678" s="29"/>
      <c r="AI104678" s="29"/>
    </row>
    <row r="104706" spans="23:35" x14ac:dyDescent="0.2">
      <c r="W104706" s="31"/>
      <c r="AI104706" s="31"/>
    </row>
    <row r="104710" spans="23:35" x14ac:dyDescent="0.2">
      <c r="W104710" s="29"/>
      <c r="AI104710" s="29"/>
    </row>
    <row r="104738" spans="23:35" x14ac:dyDescent="0.2">
      <c r="W104738" s="31"/>
      <c r="AI104738" s="31"/>
    </row>
    <row r="104742" spans="23:35" x14ac:dyDescent="0.2">
      <c r="W104742" s="29"/>
      <c r="AI104742" s="29"/>
    </row>
    <row r="104770" spans="23:35" x14ac:dyDescent="0.2">
      <c r="W104770" s="31"/>
      <c r="AI104770" s="31"/>
    </row>
    <row r="104774" spans="23:35" x14ac:dyDescent="0.2">
      <c r="W104774" s="29"/>
      <c r="AI104774" s="29"/>
    </row>
    <row r="104802" spans="23:35" x14ac:dyDescent="0.2">
      <c r="W104802" s="31"/>
      <c r="AI104802" s="31"/>
    </row>
    <row r="104806" spans="23:35" x14ac:dyDescent="0.2">
      <c r="W104806" s="29"/>
      <c r="AI104806" s="29"/>
    </row>
    <row r="104834" spans="23:35" x14ac:dyDescent="0.2">
      <c r="W104834" s="31"/>
      <c r="AI104834" s="31"/>
    </row>
    <row r="104838" spans="23:35" x14ac:dyDescent="0.2">
      <c r="W104838" s="29"/>
      <c r="AI104838" s="29"/>
    </row>
    <row r="104866" spans="23:35" x14ac:dyDescent="0.2">
      <c r="W104866" s="31"/>
      <c r="AI104866" s="31"/>
    </row>
    <row r="104870" spans="23:35" x14ac:dyDescent="0.2">
      <c r="W104870" s="29"/>
      <c r="AI104870" s="29"/>
    </row>
    <row r="104898" spans="23:35" x14ac:dyDescent="0.2">
      <c r="W104898" s="31"/>
      <c r="AI104898" s="31"/>
    </row>
    <row r="104902" spans="23:35" x14ac:dyDescent="0.2">
      <c r="W104902" s="29"/>
      <c r="AI104902" s="29"/>
    </row>
    <row r="104930" spans="23:35" x14ac:dyDescent="0.2">
      <c r="W104930" s="31"/>
      <c r="AI104930" s="31"/>
    </row>
    <row r="104934" spans="23:35" x14ac:dyDescent="0.2">
      <c r="W104934" s="29"/>
      <c r="AI104934" s="29"/>
    </row>
    <row r="104962" spans="23:35" x14ac:dyDescent="0.2">
      <c r="W104962" s="31"/>
      <c r="AI104962" s="31"/>
    </row>
    <row r="104966" spans="23:35" x14ac:dyDescent="0.2">
      <c r="W104966" s="29"/>
      <c r="AI104966" s="29"/>
    </row>
    <row r="104994" spans="23:35" x14ac:dyDescent="0.2">
      <c r="W104994" s="31"/>
      <c r="AI104994" s="31"/>
    </row>
    <row r="104998" spans="23:35" x14ac:dyDescent="0.2">
      <c r="W104998" s="29"/>
      <c r="AI104998" s="29"/>
    </row>
    <row r="105026" spans="23:35" x14ac:dyDescent="0.2">
      <c r="W105026" s="31"/>
      <c r="AI105026" s="31"/>
    </row>
    <row r="105030" spans="23:35" x14ac:dyDescent="0.2">
      <c r="W105030" s="29"/>
      <c r="AI105030" s="29"/>
    </row>
    <row r="105058" spans="23:35" x14ac:dyDescent="0.2">
      <c r="W105058" s="31"/>
      <c r="AI105058" s="31"/>
    </row>
    <row r="105062" spans="23:35" x14ac:dyDescent="0.2">
      <c r="W105062" s="29"/>
      <c r="AI105062" s="29"/>
    </row>
    <row r="105090" spans="23:35" x14ac:dyDescent="0.2">
      <c r="W105090" s="31"/>
      <c r="AI105090" s="31"/>
    </row>
    <row r="105094" spans="23:35" x14ac:dyDescent="0.2">
      <c r="W105094" s="29"/>
      <c r="AI105094" s="29"/>
    </row>
    <row r="105122" spans="23:35" x14ac:dyDescent="0.2">
      <c r="W105122" s="31"/>
      <c r="AI105122" s="31"/>
    </row>
    <row r="105126" spans="23:35" x14ac:dyDescent="0.2">
      <c r="W105126" s="29"/>
      <c r="AI105126" s="29"/>
    </row>
    <row r="105154" spans="23:35" x14ac:dyDescent="0.2">
      <c r="W105154" s="31"/>
      <c r="AI105154" s="31"/>
    </row>
    <row r="105158" spans="23:35" x14ac:dyDescent="0.2">
      <c r="W105158" s="29"/>
      <c r="AI105158" s="29"/>
    </row>
    <row r="105186" spans="23:35" x14ac:dyDescent="0.2">
      <c r="W105186" s="31"/>
      <c r="AI105186" s="31"/>
    </row>
    <row r="105190" spans="23:35" x14ac:dyDescent="0.2">
      <c r="W105190" s="29"/>
      <c r="AI105190" s="29"/>
    </row>
    <row r="105218" spans="23:35" x14ac:dyDescent="0.2">
      <c r="W105218" s="31"/>
      <c r="AI105218" s="31"/>
    </row>
    <row r="105222" spans="23:35" x14ac:dyDescent="0.2">
      <c r="W105222" s="29"/>
      <c r="AI105222" s="29"/>
    </row>
    <row r="105250" spans="23:35" x14ac:dyDescent="0.2">
      <c r="W105250" s="31"/>
      <c r="AI105250" s="31"/>
    </row>
    <row r="105254" spans="23:35" x14ac:dyDescent="0.2">
      <c r="W105254" s="29"/>
      <c r="AI105254" s="29"/>
    </row>
    <row r="105282" spans="23:35" x14ac:dyDescent="0.2">
      <c r="W105282" s="31"/>
      <c r="AI105282" s="31"/>
    </row>
    <row r="105286" spans="23:35" x14ac:dyDescent="0.2">
      <c r="W105286" s="29"/>
      <c r="AI105286" s="29"/>
    </row>
    <row r="105314" spans="23:35" x14ac:dyDescent="0.2">
      <c r="W105314" s="31"/>
      <c r="AI105314" s="31"/>
    </row>
    <row r="105318" spans="23:35" x14ac:dyDescent="0.2">
      <c r="W105318" s="29"/>
      <c r="AI105318" s="29"/>
    </row>
    <row r="105346" spans="23:35" x14ac:dyDescent="0.2">
      <c r="W105346" s="31"/>
      <c r="AI105346" s="31"/>
    </row>
    <row r="105350" spans="23:35" x14ac:dyDescent="0.2">
      <c r="W105350" s="29"/>
      <c r="AI105350" s="29"/>
    </row>
    <row r="105378" spans="23:35" x14ac:dyDescent="0.2">
      <c r="W105378" s="31"/>
      <c r="AI105378" s="31"/>
    </row>
    <row r="105382" spans="23:35" x14ac:dyDescent="0.2">
      <c r="W105382" s="29"/>
      <c r="AI105382" s="29"/>
    </row>
    <row r="105410" spans="23:35" x14ac:dyDescent="0.2">
      <c r="W105410" s="31"/>
      <c r="AI105410" s="31"/>
    </row>
    <row r="105414" spans="23:35" x14ac:dyDescent="0.2">
      <c r="W105414" s="29"/>
      <c r="AI105414" s="29"/>
    </row>
    <row r="105442" spans="23:35" x14ac:dyDescent="0.2">
      <c r="W105442" s="31"/>
      <c r="AI105442" s="31"/>
    </row>
    <row r="105446" spans="23:35" x14ac:dyDescent="0.2">
      <c r="W105446" s="29"/>
      <c r="AI105446" s="29"/>
    </row>
    <row r="105474" spans="23:35" x14ac:dyDescent="0.2">
      <c r="W105474" s="31"/>
      <c r="AI105474" s="31"/>
    </row>
    <row r="105478" spans="23:35" x14ac:dyDescent="0.2">
      <c r="W105478" s="29"/>
      <c r="AI105478" s="29"/>
    </row>
    <row r="105506" spans="23:35" x14ac:dyDescent="0.2">
      <c r="W105506" s="31"/>
      <c r="AI105506" s="31"/>
    </row>
    <row r="105510" spans="23:35" x14ac:dyDescent="0.2">
      <c r="W105510" s="29"/>
      <c r="AI105510" s="29"/>
    </row>
    <row r="105538" spans="23:35" x14ac:dyDescent="0.2">
      <c r="W105538" s="31"/>
      <c r="AI105538" s="31"/>
    </row>
    <row r="105542" spans="23:35" x14ac:dyDescent="0.2">
      <c r="W105542" s="29"/>
      <c r="AI105542" s="29"/>
    </row>
    <row r="105570" spans="23:35" x14ac:dyDescent="0.2">
      <c r="W105570" s="31"/>
      <c r="AI105570" s="31"/>
    </row>
    <row r="105574" spans="23:35" x14ac:dyDescent="0.2">
      <c r="W105574" s="29"/>
      <c r="AI105574" s="29"/>
    </row>
    <row r="105602" spans="23:35" x14ac:dyDescent="0.2">
      <c r="W105602" s="31"/>
      <c r="AI105602" s="31"/>
    </row>
    <row r="105606" spans="23:35" x14ac:dyDescent="0.2">
      <c r="W105606" s="29"/>
      <c r="AI105606" s="29"/>
    </row>
    <row r="105634" spans="23:35" x14ac:dyDescent="0.2">
      <c r="W105634" s="31"/>
      <c r="AI105634" s="31"/>
    </row>
    <row r="105638" spans="23:35" x14ac:dyDescent="0.2">
      <c r="W105638" s="29"/>
      <c r="AI105638" s="29"/>
    </row>
    <row r="105666" spans="23:35" x14ac:dyDescent="0.2">
      <c r="W105666" s="31"/>
      <c r="AI105666" s="31"/>
    </row>
    <row r="105670" spans="23:35" x14ac:dyDescent="0.2">
      <c r="W105670" s="29"/>
      <c r="AI105670" s="29"/>
    </row>
    <row r="105698" spans="23:35" x14ac:dyDescent="0.2">
      <c r="W105698" s="31"/>
      <c r="AI105698" s="31"/>
    </row>
    <row r="105702" spans="23:35" x14ac:dyDescent="0.2">
      <c r="W105702" s="29"/>
      <c r="AI105702" s="29"/>
    </row>
    <row r="105730" spans="23:35" x14ac:dyDescent="0.2">
      <c r="W105730" s="31"/>
      <c r="AI105730" s="31"/>
    </row>
    <row r="105734" spans="23:35" x14ac:dyDescent="0.2">
      <c r="W105734" s="29"/>
      <c r="AI105734" s="29"/>
    </row>
    <row r="105762" spans="23:35" x14ac:dyDescent="0.2">
      <c r="W105762" s="31"/>
      <c r="AI105762" s="31"/>
    </row>
    <row r="105766" spans="23:35" x14ac:dyDescent="0.2">
      <c r="W105766" s="29"/>
      <c r="AI105766" s="29"/>
    </row>
    <row r="105794" spans="23:35" x14ac:dyDescent="0.2">
      <c r="W105794" s="31"/>
      <c r="AI105794" s="31"/>
    </row>
    <row r="105798" spans="23:35" x14ac:dyDescent="0.2">
      <c r="W105798" s="29"/>
      <c r="AI105798" s="29"/>
    </row>
    <row r="105826" spans="23:35" x14ac:dyDescent="0.2">
      <c r="W105826" s="31"/>
      <c r="AI105826" s="31"/>
    </row>
    <row r="105830" spans="23:35" x14ac:dyDescent="0.2">
      <c r="W105830" s="29"/>
      <c r="AI105830" s="29"/>
    </row>
    <row r="105858" spans="23:35" x14ac:dyDescent="0.2">
      <c r="W105858" s="31"/>
      <c r="AI105858" s="31"/>
    </row>
    <row r="105862" spans="23:35" x14ac:dyDescent="0.2">
      <c r="W105862" s="29"/>
      <c r="AI105862" s="29"/>
    </row>
    <row r="105890" spans="23:35" x14ac:dyDescent="0.2">
      <c r="W105890" s="31"/>
      <c r="AI105890" s="31"/>
    </row>
    <row r="105894" spans="23:35" x14ac:dyDescent="0.2">
      <c r="W105894" s="29"/>
      <c r="AI105894" s="29"/>
    </row>
    <row r="105922" spans="23:35" x14ac:dyDescent="0.2">
      <c r="W105922" s="31"/>
      <c r="AI105922" s="31"/>
    </row>
    <row r="105926" spans="23:35" x14ac:dyDescent="0.2">
      <c r="W105926" s="29"/>
      <c r="AI105926" s="29"/>
    </row>
    <row r="105954" spans="23:35" x14ac:dyDescent="0.2">
      <c r="W105954" s="31"/>
      <c r="AI105954" s="31"/>
    </row>
    <row r="105958" spans="23:35" x14ac:dyDescent="0.2">
      <c r="W105958" s="29"/>
      <c r="AI105958" s="29"/>
    </row>
    <row r="105986" spans="23:35" x14ac:dyDescent="0.2">
      <c r="W105986" s="31"/>
      <c r="AI105986" s="31"/>
    </row>
    <row r="105990" spans="23:35" x14ac:dyDescent="0.2">
      <c r="W105990" s="29"/>
      <c r="AI105990" s="29"/>
    </row>
    <row r="106018" spans="23:35" x14ac:dyDescent="0.2">
      <c r="W106018" s="31"/>
      <c r="AI106018" s="31"/>
    </row>
    <row r="106022" spans="23:35" x14ac:dyDescent="0.2">
      <c r="W106022" s="29"/>
      <c r="AI106022" s="29"/>
    </row>
    <row r="106050" spans="23:35" x14ac:dyDescent="0.2">
      <c r="W106050" s="31"/>
      <c r="AI106050" s="31"/>
    </row>
    <row r="106054" spans="23:35" x14ac:dyDescent="0.2">
      <c r="W106054" s="29"/>
      <c r="AI106054" s="29"/>
    </row>
    <row r="106082" spans="23:35" x14ac:dyDescent="0.2">
      <c r="W106082" s="31"/>
      <c r="AI106082" s="31"/>
    </row>
    <row r="106086" spans="23:35" x14ac:dyDescent="0.2">
      <c r="W106086" s="29"/>
      <c r="AI106086" s="29"/>
    </row>
    <row r="106114" spans="23:35" x14ac:dyDescent="0.2">
      <c r="W106114" s="31"/>
      <c r="AI106114" s="31"/>
    </row>
    <row r="106118" spans="23:35" x14ac:dyDescent="0.2">
      <c r="W106118" s="29"/>
      <c r="AI106118" s="29"/>
    </row>
    <row r="106146" spans="23:35" x14ac:dyDescent="0.2">
      <c r="W106146" s="31"/>
      <c r="AI106146" s="31"/>
    </row>
    <row r="106150" spans="23:35" x14ac:dyDescent="0.2">
      <c r="W106150" s="29"/>
      <c r="AI106150" s="29"/>
    </row>
    <row r="106178" spans="23:35" x14ac:dyDescent="0.2">
      <c r="W106178" s="31"/>
      <c r="AI106178" s="31"/>
    </row>
    <row r="106182" spans="23:35" x14ac:dyDescent="0.2">
      <c r="W106182" s="29"/>
      <c r="AI106182" s="29"/>
    </row>
    <row r="106210" spans="23:35" x14ac:dyDescent="0.2">
      <c r="W106210" s="31"/>
      <c r="AI106210" s="31"/>
    </row>
    <row r="106214" spans="23:35" x14ac:dyDescent="0.2">
      <c r="W106214" s="29"/>
      <c r="AI106214" s="29"/>
    </row>
    <row r="106242" spans="23:35" x14ac:dyDescent="0.2">
      <c r="W106242" s="31"/>
      <c r="AI106242" s="31"/>
    </row>
    <row r="106246" spans="23:35" x14ac:dyDescent="0.2">
      <c r="W106246" s="29"/>
      <c r="AI106246" s="29"/>
    </row>
    <row r="106274" spans="23:35" x14ac:dyDescent="0.2">
      <c r="W106274" s="31"/>
      <c r="AI106274" s="31"/>
    </row>
    <row r="106278" spans="23:35" x14ac:dyDescent="0.2">
      <c r="W106278" s="29"/>
      <c r="AI106278" s="29"/>
    </row>
    <row r="106306" spans="23:35" x14ac:dyDescent="0.2">
      <c r="W106306" s="31"/>
      <c r="AI106306" s="31"/>
    </row>
    <row r="106310" spans="23:35" x14ac:dyDescent="0.2">
      <c r="W106310" s="29"/>
      <c r="AI106310" s="29"/>
    </row>
    <row r="106338" spans="23:35" x14ac:dyDescent="0.2">
      <c r="W106338" s="31"/>
      <c r="AI106338" s="31"/>
    </row>
    <row r="106342" spans="23:35" x14ac:dyDescent="0.2">
      <c r="W106342" s="29"/>
      <c r="AI106342" s="29"/>
    </row>
    <row r="106370" spans="23:35" x14ac:dyDescent="0.2">
      <c r="W106370" s="31"/>
      <c r="AI106370" s="31"/>
    </row>
    <row r="106374" spans="23:35" x14ac:dyDescent="0.2">
      <c r="W106374" s="29"/>
      <c r="AI106374" s="29"/>
    </row>
    <row r="106402" spans="23:35" x14ac:dyDescent="0.2">
      <c r="W106402" s="31"/>
      <c r="AI106402" s="31"/>
    </row>
    <row r="106406" spans="23:35" x14ac:dyDescent="0.2">
      <c r="W106406" s="29"/>
      <c r="AI106406" s="29"/>
    </row>
    <row r="106434" spans="23:35" x14ac:dyDescent="0.2">
      <c r="W106434" s="31"/>
      <c r="AI106434" s="31"/>
    </row>
    <row r="106438" spans="23:35" x14ac:dyDescent="0.2">
      <c r="W106438" s="29"/>
      <c r="AI106438" s="29"/>
    </row>
    <row r="106466" spans="23:35" x14ac:dyDescent="0.2">
      <c r="W106466" s="31"/>
      <c r="AI106466" s="31"/>
    </row>
    <row r="106470" spans="23:35" x14ac:dyDescent="0.2">
      <c r="W106470" s="29"/>
      <c r="AI106470" s="29"/>
    </row>
    <row r="106498" spans="23:35" x14ac:dyDescent="0.2">
      <c r="W106498" s="31"/>
      <c r="AI106498" s="31"/>
    </row>
    <row r="106502" spans="23:35" x14ac:dyDescent="0.2">
      <c r="W106502" s="29"/>
      <c r="AI106502" s="29"/>
    </row>
    <row r="106530" spans="23:35" x14ac:dyDescent="0.2">
      <c r="W106530" s="31"/>
      <c r="AI106530" s="31"/>
    </row>
    <row r="106534" spans="23:35" x14ac:dyDescent="0.2">
      <c r="W106534" s="29"/>
      <c r="AI106534" s="29"/>
    </row>
    <row r="106562" spans="23:35" x14ac:dyDescent="0.2">
      <c r="W106562" s="31"/>
      <c r="AI106562" s="31"/>
    </row>
    <row r="106566" spans="23:35" x14ac:dyDescent="0.2">
      <c r="W106566" s="29"/>
      <c r="AI106566" s="29"/>
    </row>
    <row r="106594" spans="23:35" x14ac:dyDescent="0.2">
      <c r="W106594" s="31"/>
      <c r="AI106594" s="31"/>
    </row>
    <row r="106598" spans="23:35" x14ac:dyDescent="0.2">
      <c r="W106598" s="29"/>
      <c r="AI106598" s="29"/>
    </row>
    <row r="106626" spans="23:35" x14ac:dyDescent="0.2">
      <c r="W106626" s="31"/>
      <c r="AI106626" s="31"/>
    </row>
    <row r="106630" spans="23:35" x14ac:dyDescent="0.2">
      <c r="W106630" s="29"/>
      <c r="AI106630" s="29"/>
    </row>
    <row r="106658" spans="23:35" x14ac:dyDescent="0.2">
      <c r="W106658" s="31"/>
      <c r="AI106658" s="31"/>
    </row>
    <row r="106662" spans="23:35" x14ac:dyDescent="0.2">
      <c r="W106662" s="29"/>
      <c r="AI106662" s="29"/>
    </row>
    <row r="106690" spans="23:35" x14ac:dyDescent="0.2">
      <c r="W106690" s="31"/>
      <c r="AI106690" s="31"/>
    </row>
    <row r="106694" spans="23:35" x14ac:dyDescent="0.2">
      <c r="W106694" s="29"/>
      <c r="AI106694" s="29"/>
    </row>
    <row r="106722" spans="23:35" x14ac:dyDescent="0.2">
      <c r="W106722" s="31"/>
      <c r="AI106722" s="31"/>
    </row>
    <row r="106726" spans="23:35" x14ac:dyDescent="0.2">
      <c r="W106726" s="29"/>
      <c r="AI106726" s="29"/>
    </row>
    <row r="106754" spans="23:35" x14ac:dyDescent="0.2">
      <c r="W106754" s="31"/>
      <c r="AI106754" s="31"/>
    </row>
    <row r="106758" spans="23:35" x14ac:dyDescent="0.2">
      <c r="W106758" s="29"/>
      <c r="AI106758" s="29"/>
    </row>
    <row r="106786" spans="23:35" x14ac:dyDescent="0.2">
      <c r="W106786" s="31"/>
      <c r="AI106786" s="31"/>
    </row>
    <row r="106790" spans="23:35" x14ac:dyDescent="0.2">
      <c r="W106790" s="29"/>
      <c r="AI106790" s="29"/>
    </row>
    <row r="106818" spans="23:35" x14ac:dyDescent="0.2">
      <c r="W106818" s="31"/>
      <c r="AI106818" s="31"/>
    </row>
    <row r="106822" spans="23:35" x14ac:dyDescent="0.2">
      <c r="W106822" s="29"/>
      <c r="AI106822" s="29"/>
    </row>
    <row r="106850" spans="23:35" x14ac:dyDescent="0.2">
      <c r="W106850" s="31"/>
      <c r="AI106850" s="31"/>
    </row>
    <row r="106854" spans="23:35" x14ac:dyDescent="0.2">
      <c r="W106854" s="29"/>
      <c r="AI106854" s="29"/>
    </row>
    <row r="106882" spans="23:35" x14ac:dyDescent="0.2">
      <c r="W106882" s="31"/>
      <c r="AI106882" s="31"/>
    </row>
    <row r="106886" spans="23:35" x14ac:dyDescent="0.2">
      <c r="W106886" s="29"/>
      <c r="AI106886" s="29"/>
    </row>
    <row r="106914" spans="23:35" x14ac:dyDescent="0.2">
      <c r="W106914" s="31"/>
      <c r="AI106914" s="31"/>
    </row>
    <row r="106918" spans="23:35" x14ac:dyDescent="0.2">
      <c r="W106918" s="29"/>
      <c r="AI106918" s="29"/>
    </row>
    <row r="106946" spans="23:35" x14ac:dyDescent="0.2">
      <c r="W106946" s="31"/>
      <c r="AI106946" s="31"/>
    </row>
    <row r="106950" spans="23:35" x14ac:dyDescent="0.2">
      <c r="W106950" s="29"/>
      <c r="AI106950" s="29"/>
    </row>
    <row r="106978" spans="23:35" x14ac:dyDescent="0.2">
      <c r="W106978" s="31"/>
      <c r="AI106978" s="31"/>
    </row>
    <row r="106982" spans="23:35" x14ac:dyDescent="0.2">
      <c r="W106982" s="29"/>
      <c r="AI106982" s="29"/>
    </row>
    <row r="107010" spans="23:35" x14ac:dyDescent="0.2">
      <c r="W107010" s="31"/>
      <c r="AI107010" s="31"/>
    </row>
    <row r="107014" spans="23:35" x14ac:dyDescent="0.2">
      <c r="W107014" s="29"/>
      <c r="AI107014" s="29"/>
    </row>
    <row r="107042" spans="23:35" x14ac:dyDescent="0.2">
      <c r="W107042" s="31"/>
      <c r="AI107042" s="31"/>
    </row>
    <row r="107046" spans="23:35" x14ac:dyDescent="0.2">
      <c r="W107046" s="29"/>
      <c r="AI107046" s="29"/>
    </row>
    <row r="107074" spans="23:35" x14ac:dyDescent="0.2">
      <c r="W107074" s="31"/>
      <c r="AI107074" s="31"/>
    </row>
    <row r="107078" spans="23:35" x14ac:dyDescent="0.2">
      <c r="W107078" s="29"/>
      <c r="AI107078" s="29"/>
    </row>
    <row r="107106" spans="23:35" x14ac:dyDescent="0.2">
      <c r="W107106" s="31"/>
      <c r="AI107106" s="31"/>
    </row>
    <row r="107110" spans="23:35" x14ac:dyDescent="0.2">
      <c r="W107110" s="29"/>
      <c r="AI107110" s="29"/>
    </row>
    <row r="107138" spans="23:35" x14ac:dyDescent="0.2">
      <c r="W107138" s="31"/>
      <c r="AI107138" s="31"/>
    </row>
    <row r="107142" spans="23:35" x14ac:dyDescent="0.2">
      <c r="W107142" s="29"/>
      <c r="AI107142" s="29"/>
    </row>
    <row r="107170" spans="23:35" x14ac:dyDescent="0.2">
      <c r="W107170" s="31"/>
      <c r="AI107170" s="31"/>
    </row>
    <row r="107174" spans="23:35" x14ac:dyDescent="0.2">
      <c r="W107174" s="29"/>
      <c r="AI107174" s="29"/>
    </row>
    <row r="107202" spans="23:35" x14ac:dyDescent="0.2">
      <c r="W107202" s="31"/>
      <c r="AI107202" s="31"/>
    </row>
    <row r="107206" spans="23:35" x14ac:dyDescent="0.2">
      <c r="W107206" s="29"/>
      <c r="AI107206" s="29"/>
    </row>
    <row r="107234" spans="23:35" x14ac:dyDescent="0.2">
      <c r="W107234" s="31"/>
      <c r="AI107234" s="31"/>
    </row>
    <row r="107238" spans="23:35" x14ac:dyDescent="0.2">
      <c r="W107238" s="29"/>
      <c r="AI107238" s="29"/>
    </row>
    <row r="107266" spans="23:35" x14ac:dyDescent="0.2">
      <c r="W107266" s="31"/>
      <c r="AI107266" s="31"/>
    </row>
    <row r="107270" spans="23:35" x14ac:dyDescent="0.2">
      <c r="W107270" s="29"/>
      <c r="AI107270" s="29"/>
    </row>
    <row r="107298" spans="23:35" x14ac:dyDescent="0.2">
      <c r="W107298" s="31"/>
      <c r="AI107298" s="31"/>
    </row>
    <row r="107302" spans="23:35" x14ac:dyDescent="0.2">
      <c r="W107302" s="29"/>
      <c r="AI107302" s="29"/>
    </row>
    <row r="107330" spans="23:35" x14ac:dyDescent="0.2">
      <c r="W107330" s="31"/>
      <c r="AI107330" s="31"/>
    </row>
    <row r="107334" spans="23:35" x14ac:dyDescent="0.2">
      <c r="W107334" s="29"/>
      <c r="AI107334" s="29"/>
    </row>
    <row r="107362" spans="23:35" x14ac:dyDescent="0.2">
      <c r="W107362" s="31"/>
      <c r="AI107362" s="31"/>
    </row>
    <row r="107366" spans="23:35" x14ac:dyDescent="0.2">
      <c r="W107366" s="29"/>
      <c r="AI107366" s="29"/>
    </row>
    <row r="107394" spans="23:35" x14ac:dyDescent="0.2">
      <c r="W107394" s="31"/>
      <c r="AI107394" s="31"/>
    </row>
    <row r="107398" spans="23:35" x14ac:dyDescent="0.2">
      <c r="W107398" s="29"/>
      <c r="AI107398" s="29"/>
    </row>
    <row r="107426" spans="23:35" x14ac:dyDescent="0.2">
      <c r="W107426" s="31"/>
      <c r="AI107426" s="31"/>
    </row>
    <row r="107430" spans="23:35" x14ac:dyDescent="0.2">
      <c r="W107430" s="29"/>
      <c r="AI107430" s="29"/>
    </row>
    <row r="107458" spans="23:35" x14ac:dyDescent="0.2">
      <c r="W107458" s="31"/>
      <c r="AI107458" s="31"/>
    </row>
    <row r="107462" spans="23:35" x14ac:dyDescent="0.2">
      <c r="W107462" s="29"/>
      <c r="AI107462" s="29"/>
    </row>
    <row r="107490" spans="23:35" x14ac:dyDescent="0.2">
      <c r="W107490" s="31"/>
      <c r="AI107490" s="31"/>
    </row>
    <row r="107494" spans="23:35" x14ac:dyDescent="0.2">
      <c r="W107494" s="29"/>
      <c r="AI107494" s="29"/>
    </row>
    <row r="107522" spans="23:35" x14ac:dyDescent="0.2">
      <c r="W107522" s="31"/>
      <c r="AI107522" s="31"/>
    </row>
    <row r="107526" spans="23:35" x14ac:dyDescent="0.2">
      <c r="W107526" s="29"/>
      <c r="AI107526" s="29"/>
    </row>
    <row r="107554" spans="23:35" x14ac:dyDescent="0.2">
      <c r="W107554" s="31"/>
      <c r="AI107554" s="31"/>
    </row>
    <row r="107558" spans="23:35" x14ac:dyDescent="0.2">
      <c r="W107558" s="29"/>
      <c r="AI107558" s="29"/>
    </row>
    <row r="107586" spans="23:35" x14ac:dyDescent="0.2">
      <c r="W107586" s="31"/>
      <c r="AI107586" s="31"/>
    </row>
    <row r="107590" spans="23:35" x14ac:dyDescent="0.2">
      <c r="W107590" s="29"/>
      <c r="AI107590" s="29"/>
    </row>
    <row r="107618" spans="23:35" x14ac:dyDescent="0.2">
      <c r="W107618" s="31"/>
      <c r="AI107618" s="31"/>
    </row>
    <row r="107622" spans="23:35" x14ac:dyDescent="0.2">
      <c r="W107622" s="29"/>
      <c r="AI107622" s="29"/>
    </row>
    <row r="107650" spans="23:35" x14ac:dyDescent="0.2">
      <c r="W107650" s="31"/>
      <c r="AI107650" s="31"/>
    </row>
    <row r="107654" spans="23:35" x14ac:dyDescent="0.2">
      <c r="W107654" s="29"/>
      <c r="AI107654" s="29"/>
    </row>
    <row r="107682" spans="23:35" x14ac:dyDescent="0.2">
      <c r="W107682" s="31"/>
      <c r="AI107682" s="31"/>
    </row>
    <row r="107686" spans="23:35" x14ac:dyDescent="0.2">
      <c r="W107686" s="29"/>
      <c r="AI107686" s="29"/>
    </row>
    <row r="107714" spans="23:35" x14ac:dyDescent="0.2">
      <c r="W107714" s="31"/>
      <c r="AI107714" s="31"/>
    </row>
    <row r="107718" spans="23:35" x14ac:dyDescent="0.2">
      <c r="W107718" s="29"/>
      <c r="AI107718" s="29"/>
    </row>
    <row r="107746" spans="23:35" x14ac:dyDescent="0.2">
      <c r="W107746" s="31"/>
      <c r="AI107746" s="31"/>
    </row>
    <row r="107750" spans="23:35" x14ac:dyDescent="0.2">
      <c r="W107750" s="29"/>
      <c r="AI107750" s="29"/>
    </row>
    <row r="107778" spans="23:35" x14ac:dyDescent="0.2">
      <c r="W107778" s="31"/>
      <c r="AI107778" s="31"/>
    </row>
    <row r="107782" spans="23:35" x14ac:dyDescent="0.2">
      <c r="W107782" s="29"/>
      <c r="AI107782" s="29"/>
    </row>
    <row r="107810" spans="23:35" x14ac:dyDescent="0.2">
      <c r="W107810" s="31"/>
      <c r="AI107810" s="31"/>
    </row>
    <row r="107814" spans="23:35" x14ac:dyDescent="0.2">
      <c r="W107814" s="29"/>
      <c r="AI107814" s="29"/>
    </row>
    <row r="107842" spans="23:35" x14ac:dyDescent="0.2">
      <c r="W107842" s="31"/>
      <c r="AI107842" s="31"/>
    </row>
    <row r="107846" spans="23:35" x14ac:dyDescent="0.2">
      <c r="W107846" s="29"/>
      <c r="AI107846" s="29"/>
    </row>
    <row r="107874" spans="23:35" x14ac:dyDescent="0.2">
      <c r="W107874" s="31"/>
      <c r="AI107874" s="31"/>
    </row>
    <row r="107878" spans="23:35" x14ac:dyDescent="0.2">
      <c r="W107878" s="29"/>
      <c r="AI107878" s="29"/>
    </row>
    <row r="107906" spans="23:35" x14ac:dyDescent="0.2">
      <c r="W107906" s="31"/>
      <c r="AI107906" s="31"/>
    </row>
    <row r="107910" spans="23:35" x14ac:dyDescent="0.2">
      <c r="W107910" s="29"/>
      <c r="AI107910" s="29"/>
    </row>
    <row r="107938" spans="23:35" x14ac:dyDescent="0.2">
      <c r="W107938" s="31"/>
      <c r="AI107938" s="31"/>
    </row>
    <row r="107942" spans="23:35" x14ac:dyDescent="0.2">
      <c r="W107942" s="29"/>
      <c r="AI107942" s="29"/>
    </row>
    <row r="107970" spans="23:35" x14ac:dyDescent="0.2">
      <c r="W107970" s="31"/>
      <c r="AI107970" s="31"/>
    </row>
    <row r="107974" spans="23:35" x14ac:dyDescent="0.2">
      <c r="W107974" s="29"/>
      <c r="AI107974" s="29"/>
    </row>
    <row r="108002" spans="23:35" x14ac:dyDescent="0.2">
      <c r="W108002" s="31"/>
      <c r="AI108002" s="31"/>
    </row>
    <row r="108006" spans="23:35" x14ac:dyDescent="0.2">
      <c r="W108006" s="29"/>
      <c r="AI108006" s="29"/>
    </row>
    <row r="108034" spans="23:35" x14ac:dyDescent="0.2">
      <c r="W108034" s="31"/>
      <c r="AI108034" s="31"/>
    </row>
    <row r="108038" spans="23:35" x14ac:dyDescent="0.2">
      <c r="W108038" s="29"/>
      <c r="AI108038" s="29"/>
    </row>
    <row r="108066" spans="23:35" x14ac:dyDescent="0.2">
      <c r="W108066" s="31"/>
      <c r="AI108066" s="31"/>
    </row>
    <row r="108070" spans="23:35" x14ac:dyDescent="0.2">
      <c r="W108070" s="29"/>
      <c r="AI108070" s="29"/>
    </row>
    <row r="108098" spans="23:35" x14ac:dyDescent="0.2">
      <c r="W108098" s="31"/>
      <c r="AI108098" s="31"/>
    </row>
    <row r="108102" spans="23:35" x14ac:dyDescent="0.2">
      <c r="W108102" s="29"/>
      <c r="AI108102" s="29"/>
    </row>
    <row r="108130" spans="23:35" x14ac:dyDescent="0.2">
      <c r="W108130" s="31"/>
      <c r="AI108130" s="31"/>
    </row>
    <row r="108134" spans="23:35" x14ac:dyDescent="0.2">
      <c r="W108134" s="29"/>
      <c r="AI108134" s="29"/>
    </row>
    <row r="108162" spans="23:35" x14ac:dyDescent="0.2">
      <c r="W108162" s="31"/>
      <c r="AI108162" s="31"/>
    </row>
    <row r="108166" spans="23:35" x14ac:dyDescent="0.2">
      <c r="W108166" s="29"/>
      <c r="AI108166" s="29"/>
    </row>
    <row r="108194" spans="23:35" x14ac:dyDescent="0.2">
      <c r="W108194" s="31"/>
      <c r="AI108194" s="31"/>
    </row>
    <row r="108198" spans="23:35" x14ac:dyDescent="0.2">
      <c r="W108198" s="29"/>
      <c r="AI108198" s="29"/>
    </row>
    <row r="108226" spans="23:35" x14ac:dyDescent="0.2">
      <c r="W108226" s="31"/>
      <c r="AI108226" s="31"/>
    </row>
    <row r="108230" spans="23:35" x14ac:dyDescent="0.2">
      <c r="W108230" s="29"/>
      <c r="AI108230" s="29"/>
    </row>
    <row r="108258" spans="23:35" x14ac:dyDescent="0.2">
      <c r="W108258" s="31"/>
      <c r="AI108258" s="31"/>
    </row>
    <row r="108262" spans="23:35" x14ac:dyDescent="0.2">
      <c r="W108262" s="29"/>
      <c r="AI108262" s="29"/>
    </row>
    <row r="108290" spans="23:35" x14ac:dyDescent="0.2">
      <c r="W108290" s="31"/>
      <c r="AI108290" s="31"/>
    </row>
    <row r="108294" spans="23:35" x14ac:dyDescent="0.2">
      <c r="W108294" s="29"/>
      <c r="AI108294" s="29"/>
    </row>
    <row r="108322" spans="23:35" x14ac:dyDescent="0.2">
      <c r="W108322" s="31"/>
      <c r="AI108322" s="31"/>
    </row>
    <row r="108326" spans="23:35" x14ac:dyDescent="0.2">
      <c r="W108326" s="29"/>
      <c r="AI108326" s="29"/>
    </row>
    <row r="108354" spans="23:35" x14ac:dyDescent="0.2">
      <c r="W108354" s="31"/>
      <c r="AI108354" s="31"/>
    </row>
    <row r="108358" spans="23:35" x14ac:dyDescent="0.2">
      <c r="W108358" s="29"/>
      <c r="AI108358" s="29"/>
    </row>
    <row r="108386" spans="23:35" x14ac:dyDescent="0.2">
      <c r="W108386" s="31"/>
      <c r="AI108386" s="31"/>
    </row>
    <row r="108390" spans="23:35" x14ac:dyDescent="0.2">
      <c r="W108390" s="29"/>
      <c r="AI108390" s="29"/>
    </row>
    <row r="108418" spans="23:35" x14ac:dyDescent="0.2">
      <c r="W108418" s="31"/>
      <c r="AI108418" s="31"/>
    </row>
    <row r="108422" spans="23:35" x14ac:dyDescent="0.2">
      <c r="W108422" s="29"/>
      <c r="AI108422" s="29"/>
    </row>
    <row r="108450" spans="23:35" x14ac:dyDescent="0.2">
      <c r="W108450" s="31"/>
      <c r="AI108450" s="31"/>
    </row>
    <row r="108454" spans="23:35" x14ac:dyDescent="0.2">
      <c r="W108454" s="29"/>
      <c r="AI108454" s="29"/>
    </row>
    <row r="108482" spans="23:35" x14ac:dyDescent="0.2">
      <c r="W108482" s="31"/>
      <c r="AI108482" s="31"/>
    </row>
    <row r="108486" spans="23:35" x14ac:dyDescent="0.2">
      <c r="W108486" s="29"/>
      <c r="AI108486" s="29"/>
    </row>
    <row r="108514" spans="23:35" x14ac:dyDescent="0.2">
      <c r="W108514" s="31"/>
      <c r="AI108514" s="31"/>
    </row>
    <row r="108518" spans="23:35" x14ac:dyDescent="0.2">
      <c r="W108518" s="29"/>
      <c r="AI108518" s="29"/>
    </row>
    <row r="108546" spans="23:35" x14ac:dyDescent="0.2">
      <c r="W108546" s="31"/>
      <c r="AI108546" s="31"/>
    </row>
    <row r="108550" spans="23:35" x14ac:dyDescent="0.2">
      <c r="W108550" s="29"/>
      <c r="AI108550" s="29"/>
    </row>
    <row r="108578" spans="23:35" x14ac:dyDescent="0.2">
      <c r="W108578" s="31"/>
      <c r="AI108578" s="31"/>
    </row>
    <row r="108582" spans="23:35" x14ac:dyDescent="0.2">
      <c r="W108582" s="29"/>
      <c r="AI108582" s="29"/>
    </row>
    <row r="108610" spans="23:35" x14ac:dyDescent="0.2">
      <c r="W108610" s="31"/>
      <c r="AI108610" s="31"/>
    </row>
    <row r="108614" spans="23:35" x14ac:dyDescent="0.2">
      <c r="W108614" s="29"/>
      <c r="AI108614" s="29"/>
    </row>
    <row r="108642" spans="23:35" x14ac:dyDescent="0.2">
      <c r="W108642" s="31"/>
      <c r="AI108642" s="31"/>
    </row>
    <row r="108646" spans="23:35" x14ac:dyDescent="0.2">
      <c r="W108646" s="29"/>
      <c r="AI108646" s="29"/>
    </row>
    <row r="108674" spans="23:35" x14ac:dyDescent="0.2">
      <c r="W108674" s="31"/>
      <c r="AI108674" s="31"/>
    </row>
    <row r="108678" spans="23:35" x14ac:dyDescent="0.2">
      <c r="W108678" s="29"/>
      <c r="AI108678" s="29"/>
    </row>
    <row r="108706" spans="23:35" x14ac:dyDescent="0.2">
      <c r="W108706" s="31"/>
      <c r="AI108706" s="31"/>
    </row>
    <row r="108710" spans="23:35" x14ac:dyDescent="0.2">
      <c r="W108710" s="29"/>
      <c r="AI108710" s="29"/>
    </row>
    <row r="108738" spans="23:35" x14ac:dyDescent="0.2">
      <c r="W108738" s="31"/>
      <c r="AI108738" s="31"/>
    </row>
    <row r="108742" spans="23:35" x14ac:dyDescent="0.2">
      <c r="W108742" s="29"/>
      <c r="AI108742" s="29"/>
    </row>
    <row r="108770" spans="23:35" x14ac:dyDescent="0.2">
      <c r="W108770" s="31"/>
      <c r="AI108770" s="31"/>
    </row>
    <row r="108774" spans="23:35" x14ac:dyDescent="0.2">
      <c r="W108774" s="29"/>
      <c r="AI108774" s="29"/>
    </row>
    <row r="108802" spans="23:35" x14ac:dyDescent="0.2">
      <c r="W108802" s="31"/>
      <c r="AI108802" s="31"/>
    </row>
    <row r="108806" spans="23:35" x14ac:dyDescent="0.2">
      <c r="W108806" s="29"/>
      <c r="AI108806" s="29"/>
    </row>
    <row r="108834" spans="23:35" x14ac:dyDescent="0.2">
      <c r="W108834" s="31"/>
      <c r="AI108834" s="31"/>
    </row>
    <row r="108838" spans="23:35" x14ac:dyDescent="0.2">
      <c r="W108838" s="29"/>
      <c r="AI108838" s="29"/>
    </row>
    <row r="108866" spans="23:35" x14ac:dyDescent="0.2">
      <c r="W108866" s="31"/>
      <c r="AI108866" s="31"/>
    </row>
    <row r="108870" spans="23:35" x14ac:dyDescent="0.2">
      <c r="W108870" s="29"/>
      <c r="AI108870" s="29"/>
    </row>
    <row r="108898" spans="23:35" x14ac:dyDescent="0.2">
      <c r="W108898" s="31"/>
      <c r="AI108898" s="31"/>
    </row>
    <row r="108902" spans="23:35" x14ac:dyDescent="0.2">
      <c r="W108902" s="29"/>
      <c r="AI108902" s="29"/>
    </row>
    <row r="108930" spans="23:35" x14ac:dyDescent="0.2">
      <c r="W108930" s="31"/>
      <c r="AI108930" s="31"/>
    </row>
    <row r="108934" spans="23:35" x14ac:dyDescent="0.2">
      <c r="W108934" s="29"/>
      <c r="AI108934" s="29"/>
    </row>
    <row r="108962" spans="23:35" x14ac:dyDescent="0.2">
      <c r="W108962" s="31"/>
      <c r="AI108962" s="31"/>
    </row>
    <row r="108966" spans="23:35" x14ac:dyDescent="0.2">
      <c r="W108966" s="29"/>
      <c r="AI108966" s="29"/>
    </row>
    <row r="108994" spans="23:35" x14ac:dyDescent="0.2">
      <c r="W108994" s="31"/>
      <c r="AI108994" s="31"/>
    </row>
    <row r="108998" spans="23:35" x14ac:dyDescent="0.2">
      <c r="W108998" s="29"/>
      <c r="AI108998" s="29"/>
    </row>
    <row r="109026" spans="23:35" x14ac:dyDescent="0.2">
      <c r="W109026" s="31"/>
      <c r="AI109026" s="31"/>
    </row>
    <row r="109030" spans="23:35" x14ac:dyDescent="0.2">
      <c r="W109030" s="29"/>
      <c r="AI109030" s="29"/>
    </row>
    <row r="109058" spans="23:35" x14ac:dyDescent="0.2">
      <c r="W109058" s="31"/>
      <c r="AI109058" s="31"/>
    </row>
    <row r="109062" spans="23:35" x14ac:dyDescent="0.2">
      <c r="W109062" s="29"/>
      <c r="AI109062" s="29"/>
    </row>
    <row r="109090" spans="23:35" x14ac:dyDescent="0.2">
      <c r="W109090" s="31"/>
      <c r="AI109090" s="31"/>
    </row>
    <row r="109094" spans="23:35" x14ac:dyDescent="0.2">
      <c r="W109094" s="29"/>
      <c r="AI109094" s="29"/>
    </row>
    <row r="109122" spans="23:35" x14ac:dyDescent="0.2">
      <c r="W109122" s="31"/>
      <c r="AI109122" s="31"/>
    </row>
    <row r="109126" spans="23:35" x14ac:dyDescent="0.2">
      <c r="W109126" s="29"/>
      <c r="AI109126" s="29"/>
    </row>
    <row r="109154" spans="23:35" x14ac:dyDescent="0.2">
      <c r="W109154" s="31"/>
      <c r="AI109154" s="31"/>
    </row>
    <row r="109158" spans="23:35" x14ac:dyDescent="0.2">
      <c r="W109158" s="29"/>
      <c r="AI109158" s="29"/>
    </row>
    <row r="109186" spans="23:35" x14ac:dyDescent="0.2">
      <c r="W109186" s="31"/>
      <c r="AI109186" s="31"/>
    </row>
    <row r="109190" spans="23:35" x14ac:dyDescent="0.2">
      <c r="W109190" s="29"/>
      <c r="AI109190" s="29"/>
    </row>
    <row r="109218" spans="23:35" x14ac:dyDescent="0.2">
      <c r="W109218" s="31"/>
      <c r="AI109218" s="31"/>
    </row>
    <row r="109222" spans="23:35" x14ac:dyDescent="0.2">
      <c r="W109222" s="29"/>
      <c r="AI109222" s="29"/>
    </row>
    <row r="109250" spans="23:35" x14ac:dyDescent="0.2">
      <c r="W109250" s="31"/>
      <c r="AI109250" s="31"/>
    </row>
    <row r="109254" spans="23:35" x14ac:dyDescent="0.2">
      <c r="W109254" s="29"/>
      <c r="AI109254" s="29"/>
    </row>
    <row r="109282" spans="23:35" x14ac:dyDescent="0.2">
      <c r="W109282" s="31"/>
      <c r="AI109282" s="31"/>
    </row>
    <row r="109286" spans="23:35" x14ac:dyDescent="0.2">
      <c r="W109286" s="29"/>
      <c r="AI109286" s="29"/>
    </row>
    <row r="109314" spans="23:35" x14ac:dyDescent="0.2">
      <c r="W109314" s="31"/>
      <c r="AI109314" s="31"/>
    </row>
    <row r="109318" spans="23:35" x14ac:dyDescent="0.2">
      <c r="W109318" s="29"/>
      <c r="AI109318" s="29"/>
    </row>
    <row r="109346" spans="23:35" x14ac:dyDescent="0.2">
      <c r="W109346" s="31"/>
      <c r="AI109346" s="31"/>
    </row>
    <row r="109350" spans="23:35" x14ac:dyDescent="0.2">
      <c r="W109350" s="29"/>
      <c r="AI109350" s="29"/>
    </row>
    <row r="109378" spans="23:35" x14ac:dyDescent="0.2">
      <c r="W109378" s="31"/>
      <c r="AI109378" s="31"/>
    </row>
    <row r="109382" spans="23:35" x14ac:dyDescent="0.2">
      <c r="W109382" s="29"/>
      <c r="AI109382" s="29"/>
    </row>
    <row r="109410" spans="23:35" x14ac:dyDescent="0.2">
      <c r="W109410" s="31"/>
      <c r="AI109410" s="31"/>
    </row>
    <row r="109414" spans="23:35" x14ac:dyDescent="0.2">
      <c r="W109414" s="29"/>
      <c r="AI109414" s="29"/>
    </row>
    <row r="109442" spans="23:35" x14ac:dyDescent="0.2">
      <c r="W109442" s="31"/>
      <c r="AI109442" s="31"/>
    </row>
    <row r="109446" spans="23:35" x14ac:dyDescent="0.2">
      <c r="W109446" s="29"/>
      <c r="AI109446" s="29"/>
    </row>
    <row r="109474" spans="23:35" x14ac:dyDescent="0.2">
      <c r="W109474" s="31"/>
      <c r="AI109474" s="31"/>
    </row>
    <row r="109478" spans="23:35" x14ac:dyDescent="0.2">
      <c r="W109478" s="29"/>
      <c r="AI109478" s="29"/>
    </row>
    <row r="109506" spans="23:35" x14ac:dyDescent="0.2">
      <c r="W109506" s="31"/>
      <c r="AI109506" s="31"/>
    </row>
    <row r="109510" spans="23:35" x14ac:dyDescent="0.2">
      <c r="W109510" s="29"/>
      <c r="AI109510" s="29"/>
    </row>
    <row r="109538" spans="23:35" x14ac:dyDescent="0.2">
      <c r="W109538" s="31"/>
      <c r="AI109538" s="31"/>
    </row>
    <row r="109542" spans="23:35" x14ac:dyDescent="0.2">
      <c r="W109542" s="29"/>
      <c r="AI109542" s="29"/>
    </row>
    <row r="109570" spans="23:35" x14ac:dyDescent="0.2">
      <c r="W109570" s="31"/>
      <c r="AI109570" s="31"/>
    </row>
    <row r="109574" spans="23:35" x14ac:dyDescent="0.2">
      <c r="W109574" s="29"/>
      <c r="AI109574" s="29"/>
    </row>
    <row r="109602" spans="23:35" x14ac:dyDescent="0.2">
      <c r="W109602" s="31"/>
      <c r="AI109602" s="31"/>
    </row>
    <row r="109606" spans="23:35" x14ac:dyDescent="0.2">
      <c r="W109606" s="29"/>
      <c r="AI109606" s="29"/>
    </row>
    <row r="109634" spans="23:35" x14ac:dyDescent="0.2">
      <c r="W109634" s="31"/>
      <c r="AI109634" s="31"/>
    </row>
    <row r="109638" spans="23:35" x14ac:dyDescent="0.2">
      <c r="W109638" s="29"/>
      <c r="AI109638" s="29"/>
    </row>
    <row r="109666" spans="23:35" x14ac:dyDescent="0.2">
      <c r="W109666" s="31"/>
      <c r="AI109666" s="31"/>
    </row>
    <row r="109670" spans="23:35" x14ac:dyDescent="0.2">
      <c r="W109670" s="29"/>
      <c r="AI109670" s="29"/>
    </row>
    <row r="109698" spans="23:35" x14ac:dyDescent="0.2">
      <c r="W109698" s="31"/>
      <c r="AI109698" s="31"/>
    </row>
    <row r="109702" spans="23:35" x14ac:dyDescent="0.2">
      <c r="W109702" s="29"/>
      <c r="AI109702" s="29"/>
    </row>
    <row r="109730" spans="23:35" x14ac:dyDescent="0.2">
      <c r="W109730" s="31"/>
      <c r="AI109730" s="31"/>
    </row>
    <row r="109734" spans="23:35" x14ac:dyDescent="0.2">
      <c r="W109734" s="29"/>
      <c r="AI109734" s="29"/>
    </row>
    <row r="109762" spans="23:35" x14ac:dyDescent="0.2">
      <c r="W109762" s="31"/>
      <c r="AI109762" s="31"/>
    </row>
    <row r="109766" spans="23:35" x14ac:dyDescent="0.2">
      <c r="W109766" s="29"/>
      <c r="AI109766" s="29"/>
    </row>
    <row r="109794" spans="23:35" x14ac:dyDescent="0.2">
      <c r="W109794" s="31"/>
      <c r="AI109794" s="31"/>
    </row>
    <row r="109798" spans="23:35" x14ac:dyDescent="0.2">
      <c r="W109798" s="29"/>
      <c r="AI109798" s="29"/>
    </row>
    <row r="109826" spans="23:35" x14ac:dyDescent="0.2">
      <c r="W109826" s="31"/>
      <c r="AI109826" s="31"/>
    </row>
    <row r="109830" spans="23:35" x14ac:dyDescent="0.2">
      <c r="W109830" s="29"/>
      <c r="AI109830" s="29"/>
    </row>
    <row r="109858" spans="23:35" x14ac:dyDescent="0.2">
      <c r="W109858" s="31"/>
      <c r="AI109858" s="31"/>
    </row>
    <row r="109862" spans="23:35" x14ac:dyDescent="0.2">
      <c r="W109862" s="29"/>
      <c r="AI109862" s="29"/>
    </row>
    <row r="109890" spans="23:35" x14ac:dyDescent="0.2">
      <c r="W109890" s="31"/>
      <c r="AI109890" s="31"/>
    </row>
    <row r="109894" spans="23:35" x14ac:dyDescent="0.2">
      <c r="W109894" s="29"/>
      <c r="AI109894" s="29"/>
    </row>
    <row r="109922" spans="23:35" x14ac:dyDescent="0.2">
      <c r="W109922" s="31"/>
      <c r="AI109922" s="31"/>
    </row>
    <row r="109926" spans="23:35" x14ac:dyDescent="0.2">
      <c r="W109926" s="29"/>
      <c r="AI109926" s="29"/>
    </row>
    <row r="109954" spans="23:35" x14ac:dyDescent="0.2">
      <c r="W109954" s="31"/>
      <c r="AI109954" s="31"/>
    </row>
    <row r="109958" spans="23:35" x14ac:dyDescent="0.2">
      <c r="W109958" s="29"/>
      <c r="AI109958" s="29"/>
    </row>
    <row r="109986" spans="23:35" x14ac:dyDescent="0.2">
      <c r="W109986" s="31"/>
      <c r="AI109986" s="31"/>
    </row>
    <row r="109990" spans="23:35" x14ac:dyDescent="0.2">
      <c r="W109990" s="29"/>
      <c r="AI109990" s="29"/>
    </row>
    <row r="110018" spans="23:35" x14ac:dyDescent="0.2">
      <c r="W110018" s="31"/>
      <c r="AI110018" s="31"/>
    </row>
    <row r="110022" spans="23:35" x14ac:dyDescent="0.2">
      <c r="W110022" s="29"/>
      <c r="AI110022" s="29"/>
    </row>
    <row r="110050" spans="23:35" x14ac:dyDescent="0.2">
      <c r="W110050" s="31"/>
      <c r="AI110050" s="31"/>
    </row>
    <row r="110054" spans="23:35" x14ac:dyDescent="0.2">
      <c r="W110054" s="29"/>
      <c r="AI110054" s="29"/>
    </row>
    <row r="110082" spans="23:35" x14ac:dyDescent="0.2">
      <c r="W110082" s="31"/>
      <c r="AI110082" s="31"/>
    </row>
    <row r="110086" spans="23:35" x14ac:dyDescent="0.2">
      <c r="W110086" s="29"/>
      <c r="AI110086" s="29"/>
    </row>
    <row r="110114" spans="23:35" x14ac:dyDescent="0.2">
      <c r="W110114" s="31"/>
      <c r="AI110114" s="31"/>
    </row>
    <row r="110118" spans="23:35" x14ac:dyDescent="0.2">
      <c r="W110118" s="29"/>
      <c r="AI110118" s="29"/>
    </row>
    <row r="110146" spans="23:35" x14ac:dyDescent="0.2">
      <c r="W110146" s="31"/>
      <c r="AI110146" s="31"/>
    </row>
    <row r="110150" spans="23:35" x14ac:dyDescent="0.2">
      <c r="W110150" s="29"/>
      <c r="AI110150" s="29"/>
    </row>
    <row r="110178" spans="23:35" x14ac:dyDescent="0.2">
      <c r="W110178" s="31"/>
      <c r="AI110178" s="31"/>
    </row>
    <row r="110182" spans="23:35" x14ac:dyDescent="0.2">
      <c r="W110182" s="29"/>
      <c r="AI110182" s="29"/>
    </row>
    <row r="110210" spans="23:35" x14ac:dyDescent="0.2">
      <c r="W110210" s="31"/>
      <c r="AI110210" s="31"/>
    </row>
    <row r="110214" spans="23:35" x14ac:dyDescent="0.2">
      <c r="W110214" s="29"/>
      <c r="AI110214" s="29"/>
    </row>
    <row r="110242" spans="23:35" x14ac:dyDescent="0.2">
      <c r="W110242" s="31"/>
      <c r="AI110242" s="31"/>
    </row>
    <row r="110246" spans="23:35" x14ac:dyDescent="0.2">
      <c r="W110246" s="29"/>
      <c r="AI110246" s="29"/>
    </row>
    <row r="110274" spans="23:35" x14ac:dyDescent="0.2">
      <c r="W110274" s="31"/>
      <c r="AI110274" s="31"/>
    </row>
    <row r="110278" spans="23:35" x14ac:dyDescent="0.2">
      <c r="W110278" s="29"/>
      <c r="AI110278" s="29"/>
    </row>
    <row r="110306" spans="23:35" x14ac:dyDescent="0.2">
      <c r="W110306" s="31"/>
      <c r="AI110306" s="31"/>
    </row>
    <row r="110310" spans="23:35" x14ac:dyDescent="0.2">
      <c r="W110310" s="29"/>
      <c r="AI110310" s="29"/>
    </row>
    <row r="110338" spans="23:35" x14ac:dyDescent="0.2">
      <c r="W110338" s="31"/>
      <c r="AI110338" s="31"/>
    </row>
    <row r="110342" spans="23:35" x14ac:dyDescent="0.2">
      <c r="W110342" s="29"/>
      <c r="AI110342" s="29"/>
    </row>
    <row r="110370" spans="23:35" x14ac:dyDescent="0.2">
      <c r="W110370" s="31"/>
      <c r="AI110370" s="31"/>
    </row>
    <row r="110374" spans="23:35" x14ac:dyDescent="0.2">
      <c r="W110374" s="29"/>
      <c r="AI110374" s="29"/>
    </row>
    <row r="110402" spans="23:35" x14ac:dyDescent="0.2">
      <c r="W110402" s="31"/>
      <c r="AI110402" s="31"/>
    </row>
    <row r="110406" spans="23:35" x14ac:dyDescent="0.2">
      <c r="W110406" s="29"/>
      <c r="AI110406" s="29"/>
    </row>
    <row r="110434" spans="23:35" x14ac:dyDescent="0.2">
      <c r="W110434" s="31"/>
      <c r="AI110434" s="31"/>
    </row>
    <row r="110438" spans="23:35" x14ac:dyDescent="0.2">
      <c r="W110438" s="29"/>
      <c r="AI110438" s="29"/>
    </row>
    <row r="110466" spans="23:35" x14ac:dyDescent="0.2">
      <c r="W110466" s="31"/>
      <c r="AI110466" s="31"/>
    </row>
    <row r="110470" spans="23:35" x14ac:dyDescent="0.2">
      <c r="W110470" s="29"/>
      <c r="AI110470" s="29"/>
    </row>
    <row r="110498" spans="23:35" x14ac:dyDescent="0.2">
      <c r="W110498" s="31"/>
      <c r="AI110498" s="31"/>
    </row>
    <row r="110502" spans="23:35" x14ac:dyDescent="0.2">
      <c r="W110502" s="29"/>
      <c r="AI110502" s="29"/>
    </row>
    <row r="110530" spans="23:35" x14ac:dyDescent="0.2">
      <c r="W110530" s="31"/>
      <c r="AI110530" s="31"/>
    </row>
    <row r="110534" spans="23:35" x14ac:dyDescent="0.2">
      <c r="W110534" s="29"/>
      <c r="AI110534" s="29"/>
    </row>
    <row r="110562" spans="23:35" x14ac:dyDescent="0.2">
      <c r="W110562" s="31"/>
      <c r="AI110562" s="31"/>
    </row>
    <row r="110566" spans="23:35" x14ac:dyDescent="0.2">
      <c r="W110566" s="29"/>
      <c r="AI110566" s="29"/>
    </row>
    <row r="110594" spans="23:35" x14ac:dyDescent="0.2">
      <c r="W110594" s="31"/>
      <c r="AI110594" s="31"/>
    </row>
    <row r="110598" spans="23:35" x14ac:dyDescent="0.2">
      <c r="W110598" s="29"/>
      <c r="AI110598" s="29"/>
    </row>
    <row r="110626" spans="23:35" x14ac:dyDescent="0.2">
      <c r="W110626" s="31"/>
      <c r="AI110626" s="31"/>
    </row>
    <row r="110630" spans="23:35" x14ac:dyDescent="0.2">
      <c r="W110630" s="29"/>
      <c r="AI110630" s="29"/>
    </row>
    <row r="110658" spans="23:35" x14ac:dyDescent="0.2">
      <c r="W110658" s="31"/>
      <c r="AI110658" s="31"/>
    </row>
    <row r="110662" spans="23:35" x14ac:dyDescent="0.2">
      <c r="W110662" s="29"/>
      <c r="AI110662" s="29"/>
    </row>
    <row r="110690" spans="23:35" x14ac:dyDescent="0.2">
      <c r="W110690" s="31"/>
      <c r="AI110690" s="31"/>
    </row>
    <row r="110694" spans="23:35" x14ac:dyDescent="0.2">
      <c r="W110694" s="29"/>
      <c r="AI110694" s="29"/>
    </row>
    <row r="110722" spans="23:35" x14ac:dyDescent="0.2">
      <c r="W110722" s="31"/>
      <c r="AI110722" s="31"/>
    </row>
    <row r="110726" spans="23:35" x14ac:dyDescent="0.2">
      <c r="W110726" s="29"/>
      <c r="AI110726" s="29"/>
    </row>
    <row r="110754" spans="23:35" x14ac:dyDescent="0.2">
      <c r="W110754" s="31"/>
      <c r="AI110754" s="31"/>
    </row>
    <row r="110758" spans="23:35" x14ac:dyDescent="0.2">
      <c r="W110758" s="29"/>
      <c r="AI110758" s="29"/>
    </row>
    <row r="110786" spans="23:35" x14ac:dyDescent="0.2">
      <c r="W110786" s="31"/>
      <c r="AI110786" s="31"/>
    </row>
    <row r="110790" spans="23:35" x14ac:dyDescent="0.2">
      <c r="W110790" s="29"/>
      <c r="AI110790" s="29"/>
    </row>
    <row r="110818" spans="23:35" x14ac:dyDescent="0.2">
      <c r="W110818" s="31"/>
      <c r="AI110818" s="31"/>
    </row>
    <row r="110822" spans="23:35" x14ac:dyDescent="0.2">
      <c r="W110822" s="29"/>
      <c r="AI110822" s="29"/>
    </row>
    <row r="110850" spans="23:35" x14ac:dyDescent="0.2">
      <c r="W110850" s="31"/>
      <c r="AI110850" s="31"/>
    </row>
    <row r="110854" spans="23:35" x14ac:dyDescent="0.2">
      <c r="W110854" s="29"/>
      <c r="AI110854" s="29"/>
    </row>
    <row r="110882" spans="23:35" x14ac:dyDescent="0.2">
      <c r="W110882" s="31"/>
      <c r="AI110882" s="31"/>
    </row>
    <row r="110886" spans="23:35" x14ac:dyDescent="0.2">
      <c r="W110886" s="29"/>
      <c r="AI110886" s="29"/>
    </row>
    <row r="110914" spans="23:35" x14ac:dyDescent="0.2">
      <c r="W110914" s="31"/>
      <c r="AI110914" s="31"/>
    </row>
    <row r="110918" spans="23:35" x14ac:dyDescent="0.2">
      <c r="W110918" s="29"/>
      <c r="AI110918" s="29"/>
    </row>
    <row r="110946" spans="23:35" x14ac:dyDescent="0.2">
      <c r="W110946" s="31"/>
      <c r="AI110946" s="31"/>
    </row>
    <row r="110950" spans="23:35" x14ac:dyDescent="0.2">
      <c r="W110950" s="29"/>
      <c r="AI110950" s="29"/>
    </row>
    <row r="110978" spans="23:35" x14ac:dyDescent="0.2">
      <c r="W110978" s="31"/>
      <c r="AI110978" s="31"/>
    </row>
    <row r="110982" spans="23:35" x14ac:dyDescent="0.2">
      <c r="W110982" s="29"/>
      <c r="AI110982" s="29"/>
    </row>
    <row r="111010" spans="23:35" x14ac:dyDescent="0.2">
      <c r="W111010" s="31"/>
      <c r="AI111010" s="31"/>
    </row>
    <row r="111014" spans="23:35" x14ac:dyDescent="0.2">
      <c r="W111014" s="29"/>
      <c r="AI111014" s="29"/>
    </row>
    <row r="111042" spans="23:35" x14ac:dyDescent="0.2">
      <c r="W111042" s="31"/>
      <c r="AI111042" s="31"/>
    </row>
    <row r="111046" spans="23:35" x14ac:dyDescent="0.2">
      <c r="W111046" s="29"/>
      <c r="AI111046" s="29"/>
    </row>
    <row r="111074" spans="23:35" x14ac:dyDescent="0.2">
      <c r="W111074" s="31"/>
      <c r="AI111074" s="31"/>
    </row>
    <row r="111078" spans="23:35" x14ac:dyDescent="0.2">
      <c r="W111078" s="29"/>
      <c r="AI111078" s="29"/>
    </row>
    <row r="111106" spans="23:35" x14ac:dyDescent="0.2">
      <c r="W111106" s="31"/>
      <c r="AI111106" s="31"/>
    </row>
    <row r="111110" spans="23:35" x14ac:dyDescent="0.2">
      <c r="W111110" s="29"/>
      <c r="AI111110" s="29"/>
    </row>
    <row r="111138" spans="23:35" x14ac:dyDescent="0.2">
      <c r="W111138" s="31"/>
      <c r="AI111138" s="31"/>
    </row>
    <row r="111142" spans="23:35" x14ac:dyDescent="0.2">
      <c r="W111142" s="29"/>
      <c r="AI111142" s="29"/>
    </row>
    <row r="111170" spans="23:35" x14ac:dyDescent="0.2">
      <c r="W111170" s="31"/>
      <c r="AI111170" s="31"/>
    </row>
    <row r="111174" spans="23:35" x14ac:dyDescent="0.2">
      <c r="W111174" s="29"/>
      <c r="AI111174" s="29"/>
    </row>
    <row r="111202" spans="23:35" x14ac:dyDescent="0.2">
      <c r="W111202" s="31"/>
      <c r="AI111202" s="31"/>
    </row>
    <row r="111206" spans="23:35" x14ac:dyDescent="0.2">
      <c r="W111206" s="29"/>
      <c r="AI111206" s="29"/>
    </row>
    <row r="111234" spans="23:35" x14ac:dyDescent="0.2">
      <c r="W111234" s="31"/>
      <c r="AI111234" s="31"/>
    </row>
    <row r="111238" spans="23:35" x14ac:dyDescent="0.2">
      <c r="W111238" s="29"/>
      <c r="AI111238" s="29"/>
    </row>
    <row r="111266" spans="23:35" x14ac:dyDescent="0.2">
      <c r="W111266" s="31"/>
      <c r="AI111266" s="31"/>
    </row>
    <row r="111270" spans="23:35" x14ac:dyDescent="0.2">
      <c r="W111270" s="29"/>
      <c r="AI111270" s="29"/>
    </row>
    <row r="111298" spans="23:35" x14ac:dyDescent="0.2">
      <c r="W111298" s="31"/>
      <c r="AI111298" s="31"/>
    </row>
    <row r="111302" spans="23:35" x14ac:dyDescent="0.2">
      <c r="W111302" s="29"/>
      <c r="AI111302" s="29"/>
    </row>
    <row r="111330" spans="23:35" x14ac:dyDescent="0.2">
      <c r="W111330" s="31"/>
      <c r="AI111330" s="31"/>
    </row>
    <row r="111334" spans="23:35" x14ac:dyDescent="0.2">
      <c r="W111334" s="29"/>
      <c r="AI111334" s="29"/>
    </row>
    <row r="111362" spans="23:35" x14ac:dyDescent="0.2">
      <c r="W111362" s="31"/>
      <c r="AI111362" s="31"/>
    </row>
    <row r="111366" spans="23:35" x14ac:dyDescent="0.2">
      <c r="W111366" s="29"/>
      <c r="AI111366" s="29"/>
    </row>
    <row r="111394" spans="23:35" x14ac:dyDescent="0.2">
      <c r="W111394" s="31"/>
      <c r="AI111394" s="31"/>
    </row>
    <row r="111398" spans="23:35" x14ac:dyDescent="0.2">
      <c r="W111398" s="29"/>
      <c r="AI111398" s="29"/>
    </row>
    <row r="111426" spans="23:35" x14ac:dyDescent="0.2">
      <c r="W111426" s="31"/>
      <c r="AI111426" s="31"/>
    </row>
    <row r="111430" spans="23:35" x14ac:dyDescent="0.2">
      <c r="W111430" s="29"/>
      <c r="AI111430" s="29"/>
    </row>
    <row r="111458" spans="23:35" x14ac:dyDescent="0.2">
      <c r="W111458" s="31"/>
      <c r="AI111458" s="31"/>
    </row>
    <row r="111462" spans="23:35" x14ac:dyDescent="0.2">
      <c r="W111462" s="29"/>
      <c r="AI111462" s="29"/>
    </row>
    <row r="111490" spans="23:35" x14ac:dyDescent="0.2">
      <c r="W111490" s="31"/>
      <c r="AI111490" s="31"/>
    </row>
    <row r="111494" spans="23:35" x14ac:dyDescent="0.2">
      <c r="W111494" s="29"/>
      <c r="AI111494" s="29"/>
    </row>
    <row r="111522" spans="23:35" x14ac:dyDescent="0.2">
      <c r="W111522" s="31"/>
      <c r="AI111522" s="31"/>
    </row>
    <row r="111526" spans="23:35" x14ac:dyDescent="0.2">
      <c r="W111526" s="29"/>
      <c r="AI111526" s="29"/>
    </row>
    <row r="111554" spans="23:35" x14ac:dyDescent="0.2">
      <c r="W111554" s="31"/>
      <c r="AI111554" s="31"/>
    </row>
    <row r="111558" spans="23:35" x14ac:dyDescent="0.2">
      <c r="W111558" s="29"/>
      <c r="AI111558" s="29"/>
    </row>
    <row r="111586" spans="23:35" x14ac:dyDescent="0.2">
      <c r="W111586" s="31"/>
      <c r="AI111586" s="31"/>
    </row>
    <row r="111590" spans="23:35" x14ac:dyDescent="0.2">
      <c r="W111590" s="29"/>
      <c r="AI111590" s="29"/>
    </row>
    <row r="111618" spans="23:35" x14ac:dyDescent="0.2">
      <c r="W111618" s="31"/>
      <c r="AI111618" s="31"/>
    </row>
    <row r="111622" spans="23:35" x14ac:dyDescent="0.2">
      <c r="W111622" s="29"/>
      <c r="AI111622" s="29"/>
    </row>
    <row r="111650" spans="23:35" x14ac:dyDescent="0.2">
      <c r="W111650" s="31"/>
      <c r="AI111650" s="31"/>
    </row>
    <row r="111654" spans="23:35" x14ac:dyDescent="0.2">
      <c r="W111654" s="29"/>
      <c r="AI111654" s="29"/>
    </row>
    <row r="111682" spans="23:35" x14ac:dyDescent="0.2">
      <c r="W111682" s="31"/>
      <c r="AI111682" s="31"/>
    </row>
    <row r="111686" spans="23:35" x14ac:dyDescent="0.2">
      <c r="W111686" s="29"/>
      <c r="AI111686" s="29"/>
    </row>
    <row r="111714" spans="23:35" x14ac:dyDescent="0.2">
      <c r="W111714" s="31"/>
      <c r="AI111714" s="31"/>
    </row>
    <row r="111718" spans="23:35" x14ac:dyDescent="0.2">
      <c r="W111718" s="29"/>
      <c r="AI111718" s="29"/>
    </row>
    <row r="111746" spans="23:35" x14ac:dyDescent="0.2">
      <c r="W111746" s="31"/>
      <c r="AI111746" s="31"/>
    </row>
    <row r="111750" spans="23:35" x14ac:dyDescent="0.2">
      <c r="W111750" s="29"/>
      <c r="AI111750" s="29"/>
    </row>
    <row r="111778" spans="23:35" x14ac:dyDescent="0.2">
      <c r="W111778" s="31"/>
      <c r="AI111778" s="31"/>
    </row>
    <row r="111782" spans="23:35" x14ac:dyDescent="0.2">
      <c r="W111782" s="29"/>
      <c r="AI111782" s="29"/>
    </row>
    <row r="111810" spans="23:35" x14ac:dyDescent="0.2">
      <c r="W111810" s="31"/>
      <c r="AI111810" s="31"/>
    </row>
    <row r="111814" spans="23:35" x14ac:dyDescent="0.2">
      <c r="W111814" s="29"/>
      <c r="AI111814" s="29"/>
    </row>
    <row r="111842" spans="23:35" x14ac:dyDescent="0.2">
      <c r="W111842" s="31"/>
      <c r="AI111842" s="31"/>
    </row>
    <row r="111846" spans="23:35" x14ac:dyDescent="0.2">
      <c r="W111846" s="29"/>
      <c r="AI111846" s="29"/>
    </row>
    <row r="111874" spans="23:35" x14ac:dyDescent="0.2">
      <c r="W111874" s="31"/>
      <c r="AI111874" s="31"/>
    </row>
    <row r="111878" spans="23:35" x14ac:dyDescent="0.2">
      <c r="W111878" s="29"/>
      <c r="AI111878" s="29"/>
    </row>
    <row r="111906" spans="23:35" x14ac:dyDescent="0.2">
      <c r="W111906" s="31"/>
      <c r="AI111906" s="31"/>
    </row>
    <row r="111910" spans="23:35" x14ac:dyDescent="0.2">
      <c r="W111910" s="29"/>
      <c r="AI111910" s="29"/>
    </row>
    <row r="111938" spans="23:35" x14ac:dyDescent="0.2">
      <c r="W111938" s="31"/>
      <c r="AI111938" s="31"/>
    </row>
    <row r="111942" spans="23:35" x14ac:dyDescent="0.2">
      <c r="W111942" s="29"/>
      <c r="AI111942" s="29"/>
    </row>
    <row r="111970" spans="23:35" x14ac:dyDescent="0.2">
      <c r="W111970" s="31"/>
      <c r="AI111970" s="31"/>
    </row>
    <row r="111974" spans="23:35" x14ac:dyDescent="0.2">
      <c r="W111974" s="29"/>
      <c r="AI111974" s="29"/>
    </row>
    <row r="112002" spans="23:35" x14ac:dyDescent="0.2">
      <c r="W112002" s="31"/>
      <c r="AI112002" s="31"/>
    </row>
    <row r="112006" spans="23:35" x14ac:dyDescent="0.2">
      <c r="W112006" s="29"/>
      <c r="AI112006" s="29"/>
    </row>
    <row r="112034" spans="23:35" x14ac:dyDescent="0.2">
      <c r="W112034" s="31"/>
      <c r="AI112034" s="31"/>
    </row>
    <row r="112038" spans="23:35" x14ac:dyDescent="0.2">
      <c r="W112038" s="29"/>
      <c r="AI112038" s="29"/>
    </row>
    <row r="112066" spans="23:35" x14ac:dyDescent="0.2">
      <c r="W112066" s="31"/>
      <c r="AI112066" s="31"/>
    </row>
    <row r="112070" spans="23:35" x14ac:dyDescent="0.2">
      <c r="W112070" s="29"/>
      <c r="AI112070" s="29"/>
    </row>
    <row r="112098" spans="23:35" x14ac:dyDescent="0.2">
      <c r="W112098" s="31"/>
      <c r="AI112098" s="31"/>
    </row>
    <row r="112102" spans="23:35" x14ac:dyDescent="0.2">
      <c r="W112102" s="29"/>
      <c r="AI112102" s="29"/>
    </row>
    <row r="112130" spans="23:35" x14ac:dyDescent="0.2">
      <c r="W112130" s="31"/>
      <c r="AI112130" s="31"/>
    </row>
    <row r="112134" spans="23:35" x14ac:dyDescent="0.2">
      <c r="W112134" s="29"/>
      <c r="AI112134" s="29"/>
    </row>
    <row r="112162" spans="23:35" x14ac:dyDescent="0.2">
      <c r="W112162" s="31"/>
      <c r="AI112162" s="31"/>
    </row>
    <row r="112166" spans="23:35" x14ac:dyDescent="0.2">
      <c r="W112166" s="29"/>
      <c r="AI112166" s="29"/>
    </row>
    <row r="112194" spans="23:35" x14ac:dyDescent="0.2">
      <c r="W112194" s="31"/>
      <c r="AI112194" s="31"/>
    </row>
    <row r="112198" spans="23:35" x14ac:dyDescent="0.2">
      <c r="W112198" s="29"/>
      <c r="AI112198" s="29"/>
    </row>
    <row r="112226" spans="23:35" x14ac:dyDescent="0.2">
      <c r="W112226" s="31"/>
      <c r="AI112226" s="31"/>
    </row>
    <row r="112230" spans="23:35" x14ac:dyDescent="0.2">
      <c r="W112230" s="29"/>
      <c r="AI112230" s="29"/>
    </row>
    <row r="112258" spans="23:35" x14ac:dyDescent="0.2">
      <c r="W112258" s="31"/>
      <c r="AI112258" s="31"/>
    </row>
    <row r="112262" spans="23:35" x14ac:dyDescent="0.2">
      <c r="W112262" s="29"/>
      <c r="AI112262" s="29"/>
    </row>
    <row r="112290" spans="23:35" x14ac:dyDescent="0.2">
      <c r="W112290" s="31"/>
      <c r="AI112290" s="31"/>
    </row>
    <row r="112294" spans="23:35" x14ac:dyDescent="0.2">
      <c r="W112294" s="29"/>
      <c r="AI112294" s="29"/>
    </row>
    <row r="112322" spans="23:35" x14ac:dyDescent="0.2">
      <c r="W112322" s="31"/>
      <c r="AI112322" s="31"/>
    </row>
    <row r="112326" spans="23:35" x14ac:dyDescent="0.2">
      <c r="W112326" s="29"/>
      <c r="AI112326" s="29"/>
    </row>
    <row r="112354" spans="23:35" x14ac:dyDescent="0.2">
      <c r="W112354" s="31"/>
      <c r="AI112354" s="31"/>
    </row>
    <row r="112358" spans="23:35" x14ac:dyDescent="0.2">
      <c r="W112358" s="29"/>
      <c r="AI112358" s="29"/>
    </row>
    <row r="112386" spans="23:35" x14ac:dyDescent="0.2">
      <c r="W112386" s="31"/>
      <c r="AI112386" s="31"/>
    </row>
    <row r="112390" spans="23:35" x14ac:dyDescent="0.2">
      <c r="W112390" s="29"/>
      <c r="AI112390" s="29"/>
    </row>
    <row r="112418" spans="23:35" x14ac:dyDescent="0.2">
      <c r="W112418" s="31"/>
      <c r="AI112418" s="31"/>
    </row>
    <row r="112422" spans="23:35" x14ac:dyDescent="0.2">
      <c r="W112422" s="29"/>
      <c r="AI112422" s="29"/>
    </row>
    <row r="112450" spans="23:35" x14ac:dyDescent="0.2">
      <c r="W112450" s="31"/>
      <c r="AI112450" s="31"/>
    </row>
    <row r="112454" spans="23:35" x14ac:dyDescent="0.2">
      <c r="W112454" s="29"/>
      <c r="AI112454" s="29"/>
    </row>
    <row r="112482" spans="23:35" x14ac:dyDescent="0.2">
      <c r="W112482" s="31"/>
      <c r="AI112482" s="31"/>
    </row>
    <row r="112486" spans="23:35" x14ac:dyDescent="0.2">
      <c r="W112486" s="29"/>
      <c r="AI112486" s="29"/>
    </row>
    <row r="112514" spans="23:35" x14ac:dyDescent="0.2">
      <c r="W112514" s="31"/>
      <c r="AI112514" s="31"/>
    </row>
    <row r="112518" spans="23:35" x14ac:dyDescent="0.2">
      <c r="W112518" s="29"/>
      <c r="AI112518" s="29"/>
    </row>
    <row r="112546" spans="23:35" x14ac:dyDescent="0.2">
      <c r="W112546" s="31"/>
      <c r="AI112546" s="31"/>
    </row>
    <row r="112550" spans="23:35" x14ac:dyDescent="0.2">
      <c r="W112550" s="29"/>
      <c r="AI112550" s="29"/>
    </row>
    <row r="112578" spans="23:35" x14ac:dyDescent="0.2">
      <c r="W112578" s="31"/>
      <c r="AI112578" s="31"/>
    </row>
    <row r="112582" spans="23:35" x14ac:dyDescent="0.2">
      <c r="W112582" s="29"/>
      <c r="AI112582" s="29"/>
    </row>
    <row r="112610" spans="23:35" x14ac:dyDescent="0.2">
      <c r="W112610" s="31"/>
      <c r="AI112610" s="31"/>
    </row>
    <row r="112614" spans="23:35" x14ac:dyDescent="0.2">
      <c r="W112614" s="29"/>
      <c r="AI112614" s="29"/>
    </row>
    <row r="112642" spans="23:35" x14ac:dyDescent="0.2">
      <c r="W112642" s="31"/>
      <c r="AI112642" s="31"/>
    </row>
    <row r="112646" spans="23:35" x14ac:dyDescent="0.2">
      <c r="W112646" s="29"/>
      <c r="AI112646" s="29"/>
    </row>
    <row r="112674" spans="23:35" x14ac:dyDescent="0.2">
      <c r="W112674" s="31"/>
      <c r="AI112674" s="31"/>
    </row>
    <row r="112678" spans="23:35" x14ac:dyDescent="0.2">
      <c r="W112678" s="29"/>
      <c r="AI112678" s="29"/>
    </row>
    <row r="112706" spans="23:35" x14ac:dyDescent="0.2">
      <c r="W112706" s="31"/>
      <c r="AI112706" s="31"/>
    </row>
    <row r="112710" spans="23:35" x14ac:dyDescent="0.2">
      <c r="W112710" s="29"/>
      <c r="AI112710" s="29"/>
    </row>
    <row r="112738" spans="23:35" x14ac:dyDescent="0.2">
      <c r="W112738" s="31"/>
      <c r="AI112738" s="31"/>
    </row>
    <row r="112742" spans="23:35" x14ac:dyDescent="0.2">
      <c r="W112742" s="29"/>
      <c r="AI112742" s="29"/>
    </row>
    <row r="112770" spans="23:35" x14ac:dyDescent="0.2">
      <c r="W112770" s="31"/>
      <c r="AI112770" s="31"/>
    </row>
    <row r="112774" spans="23:35" x14ac:dyDescent="0.2">
      <c r="W112774" s="29"/>
      <c r="AI112774" s="29"/>
    </row>
    <row r="112802" spans="23:35" x14ac:dyDescent="0.2">
      <c r="W112802" s="31"/>
      <c r="AI112802" s="31"/>
    </row>
    <row r="112806" spans="23:35" x14ac:dyDescent="0.2">
      <c r="W112806" s="29"/>
      <c r="AI112806" s="29"/>
    </row>
    <row r="112834" spans="23:35" x14ac:dyDescent="0.2">
      <c r="W112834" s="31"/>
      <c r="AI112834" s="31"/>
    </row>
    <row r="112838" spans="23:35" x14ac:dyDescent="0.2">
      <c r="W112838" s="29"/>
      <c r="AI112838" s="29"/>
    </row>
    <row r="112866" spans="23:35" x14ac:dyDescent="0.2">
      <c r="W112866" s="31"/>
      <c r="AI112866" s="31"/>
    </row>
    <row r="112870" spans="23:35" x14ac:dyDescent="0.2">
      <c r="W112870" s="29"/>
      <c r="AI112870" s="29"/>
    </row>
    <row r="112898" spans="23:35" x14ac:dyDescent="0.2">
      <c r="W112898" s="31"/>
      <c r="AI112898" s="31"/>
    </row>
    <row r="112902" spans="23:35" x14ac:dyDescent="0.2">
      <c r="W112902" s="29"/>
      <c r="AI112902" s="29"/>
    </row>
    <row r="112930" spans="23:35" x14ac:dyDescent="0.2">
      <c r="W112930" s="31"/>
      <c r="AI112930" s="31"/>
    </row>
    <row r="112934" spans="23:35" x14ac:dyDescent="0.2">
      <c r="W112934" s="29"/>
      <c r="AI112934" s="29"/>
    </row>
    <row r="112962" spans="23:35" x14ac:dyDescent="0.2">
      <c r="W112962" s="31"/>
      <c r="AI112962" s="31"/>
    </row>
    <row r="112966" spans="23:35" x14ac:dyDescent="0.2">
      <c r="W112966" s="29"/>
      <c r="AI112966" s="29"/>
    </row>
    <row r="112994" spans="23:35" x14ac:dyDescent="0.2">
      <c r="W112994" s="31"/>
      <c r="AI112994" s="31"/>
    </row>
    <row r="112998" spans="23:35" x14ac:dyDescent="0.2">
      <c r="W112998" s="29"/>
      <c r="AI112998" s="29"/>
    </row>
    <row r="113026" spans="23:35" x14ac:dyDescent="0.2">
      <c r="W113026" s="31"/>
      <c r="AI113026" s="31"/>
    </row>
    <row r="113030" spans="23:35" x14ac:dyDescent="0.2">
      <c r="W113030" s="29"/>
      <c r="AI113030" s="29"/>
    </row>
    <row r="113058" spans="23:35" x14ac:dyDescent="0.2">
      <c r="W113058" s="31"/>
      <c r="AI113058" s="31"/>
    </row>
    <row r="113062" spans="23:35" x14ac:dyDescent="0.2">
      <c r="W113062" s="29"/>
      <c r="AI113062" s="29"/>
    </row>
    <row r="113090" spans="23:35" x14ac:dyDescent="0.2">
      <c r="W113090" s="31"/>
      <c r="AI113090" s="31"/>
    </row>
    <row r="113094" spans="23:35" x14ac:dyDescent="0.2">
      <c r="W113094" s="29"/>
      <c r="AI113094" s="29"/>
    </row>
    <row r="113122" spans="23:35" x14ac:dyDescent="0.2">
      <c r="W113122" s="31"/>
      <c r="AI113122" s="31"/>
    </row>
    <row r="113126" spans="23:35" x14ac:dyDescent="0.2">
      <c r="W113126" s="29"/>
      <c r="AI113126" s="29"/>
    </row>
    <row r="113154" spans="23:35" x14ac:dyDescent="0.2">
      <c r="W113154" s="31"/>
      <c r="AI113154" s="31"/>
    </row>
    <row r="113158" spans="23:35" x14ac:dyDescent="0.2">
      <c r="W113158" s="29"/>
      <c r="AI113158" s="29"/>
    </row>
    <row r="113186" spans="23:35" x14ac:dyDescent="0.2">
      <c r="W113186" s="31"/>
      <c r="AI113186" s="31"/>
    </row>
    <row r="113190" spans="23:35" x14ac:dyDescent="0.2">
      <c r="W113190" s="29"/>
      <c r="AI113190" s="29"/>
    </row>
    <row r="113218" spans="23:35" x14ac:dyDescent="0.2">
      <c r="W113218" s="31"/>
      <c r="AI113218" s="31"/>
    </row>
    <row r="113222" spans="23:35" x14ac:dyDescent="0.2">
      <c r="W113222" s="29"/>
      <c r="AI113222" s="29"/>
    </row>
    <row r="113250" spans="23:35" x14ac:dyDescent="0.2">
      <c r="W113250" s="31"/>
      <c r="AI113250" s="31"/>
    </row>
    <row r="113254" spans="23:35" x14ac:dyDescent="0.2">
      <c r="W113254" s="29"/>
      <c r="AI113254" s="29"/>
    </row>
    <row r="113282" spans="23:35" x14ac:dyDescent="0.2">
      <c r="W113282" s="31"/>
      <c r="AI113282" s="31"/>
    </row>
    <row r="113286" spans="23:35" x14ac:dyDescent="0.2">
      <c r="W113286" s="29"/>
      <c r="AI113286" s="29"/>
    </row>
    <row r="113314" spans="23:35" x14ac:dyDescent="0.2">
      <c r="W113314" s="31"/>
      <c r="AI113314" s="31"/>
    </row>
    <row r="113318" spans="23:35" x14ac:dyDescent="0.2">
      <c r="W113318" s="29"/>
      <c r="AI113318" s="29"/>
    </row>
    <row r="113346" spans="23:35" x14ac:dyDescent="0.2">
      <c r="W113346" s="31"/>
      <c r="AI113346" s="31"/>
    </row>
    <row r="113350" spans="23:35" x14ac:dyDescent="0.2">
      <c r="W113350" s="29"/>
      <c r="AI113350" s="29"/>
    </row>
    <row r="113378" spans="23:35" x14ac:dyDescent="0.2">
      <c r="W113378" s="31"/>
      <c r="AI113378" s="31"/>
    </row>
    <row r="113382" spans="23:35" x14ac:dyDescent="0.2">
      <c r="W113382" s="29"/>
      <c r="AI113382" s="29"/>
    </row>
    <row r="113410" spans="23:35" x14ac:dyDescent="0.2">
      <c r="W113410" s="31"/>
      <c r="AI113410" s="31"/>
    </row>
    <row r="113414" spans="23:35" x14ac:dyDescent="0.2">
      <c r="W113414" s="29"/>
      <c r="AI113414" s="29"/>
    </row>
    <row r="113442" spans="23:35" x14ac:dyDescent="0.2">
      <c r="W113442" s="31"/>
      <c r="AI113442" s="31"/>
    </row>
    <row r="113446" spans="23:35" x14ac:dyDescent="0.2">
      <c r="W113446" s="29"/>
      <c r="AI113446" s="29"/>
    </row>
    <row r="113474" spans="23:35" x14ac:dyDescent="0.2">
      <c r="W113474" s="31"/>
      <c r="AI113474" s="31"/>
    </row>
    <row r="113478" spans="23:35" x14ac:dyDescent="0.2">
      <c r="W113478" s="29"/>
      <c r="AI113478" s="29"/>
    </row>
    <row r="113506" spans="23:35" x14ac:dyDescent="0.2">
      <c r="W113506" s="31"/>
      <c r="AI113506" s="31"/>
    </row>
    <row r="113510" spans="23:35" x14ac:dyDescent="0.2">
      <c r="W113510" s="29"/>
      <c r="AI113510" s="29"/>
    </row>
    <row r="113538" spans="23:35" x14ac:dyDescent="0.2">
      <c r="W113538" s="31"/>
      <c r="AI113538" s="31"/>
    </row>
    <row r="113542" spans="23:35" x14ac:dyDescent="0.2">
      <c r="W113542" s="29"/>
      <c r="AI113542" s="29"/>
    </row>
    <row r="113570" spans="23:35" x14ac:dyDescent="0.2">
      <c r="W113570" s="31"/>
      <c r="AI113570" s="31"/>
    </row>
    <row r="113574" spans="23:35" x14ac:dyDescent="0.2">
      <c r="W113574" s="29"/>
      <c r="AI113574" s="29"/>
    </row>
    <row r="113602" spans="23:35" x14ac:dyDescent="0.2">
      <c r="W113602" s="31"/>
      <c r="AI113602" s="31"/>
    </row>
    <row r="113606" spans="23:35" x14ac:dyDescent="0.2">
      <c r="W113606" s="29"/>
      <c r="AI113606" s="29"/>
    </row>
    <row r="113634" spans="23:35" x14ac:dyDescent="0.2">
      <c r="W113634" s="31"/>
      <c r="AI113634" s="31"/>
    </row>
    <row r="113638" spans="23:35" x14ac:dyDescent="0.2">
      <c r="W113638" s="29"/>
      <c r="AI113638" s="29"/>
    </row>
    <row r="113666" spans="23:35" x14ac:dyDescent="0.2">
      <c r="W113666" s="31"/>
      <c r="AI113666" s="31"/>
    </row>
    <row r="113670" spans="23:35" x14ac:dyDescent="0.2">
      <c r="W113670" s="29"/>
      <c r="AI113670" s="29"/>
    </row>
    <row r="113698" spans="23:35" x14ac:dyDescent="0.2">
      <c r="W113698" s="31"/>
      <c r="AI113698" s="31"/>
    </row>
    <row r="113702" spans="23:35" x14ac:dyDescent="0.2">
      <c r="W113702" s="29"/>
      <c r="AI113702" s="29"/>
    </row>
    <row r="113730" spans="23:35" x14ac:dyDescent="0.2">
      <c r="W113730" s="31"/>
      <c r="AI113730" s="31"/>
    </row>
    <row r="113734" spans="23:35" x14ac:dyDescent="0.2">
      <c r="W113734" s="29"/>
      <c r="AI113734" s="29"/>
    </row>
    <row r="113762" spans="23:35" x14ac:dyDescent="0.2">
      <c r="W113762" s="31"/>
      <c r="AI113762" s="31"/>
    </row>
    <row r="113766" spans="23:35" x14ac:dyDescent="0.2">
      <c r="W113766" s="29"/>
      <c r="AI113766" s="29"/>
    </row>
    <row r="113794" spans="23:35" x14ac:dyDescent="0.2">
      <c r="W113794" s="31"/>
      <c r="AI113794" s="31"/>
    </row>
    <row r="113798" spans="23:35" x14ac:dyDescent="0.2">
      <c r="W113798" s="29"/>
      <c r="AI113798" s="29"/>
    </row>
    <row r="113826" spans="23:35" x14ac:dyDescent="0.2">
      <c r="W113826" s="31"/>
      <c r="AI113826" s="31"/>
    </row>
    <row r="113830" spans="23:35" x14ac:dyDescent="0.2">
      <c r="W113830" s="29"/>
      <c r="AI113830" s="29"/>
    </row>
    <row r="113858" spans="23:35" x14ac:dyDescent="0.2">
      <c r="W113858" s="31"/>
      <c r="AI113858" s="31"/>
    </row>
    <row r="113862" spans="23:35" x14ac:dyDescent="0.2">
      <c r="W113862" s="29"/>
      <c r="AI113862" s="29"/>
    </row>
    <row r="113890" spans="23:35" x14ac:dyDescent="0.2">
      <c r="W113890" s="31"/>
      <c r="AI113890" s="31"/>
    </row>
    <row r="113894" spans="23:35" x14ac:dyDescent="0.2">
      <c r="W113894" s="29"/>
      <c r="AI113894" s="29"/>
    </row>
    <row r="113922" spans="23:35" x14ac:dyDescent="0.2">
      <c r="W113922" s="31"/>
      <c r="AI113922" s="31"/>
    </row>
    <row r="113926" spans="23:35" x14ac:dyDescent="0.2">
      <c r="W113926" s="29"/>
      <c r="AI113926" s="29"/>
    </row>
    <row r="113954" spans="23:35" x14ac:dyDescent="0.2">
      <c r="W113954" s="31"/>
      <c r="AI113954" s="31"/>
    </row>
    <row r="113958" spans="23:35" x14ac:dyDescent="0.2">
      <c r="W113958" s="29"/>
      <c r="AI113958" s="29"/>
    </row>
    <row r="113986" spans="23:35" x14ac:dyDescent="0.2">
      <c r="W113986" s="31"/>
      <c r="AI113986" s="31"/>
    </row>
    <row r="113990" spans="23:35" x14ac:dyDescent="0.2">
      <c r="W113990" s="29"/>
      <c r="AI113990" s="29"/>
    </row>
    <row r="114018" spans="23:35" x14ac:dyDescent="0.2">
      <c r="W114018" s="31"/>
      <c r="AI114018" s="31"/>
    </row>
    <row r="114022" spans="23:35" x14ac:dyDescent="0.2">
      <c r="W114022" s="29"/>
      <c r="AI114022" s="29"/>
    </row>
    <row r="114050" spans="23:35" x14ac:dyDescent="0.2">
      <c r="W114050" s="31"/>
      <c r="AI114050" s="31"/>
    </row>
    <row r="114054" spans="23:35" x14ac:dyDescent="0.2">
      <c r="W114054" s="29"/>
      <c r="AI114054" s="29"/>
    </row>
    <row r="114082" spans="23:35" x14ac:dyDescent="0.2">
      <c r="W114082" s="31"/>
      <c r="AI114082" s="31"/>
    </row>
    <row r="114086" spans="23:35" x14ac:dyDescent="0.2">
      <c r="W114086" s="29"/>
      <c r="AI114086" s="29"/>
    </row>
    <row r="114114" spans="23:35" x14ac:dyDescent="0.2">
      <c r="W114114" s="31"/>
      <c r="AI114114" s="31"/>
    </row>
    <row r="114118" spans="23:35" x14ac:dyDescent="0.2">
      <c r="W114118" s="29"/>
      <c r="AI114118" s="29"/>
    </row>
    <row r="114146" spans="23:35" x14ac:dyDescent="0.2">
      <c r="W114146" s="31"/>
      <c r="AI114146" s="31"/>
    </row>
    <row r="114150" spans="23:35" x14ac:dyDescent="0.2">
      <c r="W114150" s="29"/>
      <c r="AI114150" s="29"/>
    </row>
    <row r="114178" spans="23:35" x14ac:dyDescent="0.2">
      <c r="W114178" s="31"/>
      <c r="AI114178" s="31"/>
    </row>
    <row r="114182" spans="23:35" x14ac:dyDescent="0.2">
      <c r="W114182" s="29"/>
      <c r="AI114182" s="29"/>
    </row>
    <row r="114210" spans="23:35" x14ac:dyDescent="0.2">
      <c r="W114210" s="31"/>
      <c r="AI114210" s="31"/>
    </row>
    <row r="114214" spans="23:35" x14ac:dyDescent="0.2">
      <c r="W114214" s="29"/>
      <c r="AI114214" s="29"/>
    </row>
    <row r="114242" spans="23:35" x14ac:dyDescent="0.2">
      <c r="W114242" s="31"/>
      <c r="AI114242" s="31"/>
    </row>
    <row r="114246" spans="23:35" x14ac:dyDescent="0.2">
      <c r="W114246" s="29"/>
      <c r="AI114246" s="29"/>
    </row>
    <row r="114274" spans="23:35" x14ac:dyDescent="0.2">
      <c r="W114274" s="31"/>
      <c r="AI114274" s="31"/>
    </row>
    <row r="114278" spans="23:35" x14ac:dyDescent="0.2">
      <c r="W114278" s="29"/>
      <c r="AI114278" s="29"/>
    </row>
    <row r="114306" spans="23:35" x14ac:dyDescent="0.2">
      <c r="W114306" s="31"/>
      <c r="AI114306" s="31"/>
    </row>
    <row r="114310" spans="23:35" x14ac:dyDescent="0.2">
      <c r="W114310" s="29"/>
      <c r="AI114310" s="29"/>
    </row>
    <row r="114338" spans="23:35" x14ac:dyDescent="0.2">
      <c r="W114338" s="31"/>
      <c r="AI114338" s="31"/>
    </row>
    <row r="114342" spans="23:35" x14ac:dyDescent="0.2">
      <c r="W114342" s="29"/>
      <c r="AI114342" s="29"/>
    </row>
    <row r="114370" spans="23:35" x14ac:dyDescent="0.2">
      <c r="W114370" s="31"/>
      <c r="AI114370" s="31"/>
    </row>
    <row r="114374" spans="23:35" x14ac:dyDescent="0.2">
      <c r="W114374" s="29"/>
      <c r="AI114374" s="29"/>
    </row>
    <row r="114402" spans="23:35" x14ac:dyDescent="0.2">
      <c r="W114402" s="31"/>
      <c r="AI114402" s="31"/>
    </row>
    <row r="114406" spans="23:35" x14ac:dyDescent="0.2">
      <c r="W114406" s="29"/>
      <c r="AI114406" s="29"/>
    </row>
    <row r="114434" spans="23:35" x14ac:dyDescent="0.2">
      <c r="W114434" s="31"/>
      <c r="AI114434" s="31"/>
    </row>
    <row r="114438" spans="23:35" x14ac:dyDescent="0.2">
      <c r="W114438" s="29"/>
      <c r="AI114438" s="29"/>
    </row>
    <row r="114466" spans="23:35" x14ac:dyDescent="0.2">
      <c r="W114466" s="31"/>
      <c r="AI114466" s="31"/>
    </row>
    <row r="114470" spans="23:35" x14ac:dyDescent="0.2">
      <c r="W114470" s="29"/>
      <c r="AI114470" s="29"/>
    </row>
    <row r="114498" spans="23:35" x14ac:dyDescent="0.2">
      <c r="W114498" s="31"/>
      <c r="AI114498" s="31"/>
    </row>
    <row r="114502" spans="23:35" x14ac:dyDescent="0.2">
      <c r="W114502" s="29"/>
      <c r="AI114502" s="29"/>
    </row>
    <row r="114530" spans="23:35" x14ac:dyDescent="0.2">
      <c r="W114530" s="31"/>
      <c r="AI114530" s="31"/>
    </row>
    <row r="114534" spans="23:35" x14ac:dyDescent="0.2">
      <c r="W114534" s="29"/>
      <c r="AI114534" s="29"/>
    </row>
    <row r="114562" spans="23:35" x14ac:dyDescent="0.2">
      <c r="W114562" s="31"/>
      <c r="AI114562" s="31"/>
    </row>
    <row r="114566" spans="23:35" x14ac:dyDescent="0.2">
      <c r="W114566" s="29"/>
      <c r="AI114566" s="29"/>
    </row>
    <row r="114594" spans="23:35" x14ac:dyDescent="0.2">
      <c r="W114594" s="31"/>
      <c r="AI114594" s="31"/>
    </row>
    <row r="114598" spans="23:35" x14ac:dyDescent="0.2">
      <c r="W114598" s="29"/>
      <c r="AI114598" s="29"/>
    </row>
    <row r="114626" spans="23:35" x14ac:dyDescent="0.2">
      <c r="W114626" s="31"/>
      <c r="AI114626" s="31"/>
    </row>
    <row r="114630" spans="23:35" x14ac:dyDescent="0.2">
      <c r="W114630" s="29"/>
      <c r="AI114630" s="29"/>
    </row>
    <row r="114658" spans="23:35" x14ac:dyDescent="0.2">
      <c r="W114658" s="31"/>
      <c r="AI114658" s="31"/>
    </row>
    <row r="114662" spans="23:35" x14ac:dyDescent="0.2">
      <c r="W114662" s="29"/>
      <c r="AI114662" s="29"/>
    </row>
    <row r="114690" spans="23:35" x14ac:dyDescent="0.2">
      <c r="W114690" s="31"/>
      <c r="AI114690" s="31"/>
    </row>
    <row r="114694" spans="23:35" x14ac:dyDescent="0.2">
      <c r="W114694" s="29"/>
      <c r="AI114694" s="29"/>
    </row>
    <row r="114722" spans="23:35" x14ac:dyDescent="0.2">
      <c r="W114722" s="31"/>
      <c r="AI114722" s="31"/>
    </row>
    <row r="114726" spans="23:35" x14ac:dyDescent="0.2">
      <c r="W114726" s="29"/>
      <c r="AI114726" s="29"/>
    </row>
    <row r="114754" spans="23:35" x14ac:dyDescent="0.2">
      <c r="W114754" s="31"/>
      <c r="AI114754" s="31"/>
    </row>
    <row r="114758" spans="23:35" x14ac:dyDescent="0.2">
      <c r="W114758" s="29"/>
      <c r="AI114758" s="29"/>
    </row>
    <row r="114786" spans="23:35" x14ac:dyDescent="0.2">
      <c r="W114786" s="31"/>
      <c r="AI114786" s="31"/>
    </row>
    <row r="114790" spans="23:35" x14ac:dyDescent="0.2">
      <c r="W114790" s="29"/>
      <c r="AI114790" s="29"/>
    </row>
    <row r="114818" spans="23:35" x14ac:dyDescent="0.2">
      <c r="W114818" s="31"/>
      <c r="AI114818" s="31"/>
    </row>
    <row r="114822" spans="23:35" x14ac:dyDescent="0.2">
      <c r="W114822" s="29"/>
      <c r="AI114822" s="29"/>
    </row>
    <row r="114850" spans="23:35" x14ac:dyDescent="0.2">
      <c r="W114850" s="31"/>
      <c r="AI114850" s="31"/>
    </row>
    <row r="114854" spans="23:35" x14ac:dyDescent="0.2">
      <c r="W114854" s="29"/>
      <c r="AI114854" s="29"/>
    </row>
    <row r="114882" spans="23:35" x14ac:dyDescent="0.2">
      <c r="W114882" s="31"/>
      <c r="AI114882" s="31"/>
    </row>
    <row r="114886" spans="23:35" x14ac:dyDescent="0.2">
      <c r="W114886" s="29"/>
      <c r="AI114886" s="29"/>
    </row>
    <row r="114914" spans="23:35" x14ac:dyDescent="0.2">
      <c r="W114914" s="31"/>
      <c r="AI114914" s="31"/>
    </row>
    <row r="114918" spans="23:35" x14ac:dyDescent="0.2">
      <c r="W114918" s="29"/>
      <c r="AI114918" s="29"/>
    </row>
    <row r="114946" spans="23:35" x14ac:dyDescent="0.2">
      <c r="W114946" s="31"/>
      <c r="AI114946" s="31"/>
    </row>
    <row r="114950" spans="23:35" x14ac:dyDescent="0.2">
      <c r="W114950" s="29"/>
      <c r="AI114950" s="29"/>
    </row>
    <row r="114978" spans="23:35" x14ac:dyDescent="0.2">
      <c r="W114978" s="31"/>
      <c r="AI114978" s="31"/>
    </row>
    <row r="114982" spans="23:35" x14ac:dyDescent="0.2">
      <c r="W114982" s="29"/>
      <c r="AI114982" s="29"/>
    </row>
    <row r="115010" spans="23:35" x14ac:dyDescent="0.2">
      <c r="W115010" s="31"/>
      <c r="AI115010" s="31"/>
    </row>
    <row r="115014" spans="23:35" x14ac:dyDescent="0.2">
      <c r="W115014" s="29"/>
      <c r="AI115014" s="29"/>
    </row>
    <row r="115042" spans="23:35" x14ac:dyDescent="0.2">
      <c r="W115042" s="31"/>
      <c r="AI115042" s="31"/>
    </row>
    <row r="115046" spans="23:35" x14ac:dyDescent="0.2">
      <c r="W115046" s="29"/>
      <c r="AI115046" s="29"/>
    </row>
    <row r="115074" spans="23:35" x14ac:dyDescent="0.2">
      <c r="W115074" s="31"/>
      <c r="AI115074" s="31"/>
    </row>
    <row r="115078" spans="23:35" x14ac:dyDescent="0.2">
      <c r="W115078" s="29"/>
      <c r="AI115078" s="29"/>
    </row>
    <row r="115106" spans="23:35" x14ac:dyDescent="0.2">
      <c r="W115106" s="31"/>
      <c r="AI115106" s="31"/>
    </row>
    <row r="115110" spans="23:35" x14ac:dyDescent="0.2">
      <c r="W115110" s="29"/>
      <c r="AI115110" s="29"/>
    </row>
    <row r="115138" spans="23:35" x14ac:dyDescent="0.2">
      <c r="W115138" s="31"/>
      <c r="AI115138" s="31"/>
    </row>
    <row r="115142" spans="23:35" x14ac:dyDescent="0.2">
      <c r="W115142" s="29"/>
      <c r="AI115142" s="29"/>
    </row>
    <row r="115170" spans="23:35" x14ac:dyDescent="0.2">
      <c r="W115170" s="31"/>
      <c r="AI115170" s="31"/>
    </row>
    <row r="115174" spans="23:35" x14ac:dyDescent="0.2">
      <c r="W115174" s="29"/>
      <c r="AI115174" s="29"/>
    </row>
    <row r="115202" spans="23:35" x14ac:dyDescent="0.2">
      <c r="W115202" s="31"/>
      <c r="AI115202" s="31"/>
    </row>
    <row r="115206" spans="23:35" x14ac:dyDescent="0.2">
      <c r="W115206" s="29"/>
      <c r="AI115206" s="29"/>
    </row>
    <row r="115234" spans="23:35" x14ac:dyDescent="0.2">
      <c r="W115234" s="31"/>
      <c r="AI115234" s="31"/>
    </row>
    <row r="115238" spans="23:35" x14ac:dyDescent="0.2">
      <c r="W115238" s="29"/>
      <c r="AI115238" s="29"/>
    </row>
    <row r="115266" spans="23:35" x14ac:dyDescent="0.2">
      <c r="W115266" s="31"/>
      <c r="AI115266" s="31"/>
    </row>
    <row r="115270" spans="23:35" x14ac:dyDescent="0.2">
      <c r="W115270" s="29"/>
      <c r="AI115270" s="29"/>
    </row>
    <row r="115298" spans="23:35" x14ac:dyDescent="0.2">
      <c r="W115298" s="31"/>
      <c r="AI115298" s="31"/>
    </row>
    <row r="115302" spans="23:35" x14ac:dyDescent="0.2">
      <c r="W115302" s="29"/>
      <c r="AI115302" s="29"/>
    </row>
    <row r="115330" spans="23:35" x14ac:dyDescent="0.2">
      <c r="W115330" s="31"/>
      <c r="AI115330" s="31"/>
    </row>
    <row r="115334" spans="23:35" x14ac:dyDescent="0.2">
      <c r="W115334" s="29"/>
      <c r="AI115334" s="29"/>
    </row>
    <row r="115362" spans="23:35" x14ac:dyDescent="0.2">
      <c r="W115362" s="31"/>
      <c r="AI115362" s="31"/>
    </row>
    <row r="115366" spans="23:35" x14ac:dyDescent="0.2">
      <c r="W115366" s="29"/>
      <c r="AI115366" s="29"/>
    </row>
    <row r="115394" spans="23:35" x14ac:dyDescent="0.2">
      <c r="W115394" s="31"/>
      <c r="AI115394" s="31"/>
    </row>
    <row r="115398" spans="23:35" x14ac:dyDescent="0.2">
      <c r="W115398" s="29"/>
      <c r="AI115398" s="29"/>
    </row>
    <row r="115426" spans="23:35" x14ac:dyDescent="0.2">
      <c r="W115426" s="31"/>
      <c r="AI115426" s="31"/>
    </row>
    <row r="115430" spans="23:35" x14ac:dyDescent="0.2">
      <c r="W115430" s="29"/>
      <c r="AI115430" s="29"/>
    </row>
    <row r="115458" spans="23:35" x14ac:dyDescent="0.2">
      <c r="W115458" s="31"/>
      <c r="AI115458" s="31"/>
    </row>
    <row r="115462" spans="23:35" x14ac:dyDescent="0.2">
      <c r="W115462" s="29"/>
      <c r="AI115462" s="29"/>
    </row>
    <row r="115490" spans="23:35" x14ac:dyDescent="0.2">
      <c r="W115490" s="31"/>
      <c r="AI115490" s="31"/>
    </row>
    <row r="115494" spans="23:35" x14ac:dyDescent="0.2">
      <c r="W115494" s="29"/>
      <c r="AI115494" s="29"/>
    </row>
    <row r="115522" spans="23:35" x14ac:dyDescent="0.2">
      <c r="W115522" s="31"/>
      <c r="AI115522" s="31"/>
    </row>
    <row r="115526" spans="23:35" x14ac:dyDescent="0.2">
      <c r="W115526" s="29"/>
      <c r="AI115526" s="29"/>
    </row>
    <row r="115554" spans="23:35" x14ac:dyDescent="0.2">
      <c r="W115554" s="31"/>
      <c r="AI115554" s="31"/>
    </row>
    <row r="115558" spans="23:35" x14ac:dyDescent="0.2">
      <c r="W115558" s="29"/>
      <c r="AI115558" s="29"/>
    </row>
    <row r="115586" spans="23:35" x14ac:dyDescent="0.2">
      <c r="W115586" s="31"/>
      <c r="AI115586" s="31"/>
    </row>
    <row r="115590" spans="23:35" x14ac:dyDescent="0.2">
      <c r="W115590" s="29"/>
      <c r="AI115590" s="29"/>
    </row>
    <row r="115618" spans="23:35" x14ac:dyDescent="0.2">
      <c r="W115618" s="31"/>
      <c r="AI115618" s="31"/>
    </row>
    <row r="115622" spans="23:35" x14ac:dyDescent="0.2">
      <c r="W115622" s="29"/>
      <c r="AI115622" s="29"/>
    </row>
    <row r="115650" spans="23:35" x14ac:dyDescent="0.2">
      <c r="W115650" s="31"/>
      <c r="AI115650" s="31"/>
    </row>
    <row r="115654" spans="23:35" x14ac:dyDescent="0.2">
      <c r="W115654" s="29"/>
      <c r="AI115654" s="29"/>
    </row>
    <row r="115682" spans="23:35" x14ac:dyDescent="0.2">
      <c r="W115682" s="31"/>
      <c r="AI115682" s="31"/>
    </row>
    <row r="115686" spans="23:35" x14ac:dyDescent="0.2">
      <c r="W115686" s="29"/>
      <c r="AI115686" s="29"/>
    </row>
    <row r="115714" spans="23:35" x14ac:dyDescent="0.2">
      <c r="W115714" s="31"/>
      <c r="AI115714" s="31"/>
    </row>
    <row r="115718" spans="23:35" x14ac:dyDescent="0.2">
      <c r="W115718" s="29"/>
      <c r="AI115718" s="29"/>
    </row>
    <row r="115746" spans="23:35" x14ac:dyDescent="0.2">
      <c r="W115746" s="31"/>
      <c r="AI115746" s="31"/>
    </row>
    <row r="115750" spans="23:35" x14ac:dyDescent="0.2">
      <c r="W115750" s="29"/>
      <c r="AI115750" s="29"/>
    </row>
    <row r="115778" spans="23:35" x14ac:dyDescent="0.2">
      <c r="W115778" s="31"/>
      <c r="AI115778" s="31"/>
    </row>
    <row r="115782" spans="23:35" x14ac:dyDescent="0.2">
      <c r="W115782" s="29"/>
      <c r="AI115782" s="29"/>
    </row>
    <row r="115810" spans="23:35" x14ac:dyDescent="0.2">
      <c r="W115810" s="31"/>
      <c r="AI115810" s="31"/>
    </row>
    <row r="115814" spans="23:35" x14ac:dyDescent="0.2">
      <c r="W115814" s="29"/>
      <c r="AI115814" s="29"/>
    </row>
    <row r="115842" spans="23:35" x14ac:dyDescent="0.2">
      <c r="W115842" s="31"/>
      <c r="AI115842" s="31"/>
    </row>
    <row r="115846" spans="23:35" x14ac:dyDescent="0.2">
      <c r="W115846" s="29"/>
      <c r="AI115846" s="29"/>
    </row>
    <row r="115874" spans="23:35" x14ac:dyDescent="0.2">
      <c r="W115874" s="31"/>
      <c r="AI115874" s="31"/>
    </row>
    <row r="115878" spans="23:35" x14ac:dyDescent="0.2">
      <c r="W115878" s="29"/>
      <c r="AI115878" s="29"/>
    </row>
    <row r="115906" spans="23:35" x14ac:dyDescent="0.2">
      <c r="W115906" s="31"/>
      <c r="AI115906" s="31"/>
    </row>
    <row r="115910" spans="23:35" x14ac:dyDescent="0.2">
      <c r="W115910" s="29"/>
      <c r="AI115910" s="29"/>
    </row>
    <row r="115938" spans="23:35" x14ac:dyDescent="0.2">
      <c r="W115938" s="31"/>
      <c r="AI115938" s="31"/>
    </row>
    <row r="115942" spans="23:35" x14ac:dyDescent="0.2">
      <c r="W115942" s="29"/>
      <c r="AI115942" s="29"/>
    </row>
    <row r="115970" spans="23:35" x14ac:dyDescent="0.2">
      <c r="W115970" s="31"/>
      <c r="AI115970" s="31"/>
    </row>
    <row r="115974" spans="23:35" x14ac:dyDescent="0.2">
      <c r="W115974" s="29"/>
      <c r="AI115974" s="29"/>
    </row>
    <row r="116002" spans="23:35" x14ac:dyDescent="0.2">
      <c r="W116002" s="31"/>
      <c r="AI116002" s="31"/>
    </row>
    <row r="116006" spans="23:35" x14ac:dyDescent="0.2">
      <c r="W116006" s="29"/>
      <c r="AI116006" s="29"/>
    </row>
    <row r="116034" spans="23:35" x14ac:dyDescent="0.2">
      <c r="W116034" s="31"/>
      <c r="AI116034" s="31"/>
    </row>
    <row r="116038" spans="23:35" x14ac:dyDescent="0.2">
      <c r="W116038" s="29"/>
      <c r="AI116038" s="29"/>
    </row>
    <row r="116066" spans="23:35" x14ac:dyDescent="0.2">
      <c r="W116066" s="31"/>
      <c r="AI116066" s="31"/>
    </row>
    <row r="116070" spans="23:35" x14ac:dyDescent="0.2">
      <c r="W116070" s="29"/>
      <c r="AI116070" s="29"/>
    </row>
    <row r="116098" spans="23:35" x14ac:dyDescent="0.2">
      <c r="W116098" s="31"/>
      <c r="AI116098" s="31"/>
    </row>
    <row r="116102" spans="23:35" x14ac:dyDescent="0.2">
      <c r="W116102" s="29"/>
      <c r="AI116102" s="29"/>
    </row>
    <row r="116130" spans="23:35" x14ac:dyDescent="0.2">
      <c r="W116130" s="31"/>
      <c r="AI116130" s="31"/>
    </row>
    <row r="116134" spans="23:35" x14ac:dyDescent="0.2">
      <c r="W116134" s="29"/>
      <c r="AI116134" s="29"/>
    </row>
    <row r="116162" spans="23:35" x14ac:dyDescent="0.2">
      <c r="W116162" s="31"/>
      <c r="AI116162" s="31"/>
    </row>
    <row r="116166" spans="23:35" x14ac:dyDescent="0.2">
      <c r="W116166" s="29"/>
      <c r="AI116166" s="29"/>
    </row>
    <row r="116194" spans="23:35" x14ac:dyDescent="0.2">
      <c r="W116194" s="31"/>
      <c r="AI116194" s="31"/>
    </row>
    <row r="116198" spans="23:35" x14ac:dyDescent="0.2">
      <c r="W116198" s="29"/>
      <c r="AI116198" s="29"/>
    </row>
    <row r="116226" spans="23:35" x14ac:dyDescent="0.2">
      <c r="W116226" s="31"/>
      <c r="AI116226" s="31"/>
    </row>
    <row r="116230" spans="23:35" x14ac:dyDescent="0.2">
      <c r="W116230" s="29"/>
      <c r="AI116230" s="29"/>
    </row>
    <row r="116258" spans="23:35" x14ac:dyDescent="0.2">
      <c r="W116258" s="31"/>
      <c r="AI116258" s="31"/>
    </row>
    <row r="116262" spans="23:35" x14ac:dyDescent="0.2">
      <c r="W116262" s="29"/>
      <c r="AI116262" s="29"/>
    </row>
    <row r="116290" spans="23:35" x14ac:dyDescent="0.2">
      <c r="W116290" s="31"/>
      <c r="AI116290" s="31"/>
    </row>
    <row r="116294" spans="23:35" x14ac:dyDescent="0.2">
      <c r="W116294" s="29"/>
      <c r="AI116294" s="29"/>
    </row>
    <row r="116322" spans="23:35" x14ac:dyDescent="0.2">
      <c r="W116322" s="31"/>
      <c r="AI116322" s="31"/>
    </row>
    <row r="116326" spans="23:35" x14ac:dyDescent="0.2">
      <c r="W116326" s="29"/>
      <c r="AI116326" s="29"/>
    </row>
    <row r="116354" spans="23:35" x14ac:dyDescent="0.2">
      <c r="W116354" s="31"/>
      <c r="AI116354" s="31"/>
    </row>
    <row r="116358" spans="23:35" x14ac:dyDescent="0.2">
      <c r="W116358" s="29"/>
      <c r="AI116358" s="29"/>
    </row>
    <row r="116386" spans="23:35" x14ac:dyDescent="0.2">
      <c r="W116386" s="31"/>
      <c r="AI116386" s="31"/>
    </row>
    <row r="116390" spans="23:35" x14ac:dyDescent="0.2">
      <c r="W116390" s="29"/>
      <c r="AI116390" s="29"/>
    </row>
    <row r="116418" spans="23:35" x14ac:dyDescent="0.2">
      <c r="W116418" s="31"/>
      <c r="AI116418" s="31"/>
    </row>
    <row r="116422" spans="23:35" x14ac:dyDescent="0.2">
      <c r="W116422" s="29"/>
      <c r="AI116422" s="29"/>
    </row>
    <row r="116450" spans="23:35" x14ac:dyDescent="0.2">
      <c r="W116450" s="31"/>
      <c r="AI116450" s="31"/>
    </row>
    <row r="116454" spans="23:35" x14ac:dyDescent="0.2">
      <c r="W116454" s="29"/>
      <c r="AI116454" s="29"/>
    </row>
    <row r="116482" spans="23:35" x14ac:dyDescent="0.2">
      <c r="W116482" s="31"/>
      <c r="AI116482" s="31"/>
    </row>
    <row r="116486" spans="23:35" x14ac:dyDescent="0.2">
      <c r="W116486" s="29"/>
      <c r="AI116486" s="29"/>
    </row>
    <row r="116514" spans="23:35" x14ac:dyDescent="0.2">
      <c r="W116514" s="31"/>
      <c r="AI116514" s="31"/>
    </row>
    <row r="116518" spans="23:35" x14ac:dyDescent="0.2">
      <c r="W116518" s="29"/>
      <c r="AI116518" s="29"/>
    </row>
    <row r="116546" spans="23:35" x14ac:dyDescent="0.2">
      <c r="W116546" s="31"/>
      <c r="AI116546" s="31"/>
    </row>
    <row r="116550" spans="23:35" x14ac:dyDescent="0.2">
      <c r="W116550" s="29"/>
      <c r="AI116550" s="29"/>
    </row>
    <row r="116578" spans="23:35" x14ac:dyDescent="0.2">
      <c r="W116578" s="31"/>
      <c r="AI116578" s="31"/>
    </row>
    <row r="116582" spans="23:35" x14ac:dyDescent="0.2">
      <c r="W116582" s="29"/>
      <c r="AI116582" s="29"/>
    </row>
    <row r="116610" spans="23:35" x14ac:dyDescent="0.2">
      <c r="W116610" s="31"/>
      <c r="AI116610" s="31"/>
    </row>
    <row r="116614" spans="23:35" x14ac:dyDescent="0.2">
      <c r="W116614" s="29"/>
      <c r="AI116614" s="29"/>
    </row>
    <row r="116642" spans="23:35" x14ac:dyDescent="0.2">
      <c r="W116642" s="31"/>
      <c r="AI116642" s="31"/>
    </row>
    <row r="116646" spans="23:35" x14ac:dyDescent="0.2">
      <c r="W116646" s="29"/>
      <c r="AI116646" s="29"/>
    </row>
    <row r="116674" spans="23:35" x14ac:dyDescent="0.2">
      <c r="W116674" s="31"/>
      <c r="AI116674" s="31"/>
    </row>
    <row r="116678" spans="23:35" x14ac:dyDescent="0.2">
      <c r="W116678" s="29"/>
      <c r="AI116678" s="29"/>
    </row>
    <row r="116706" spans="23:35" x14ac:dyDescent="0.2">
      <c r="W116706" s="31"/>
      <c r="AI116706" s="31"/>
    </row>
    <row r="116710" spans="23:35" x14ac:dyDescent="0.2">
      <c r="W116710" s="29"/>
      <c r="AI116710" s="29"/>
    </row>
    <row r="116738" spans="23:35" x14ac:dyDescent="0.2">
      <c r="W116738" s="31"/>
      <c r="AI116738" s="31"/>
    </row>
    <row r="116742" spans="23:35" x14ac:dyDescent="0.2">
      <c r="W116742" s="29"/>
      <c r="AI116742" s="29"/>
    </row>
    <row r="116770" spans="23:35" x14ac:dyDescent="0.2">
      <c r="W116770" s="31"/>
      <c r="AI116770" s="31"/>
    </row>
    <row r="116774" spans="23:35" x14ac:dyDescent="0.2">
      <c r="W116774" s="29"/>
      <c r="AI116774" s="29"/>
    </row>
    <row r="116802" spans="23:35" x14ac:dyDescent="0.2">
      <c r="W116802" s="31"/>
      <c r="AI116802" s="31"/>
    </row>
    <row r="116806" spans="23:35" x14ac:dyDescent="0.2">
      <c r="W116806" s="29"/>
      <c r="AI116806" s="29"/>
    </row>
    <row r="116834" spans="23:35" x14ac:dyDescent="0.2">
      <c r="W116834" s="31"/>
      <c r="AI116834" s="31"/>
    </row>
    <row r="116838" spans="23:35" x14ac:dyDescent="0.2">
      <c r="W116838" s="29"/>
      <c r="AI116838" s="29"/>
    </row>
    <row r="116866" spans="23:35" x14ac:dyDescent="0.2">
      <c r="W116866" s="31"/>
      <c r="AI116866" s="31"/>
    </row>
    <row r="116870" spans="23:35" x14ac:dyDescent="0.2">
      <c r="W116870" s="29"/>
      <c r="AI116870" s="29"/>
    </row>
    <row r="116898" spans="23:35" x14ac:dyDescent="0.2">
      <c r="W116898" s="31"/>
      <c r="AI116898" s="31"/>
    </row>
    <row r="116902" spans="23:35" x14ac:dyDescent="0.2">
      <c r="W116902" s="29"/>
      <c r="AI116902" s="29"/>
    </row>
    <row r="116930" spans="23:35" x14ac:dyDescent="0.2">
      <c r="W116930" s="31"/>
      <c r="AI116930" s="31"/>
    </row>
    <row r="116934" spans="23:35" x14ac:dyDescent="0.2">
      <c r="W116934" s="29"/>
      <c r="AI116934" s="29"/>
    </row>
    <row r="116962" spans="23:35" x14ac:dyDescent="0.2">
      <c r="W116962" s="31"/>
      <c r="AI116962" s="31"/>
    </row>
    <row r="116966" spans="23:35" x14ac:dyDescent="0.2">
      <c r="W116966" s="29"/>
      <c r="AI116966" s="29"/>
    </row>
    <row r="116994" spans="23:35" x14ac:dyDescent="0.2">
      <c r="W116994" s="31"/>
      <c r="AI116994" s="31"/>
    </row>
    <row r="116998" spans="23:35" x14ac:dyDescent="0.2">
      <c r="W116998" s="29"/>
      <c r="AI116998" s="29"/>
    </row>
    <row r="117026" spans="23:35" x14ac:dyDescent="0.2">
      <c r="W117026" s="31"/>
      <c r="AI117026" s="31"/>
    </row>
    <row r="117030" spans="23:35" x14ac:dyDescent="0.2">
      <c r="W117030" s="29"/>
      <c r="AI117030" s="29"/>
    </row>
    <row r="117058" spans="23:35" x14ac:dyDescent="0.2">
      <c r="W117058" s="31"/>
      <c r="AI117058" s="31"/>
    </row>
    <row r="117062" spans="23:35" x14ac:dyDescent="0.2">
      <c r="W117062" s="29"/>
      <c r="AI117062" s="29"/>
    </row>
    <row r="117090" spans="23:35" x14ac:dyDescent="0.2">
      <c r="W117090" s="31"/>
      <c r="AI117090" s="31"/>
    </row>
    <row r="117094" spans="23:35" x14ac:dyDescent="0.2">
      <c r="W117094" s="29"/>
      <c r="AI117094" s="29"/>
    </row>
    <row r="117122" spans="23:35" x14ac:dyDescent="0.2">
      <c r="W117122" s="31"/>
      <c r="AI117122" s="31"/>
    </row>
    <row r="117126" spans="23:35" x14ac:dyDescent="0.2">
      <c r="W117126" s="29"/>
      <c r="AI117126" s="29"/>
    </row>
    <row r="117154" spans="23:35" x14ac:dyDescent="0.2">
      <c r="W117154" s="31"/>
      <c r="AI117154" s="31"/>
    </row>
    <row r="117158" spans="23:35" x14ac:dyDescent="0.2">
      <c r="W117158" s="29"/>
      <c r="AI117158" s="29"/>
    </row>
    <row r="117186" spans="23:35" x14ac:dyDescent="0.2">
      <c r="W117186" s="31"/>
      <c r="AI117186" s="31"/>
    </row>
    <row r="117190" spans="23:35" x14ac:dyDescent="0.2">
      <c r="W117190" s="29"/>
      <c r="AI117190" s="29"/>
    </row>
    <row r="117218" spans="23:35" x14ac:dyDescent="0.2">
      <c r="W117218" s="31"/>
      <c r="AI117218" s="31"/>
    </row>
    <row r="117222" spans="23:35" x14ac:dyDescent="0.2">
      <c r="W117222" s="29"/>
      <c r="AI117222" s="29"/>
    </row>
    <row r="117250" spans="23:35" x14ac:dyDescent="0.2">
      <c r="W117250" s="31"/>
      <c r="AI117250" s="31"/>
    </row>
    <row r="117254" spans="23:35" x14ac:dyDescent="0.2">
      <c r="W117254" s="29"/>
      <c r="AI117254" s="29"/>
    </row>
    <row r="117282" spans="23:35" x14ac:dyDescent="0.2">
      <c r="W117282" s="31"/>
      <c r="AI117282" s="31"/>
    </row>
    <row r="117286" spans="23:35" x14ac:dyDescent="0.2">
      <c r="W117286" s="29"/>
      <c r="AI117286" s="29"/>
    </row>
    <row r="117314" spans="23:35" x14ac:dyDescent="0.2">
      <c r="W117314" s="31"/>
      <c r="AI117314" s="31"/>
    </row>
    <row r="117318" spans="23:35" x14ac:dyDescent="0.2">
      <c r="W117318" s="29"/>
      <c r="AI117318" s="29"/>
    </row>
    <row r="117346" spans="23:35" x14ac:dyDescent="0.2">
      <c r="W117346" s="31"/>
      <c r="AI117346" s="31"/>
    </row>
    <row r="117350" spans="23:35" x14ac:dyDescent="0.2">
      <c r="W117350" s="29"/>
      <c r="AI117350" s="29"/>
    </row>
    <row r="117378" spans="23:35" x14ac:dyDescent="0.2">
      <c r="W117378" s="31"/>
      <c r="AI117378" s="31"/>
    </row>
    <row r="117382" spans="23:35" x14ac:dyDescent="0.2">
      <c r="W117382" s="29"/>
      <c r="AI117382" s="29"/>
    </row>
    <row r="117410" spans="23:35" x14ac:dyDescent="0.2">
      <c r="W117410" s="31"/>
      <c r="AI117410" s="31"/>
    </row>
    <row r="117414" spans="23:35" x14ac:dyDescent="0.2">
      <c r="W117414" s="29"/>
      <c r="AI117414" s="29"/>
    </row>
    <row r="117442" spans="23:35" x14ac:dyDescent="0.2">
      <c r="W117442" s="31"/>
      <c r="AI117442" s="31"/>
    </row>
    <row r="117446" spans="23:35" x14ac:dyDescent="0.2">
      <c r="W117446" s="29"/>
      <c r="AI117446" s="29"/>
    </row>
    <row r="117474" spans="23:35" x14ac:dyDescent="0.2">
      <c r="W117474" s="31"/>
      <c r="AI117474" s="31"/>
    </row>
    <row r="117478" spans="23:35" x14ac:dyDescent="0.2">
      <c r="W117478" s="29"/>
      <c r="AI117478" s="29"/>
    </row>
    <row r="117506" spans="23:35" x14ac:dyDescent="0.2">
      <c r="W117506" s="31"/>
      <c r="AI117506" s="31"/>
    </row>
    <row r="117510" spans="23:35" x14ac:dyDescent="0.2">
      <c r="W117510" s="29"/>
      <c r="AI117510" s="29"/>
    </row>
    <row r="117538" spans="23:35" x14ac:dyDescent="0.2">
      <c r="W117538" s="31"/>
      <c r="AI117538" s="31"/>
    </row>
    <row r="117542" spans="23:35" x14ac:dyDescent="0.2">
      <c r="W117542" s="29"/>
      <c r="AI117542" s="29"/>
    </row>
    <row r="117570" spans="23:35" x14ac:dyDescent="0.2">
      <c r="W117570" s="31"/>
      <c r="AI117570" s="31"/>
    </row>
    <row r="117574" spans="23:35" x14ac:dyDescent="0.2">
      <c r="W117574" s="29"/>
      <c r="AI117574" s="29"/>
    </row>
    <row r="117602" spans="23:35" x14ac:dyDescent="0.2">
      <c r="W117602" s="31"/>
      <c r="AI117602" s="31"/>
    </row>
    <row r="117606" spans="23:35" x14ac:dyDescent="0.2">
      <c r="W117606" s="29"/>
      <c r="AI117606" s="29"/>
    </row>
    <row r="117634" spans="23:35" x14ac:dyDescent="0.2">
      <c r="W117634" s="31"/>
      <c r="AI117634" s="31"/>
    </row>
    <row r="117638" spans="23:35" x14ac:dyDescent="0.2">
      <c r="W117638" s="29"/>
      <c r="AI117638" s="29"/>
    </row>
    <row r="117666" spans="23:35" x14ac:dyDescent="0.2">
      <c r="W117666" s="31"/>
      <c r="AI117666" s="31"/>
    </row>
    <row r="117670" spans="23:35" x14ac:dyDescent="0.2">
      <c r="W117670" s="29"/>
      <c r="AI117670" s="29"/>
    </row>
    <row r="117698" spans="23:35" x14ac:dyDescent="0.2">
      <c r="W117698" s="31"/>
      <c r="AI117698" s="31"/>
    </row>
    <row r="117702" spans="23:35" x14ac:dyDescent="0.2">
      <c r="W117702" s="29"/>
      <c r="AI117702" s="29"/>
    </row>
    <row r="117730" spans="23:35" x14ac:dyDescent="0.2">
      <c r="W117730" s="31"/>
      <c r="AI117730" s="31"/>
    </row>
    <row r="117734" spans="23:35" x14ac:dyDescent="0.2">
      <c r="W117734" s="29"/>
      <c r="AI117734" s="29"/>
    </row>
    <row r="117762" spans="23:35" x14ac:dyDescent="0.2">
      <c r="W117762" s="31"/>
      <c r="AI117762" s="31"/>
    </row>
    <row r="117766" spans="23:35" x14ac:dyDescent="0.2">
      <c r="W117766" s="29"/>
      <c r="AI117766" s="29"/>
    </row>
    <row r="117794" spans="23:35" x14ac:dyDescent="0.2">
      <c r="W117794" s="31"/>
      <c r="AI117794" s="31"/>
    </row>
    <row r="117798" spans="23:35" x14ac:dyDescent="0.2">
      <c r="W117798" s="29"/>
      <c r="AI117798" s="29"/>
    </row>
    <row r="117826" spans="23:35" x14ac:dyDescent="0.2">
      <c r="W117826" s="31"/>
      <c r="AI117826" s="31"/>
    </row>
    <row r="117830" spans="23:35" x14ac:dyDescent="0.2">
      <c r="W117830" s="29"/>
      <c r="AI117830" s="29"/>
    </row>
    <row r="117858" spans="23:35" x14ac:dyDescent="0.2">
      <c r="W117858" s="31"/>
      <c r="AI117858" s="31"/>
    </row>
    <row r="117862" spans="23:35" x14ac:dyDescent="0.2">
      <c r="W117862" s="29"/>
      <c r="AI117862" s="29"/>
    </row>
    <row r="117890" spans="23:35" x14ac:dyDescent="0.2">
      <c r="W117890" s="31"/>
      <c r="AI117890" s="31"/>
    </row>
    <row r="117894" spans="23:35" x14ac:dyDescent="0.2">
      <c r="W117894" s="29"/>
      <c r="AI117894" s="29"/>
    </row>
    <row r="117922" spans="23:35" x14ac:dyDescent="0.2">
      <c r="W117922" s="31"/>
      <c r="AI117922" s="31"/>
    </row>
    <row r="117926" spans="23:35" x14ac:dyDescent="0.2">
      <c r="W117926" s="29"/>
      <c r="AI117926" s="29"/>
    </row>
    <row r="117954" spans="23:35" x14ac:dyDescent="0.2">
      <c r="W117954" s="31"/>
      <c r="AI117954" s="31"/>
    </row>
    <row r="117958" spans="23:35" x14ac:dyDescent="0.2">
      <c r="W117958" s="29"/>
      <c r="AI117958" s="29"/>
    </row>
    <row r="117986" spans="23:35" x14ac:dyDescent="0.2">
      <c r="W117986" s="31"/>
      <c r="AI117986" s="31"/>
    </row>
    <row r="117990" spans="23:35" x14ac:dyDescent="0.2">
      <c r="W117990" s="29"/>
      <c r="AI117990" s="29"/>
    </row>
    <row r="118018" spans="23:35" x14ac:dyDescent="0.2">
      <c r="W118018" s="31"/>
      <c r="AI118018" s="31"/>
    </row>
    <row r="118022" spans="23:35" x14ac:dyDescent="0.2">
      <c r="W118022" s="29"/>
      <c r="AI118022" s="29"/>
    </row>
    <row r="118050" spans="23:35" x14ac:dyDescent="0.2">
      <c r="W118050" s="31"/>
      <c r="AI118050" s="31"/>
    </row>
    <row r="118054" spans="23:35" x14ac:dyDescent="0.2">
      <c r="W118054" s="29"/>
      <c r="AI118054" s="29"/>
    </row>
    <row r="118082" spans="23:35" x14ac:dyDescent="0.2">
      <c r="W118082" s="31"/>
      <c r="AI118082" s="31"/>
    </row>
    <row r="118086" spans="23:35" x14ac:dyDescent="0.2">
      <c r="W118086" s="29"/>
      <c r="AI118086" s="29"/>
    </row>
    <row r="118114" spans="23:35" x14ac:dyDescent="0.2">
      <c r="W118114" s="31"/>
      <c r="AI118114" s="31"/>
    </row>
    <row r="118118" spans="23:35" x14ac:dyDescent="0.2">
      <c r="W118118" s="29"/>
      <c r="AI118118" s="29"/>
    </row>
    <row r="118146" spans="23:35" x14ac:dyDescent="0.2">
      <c r="W118146" s="31"/>
      <c r="AI118146" s="31"/>
    </row>
    <row r="118150" spans="23:35" x14ac:dyDescent="0.2">
      <c r="W118150" s="29"/>
      <c r="AI118150" s="29"/>
    </row>
    <row r="118178" spans="23:35" x14ac:dyDescent="0.2">
      <c r="W118178" s="31"/>
      <c r="AI118178" s="31"/>
    </row>
    <row r="118182" spans="23:35" x14ac:dyDescent="0.2">
      <c r="W118182" s="29"/>
      <c r="AI118182" s="29"/>
    </row>
    <row r="118210" spans="23:35" x14ac:dyDescent="0.2">
      <c r="W118210" s="31"/>
      <c r="AI118210" s="31"/>
    </row>
    <row r="118214" spans="23:35" x14ac:dyDescent="0.2">
      <c r="W118214" s="29"/>
      <c r="AI118214" s="29"/>
    </row>
    <row r="118242" spans="23:35" x14ac:dyDescent="0.2">
      <c r="W118242" s="31"/>
      <c r="AI118242" s="31"/>
    </row>
    <row r="118246" spans="23:35" x14ac:dyDescent="0.2">
      <c r="W118246" s="29"/>
      <c r="AI118246" s="29"/>
    </row>
    <row r="118274" spans="23:35" x14ac:dyDescent="0.2">
      <c r="W118274" s="31"/>
      <c r="AI118274" s="31"/>
    </row>
    <row r="118278" spans="23:35" x14ac:dyDescent="0.2">
      <c r="W118278" s="29"/>
      <c r="AI118278" s="29"/>
    </row>
    <row r="118306" spans="23:35" x14ac:dyDescent="0.2">
      <c r="W118306" s="31"/>
      <c r="AI118306" s="31"/>
    </row>
    <row r="118310" spans="23:35" x14ac:dyDescent="0.2">
      <c r="W118310" s="29"/>
      <c r="AI118310" s="29"/>
    </row>
    <row r="118338" spans="23:35" x14ac:dyDescent="0.2">
      <c r="W118338" s="31"/>
      <c r="AI118338" s="31"/>
    </row>
    <row r="118342" spans="23:35" x14ac:dyDescent="0.2">
      <c r="W118342" s="29"/>
      <c r="AI118342" s="29"/>
    </row>
    <row r="118370" spans="23:35" x14ac:dyDescent="0.2">
      <c r="W118370" s="31"/>
      <c r="AI118370" s="31"/>
    </row>
    <row r="118374" spans="23:35" x14ac:dyDescent="0.2">
      <c r="W118374" s="29"/>
      <c r="AI118374" s="29"/>
    </row>
    <row r="118402" spans="23:35" x14ac:dyDescent="0.2">
      <c r="W118402" s="31"/>
      <c r="AI118402" s="31"/>
    </row>
    <row r="118406" spans="23:35" x14ac:dyDescent="0.2">
      <c r="W118406" s="29"/>
      <c r="AI118406" s="29"/>
    </row>
    <row r="118434" spans="23:35" x14ac:dyDescent="0.2">
      <c r="W118434" s="31"/>
      <c r="AI118434" s="31"/>
    </row>
    <row r="118438" spans="23:35" x14ac:dyDescent="0.2">
      <c r="W118438" s="29"/>
      <c r="AI118438" s="29"/>
    </row>
    <row r="118466" spans="23:35" x14ac:dyDescent="0.2">
      <c r="W118466" s="31"/>
      <c r="AI118466" s="31"/>
    </row>
    <row r="118470" spans="23:35" x14ac:dyDescent="0.2">
      <c r="W118470" s="29"/>
      <c r="AI118470" s="29"/>
    </row>
    <row r="118498" spans="23:35" x14ac:dyDescent="0.2">
      <c r="W118498" s="31"/>
      <c r="AI118498" s="31"/>
    </row>
    <row r="118502" spans="23:35" x14ac:dyDescent="0.2">
      <c r="W118502" s="29"/>
      <c r="AI118502" s="29"/>
    </row>
    <row r="118530" spans="23:35" x14ac:dyDescent="0.2">
      <c r="W118530" s="31"/>
      <c r="AI118530" s="31"/>
    </row>
    <row r="118534" spans="23:35" x14ac:dyDescent="0.2">
      <c r="W118534" s="29"/>
      <c r="AI118534" s="29"/>
    </row>
    <row r="118562" spans="23:35" x14ac:dyDescent="0.2">
      <c r="W118562" s="31"/>
      <c r="AI118562" s="31"/>
    </row>
    <row r="118566" spans="23:35" x14ac:dyDescent="0.2">
      <c r="W118566" s="29"/>
      <c r="AI118566" s="29"/>
    </row>
    <row r="118594" spans="23:35" x14ac:dyDescent="0.2">
      <c r="W118594" s="31"/>
      <c r="AI118594" s="31"/>
    </row>
    <row r="118598" spans="23:35" x14ac:dyDescent="0.2">
      <c r="W118598" s="29"/>
      <c r="AI118598" s="29"/>
    </row>
    <row r="118626" spans="23:35" x14ac:dyDescent="0.2">
      <c r="W118626" s="31"/>
      <c r="AI118626" s="31"/>
    </row>
    <row r="118630" spans="23:35" x14ac:dyDescent="0.2">
      <c r="W118630" s="29"/>
      <c r="AI118630" s="29"/>
    </row>
    <row r="118658" spans="23:35" x14ac:dyDescent="0.2">
      <c r="W118658" s="31"/>
      <c r="AI118658" s="31"/>
    </row>
    <row r="118662" spans="23:35" x14ac:dyDescent="0.2">
      <c r="W118662" s="29"/>
      <c r="AI118662" s="29"/>
    </row>
    <row r="118690" spans="23:35" x14ac:dyDescent="0.2">
      <c r="W118690" s="31"/>
      <c r="AI118690" s="31"/>
    </row>
    <row r="118694" spans="23:35" x14ac:dyDescent="0.2">
      <c r="W118694" s="29"/>
      <c r="AI118694" s="29"/>
    </row>
    <row r="118722" spans="23:35" x14ac:dyDescent="0.2">
      <c r="W118722" s="31"/>
      <c r="AI118722" s="31"/>
    </row>
    <row r="118726" spans="23:35" x14ac:dyDescent="0.2">
      <c r="W118726" s="29"/>
      <c r="AI118726" s="29"/>
    </row>
    <row r="118754" spans="23:35" x14ac:dyDescent="0.2">
      <c r="W118754" s="31"/>
      <c r="AI118754" s="31"/>
    </row>
    <row r="118758" spans="23:35" x14ac:dyDescent="0.2">
      <c r="W118758" s="29"/>
      <c r="AI118758" s="29"/>
    </row>
    <row r="118786" spans="23:35" x14ac:dyDescent="0.2">
      <c r="W118786" s="31"/>
      <c r="AI118786" s="31"/>
    </row>
    <row r="118790" spans="23:35" x14ac:dyDescent="0.2">
      <c r="W118790" s="29"/>
      <c r="AI118790" s="29"/>
    </row>
    <row r="118818" spans="23:35" x14ac:dyDescent="0.2">
      <c r="W118818" s="31"/>
      <c r="AI118818" s="31"/>
    </row>
    <row r="118822" spans="23:35" x14ac:dyDescent="0.2">
      <c r="W118822" s="29"/>
      <c r="AI118822" s="29"/>
    </row>
    <row r="118850" spans="23:35" x14ac:dyDescent="0.2">
      <c r="W118850" s="31"/>
      <c r="AI118850" s="31"/>
    </row>
    <row r="118854" spans="23:35" x14ac:dyDescent="0.2">
      <c r="W118854" s="29"/>
      <c r="AI118854" s="29"/>
    </row>
    <row r="118882" spans="23:35" x14ac:dyDescent="0.2">
      <c r="W118882" s="31"/>
      <c r="AI118882" s="31"/>
    </row>
    <row r="118886" spans="23:35" x14ac:dyDescent="0.2">
      <c r="W118886" s="29"/>
      <c r="AI118886" s="29"/>
    </row>
    <row r="118914" spans="23:35" x14ac:dyDescent="0.2">
      <c r="W118914" s="31"/>
      <c r="AI118914" s="31"/>
    </row>
    <row r="118918" spans="23:35" x14ac:dyDescent="0.2">
      <c r="W118918" s="29"/>
      <c r="AI118918" s="29"/>
    </row>
    <row r="118946" spans="23:35" x14ac:dyDescent="0.2">
      <c r="W118946" s="31"/>
      <c r="AI118946" s="31"/>
    </row>
    <row r="118950" spans="23:35" x14ac:dyDescent="0.2">
      <c r="W118950" s="29"/>
      <c r="AI118950" s="29"/>
    </row>
    <row r="118978" spans="23:35" x14ac:dyDescent="0.2">
      <c r="W118978" s="31"/>
      <c r="AI118978" s="31"/>
    </row>
    <row r="118982" spans="23:35" x14ac:dyDescent="0.2">
      <c r="W118982" s="29"/>
      <c r="AI118982" s="29"/>
    </row>
    <row r="119010" spans="23:35" x14ac:dyDescent="0.2">
      <c r="W119010" s="31"/>
      <c r="AI119010" s="31"/>
    </row>
    <row r="119014" spans="23:35" x14ac:dyDescent="0.2">
      <c r="W119014" s="29"/>
      <c r="AI119014" s="29"/>
    </row>
    <row r="119042" spans="23:35" x14ac:dyDescent="0.2">
      <c r="W119042" s="31"/>
      <c r="AI119042" s="31"/>
    </row>
    <row r="119046" spans="23:35" x14ac:dyDescent="0.2">
      <c r="W119046" s="29"/>
      <c r="AI119046" s="29"/>
    </row>
    <row r="119074" spans="23:35" x14ac:dyDescent="0.2">
      <c r="W119074" s="31"/>
      <c r="AI119074" s="31"/>
    </row>
    <row r="119078" spans="23:35" x14ac:dyDescent="0.2">
      <c r="W119078" s="29"/>
      <c r="AI119078" s="29"/>
    </row>
    <row r="119106" spans="23:35" x14ac:dyDescent="0.2">
      <c r="W119106" s="31"/>
      <c r="AI119106" s="31"/>
    </row>
    <row r="119110" spans="23:35" x14ac:dyDescent="0.2">
      <c r="W119110" s="29"/>
      <c r="AI119110" s="29"/>
    </row>
    <row r="119138" spans="23:35" x14ac:dyDescent="0.2">
      <c r="W119138" s="31"/>
      <c r="AI119138" s="31"/>
    </row>
    <row r="119142" spans="23:35" x14ac:dyDescent="0.2">
      <c r="W119142" s="29"/>
      <c r="AI119142" s="29"/>
    </row>
    <row r="119170" spans="23:35" x14ac:dyDescent="0.2">
      <c r="W119170" s="31"/>
      <c r="AI119170" s="31"/>
    </row>
    <row r="119174" spans="23:35" x14ac:dyDescent="0.2">
      <c r="W119174" s="29"/>
      <c r="AI119174" s="29"/>
    </row>
    <row r="119202" spans="23:35" x14ac:dyDescent="0.2">
      <c r="W119202" s="31"/>
      <c r="AI119202" s="31"/>
    </row>
    <row r="119206" spans="23:35" x14ac:dyDescent="0.2">
      <c r="W119206" s="29"/>
      <c r="AI119206" s="29"/>
    </row>
    <row r="119234" spans="23:35" x14ac:dyDescent="0.2">
      <c r="W119234" s="31"/>
      <c r="AI119234" s="31"/>
    </row>
    <row r="119238" spans="23:35" x14ac:dyDescent="0.2">
      <c r="W119238" s="29"/>
      <c r="AI119238" s="29"/>
    </row>
    <row r="119266" spans="23:35" x14ac:dyDescent="0.2">
      <c r="W119266" s="31"/>
      <c r="AI119266" s="31"/>
    </row>
    <row r="119270" spans="23:35" x14ac:dyDescent="0.2">
      <c r="W119270" s="29"/>
      <c r="AI119270" s="29"/>
    </row>
    <row r="119298" spans="23:35" x14ac:dyDescent="0.2">
      <c r="W119298" s="31"/>
      <c r="AI119298" s="31"/>
    </row>
    <row r="119302" spans="23:35" x14ac:dyDescent="0.2">
      <c r="W119302" s="29"/>
      <c r="AI119302" s="29"/>
    </row>
    <row r="119330" spans="23:35" x14ac:dyDescent="0.2">
      <c r="W119330" s="31"/>
      <c r="AI119330" s="31"/>
    </row>
    <row r="119334" spans="23:35" x14ac:dyDescent="0.2">
      <c r="W119334" s="29"/>
      <c r="AI119334" s="29"/>
    </row>
    <row r="119362" spans="23:35" x14ac:dyDescent="0.2">
      <c r="W119362" s="31"/>
      <c r="AI119362" s="31"/>
    </row>
    <row r="119366" spans="23:35" x14ac:dyDescent="0.2">
      <c r="W119366" s="29"/>
      <c r="AI119366" s="29"/>
    </row>
    <row r="119394" spans="23:35" x14ac:dyDescent="0.2">
      <c r="W119394" s="31"/>
      <c r="AI119394" s="31"/>
    </row>
    <row r="119398" spans="23:35" x14ac:dyDescent="0.2">
      <c r="W119398" s="29"/>
      <c r="AI119398" s="29"/>
    </row>
    <row r="119426" spans="23:35" x14ac:dyDescent="0.2">
      <c r="W119426" s="31"/>
      <c r="AI119426" s="31"/>
    </row>
    <row r="119430" spans="23:35" x14ac:dyDescent="0.2">
      <c r="W119430" s="29"/>
      <c r="AI119430" s="29"/>
    </row>
    <row r="119458" spans="23:35" x14ac:dyDescent="0.2">
      <c r="W119458" s="31"/>
      <c r="AI119458" s="31"/>
    </row>
    <row r="119462" spans="23:35" x14ac:dyDescent="0.2">
      <c r="W119462" s="29"/>
      <c r="AI119462" s="29"/>
    </row>
    <row r="119490" spans="23:35" x14ac:dyDescent="0.2">
      <c r="W119490" s="31"/>
      <c r="AI119490" s="31"/>
    </row>
    <row r="119494" spans="23:35" x14ac:dyDescent="0.2">
      <c r="W119494" s="29"/>
      <c r="AI119494" s="29"/>
    </row>
    <row r="119522" spans="23:35" x14ac:dyDescent="0.2">
      <c r="W119522" s="31"/>
      <c r="AI119522" s="31"/>
    </row>
    <row r="119526" spans="23:35" x14ac:dyDescent="0.2">
      <c r="W119526" s="29"/>
      <c r="AI119526" s="29"/>
    </row>
    <row r="119554" spans="23:35" x14ac:dyDescent="0.2">
      <c r="W119554" s="31"/>
      <c r="AI119554" s="31"/>
    </row>
    <row r="119558" spans="23:35" x14ac:dyDescent="0.2">
      <c r="W119558" s="29"/>
      <c r="AI119558" s="29"/>
    </row>
    <row r="119586" spans="23:35" x14ac:dyDescent="0.2">
      <c r="W119586" s="31"/>
      <c r="AI119586" s="31"/>
    </row>
    <row r="119590" spans="23:35" x14ac:dyDescent="0.2">
      <c r="W119590" s="29"/>
      <c r="AI119590" s="29"/>
    </row>
    <row r="119618" spans="23:35" x14ac:dyDescent="0.2">
      <c r="W119618" s="31"/>
      <c r="AI119618" s="31"/>
    </row>
    <row r="119622" spans="23:35" x14ac:dyDescent="0.2">
      <c r="W119622" s="29"/>
      <c r="AI119622" s="29"/>
    </row>
    <row r="119650" spans="23:35" x14ac:dyDescent="0.2">
      <c r="W119650" s="31"/>
      <c r="AI119650" s="31"/>
    </row>
    <row r="119654" spans="23:35" x14ac:dyDescent="0.2">
      <c r="W119654" s="29"/>
      <c r="AI119654" s="29"/>
    </row>
    <row r="119682" spans="23:35" x14ac:dyDescent="0.2">
      <c r="W119682" s="31"/>
      <c r="AI119682" s="31"/>
    </row>
    <row r="119686" spans="23:35" x14ac:dyDescent="0.2">
      <c r="W119686" s="29"/>
      <c r="AI119686" s="29"/>
    </row>
    <row r="119714" spans="23:35" x14ac:dyDescent="0.2">
      <c r="W119714" s="31"/>
      <c r="AI119714" s="31"/>
    </row>
    <row r="119718" spans="23:35" x14ac:dyDescent="0.2">
      <c r="W119718" s="29"/>
      <c r="AI119718" s="29"/>
    </row>
    <row r="119746" spans="23:35" x14ac:dyDescent="0.2">
      <c r="W119746" s="31"/>
      <c r="AI119746" s="31"/>
    </row>
    <row r="119750" spans="23:35" x14ac:dyDescent="0.2">
      <c r="W119750" s="29"/>
      <c r="AI119750" s="29"/>
    </row>
    <row r="119778" spans="23:35" x14ac:dyDescent="0.2">
      <c r="W119778" s="31"/>
      <c r="AI119778" s="31"/>
    </row>
    <row r="119782" spans="23:35" x14ac:dyDescent="0.2">
      <c r="W119782" s="29"/>
      <c r="AI119782" s="29"/>
    </row>
    <row r="119810" spans="23:35" x14ac:dyDescent="0.2">
      <c r="W119810" s="31"/>
      <c r="AI119810" s="31"/>
    </row>
    <row r="119814" spans="23:35" x14ac:dyDescent="0.2">
      <c r="W119814" s="29"/>
      <c r="AI119814" s="29"/>
    </row>
    <row r="119842" spans="23:35" x14ac:dyDescent="0.2">
      <c r="W119842" s="31"/>
      <c r="AI119842" s="31"/>
    </row>
    <row r="119846" spans="23:35" x14ac:dyDescent="0.2">
      <c r="W119846" s="29"/>
      <c r="AI119846" s="29"/>
    </row>
    <row r="119874" spans="23:35" x14ac:dyDescent="0.2">
      <c r="W119874" s="31"/>
      <c r="AI119874" s="31"/>
    </row>
    <row r="119878" spans="23:35" x14ac:dyDescent="0.2">
      <c r="W119878" s="29"/>
      <c r="AI119878" s="29"/>
    </row>
    <row r="119906" spans="23:35" x14ac:dyDescent="0.2">
      <c r="W119906" s="31"/>
      <c r="AI119906" s="31"/>
    </row>
    <row r="119910" spans="23:35" x14ac:dyDescent="0.2">
      <c r="W119910" s="29"/>
      <c r="AI119910" s="29"/>
    </row>
    <row r="119938" spans="23:35" x14ac:dyDescent="0.2">
      <c r="W119938" s="31"/>
      <c r="AI119938" s="31"/>
    </row>
    <row r="119942" spans="23:35" x14ac:dyDescent="0.2">
      <c r="W119942" s="29"/>
      <c r="AI119942" s="29"/>
    </row>
    <row r="119970" spans="23:35" x14ac:dyDescent="0.2">
      <c r="W119970" s="31"/>
      <c r="AI119970" s="31"/>
    </row>
    <row r="119974" spans="23:35" x14ac:dyDescent="0.2">
      <c r="W119974" s="29"/>
      <c r="AI119974" s="29"/>
    </row>
    <row r="120002" spans="23:35" x14ac:dyDescent="0.2">
      <c r="W120002" s="31"/>
      <c r="AI120002" s="31"/>
    </row>
    <row r="120006" spans="23:35" x14ac:dyDescent="0.2">
      <c r="W120006" s="29"/>
      <c r="AI120006" s="29"/>
    </row>
    <row r="120034" spans="23:35" x14ac:dyDescent="0.2">
      <c r="W120034" s="31"/>
      <c r="AI120034" s="31"/>
    </row>
    <row r="120038" spans="23:35" x14ac:dyDescent="0.2">
      <c r="W120038" s="29"/>
      <c r="AI120038" s="29"/>
    </row>
    <row r="120066" spans="23:35" x14ac:dyDescent="0.2">
      <c r="W120066" s="31"/>
      <c r="AI120066" s="31"/>
    </row>
    <row r="120070" spans="23:35" x14ac:dyDescent="0.2">
      <c r="W120070" s="29"/>
      <c r="AI120070" s="29"/>
    </row>
    <row r="120098" spans="23:35" x14ac:dyDescent="0.2">
      <c r="W120098" s="31"/>
      <c r="AI120098" s="31"/>
    </row>
    <row r="120102" spans="23:35" x14ac:dyDescent="0.2">
      <c r="W120102" s="29"/>
      <c r="AI120102" s="29"/>
    </row>
    <row r="120130" spans="23:35" x14ac:dyDescent="0.2">
      <c r="W120130" s="31"/>
      <c r="AI120130" s="31"/>
    </row>
    <row r="120134" spans="23:35" x14ac:dyDescent="0.2">
      <c r="W120134" s="29"/>
      <c r="AI120134" s="29"/>
    </row>
    <row r="120162" spans="23:35" x14ac:dyDescent="0.2">
      <c r="W120162" s="31"/>
      <c r="AI120162" s="31"/>
    </row>
    <row r="120166" spans="23:35" x14ac:dyDescent="0.2">
      <c r="W120166" s="29"/>
      <c r="AI120166" s="29"/>
    </row>
    <row r="120194" spans="23:35" x14ac:dyDescent="0.2">
      <c r="W120194" s="31"/>
      <c r="AI120194" s="31"/>
    </row>
    <row r="120198" spans="23:35" x14ac:dyDescent="0.2">
      <c r="W120198" s="29"/>
      <c r="AI120198" s="29"/>
    </row>
    <row r="120226" spans="23:35" x14ac:dyDescent="0.2">
      <c r="W120226" s="31"/>
      <c r="AI120226" s="31"/>
    </row>
    <row r="120230" spans="23:35" x14ac:dyDescent="0.2">
      <c r="W120230" s="29"/>
      <c r="AI120230" s="29"/>
    </row>
    <row r="120258" spans="23:35" x14ac:dyDescent="0.2">
      <c r="W120258" s="31"/>
      <c r="AI120258" s="31"/>
    </row>
    <row r="120262" spans="23:35" x14ac:dyDescent="0.2">
      <c r="W120262" s="29"/>
      <c r="AI120262" s="29"/>
    </row>
    <row r="120290" spans="23:35" x14ac:dyDescent="0.2">
      <c r="W120290" s="31"/>
      <c r="AI120290" s="31"/>
    </row>
    <row r="120294" spans="23:35" x14ac:dyDescent="0.2">
      <c r="W120294" s="29"/>
      <c r="AI120294" s="29"/>
    </row>
    <row r="120322" spans="23:35" x14ac:dyDescent="0.2">
      <c r="W120322" s="31"/>
      <c r="AI120322" s="31"/>
    </row>
    <row r="120326" spans="23:35" x14ac:dyDescent="0.2">
      <c r="W120326" s="29"/>
      <c r="AI120326" s="29"/>
    </row>
    <row r="120354" spans="23:35" x14ac:dyDescent="0.2">
      <c r="W120354" s="31"/>
      <c r="AI120354" s="31"/>
    </row>
    <row r="120358" spans="23:35" x14ac:dyDescent="0.2">
      <c r="W120358" s="29"/>
      <c r="AI120358" s="29"/>
    </row>
    <row r="120386" spans="23:35" x14ac:dyDescent="0.2">
      <c r="W120386" s="31"/>
      <c r="AI120386" s="31"/>
    </row>
    <row r="120390" spans="23:35" x14ac:dyDescent="0.2">
      <c r="W120390" s="29"/>
      <c r="AI120390" s="29"/>
    </row>
    <row r="120418" spans="23:35" x14ac:dyDescent="0.2">
      <c r="W120418" s="31"/>
      <c r="AI120418" s="31"/>
    </row>
    <row r="120422" spans="23:35" x14ac:dyDescent="0.2">
      <c r="W120422" s="29"/>
      <c r="AI120422" s="29"/>
    </row>
    <row r="120450" spans="23:35" x14ac:dyDescent="0.2">
      <c r="W120450" s="31"/>
      <c r="AI120450" s="31"/>
    </row>
    <row r="120454" spans="23:35" x14ac:dyDescent="0.2">
      <c r="W120454" s="29"/>
      <c r="AI120454" s="29"/>
    </row>
    <row r="120482" spans="23:35" x14ac:dyDescent="0.2">
      <c r="W120482" s="31"/>
      <c r="AI120482" s="31"/>
    </row>
    <row r="120486" spans="23:35" x14ac:dyDescent="0.2">
      <c r="W120486" s="29"/>
      <c r="AI120486" s="29"/>
    </row>
    <row r="120514" spans="23:35" x14ac:dyDescent="0.2">
      <c r="W120514" s="31"/>
      <c r="AI120514" s="31"/>
    </row>
    <row r="120518" spans="23:35" x14ac:dyDescent="0.2">
      <c r="W120518" s="29"/>
      <c r="AI120518" s="29"/>
    </row>
    <row r="120546" spans="23:35" x14ac:dyDescent="0.2">
      <c r="W120546" s="31"/>
      <c r="AI120546" s="31"/>
    </row>
    <row r="120550" spans="23:35" x14ac:dyDescent="0.2">
      <c r="W120550" s="29"/>
      <c r="AI120550" s="29"/>
    </row>
    <row r="120578" spans="23:35" x14ac:dyDescent="0.2">
      <c r="W120578" s="31"/>
      <c r="AI120578" s="31"/>
    </row>
    <row r="120582" spans="23:35" x14ac:dyDescent="0.2">
      <c r="W120582" s="29"/>
      <c r="AI120582" s="29"/>
    </row>
    <row r="120610" spans="23:35" x14ac:dyDescent="0.2">
      <c r="W120610" s="31"/>
      <c r="AI120610" s="31"/>
    </row>
    <row r="120614" spans="23:35" x14ac:dyDescent="0.2">
      <c r="W120614" s="29"/>
      <c r="AI120614" s="29"/>
    </row>
    <row r="120642" spans="23:35" x14ac:dyDescent="0.2">
      <c r="W120642" s="31"/>
      <c r="AI120642" s="31"/>
    </row>
    <row r="120646" spans="23:35" x14ac:dyDescent="0.2">
      <c r="W120646" s="29"/>
      <c r="AI120646" s="29"/>
    </row>
    <row r="120674" spans="23:35" x14ac:dyDescent="0.2">
      <c r="W120674" s="31"/>
      <c r="AI120674" s="31"/>
    </row>
    <row r="120678" spans="23:35" x14ac:dyDescent="0.2">
      <c r="W120678" s="29"/>
      <c r="AI120678" s="29"/>
    </row>
    <row r="120706" spans="23:35" x14ac:dyDescent="0.2">
      <c r="W120706" s="31"/>
      <c r="AI120706" s="31"/>
    </row>
    <row r="120710" spans="23:35" x14ac:dyDescent="0.2">
      <c r="W120710" s="29"/>
      <c r="AI120710" s="29"/>
    </row>
    <row r="120738" spans="23:35" x14ac:dyDescent="0.2">
      <c r="W120738" s="31"/>
      <c r="AI120738" s="31"/>
    </row>
    <row r="120742" spans="23:35" x14ac:dyDescent="0.2">
      <c r="W120742" s="29"/>
      <c r="AI120742" s="29"/>
    </row>
    <row r="120770" spans="23:35" x14ac:dyDescent="0.2">
      <c r="W120770" s="31"/>
      <c r="AI120770" s="31"/>
    </row>
    <row r="120774" spans="23:35" x14ac:dyDescent="0.2">
      <c r="W120774" s="29"/>
      <c r="AI120774" s="29"/>
    </row>
    <row r="120802" spans="23:35" x14ac:dyDescent="0.2">
      <c r="W120802" s="31"/>
      <c r="AI120802" s="31"/>
    </row>
    <row r="120806" spans="23:35" x14ac:dyDescent="0.2">
      <c r="W120806" s="29"/>
      <c r="AI120806" s="29"/>
    </row>
    <row r="120834" spans="23:35" x14ac:dyDescent="0.2">
      <c r="W120834" s="31"/>
      <c r="AI120834" s="31"/>
    </row>
    <row r="120838" spans="23:35" x14ac:dyDescent="0.2">
      <c r="W120838" s="29"/>
      <c r="AI120838" s="29"/>
    </row>
    <row r="120866" spans="23:35" x14ac:dyDescent="0.2">
      <c r="W120866" s="31"/>
      <c r="AI120866" s="31"/>
    </row>
    <row r="120870" spans="23:35" x14ac:dyDescent="0.2">
      <c r="W120870" s="29"/>
      <c r="AI120870" s="29"/>
    </row>
    <row r="120898" spans="23:35" x14ac:dyDescent="0.2">
      <c r="W120898" s="31"/>
      <c r="AI120898" s="31"/>
    </row>
    <row r="120902" spans="23:35" x14ac:dyDescent="0.2">
      <c r="W120902" s="29"/>
      <c r="AI120902" s="29"/>
    </row>
    <row r="120930" spans="23:35" x14ac:dyDescent="0.2">
      <c r="W120930" s="31"/>
      <c r="AI120930" s="31"/>
    </row>
    <row r="120934" spans="23:35" x14ac:dyDescent="0.2">
      <c r="W120934" s="29"/>
      <c r="AI120934" s="29"/>
    </row>
    <row r="120962" spans="23:35" x14ac:dyDescent="0.2">
      <c r="W120962" s="31"/>
      <c r="AI120962" s="31"/>
    </row>
    <row r="120966" spans="23:35" x14ac:dyDescent="0.2">
      <c r="W120966" s="29"/>
      <c r="AI120966" s="29"/>
    </row>
    <row r="120994" spans="23:35" x14ac:dyDescent="0.2">
      <c r="W120994" s="31"/>
      <c r="AI120994" s="31"/>
    </row>
    <row r="120998" spans="23:35" x14ac:dyDescent="0.2">
      <c r="W120998" s="29"/>
      <c r="AI120998" s="29"/>
    </row>
    <row r="121026" spans="23:35" x14ac:dyDescent="0.2">
      <c r="W121026" s="31"/>
      <c r="AI121026" s="31"/>
    </row>
    <row r="121030" spans="23:35" x14ac:dyDescent="0.2">
      <c r="W121030" s="29"/>
      <c r="AI121030" s="29"/>
    </row>
    <row r="121058" spans="23:35" x14ac:dyDescent="0.2">
      <c r="W121058" s="31"/>
      <c r="AI121058" s="31"/>
    </row>
    <row r="121062" spans="23:35" x14ac:dyDescent="0.2">
      <c r="W121062" s="29"/>
      <c r="AI121062" s="29"/>
    </row>
    <row r="121090" spans="23:35" x14ac:dyDescent="0.2">
      <c r="W121090" s="31"/>
      <c r="AI121090" s="31"/>
    </row>
    <row r="121094" spans="23:35" x14ac:dyDescent="0.2">
      <c r="W121094" s="29"/>
      <c r="AI121094" s="29"/>
    </row>
    <row r="121122" spans="23:35" x14ac:dyDescent="0.2">
      <c r="W121122" s="31"/>
      <c r="AI121122" s="31"/>
    </row>
    <row r="121126" spans="23:35" x14ac:dyDescent="0.2">
      <c r="W121126" s="29"/>
      <c r="AI121126" s="29"/>
    </row>
    <row r="121154" spans="23:35" x14ac:dyDescent="0.2">
      <c r="W121154" s="31"/>
      <c r="AI121154" s="31"/>
    </row>
    <row r="121158" spans="23:35" x14ac:dyDescent="0.2">
      <c r="W121158" s="29"/>
      <c r="AI121158" s="29"/>
    </row>
    <row r="121186" spans="23:35" x14ac:dyDescent="0.2">
      <c r="W121186" s="31"/>
      <c r="AI121186" s="31"/>
    </row>
    <row r="121190" spans="23:35" x14ac:dyDescent="0.2">
      <c r="W121190" s="29"/>
      <c r="AI121190" s="29"/>
    </row>
    <row r="121218" spans="23:35" x14ac:dyDescent="0.2">
      <c r="W121218" s="31"/>
      <c r="AI121218" s="31"/>
    </row>
    <row r="121222" spans="23:35" x14ac:dyDescent="0.2">
      <c r="W121222" s="29"/>
      <c r="AI121222" s="29"/>
    </row>
    <row r="121250" spans="23:35" x14ac:dyDescent="0.2">
      <c r="W121250" s="31"/>
      <c r="AI121250" s="31"/>
    </row>
    <row r="121254" spans="23:35" x14ac:dyDescent="0.2">
      <c r="W121254" s="29"/>
      <c r="AI121254" s="29"/>
    </row>
    <row r="121282" spans="23:35" x14ac:dyDescent="0.2">
      <c r="W121282" s="31"/>
      <c r="AI121282" s="31"/>
    </row>
    <row r="121286" spans="23:35" x14ac:dyDescent="0.2">
      <c r="W121286" s="29"/>
      <c r="AI121286" s="29"/>
    </row>
    <row r="121314" spans="23:35" x14ac:dyDescent="0.2">
      <c r="W121314" s="31"/>
      <c r="AI121314" s="31"/>
    </row>
    <row r="121318" spans="23:35" x14ac:dyDescent="0.2">
      <c r="W121318" s="29"/>
      <c r="AI121318" s="29"/>
    </row>
    <row r="121346" spans="23:35" x14ac:dyDescent="0.2">
      <c r="W121346" s="31"/>
      <c r="AI121346" s="31"/>
    </row>
    <row r="121350" spans="23:35" x14ac:dyDescent="0.2">
      <c r="W121350" s="29"/>
      <c r="AI121350" s="29"/>
    </row>
    <row r="121378" spans="23:35" x14ac:dyDescent="0.2">
      <c r="W121378" s="31"/>
      <c r="AI121378" s="31"/>
    </row>
    <row r="121382" spans="23:35" x14ac:dyDescent="0.2">
      <c r="W121382" s="29"/>
      <c r="AI121382" s="29"/>
    </row>
    <row r="121410" spans="23:35" x14ac:dyDescent="0.2">
      <c r="W121410" s="31"/>
      <c r="AI121410" s="31"/>
    </row>
    <row r="121414" spans="23:35" x14ac:dyDescent="0.2">
      <c r="W121414" s="29"/>
      <c r="AI121414" s="29"/>
    </row>
    <row r="121442" spans="23:35" x14ac:dyDescent="0.2">
      <c r="W121442" s="31"/>
      <c r="AI121442" s="31"/>
    </row>
    <row r="121446" spans="23:35" x14ac:dyDescent="0.2">
      <c r="W121446" s="29"/>
      <c r="AI121446" s="29"/>
    </row>
    <row r="121474" spans="23:35" x14ac:dyDescent="0.2">
      <c r="W121474" s="31"/>
      <c r="AI121474" s="31"/>
    </row>
    <row r="121478" spans="23:35" x14ac:dyDescent="0.2">
      <c r="W121478" s="29"/>
      <c r="AI121478" s="29"/>
    </row>
    <row r="121506" spans="23:35" x14ac:dyDescent="0.2">
      <c r="W121506" s="31"/>
      <c r="AI121506" s="31"/>
    </row>
    <row r="121510" spans="23:35" x14ac:dyDescent="0.2">
      <c r="W121510" s="29"/>
      <c r="AI121510" s="29"/>
    </row>
    <row r="121538" spans="23:35" x14ac:dyDescent="0.2">
      <c r="W121538" s="31"/>
      <c r="AI121538" s="31"/>
    </row>
    <row r="121542" spans="23:35" x14ac:dyDescent="0.2">
      <c r="W121542" s="29"/>
      <c r="AI121542" s="29"/>
    </row>
    <row r="121570" spans="23:35" x14ac:dyDescent="0.2">
      <c r="W121570" s="31"/>
      <c r="AI121570" s="31"/>
    </row>
    <row r="121574" spans="23:35" x14ac:dyDescent="0.2">
      <c r="W121574" s="29"/>
      <c r="AI121574" s="29"/>
    </row>
    <row r="121602" spans="23:35" x14ac:dyDescent="0.2">
      <c r="W121602" s="31"/>
      <c r="AI121602" s="31"/>
    </row>
    <row r="121606" spans="23:35" x14ac:dyDescent="0.2">
      <c r="W121606" s="29"/>
      <c r="AI121606" s="29"/>
    </row>
    <row r="121634" spans="23:35" x14ac:dyDescent="0.2">
      <c r="W121634" s="31"/>
      <c r="AI121634" s="31"/>
    </row>
    <row r="121638" spans="23:35" x14ac:dyDescent="0.2">
      <c r="W121638" s="29"/>
      <c r="AI121638" s="29"/>
    </row>
    <row r="121666" spans="23:35" x14ac:dyDescent="0.2">
      <c r="W121666" s="31"/>
      <c r="AI121666" s="31"/>
    </row>
    <row r="121670" spans="23:35" x14ac:dyDescent="0.2">
      <c r="W121670" s="29"/>
      <c r="AI121670" s="29"/>
    </row>
    <row r="121698" spans="23:35" x14ac:dyDescent="0.2">
      <c r="W121698" s="31"/>
      <c r="AI121698" s="31"/>
    </row>
    <row r="121702" spans="23:35" x14ac:dyDescent="0.2">
      <c r="W121702" s="29"/>
      <c r="AI121702" s="29"/>
    </row>
    <row r="121730" spans="23:35" x14ac:dyDescent="0.2">
      <c r="W121730" s="31"/>
      <c r="AI121730" s="31"/>
    </row>
    <row r="121734" spans="23:35" x14ac:dyDescent="0.2">
      <c r="W121734" s="29"/>
      <c r="AI121734" s="29"/>
    </row>
    <row r="121762" spans="23:35" x14ac:dyDescent="0.2">
      <c r="W121762" s="31"/>
      <c r="AI121762" s="31"/>
    </row>
    <row r="121766" spans="23:35" x14ac:dyDescent="0.2">
      <c r="W121766" s="29"/>
      <c r="AI121766" s="29"/>
    </row>
    <row r="121794" spans="23:35" x14ac:dyDescent="0.2">
      <c r="W121794" s="31"/>
      <c r="AI121794" s="31"/>
    </row>
    <row r="121798" spans="23:35" x14ac:dyDescent="0.2">
      <c r="W121798" s="29"/>
      <c r="AI121798" s="29"/>
    </row>
    <row r="121826" spans="23:35" x14ac:dyDescent="0.2">
      <c r="W121826" s="31"/>
      <c r="AI121826" s="31"/>
    </row>
    <row r="121830" spans="23:35" x14ac:dyDescent="0.2">
      <c r="W121830" s="29"/>
      <c r="AI121830" s="29"/>
    </row>
    <row r="121858" spans="23:35" x14ac:dyDescent="0.2">
      <c r="W121858" s="31"/>
      <c r="AI121858" s="31"/>
    </row>
    <row r="121862" spans="23:35" x14ac:dyDescent="0.2">
      <c r="W121862" s="29"/>
      <c r="AI121862" s="29"/>
    </row>
    <row r="121890" spans="23:35" x14ac:dyDescent="0.2">
      <c r="W121890" s="31"/>
      <c r="AI121890" s="31"/>
    </row>
    <row r="121894" spans="23:35" x14ac:dyDescent="0.2">
      <c r="W121894" s="29"/>
      <c r="AI121894" s="29"/>
    </row>
    <row r="121922" spans="23:35" x14ac:dyDescent="0.2">
      <c r="W121922" s="31"/>
      <c r="AI121922" s="31"/>
    </row>
    <row r="121926" spans="23:35" x14ac:dyDescent="0.2">
      <c r="W121926" s="29"/>
      <c r="AI121926" s="29"/>
    </row>
    <row r="121954" spans="23:35" x14ac:dyDescent="0.2">
      <c r="W121954" s="31"/>
      <c r="AI121954" s="31"/>
    </row>
    <row r="121958" spans="23:35" x14ac:dyDescent="0.2">
      <c r="W121958" s="29"/>
      <c r="AI121958" s="29"/>
    </row>
    <row r="121986" spans="23:35" x14ac:dyDescent="0.2">
      <c r="W121986" s="31"/>
      <c r="AI121986" s="31"/>
    </row>
    <row r="121990" spans="23:35" x14ac:dyDescent="0.2">
      <c r="W121990" s="29"/>
      <c r="AI121990" s="29"/>
    </row>
    <row r="122018" spans="23:35" x14ac:dyDescent="0.2">
      <c r="W122018" s="31"/>
      <c r="AI122018" s="31"/>
    </row>
    <row r="122022" spans="23:35" x14ac:dyDescent="0.2">
      <c r="W122022" s="29"/>
      <c r="AI122022" s="29"/>
    </row>
    <row r="122050" spans="23:35" x14ac:dyDescent="0.2">
      <c r="W122050" s="31"/>
      <c r="AI122050" s="31"/>
    </row>
    <row r="122054" spans="23:35" x14ac:dyDescent="0.2">
      <c r="W122054" s="29"/>
      <c r="AI122054" s="29"/>
    </row>
    <row r="122082" spans="23:35" x14ac:dyDescent="0.2">
      <c r="W122082" s="31"/>
      <c r="AI122082" s="31"/>
    </row>
    <row r="122086" spans="23:35" x14ac:dyDescent="0.2">
      <c r="W122086" s="29"/>
      <c r="AI122086" s="29"/>
    </row>
    <row r="122114" spans="23:35" x14ac:dyDescent="0.2">
      <c r="W122114" s="31"/>
      <c r="AI122114" s="31"/>
    </row>
    <row r="122118" spans="23:35" x14ac:dyDescent="0.2">
      <c r="W122118" s="29"/>
      <c r="AI122118" s="29"/>
    </row>
    <row r="122146" spans="23:35" x14ac:dyDescent="0.2">
      <c r="W122146" s="31"/>
      <c r="AI122146" s="31"/>
    </row>
    <row r="122150" spans="23:35" x14ac:dyDescent="0.2">
      <c r="W122150" s="29"/>
      <c r="AI122150" s="29"/>
    </row>
    <row r="122178" spans="23:35" x14ac:dyDescent="0.2">
      <c r="W122178" s="31"/>
      <c r="AI122178" s="31"/>
    </row>
    <row r="122182" spans="23:35" x14ac:dyDescent="0.2">
      <c r="W122182" s="29"/>
      <c r="AI122182" s="29"/>
    </row>
    <row r="122210" spans="23:35" x14ac:dyDescent="0.2">
      <c r="W122210" s="31"/>
      <c r="AI122210" s="31"/>
    </row>
    <row r="122214" spans="23:35" x14ac:dyDescent="0.2">
      <c r="W122214" s="29"/>
      <c r="AI122214" s="29"/>
    </row>
    <row r="122242" spans="23:35" x14ac:dyDescent="0.2">
      <c r="W122242" s="31"/>
      <c r="AI122242" s="31"/>
    </row>
    <row r="122246" spans="23:35" x14ac:dyDescent="0.2">
      <c r="W122246" s="29"/>
      <c r="AI122246" s="29"/>
    </row>
    <row r="122274" spans="23:35" x14ac:dyDescent="0.2">
      <c r="W122274" s="31"/>
      <c r="AI122274" s="31"/>
    </row>
    <row r="122278" spans="23:35" x14ac:dyDescent="0.2">
      <c r="W122278" s="29"/>
      <c r="AI122278" s="29"/>
    </row>
    <row r="122306" spans="23:35" x14ac:dyDescent="0.2">
      <c r="W122306" s="31"/>
      <c r="AI122306" s="31"/>
    </row>
    <row r="122310" spans="23:35" x14ac:dyDescent="0.2">
      <c r="W122310" s="29"/>
      <c r="AI122310" s="29"/>
    </row>
    <row r="122338" spans="23:35" x14ac:dyDescent="0.2">
      <c r="W122338" s="31"/>
      <c r="AI122338" s="31"/>
    </row>
    <row r="122342" spans="23:35" x14ac:dyDescent="0.2">
      <c r="W122342" s="29"/>
      <c r="AI122342" s="29"/>
    </row>
    <row r="122370" spans="23:35" x14ac:dyDescent="0.2">
      <c r="W122370" s="31"/>
      <c r="AI122370" s="31"/>
    </row>
    <row r="122374" spans="23:35" x14ac:dyDescent="0.2">
      <c r="W122374" s="29"/>
      <c r="AI122374" s="29"/>
    </row>
    <row r="122402" spans="23:35" x14ac:dyDescent="0.2">
      <c r="W122402" s="31"/>
      <c r="AI122402" s="31"/>
    </row>
    <row r="122406" spans="23:35" x14ac:dyDescent="0.2">
      <c r="W122406" s="29"/>
      <c r="AI122406" s="29"/>
    </row>
    <row r="122434" spans="23:35" x14ac:dyDescent="0.2">
      <c r="W122434" s="31"/>
      <c r="AI122434" s="31"/>
    </row>
    <row r="122438" spans="23:35" x14ac:dyDescent="0.2">
      <c r="W122438" s="29"/>
      <c r="AI122438" s="29"/>
    </row>
    <row r="122466" spans="23:35" x14ac:dyDescent="0.2">
      <c r="W122466" s="31"/>
      <c r="AI122466" s="31"/>
    </row>
    <row r="122470" spans="23:35" x14ac:dyDescent="0.2">
      <c r="W122470" s="29"/>
      <c r="AI122470" s="29"/>
    </row>
    <row r="122498" spans="23:35" x14ac:dyDescent="0.2">
      <c r="W122498" s="31"/>
      <c r="AI122498" s="31"/>
    </row>
    <row r="122502" spans="23:35" x14ac:dyDescent="0.2">
      <c r="W122502" s="29"/>
      <c r="AI122502" s="29"/>
    </row>
    <row r="122530" spans="23:35" x14ac:dyDescent="0.2">
      <c r="W122530" s="31"/>
      <c r="AI122530" s="31"/>
    </row>
    <row r="122534" spans="23:35" x14ac:dyDescent="0.2">
      <c r="W122534" s="29"/>
      <c r="AI122534" s="29"/>
    </row>
    <row r="122562" spans="23:35" x14ac:dyDescent="0.2">
      <c r="W122562" s="31"/>
      <c r="AI122562" s="31"/>
    </row>
    <row r="122566" spans="23:35" x14ac:dyDescent="0.2">
      <c r="W122566" s="29"/>
      <c r="AI122566" s="29"/>
    </row>
    <row r="122594" spans="23:35" x14ac:dyDescent="0.2">
      <c r="W122594" s="31"/>
      <c r="AI122594" s="31"/>
    </row>
    <row r="122598" spans="23:35" x14ac:dyDescent="0.2">
      <c r="W122598" s="29"/>
      <c r="AI122598" s="29"/>
    </row>
    <row r="122626" spans="23:35" x14ac:dyDescent="0.2">
      <c r="W122626" s="31"/>
      <c r="AI122626" s="31"/>
    </row>
    <row r="122630" spans="23:35" x14ac:dyDescent="0.2">
      <c r="W122630" s="29"/>
      <c r="AI122630" s="29"/>
    </row>
    <row r="122658" spans="23:35" x14ac:dyDescent="0.2">
      <c r="W122658" s="31"/>
      <c r="AI122658" s="31"/>
    </row>
    <row r="122662" spans="23:35" x14ac:dyDescent="0.2">
      <c r="W122662" s="29"/>
      <c r="AI122662" s="29"/>
    </row>
    <row r="122690" spans="23:35" x14ac:dyDescent="0.2">
      <c r="W122690" s="31"/>
      <c r="AI122690" s="31"/>
    </row>
    <row r="122694" spans="23:35" x14ac:dyDescent="0.2">
      <c r="W122694" s="29"/>
      <c r="AI122694" s="29"/>
    </row>
    <row r="122722" spans="23:35" x14ac:dyDescent="0.2">
      <c r="W122722" s="31"/>
      <c r="AI122722" s="31"/>
    </row>
    <row r="122726" spans="23:35" x14ac:dyDescent="0.2">
      <c r="W122726" s="29"/>
      <c r="AI122726" s="29"/>
    </row>
    <row r="122754" spans="23:35" x14ac:dyDescent="0.2">
      <c r="W122754" s="31"/>
      <c r="AI122754" s="31"/>
    </row>
    <row r="122758" spans="23:35" x14ac:dyDescent="0.2">
      <c r="W122758" s="29"/>
      <c r="AI122758" s="29"/>
    </row>
    <row r="122786" spans="23:35" x14ac:dyDescent="0.2">
      <c r="W122786" s="31"/>
      <c r="AI122786" s="31"/>
    </row>
    <row r="122790" spans="23:35" x14ac:dyDescent="0.2">
      <c r="W122790" s="29"/>
      <c r="AI122790" s="29"/>
    </row>
    <row r="122818" spans="23:35" x14ac:dyDescent="0.2">
      <c r="W122818" s="31"/>
      <c r="AI122818" s="31"/>
    </row>
    <row r="122822" spans="23:35" x14ac:dyDescent="0.2">
      <c r="W122822" s="29"/>
      <c r="AI122822" s="29"/>
    </row>
    <row r="122850" spans="23:35" x14ac:dyDescent="0.2">
      <c r="W122850" s="31"/>
      <c r="AI122850" s="31"/>
    </row>
    <row r="122854" spans="23:35" x14ac:dyDescent="0.2">
      <c r="W122854" s="29"/>
      <c r="AI122854" s="29"/>
    </row>
    <row r="122882" spans="23:35" x14ac:dyDescent="0.2">
      <c r="W122882" s="31"/>
      <c r="AI122882" s="31"/>
    </row>
    <row r="122886" spans="23:35" x14ac:dyDescent="0.2">
      <c r="W122886" s="29"/>
      <c r="AI122886" s="29"/>
    </row>
    <row r="122914" spans="23:35" x14ac:dyDescent="0.2">
      <c r="W122914" s="31"/>
      <c r="AI122914" s="31"/>
    </row>
    <row r="122918" spans="23:35" x14ac:dyDescent="0.2">
      <c r="W122918" s="29"/>
      <c r="AI122918" s="29"/>
    </row>
    <row r="122946" spans="23:35" x14ac:dyDescent="0.2">
      <c r="W122946" s="31"/>
      <c r="AI122946" s="31"/>
    </row>
    <row r="122950" spans="23:35" x14ac:dyDescent="0.2">
      <c r="W122950" s="29"/>
      <c r="AI122950" s="29"/>
    </row>
    <row r="122978" spans="23:35" x14ac:dyDescent="0.2">
      <c r="W122978" s="31"/>
      <c r="AI122978" s="31"/>
    </row>
    <row r="122982" spans="23:35" x14ac:dyDescent="0.2">
      <c r="W122982" s="29"/>
      <c r="AI122982" s="29"/>
    </row>
    <row r="123010" spans="23:35" x14ac:dyDescent="0.2">
      <c r="W123010" s="31"/>
      <c r="AI123010" s="31"/>
    </row>
    <row r="123014" spans="23:35" x14ac:dyDescent="0.2">
      <c r="W123014" s="29"/>
      <c r="AI123014" s="29"/>
    </row>
    <row r="123042" spans="23:35" x14ac:dyDescent="0.2">
      <c r="W123042" s="31"/>
      <c r="AI123042" s="31"/>
    </row>
    <row r="123046" spans="23:35" x14ac:dyDescent="0.2">
      <c r="W123046" s="29"/>
      <c r="AI123046" s="29"/>
    </row>
    <row r="123074" spans="23:35" x14ac:dyDescent="0.2">
      <c r="W123074" s="31"/>
      <c r="AI123074" s="31"/>
    </row>
    <row r="123078" spans="23:35" x14ac:dyDescent="0.2">
      <c r="W123078" s="29"/>
      <c r="AI123078" s="29"/>
    </row>
    <row r="123106" spans="23:35" x14ac:dyDescent="0.2">
      <c r="W123106" s="31"/>
      <c r="AI123106" s="31"/>
    </row>
    <row r="123110" spans="23:35" x14ac:dyDescent="0.2">
      <c r="W123110" s="29"/>
      <c r="AI123110" s="29"/>
    </row>
    <row r="123138" spans="23:35" x14ac:dyDescent="0.2">
      <c r="W123138" s="31"/>
      <c r="AI123138" s="31"/>
    </row>
    <row r="123142" spans="23:35" x14ac:dyDescent="0.2">
      <c r="W123142" s="29"/>
      <c r="AI123142" s="29"/>
    </row>
    <row r="123170" spans="23:35" x14ac:dyDescent="0.2">
      <c r="W123170" s="31"/>
      <c r="AI123170" s="31"/>
    </row>
    <row r="123174" spans="23:35" x14ac:dyDescent="0.2">
      <c r="W123174" s="29"/>
      <c r="AI123174" s="29"/>
    </row>
    <row r="123202" spans="23:35" x14ac:dyDescent="0.2">
      <c r="W123202" s="31"/>
      <c r="AI123202" s="31"/>
    </row>
    <row r="123206" spans="23:35" x14ac:dyDescent="0.2">
      <c r="W123206" s="29"/>
      <c r="AI123206" s="29"/>
    </row>
    <row r="123234" spans="23:35" x14ac:dyDescent="0.2">
      <c r="W123234" s="31"/>
      <c r="AI123234" s="31"/>
    </row>
    <row r="123238" spans="23:35" x14ac:dyDescent="0.2">
      <c r="W123238" s="29"/>
      <c r="AI123238" s="29"/>
    </row>
    <row r="123266" spans="23:35" x14ac:dyDescent="0.2">
      <c r="W123266" s="31"/>
      <c r="AI123266" s="31"/>
    </row>
    <row r="123270" spans="23:35" x14ac:dyDescent="0.2">
      <c r="W123270" s="29"/>
      <c r="AI123270" s="29"/>
    </row>
    <row r="123298" spans="23:35" x14ac:dyDescent="0.2">
      <c r="W123298" s="31"/>
      <c r="AI123298" s="31"/>
    </row>
    <row r="123302" spans="23:35" x14ac:dyDescent="0.2">
      <c r="W123302" s="29"/>
      <c r="AI123302" s="29"/>
    </row>
    <row r="123330" spans="23:35" x14ac:dyDescent="0.2">
      <c r="W123330" s="31"/>
      <c r="AI123330" s="31"/>
    </row>
    <row r="123334" spans="23:35" x14ac:dyDescent="0.2">
      <c r="W123334" s="29"/>
      <c r="AI123334" s="29"/>
    </row>
    <row r="123362" spans="23:35" x14ac:dyDescent="0.2">
      <c r="W123362" s="31"/>
      <c r="AI123362" s="31"/>
    </row>
    <row r="123366" spans="23:35" x14ac:dyDescent="0.2">
      <c r="W123366" s="29"/>
      <c r="AI123366" s="29"/>
    </row>
    <row r="123394" spans="23:35" x14ac:dyDescent="0.2">
      <c r="W123394" s="31"/>
      <c r="AI123394" s="31"/>
    </row>
    <row r="123398" spans="23:35" x14ac:dyDescent="0.2">
      <c r="W123398" s="29"/>
      <c r="AI123398" s="29"/>
    </row>
    <row r="123426" spans="23:35" x14ac:dyDescent="0.2">
      <c r="W123426" s="31"/>
      <c r="AI123426" s="31"/>
    </row>
    <row r="123430" spans="23:35" x14ac:dyDescent="0.2">
      <c r="W123430" s="29"/>
      <c r="AI123430" s="29"/>
    </row>
    <row r="123458" spans="23:35" x14ac:dyDescent="0.2">
      <c r="W123458" s="31"/>
      <c r="AI123458" s="31"/>
    </row>
    <row r="123462" spans="23:35" x14ac:dyDescent="0.2">
      <c r="W123462" s="29"/>
      <c r="AI123462" s="29"/>
    </row>
    <row r="123490" spans="23:35" x14ac:dyDescent="0.2">
      <c r="W123490" s="31"/>
      <c r="AI123490" s="31"/>
    </row>
    <row r="123494" spans="23:35" x14ac:dyDescent="0.2">
      <c r="W123494" s="29"/>
      <c r="AI123494" s="29"/>
    </row>
    <row r="123522" spans="23:35" x14ac:dyDescent="0.2">
      <c r="W123522" s="31"/>
      <c r="AI123522" s="31"/>
    </row>
    <row r="123526" spans="23:35" x14ac:dyDescent="0.2">
      <c r="W123526" s="29"/>
      <c r="AI123526" s="29"/>
    </row>
    <row r="123554" spans="23:35" x14ac:dyDescent="0.2">
      <c r="W123554" s="31"/>
      <c r="AI123554" s="31"/>
    </row>
    <row r="123558" spans="23:35" x14ac:dyDescent="0.2">
      <c r="W123558" s="29"/>
      <c r="AI123558" s="29"/>
    </row>
    <row r="123586" spans="23:35" x14ac:dyDescent="0.2">
      <c r="W123586" s="31"/>
      <c r="AI123586" s="31"/>
    </row>
    <row r="123590" spans="23:35" x14ac:dyDescent="0.2">
      <c r="W123590" s="29"/>
      <c r="AI123590" s="29"/>
    </row>
    <row r="123618" spans="23:35" x14ac:dyDescent="0.2">
      <c r="W123618" s="31"/>
      <c r="AI123618" s="31"/>
    </row>
    <row r="123622" spans="23:35" x14ac:dyDescent="0.2">
      <c r="W123622" s="29"/>
      <c r="AI123622" s="29"/>
    </row>
    <row r="123650" spans="23:35" x14ac:dyDescent="0.2">
      <c r="W123650" s="31"/>
      <c r="AI123650" s="31"/>
    </row>
    <row r="123654" spans="23:35" x14ac:dyDescent="0.2">
      <c r="W123654" s="29"/>
      <c r="AI123654" s="29"/>
    </row>
    <row r="123682" spans="23:35" x14ac:dyDescent="0.2">
      <c r="W123682" s="31"/>
      <c r="AI123682" s="31"/>
    </row>
    <row r="123686" spans="23:35" x14ac:dyDescent="0.2">
      <c r="W123686" s="29"/>
      <c r="AI123686" s="29"/>
    </row>
    <row r="123714" spans="23:35" x14ac:dyDescent="0.2">
      <c r="W123714" s="31"/>
      <c r="AI123714" s="31"/>
    </row>
    <row r="123718" spans="23:35" x14ac:dyDescent="0.2">
      <c r="W123718" s="29"/>
      <c r="AI123718" s="29"/>
    </row>
    <row r="123746" spans="23:35" x14ac:dyDescent="0.2">
      <c r="W123746" s="31"/>
      <c r="AI123746" s="31"/>
    </row>
    <row r="123750" spans="23:35" x14ac:dyDescent="0.2">
      <c r="W123750" s="29"/>
      <c r="AI123750" s="29"/>
    </row>
    <row r="123778" spans="23:35" x14ac:dyDescent="0.2">
      <c r="W123778" s="31"/>
      <c r="AI123778" s="31"/>
    </row>
    <row r="123782" spans="23:35" x14ac:dyDescent="0.2">
      <c r="W123782" s="29"/>
      <c r="AI123782" s="29"/>
    </row>
    <row r="123810" spans="23:35" x14ac:dyDescent="0.2">
      <c r="W123810" s="31"/>
      <c r="AI123810" s="31"/>
    </row>
    <row r="123814" spans="23:35" x14ac:dyDescent="0.2">
      <c r="W123814" s="29"/>
      <c r="AI123814" s="29"/>
    </row>
    <row r="123842" spans="23:35" x14ac:dyDescent="0.2">
      <c r="W123842" s="31"/>
      <c r="AI123842" s="31"/>
    </row>
    <row r="123846" spans="23:35" x14ac:dyDescent="0.2">
      <c r="W123846" s="29"/>
      <c r="AI123846" s="29"/>
    </row>
    <row r="123874" spans="23:35" x14ac:dyDescent="0.2">
      <c r="W123874" s="31"/>
      <c r="AI123874" s="31"/>
    </row>
    <row r="123878" spans="23:35" x14ac:dyDescent="0.2">
      <c r="W123878" s="29"/>
      <c r="AI123878" s="29"/>
    </row>
    <row r="123906" spans="23:35" x14ac:dyDescent="0.2">
      <c r="W123906" s="31"/>
      <c r="AI123906" s="31"/>
    </row>
    <row r="123910" spans="23:35" x14ac:dyDescent="0.2">
      <c r="W123910" s="29"/>
      <c r="AI123910" s="29"/>
    </row>
    <row r="123938" spans="23:35" x14ac:dyDescent="0.2">
      <c r="W123938" s="31"/>
      <c r="AI123938" s="31"/>
    </row>
    <row r="123942" spans="23:35" x14ac:dyDescent="0.2">
      <c r="W123942" s="29"/>
      <c r="AI123942" s="29"/>
    </row>
    <row r="123970" spans="23:35" x14ac:dyDescent="0.2">
      <c r="W123970" s="31"/>
      <c r="AI123970" s="31"/>
    </row>
    <row r="123974" spans="23:35" x14ac:dyDescent="0.2">
      <c r="W123974" s="29"/>
      <c r="AI123974" s="29"/>
    </row>
    <row r="124002" spans="23:35" x14ac:dyDescent="0.2">
      <c r="W124002" s="31"/>
      <c r="AI124002" s="31"/>
    </row>
    <row r="124006" spans="23:35" x14ac:dyDescent="0.2">
      <c r="W124006" s="29"/>
      <c r="AI124006" s="29"/>
    </row>
    <row r="124034" spans="23:35" x14ac:dyDescent="0.2">
      <c r="W124034" s="31"/>
      <c r="AI124034" s="31"/>
    </row>
    <row r="124038" spans="23:35" x14ac:dyDescent="0.2">
      <c r="W124038" s="29"/>
      <c r="AI124038" s="29"/>
    </row>
    <row r="124066" spans="23:35" x14ac:dyDescent="0.2">
      <c r="W124066" s="31"/>
      <c r="AI124066" s="31"/>
    </row>
    <row r="124070" spans="23:35" x14ac:dyDescent="0.2">
      <c r="W124070" s="29"/>
      <c r="AI124070" s="29"/>
    </row>
    <row r="124098" spans="23:35" x14ac:dyDescent="0.2">
      <c r="W124098" s="31"/>
      <c r="AI124098" s="31"/>
    </row>
    <row r="124102" spans="23:35" x14ac:dyDescent="0.2">
      <c r="W124102" s="29"/>
      <c r="AI124102" s="29"/>
    </row>
    <row r="124130" spans="23:35" x14ac:dyDescent="0.2">
      <c r="W124130" s="31"/>
      <c r="AI124130" s="31"/>
    </row>
    <row r="124134" spans="23:35" x14ac:dyDescent="0.2">
      <c r="W124134" s="29"/>
      <c r="AI124134" s="29"/>
    </row>
    <row r="124162" spans="23:35" x14ac:dyDescent="0.2">
      <c r="W124162" s="31"/>
      <c r="AI124162" s="31"/>
    </row>
    <row r="124166" spans="23:35" x14ac:dyDescent="0.2">
      <c r="W124166" s="29"/>
      <c r="AI124166" s="29"/>
    </row>
    <row r="124194" spans="23:35" x14ac:dyDescent="0.2">
      <c r="W124194" s="31"/>
      <c r="AI124194" s="31"/>
    </row>
    <row r="124198" spans="23:35" x14ac:dyDescent="0.2">
      <c r="W124198" s="29"/>
      <c r="AI124198" s="29"/>
    </row>
    <row r="124226" spans="23:35" x14ac:dyDescent="0.2">
      <c r="W124226" s="31"/>
      <c r="AI124226" s="31"/>
    </row>
    <row r="124230" spans="23:35" x14ac:dyDescent="0.2">
      <c r="W124230" s="29"/>
      <c r="AI124230" s="29"/>
    </row>
    <row r="124258" spans="23:35" x14ac:dyDescent="0.2">
      <c r="W124258" s="31"/>
      <c r="AI124258" s="31"/>
    </row>
    <row r="124262" spans="23:35" x14ac:dyDescent="0.2">
      <c r="W124262" s="29"/>
      <c r="AI124262" s="29"/>
    </row>
    <row r="124290" spans="23:35" x14ac:dyDescent="0.2">
      <c r="W124290" s="31"/>
      <c r="AI124290" s="31"/>
    </row>
    <row r="124294" spans="23:35" x14ac:dyDescent="0.2">
      <c r="W124294" s="29"/>
      <c r="AI124294" s="29"/>
    </row>
    <row r="124322" spans="23:35" x14ac:dyDescent="0.2">
      <c r="W124322" s="31"/>
      <c r="AI124322" s="31"/>
    </row>
    <row r="124326" spans="23:35" x14ac:dyDescent="0.2">
      <c r="W124326" s="29"/>
      <c r="AI124326" s="29"/>
    </row>
    <row r="124354" spans="23:35" x14ac:dyDescent="0.2">
      <c r="W124354" s="31"/>
      <c r="AI124354" s="31"/>
    </row>
    <row r="124358" spans="23:35" x14ac:dyDescent="0.2">
      <c r="W124358" s="29"/>
      <c r="AI124358" s="29"/>
    </row>
    <row r="124386" spans="23:35" x14ac:dyDescent="0.2">
      <c r="W124386" s="31"/>
      <c r="AI124386" s="31"/>
    </row>
    <row r="124390" spans="23:35" x14ac:dyDescent="0.2">
      <c r="W124390" s="29"/>
      <c r="AI124390" s="29"/>
    </row>
    <row r="124418" spans="23:35" x14ac:dyDescent="0.2">
      <c r="W124418" s="31"/>
      <c r="AI124418" s="31"/>
    </row>
    <row r="124422" spans="23:35" x14ac:dyDescent="0.2">
      <c r="W124422" s="29"/>
      <c r="AI124422" s="29"/>
    </row>
    <row r="124450" spans="23:35" x14ac:dyDescent="0.2">
      <c r="W124450" s="31"/>
      <c r="AI124450" s="31"/>
    </row>
    <row r="124454" spans="23:35" x14ac:dyDescent="0.2">
      <c r="W124454" s="29"/>
      <c r="AI124454" s="29"/>
    </row>
    <row r="124482" spans="23:35" x14ac:dyDescent="0.2">
      <c r="W124482" s="31"/>
      <c r="AI124482" s="31"/>
    </row>
    <row r="124486" spans="23:35" x14ac:dyDescent="0.2">
      <c r="W124486" s="29"/>
      <c r="AI124486" s="29"/>
    </row>
    <row r="124514" spans="23:35" x14ac:dyDescent="0.2">
      <c r="W124514" s="31"/>
      <c r="AI124514" s="31"/>
    </row>
    <row r="124518" spans="23:35" x14ac:dyDescent="0.2">
      <c r="W124518" s="29"/>
      <c r="AI124518" s="29"/>
    </row>
    <row r="124546" spans="23:35" x14ac:dyDescent="0.2">
      <c r="W124546" s="31"/>
      <c r="AI124546" s="31"/>
    </row>
    <row r="124550" spans="23:35" x14ac:dyDescent="0.2">
      <c r="W124550" s="29"/>
      <c r="AI124550" s="29"/>
    </row>
    <row r="124578" spans="23:35" x14ac:dyDescent="0.2">
      <c r="W124578" s="31"/>
      <c r="AI124578" s="31"/>
    </row>
    <row r="124582" spans="23:35" x14ac:dyDescent="0.2">
      <c r="W124582" s="29"/>
      <c r="AI124582" s="29"/>
    </row>
    <row r="124610" spans="23:35" x14ac:dyDescent="0.2">
      <c r="W124610" s="31"/>
      <c r="AI124610" s="31"/>
    </row>
    <row r="124614" spans="23:35" x14ac:dyDescent="0.2">
      <c r="W124614" s="29"/>
      <c r="AI124614" s="29"/>
    </row>
    <row r="124642" spans="23:35" x14ac:dyDescent="0.2">
      <c r="W124642" s="31"/>
      <c r="AI124642" s="31"/>
    </row>
    <row r="124646" spans="23:35" x14ac:dyDescent="0.2">
      <c r="W124646" s="29"/>
      <c r="AI124646" s="29"/>
    </row>
    <row r="124674" spans="23:35" x14ac:dyDescent="0.2">
      <c r="W124674" s="31"/>
      <c r="AI124674" s="31"/>
    </row>
    <row r="124678" spans="23:35" x14ac:dyDescent="0.2">
      <c r="W124678" s="29"/>
      <c r="AI124678" s="29"/>
    </row>
    <row r="124706" spans="23:35" x14ac:dyDescent="0.2">
      <c r="W124706" s="31"/>
      <c r="AI124706" s="31"/>
    </row>
    <row r="124710" spans="23:35" x14ac:dyDescent="0.2">
      <c r="W124710" s="29"/>
      <c r="AI124710" s="29"/>
    </row>
    <row r="124738" spans="23:35" x14ac:dyDescent="0.2">
      <c r="W124738" s="31"/>
      <c r="AI124738" s="31"/>
    </row>
    <row r="124742" spans="23:35" x14ac:dyDescent="0.2">
      <c r="W124742" s="29"/>
      <c r="AI124742" s="29"/>
    </row>
    <row r="124770" spans="23:35" x14ac:dyDescent="0.2">
      <c r="W124770" s="31"/>
      <c r="AI124770" s="31"/>
    </row>
    <row r="124774" spans="23:35" x14ac:dyDescent="0.2">
      <c r="W124774" s="29"/>
      <c r="AI124774" s="29"/>
    </row>
    <row r="124802" spans="23:35" x14ac:dyDescent="0.2">
      <c r="W124802" s="31"/>
      <c r="AI124802" s="31"/>
    </row>
    <row r="124806" spans="23:35" x14ac:dyDescent="0.2">
      <c r="W124806" s="29"/>
      <c r="AI124806" s="29"/>
    </row>
    <row r="124834" spans="23:35" x14ac:dyDescent="0.2">
      <c r="W124834" s="31"/>
      <c r="AI124834" s="31"/>
    </row>
    <row r="124838" spans="23:35" x14ac:dyDescent="0.2">
      <c r="W124838" s="29"/>
      <c r="AI124838" s="29"/>
    </row>
    <row r="124866" spans="23:35" x14ac:dyDescent="0.2">
      <c r="W124866" s="31"/>
      <c r="AI124866" s="31"/>
    </row>
    <row r="124870" spans="23:35" x14ac:dyDescent="0.2">
      <c r="W124870" s="29"/>
      <c r="AI124870" s="29"/>
    </row>
    <row r="124898" spans="23:35" x14ac:dyDescent="0.2">
      <c r="W124898" s="31"/>
      <c r="AI124898" s="31"/>
    </row>
    <row r="124902" spans="23:35" x14ac:dyDescent="0.2">
      <c r="W124902" s="29"/>
      <c r="AI124902" s="29"/>
    </row>
    <row r="124930" spans="23:35" x14ac:dyDescent="0.2">
      <c r="W124930" s="31"/>
      <c r="AI124930" s="31"/>
    </row>
    <row r="124934" spans="23:35" x14ac:dyDescent="0.2">
      <c r="W124934" s="29"/>
      <c r="AI124934" s="29"/>
    </row>
    <row r="124962" spans="23:35" x14ac:dyDescent="0.2">
      <c r="W124962" s="31"/>
      <c r="AI124962" s="31"/>
    </row>
    <row r="124966" spans="23:35" x14ac:dyDescent="0.2">
      <c r="W124966" s="29"/>
      <c r="AI124966" s="29"/>
    </row>
    <row r="124994" spans="23:35" x14ac:dyDescent="0.2">
      <c r="W124994" s="31"/>
      <c r="AI124994" s="31"/>
    </row>
    <row r="124998" spans="23:35" x14ac:dyDescent="0.2">
      <c r="W124998" s="29"/>
      <c r="AI124998" s="29"/>
    </row>
    <row r="125026" spans="23:35" x14ac:dyDescent="0.2">
      <c r="W125026" s="31"/>
      <c r="AI125026" s="31"/>
    </row>
    <row r="125030" spans="23:35" x14ac:dyDescent="0.2">
      <c r="W125030" s="29"/>
      <c r="AI125030" s="29"/>
    </row>
    <row r="125058" spans="23:35" x14ac:dyDescent="0.2">
      <c r="W125058" s="31"/>
      <c r="AI125058" s="31"/>
    </row>
    <row r="125062" spans="23:35" x14ac:dyDescent="0.2">
      <c r="W125062" s="29"/>
      <c r="AI125062" s="29"/>
    </row>
    <row r="125090" spans="23:35" x14ac:dyDescent="0.2">
      <c r="W125090" s="31"/>
      <c r="AI125090" s="31"/>
    </row>
    <row r="125094" spans="23:35" x14ac:dyDescent="0.2">
      <c r="W125094" s="29"/>
      <c r="AI125094" s="29"/>
    </row>
    <row r="125122" spans="23:35" x14ac:dyDescent="0.2">
      <c r="W125122" s="31"/>
      <c r="AI125122" s="31"/>
    </row>
    <row r="125126" spans="23:35" x14ac:dyDescent="0.2">
      <c r="W125126" s="29"/>
      <c r="AI125126" s="29"/>
    </row>
    <row r="125154" spans="23:35" x14ac:dyDescent="0.2">
      <c r="W125154" s="31"/>
      <c r="AI125154" s="31"/>
    </row>
    <row r="125158" spans="23:35" x14ac:dyDescent="0.2">
      <c r="W125158" s="29"/>
      <c r="AI125158" s="29"/>
    </row>
    <row r="125186" spans="23:35" x14ac:dyDescent="0.2">
      <c r="W125186" s="31"/>
      <c r="AI125186" s="31"/>
    </row>
    <row r="125190" spans="23:35" x14ac:dyDescent="0.2">
      <c r="W125190" s="29"/>
      <c r="AI125190" s="29"/>
    </row>
    <row r="125218" spans="23:35" x14ac:dyDescent="0.2">
      <c r="W125218" s="31"/>
      <c r="AI125218" s="31"/>
    </row>
    <row r="125222" spans="23:35" x14ac:dyDescent="0.2">
      <c r="W125222" s="29"/>
      <c r="AI125222" s="29"/>
    </row>
    <row r="125250" spans="23:35" x14ac:dyDescent="0.2">
      <c r="W125250" s="31"/>
      <c r="AI125250" s="31"/>
    </row>
    <row r="125254" spans="23:35" x14ac:dyDescent="0.2">
      <c r="W125254" s="29"/>
      <c r="AI125254" s="29"/>
    </row>
    <row r="125282" spans="23:35" x14ac:dyDescent="0.2">
      <c r="W125282" s="31"/>
      <c r="AI125282" s="31"/>
    </row>
    <row r="125286" spans="23:35" x14ac:dyDescent="0.2">
      <c r="W125286" s="29"/>
      <c r="AI125286" s="29"/>
    </row>
    <row r="125314" spans="23:35" x14ac:dyDescent="0.2">
      <c r="W125314" s="31"/>
      <c r="AI125314" s="31"/>
    </row>
    <row r="125318" spans="23:35" x14ac:dyDescent="0.2">
      <c r="W125318" s="29"/>
      <c r="AI125318" s="29"/>
    </row>
    <row r="125346" spans="23:35" x14ac:dyDescent="0.2">
      <c r="W125346" s="31"/>
      <c r="AI125346" s="31"/>
    </row>
    <row r="125350" spans="23:35" x14ac:dyDescent="0.2">
      <c r="W125350" s="29"/>
      <c r="AI125350" s="29"/>
    </row>
    <row r="125378" spans="23:35" x14ac:dyDescent="0.2">
      <c r="W125378" s="31"/>
      <c r="AI125378" s="31"/>
    </row>
    <row r="125382" spans="23:35" x14ac:dyDescent="0.2">
      <c r="W125382" s="29"/>
      <c r="AI125382" s="29"/>
    </row>
    <row r="125410" spans="23:35" x14ac:dyDescent="0.2">
      <c r="W125410" s="31"/>
      <c r="AI125410" s="31"/>
    </row>
    <row r="125414" spans="23:35" x14ac:dyDescent="0.2">
      <c r="W125414" s="29"/>
      <c r="AI125414" s="29"/>
    </row>
    <row r="125442" spans="23:35" x14ac:dyDescent="0.2">
      <c r="W125442" s="31"/>
      <c r="AI125442" s="31"/>
    </row>
    <row r="125446" spans="23:35" x14ac:dyDescent="0.2">
      <c r="W125446" s="29"/>
      <c r="AI125446" s="29"/>
    </row>
    <row r="125474" spans="23:35" x14ac:dyDescent="0.2">
      <c r="W125474" s="31"/>
      <c r="AI125474" s="31"/>
    </row>
    <row r="125478" spans="23:35" x14ac:dyDescent="0.2">
      <c r="W125478" s="29"/>
      <c r="AI125478" s="29"/>
    </row>
    <row r="125506" spans="23:35" x14ac:dyDescent="0.2">
      <c r="W125506" s="31"/>
      <c r="AI125506" s="31"/>
    </row>
    <row r="125510" spans="23:35" x14ac:dyDescent="0.2">
      <c r="W125510" s="29"/>
      <c r="AI125510" s="29"/>
    </row>
    <row r="125538" spans="23:35" x14ac:dyDescent="0.2">
      <c r="W125538" s="31"/>
      <c r="AI125538" s="31"/>
    </row>
    <row r="125542" spans="23:35" x14ac:dyDescent="0.2">
      <c r="W125542" s="29"/>
      <c r="AI125542" s="29"/>
    </row>
    <row r="125570" spans="23:35" x14ac:dyDescent="0.2">
      <c r="W125570" s="31"/>
      <c r="AI125570" s="31"/>
    </row>
    <row r="125574" spans="23:35" x14ac:dyDescent="0.2">
      <c r="W125574" s="29"/>
      <c r="AI125574" s="29"/>
    </row>
    <row r="125602" spans="23:35" x14ac:dyDescent="0.2">
      <c r="W125602" s="31"/>
      <c r="AI125602" s="31"/>
    </row>
    <row r="125606" spans="23:35" x14ac:dyDescent="0.2">
      <c r="W125606" s="29"/>
      <c r="AI125606" s="29"/>
    </row>
    <row r="125634" spans="23:35" x14ac:dyDescent="0.2">
      <c r="W125634" s="31"/>
      <c r="AI125634" s="31"/>
    </row>
    <row r="125638" spans="23:35" x14ac:dyDescent="0.2">
      <c r="W125638" s="29"/>
      <c r="AI125638" s="29"/>
    </row>
    <row r="125666" spans="23:35" x14ac:dyDescent="0.2">
      <c r="W125666" s="31"/>
      <c r="AI125666" s="31"/>
    </row>
    <row r="125670" spans="23:35" x14ac:dyDescent="0.2">
      <c r="W125670" s="29"/>
      <c r="AI125670" s="29"/>
    </row>
    <row r="125698" spans="23:35" x14ac:dyDescent="0.2">
      <c r="W125698" s="31"/>
      <c r="AI125698" s="31"/>
    </row>
    <row r="125702" spans="23:35" x14ac:dyDescent="0.2">
      <c r="W125702" s="29"/>
      <c r="AI125702" s="29"/>
    </row>
    <row r="125730" spans="23:35" x14ac:dyDescent="0.2">
      <c r="W125730" s="31"/>
      <c r="AI125730" s="31"/>
    </row>
    <row r="125734" spans="23:35" x14ac:dyDescent="0.2">
      <c r="W125734" s="29"/>
      <c r="AI125734" s="29"/>
    </row>
    <row r="125762" spans="23:35" x14ac:dyDescent="0.2">
      <c r="W125762" s="31"/>
      <c r="AI125762" s="31"/>
    </row>
    <row r="125766" spans="23:35" x14ac:dyDescent="0.2">
      <c r="W125766" s="29"/>
      <c r="AI125766" s="29"/>
    </row>
    <row r="125794" spans="23:35" x14ac:dyDescent="0.2">
      <c r="W125794" s="31"/>
      <c r="AI125794" s="31"/>
    </row>
    <row r="125798" spans="23:35" x14ac:dyDescent="0.2">
      <c r="W125798" s="29"/>
      <c r="AI125798" s="29"/>
    </row>
    <row r="125826" spans="23:35" x14ac:dyDescent="0.2">
      <c r="W125826" s="31"/>
      <c r="AI125826" s="31"/>
    </row>
    <row r="125830" spans="23:35" x14ac:dyDescent="0.2">
      <c r="W125830" s="29"/>
      <c r="AI125830" s="29"/>
    </row>
    <row r="125858" spans="23:35" x14ac:dyDescent="0.2">
      <c r="W125858" s="31"/>
      <c r="AI125858" s="31"/>
    </row>
    <row r="125862" spans="23:35" x14ac:dyDescent="0.2">
      <c r="W125862" s="29"/>
      <c r="AI125862" s="29"/>
    </row>
    <row r="125890" spans="23:35" x14ac:dyDescent="0.2">
      <c r="W125890" s="31"/>
      <c r="AI125890" s="31"/>
    </row>
    <row r="125894" spans="23:35" x14ac:dyDescent="0.2">
      <c r="W125894" s="29"/>
      <c r="AI125894" s="29"/>
    </row>
    <row r="125922" spans="23:35" x14ac:dyDescent="0.2">
      <c r="W125922" s="31"/>
      <c r="AI125922" s="31"/>
    </row>
    <row r="125926" spans="23:35" x14ac:dyDescent="0.2">
      <c r="W125926" s="29"/>
      <c r="AI125926" s="29"/>
    </row>
    <row r="125954" spans="23:35" x14ac:dyDescent="0.2">
      <c r="W125954" s="31"/>
      <c r="AI125954" s="31"/>
    </row>
    <row r="125958" spans="23:35" x14ac:dyDescent="0.2">
      <c r="W125958" s="29"/>
      <c r="AI125958" s="29"/>
    </row>
    <row r="125986" spans="23:35" x14ac:dyDescent="0.2">
      <c r="W125986" s="31"/>
      <c r="AI125986" s="31"/>
    </row>
    <row r="125990" spans="23:35" x14ac:dyDescent="0.2">
      <c r="W125990" s="29"/>
      <c r="AI125990" s="29"/>
    </row>
    <row r="126018" spans="23:35" x14ac:dyDescent="0.2">
      <c r="W126018" s="31"/>
      <c r="AI126018" s="31"/>
    </row>
    <row r="126022" spans="23:35" x14ac:dyDescent="0.2">
      <c r="W126022" s="29"/>
      <c r="AI126022" s="29"/>
    </row>
    <row r="126050" spans="23:35" x14ac:dyDescent="0.2">
      <c r="W126050" s="31"/>
      <c r="AI126050" s="31"/>
    </row>
    <row r="126054" spans="23:35" x14ac:dyDescent="0.2">
      <c r="W126054" s="29"/>
      <c r="AI126054" s="29"/>
    </row>
    <row r="126082" spans="23:35" x14ac:dyDescent="0.2">
      <c r="W126082" s="31"/>
      <c r="AI126082" s="31"/>
    </row>
    <row r="126086" spans="23:35" x14ac:dyDescent="0.2">
      <c r="W126086" s="29"/>
      <c r="AI126086" s="29"/>
    </row>
    <row r="126114" spans="23:35" x14ac:dyDescent="0.2">
      <c r="W126114" s="31"/>
      <c r="AI126114" s="31"/>
    </row>
    <row r="126118" spans="23:35" x14ac:dyDescent="0.2">
      <c r="W126118" s="29"/>
      <c r="AI126118" s="29"/>
    </row>
    <row r="126146" spans="23:35" x14ac:dyDescent="0.2">
      <c r="W126146" s="31"/>
      <c r="AI126146" s="31"/>
    </row>
    <row r="126150" spans="23:35" x14ac:dyDescent="0.2">
      <c r="W126150" s="29"/>
      <c r="AI126150" s="29"/>
    </row>
    <row r="126178" spans="23:35" x14ac:dyDescent="0.2">
      <c r="W126178" s="31"/>
      <c r="AI126178" s="31"/>
    </row>
    <row r="126182" spans="23:35" x14ac:dyDescent="0.2">
      <c r="W126182" s="29"/>
      <c r="AI126182" s="29"/>
    </row>
    <row r="126210" spans="23:35" x14ac:dyDescent="0.2">
      <c r="W126210" s="31"/>
      <c r="AI126210" s="31"/>
    </row>
    <row r="126214" spans="23:35" x14ac:dyDescent="0.2">
      <c r="W126214" s="29"/>
      <c r="AI126214" s="29"/>
    </row>
    <row r="126242" spans="23:35" x14ac:dyDescent="0.2">
      <c r="W126242" s="31"/>
      <c r="AI126242" s="31"/>
    </row>
    <row r="126246" spans="23:35" x14ac:dyDescent="0.2">
      <c r="W126246" s="29"/>
      <c r="AI126246" s="29"/>
    </row>
    <row r="126274" spans="23:35" x14ac:dyDescent="0.2">
      <c r="W126274" s="31"/>
      <c r="AI126274" s="31"/>
    </row>
    <row r="126278" spans="23:35" x14ac:dyDescent="0.2">
      <c r="W126278" s="29"/>
      <c r="AI126278" s="29"/>
    </row>
    <row r="126306" spans="23:35" x14ac:dyDescent="0.2">
      <c r="W126306" s="31"/>
      <c r="AI126306" s="31"/>
    </row>
    <row r="126310" spans="23:35" x14ac:dyDescent="0.2">
      <c r="W126310" s="29"/>
      <c r="AI126310" s="29"/>
    </row>
    <row r="126338" spans="23:35" x14ac:dyDescent="0.2">
      <c r="W126338" s="31"/>
      <c r="AI126338" s="31"/>
    </row>
    <row r="126342" spans="23:35" x14ac:dyDescent="0.2">
      <c r="W126342" s="29"/>
      <c r="AI126342" s="29"/>
    </row>
    <row r="126370" spans="23:35" x14ac:dyDescent="0.2">
      <c r="W126370" s="31"/>
      <c r="AI126370" s="31"/>
    </row>
    <row r="126374" spans="23:35" x14ac:dyDescent="0.2">
      <c r="W126374" s="29"/>
      <c r="AI126374" s="29"/>
    </row>
    <row r="126402" spans="23:35" x14ac:dyDescent="0.2">
      <c r="W126402" s="31"/>
      <c r="AI126402" s="31"/>
    </row>
    <row r="126406" spans="23:35" x14ac:dyDescent="0.2">
      <c r="W126406" s="29"/>
      <c r="AI126406" s="29"/>
    </row>
    <row r="126434" spans="23:35" x14ac:dyDescent="0.2">
      <c r="W126434" s="31"/>
      <c r="AI126434" s="31"/>
    </row>
    <row r="126438" spans="23:35" x14ac:dyDescent="0.2">
      <c r="W126438" s="29"/>
      <c r="AI126438" s="29"/>
    </row>
    <row r="126466" spans="23:35" x14ac:dyDescent="0.2">
      <c r="W126466" s="31"/>
      <c r="AI126466" s="31"/>
    </row>
    <row r="126470" spans="23:35" x14ac:dyDescent="0.2">
      <c r="W126470" s="29"/>
      <c r="AI126470" s="29"/>
    </row>
    <row r="126498" spans="23:35" x14ac:dyDescent="0.2">
      <c r="W126498" s="31"/>
      <c r="AI126498" s="31"/>
    </row>
    <row r="126502" spans="23:35" x14ac:dyDescent="0.2">
      <c r="W126502" s="29"/>
      <c r="AI126502" s="29"/>
    </row>
    <row r="126530" spans="23:35" x14ac:dyDescent="0.2">
      <c r="W126530" s="31"/>
      <c r="AI126530" s="31"/>
    </row>
    <row r="126534" spans="23:35" x14ac:dyDescent="0.2">
      <c r="W126534" s="29"/>
      <c r="AI126534" s="29"/>
    </row>
    <row r="126562" spans="23:35" x14ac:dyDescent="0.2">
      <c r="W126562" s="31"/>
      <c r="AI126562" s="31"/>
    </row>
    <row r="126566" spans="23:35" x14ac:dyDescent="0.2">
      <c r="W126566" s="29"/>
      <c r="AI126566" s="29"/>
    </row>
    <row r="126594" spans="23:35" x14ac:dyDescent="0.2">
      <c r="W126594" s="31"/>
      <c r="AI126594" s="31"/>
    </row>
    <row r="126598" spans="23:35" x14ac:dyDescent="0.2">
      <c r="W126598" s="29"/>
      <c r="AI126598" s="29"/>
    </row>
    <row r="126626" spans="23:35" x14ac:dyDescent="0.2">
      <c r="W126626" s="31"/>
      <c r="AI126626" s="31"/>
    </row>
    <row r="126630" spans="23:35" x14ac:dyDescent="0.2">
      <c r="W126630" s="29"/>
      <c r="AI126630" s="29"/>
    </row>
    <row r="126658" spans="23:35" x14ac:dyDescent="0.2">
      <c r="W126658" s="31"/>
      <c r="AI126658" s="31"/>
    </row>
    <row r="126662" spans="23:35" x14ac:dyDescent="0.2">
      <c r="W126662" s="29"/>
      <c r="AI126662" s="29"/>
    </row>
    <row r="126690" spans="23:35" x14ac:dyDescent="0.2">
      <c r="W126690" s="31"/>
      <c r="AI126690" s="31"/>
    </row>
    <row r="126694" spans="23:35" x14ac:dyDescent="0.2">
      <c r="W126694" s="29"/>
      <c r="AI126694" s="29"/>
    </row>
    <row r="126722" spans="23:35" x14ac:dyDescent="0.2">
      <c r="W126722" s="31"/>
      <c r="AI126722" s="31"/>
    </row>
    <row r="126726" spans="23:35" x14ac:dyDescent="0.2">
      <c r="W126726" s="29"/>
      <c r="AI126726" s="29"/>
    </row>
    <row r="126754" spans="23:35" x14ac:dyDescent="0.2">
      <c r="W126754" s="31"/>
      <c r="AI126754" s="31"/>
    </row>
    <row r="126758" spans="23:35" x14ac:dyDescent="0.2">
      <c r="W126758" s="29"/>
      <c r="AI126758" s="29"/>
    </row>
    <row r="126786" spans="23:35" x14ac:dyDescent="0.2">
      <c r="W126786" s="31"/>
      <c r="AI126786" s="31"/>
    </row>
    <row r="126790" spans="23:35" x14ac:dyDescent="0.2">
      <c r="W126790" s="29"/>
      <c r="AI126790" s="29"/>
    </row>
    <row r="126818" spans="23:35" x14ac:dyDescent="0.2">
      <c r="W126818" s="31"/>
      <c r="AI126818" s="31"/>
    </row>
    <row r="126822" spans="23:35" x14ac:dyDescent="0.2">
      <c r="W126822" s="29"/>
      <c r="AI126822" s="29"/>
    </row>
    <row r="126850" spans="23:35" x14ac:dyDescent="0.2">
      <c r="W126850" s="31"/>
      <c r="AI126850" s="31"/>
    </row>
    <row r="126854" spans="23:35" x14ac:dyDescent="0.2">
      <c r="W126854" s="29"/>
      <c r="AI126854" s="29"/>
    </row>
    <row r="126882" spans="23:35" x14ac:dyDescent="0.2">
      <c r="W126882" s="31"/>
      <c r="AI126882" s="31"/>
    </row>
    <row r="126886" spans="23:35" x14ac:dyDescent="0.2">
      <c r="W126886" s="29"/>
      <c r="AI126886" s="29"/>
    </row>
    <row r="126914" spans="23:35" x14ac:dyDescent="0.2">
      <c r="W126914" s="31"/>
      <c r="AI126914" s="31"/>
    </row>
    <row r="126918" spans="23:35" x14ac:dyDescent="0.2">
      <c r="W126918" s="29"/>
      <c r="AI126918" s="29"/>
    </row>
    <row r="126946" spans="23:35" x14ac:dyDescent="0.2">
      <c r="W126946" s="31"/>
      <c r="AI126946" s="31"/>
    </row>
    <row r="126950" spans="23:35" x14ac:dyDescent="0.2">
      <c r="W126950" s="29"/>
      <c r="AI126950" s="29"/>
    </row>
    <row r="126978" spans="23:35" x14ac:dyDescent="0.2">
      <c r="W126978" s="31"/>
      <c r="AI126978" s="31"/>
    </row>
    <row r="126982" spans="23:35" x14ac:dyDescent="0.2">
      <c r="W126982" s="29"/>
      <c r="AI126982" s="29"/>
    </row>
    <row r="127010" spans="23:35" x14ac:dyDescent="0.2">
      <c r="W127010" s="31"/>
      <c r="AI127010" s="31"/>
    </row>
    <row r="127014" spans="23:35" x14ac:dyDescent="0.2">
      <c r="W127014" s="29"/>
      <c r="AI127014" s="29"/>
    </row>
    <row r="127042" spans="23:35" x14ac:dyDescent="0.2">
      <c r="W127042" s="31"/>
      <c r="AI127042" s="31"/>
    </row>
    <row r="127046" spans="23:35" x14ac:dyDescent="0.2">
      <c r="W127046" s="29"/>
      <c r="AI127046" s="29"/>
    </row>
    <row r="127074" spans="23:35" x14ac:dyDescent="0.2">
      <c r="W127074" s="31"/>
      <c r="AI127074" s="31"/>
    </row>
    <row r="127078" spans="23:35" x14ac:dyDescent="0.2">
      <c r="W127078" s="29"/>
      <c r="AI127078" s="29"/>
    </row>
    <row r="127106" spans="23:35" x14ac:dyDescent="0.2">
      <c r="W127106" s="31"/>
      <c r="AI127106" s="31"/>
    </row>
    <row r="127110" spans="23:35" x14ac:dyDescent="0.2">
      <c r="W127110" s="29"/>
      <c r="AI127110" s="29"/>
    </row>
    <row r="127138" spans="23:35" x14ac:dyDescent="0.2">
      <c r="W127138" s="31"/>
      <c r="AI127138" s="31"/>
    </row>
    <row r="127142" spans="23:35" x14ac:dyDescent="0.2">
      <c r="W127142" s="29"/>
      <c r="AI127142" s="29"/>
    </row>
    <row r="127170" spans="23:35" x14ac:dyDescent="0.2">
      <c r="W127170" s="31"/>
      <c r="AI127170" s="31"/>
    </row>
    <row r="127174" spans="23:35" x14ac:dyDescent="0.2">
      <c r="W127174" s="29"/>
      <c r="AI127174" s="29"/>
    </row>
    <row r="127202" spans="23:35" x14ac:dyDescent="0.2">
      <c r="W127202" s="31"/>
      <c r="AI127202" s="31"/>
    </row>
    <row r="127206" spans="23:35" x14ac:dyDescent="0.2">
      <c r="W127206" s="29"/>
      <c r="AI127206" s="29"/>
    </row>
    <row r="127234" spans="23:35" x14ac:dyDescent="0.2">
      <c r="W127234" s="31"/>
      <c r="AI127234" s="31"/>
    </row>
    <row r="127238" spans="23:35" x14ac:dyDescent="0.2">
      <c r="W127238" s="29"/>
      <c r="AI127238" s="29"/>
    </row>
    <row r="127266" spans="23:35" x14ac:dyDescent="0.2">
      <c r="W127266" s="31"/>
      <c r="AI127266" s="31"/>
    </row>
    <row r="127270" spans="23:35" x14ac:dyDescent="0.2">
      <c r="W127270" s="29"/>
      <c r="AI127270" s="29"/>
    </row>
    <row r="127298" spans="23:35" x14ac:dyDescent="0.2">
      <c r="W127298" s="31"/>
      <c r="AI127298" s="31"/>
    </row>
    <row r="127302" spans="23:35" x14ac:dyDescent="0.2">
      <c r="W127302" s="29"/>
      <c r="AI127302" s="29"/>
    </row>
    <row r="127330" spans="23:35" x14ac:dyDescent="0.2">
      <c r="W127330" s="31"/>
      <c r="AI127330" s="31"/>
    </row>
    <row r="127334" spans="23:35" x14ac:dyDescent="0.2">
      <c r="W127334" s="29"/>
      <c r="AI127334" s="29"/>
    </row>
    <row r="127362" spans="23:35" x14ac:dyDescent="0.2">
      <c r="W127362" s="31"/>
      <c r="AI127362" s="31"/>
    </row>
    <row r="127366" spans="23:35" x14ac:dyDescent="0.2">
      <c r="W127366" s="29"/>
      <c r="AI127366" s="29"/>
    </row>
    <row r="127394" spans="23:35" x14ac:dyDescent="0.2">
      <c r="W127394" s="31"/>
      <c r="AI127394" s="31"/>
    </row>
    <row r="127398" spans="23:35" x14ac:dyDescent="0.2">
      <c r="W127398" s="29"/>
      <c r="AI127398" s="29"/>
    </row>
    <row r="127426" spans="23:35" x14ac:dyDescent="0.2">
      <c r="W127426" s="31"/>
      <c r="AI127426" s="31"/>
    </row>
    <row r="127430" spans="23:35" x14ac:dyDescent="0.2">
      <c r="W127430" s="29"/>
      <c r="AI127430" s="29"/>
    </row>
    <row r="127458" spans="23:35" x14ac:dyDescent="0.2">
      <c r="W127458" s="31"/>
      <c r="AI127458" s="31"/>
    </row>
    <row r="127462" spans="23:35" x14ac:dyDescent="0.2">
      <c r="W127462" s="29"/>
      <c r="AI127462" s="29"/>
    </row>
    <row r="127490" spans="23:35" x14ac:dyDescent="0.2">
      <c r="W127490" s="31"/>
      <c r="AI127490" s="31"/>
    </row>
    <row r="127494" spans="23:35" x14ac:dyDescent="0.2">
      <c r="W127494" s="29"/>
      <c r="AI127494" s="29"/>
    </row>
    <row r="127522" spans="23:35" x14ac:dyDescent="0.2">
      <c r="W127522" s="31"/>
      <c r="AI127522" s="31"/>
    </row>
    <row r="127526" spans="23:35" x14ac:dyDescent="0.2">
      <c r="W127526" s="29"/>
      <c r="AI127526" s="29"/>
    </row>
    <row r="127554" spans="23:35" x14ac:dyDescent="0.2">
      <c r="W127554" s="31"/>
      <c r="AI127554" s="31"/>
    </row>
    <row r="127558" spans="23:35" x14ac:dyDescent="0.2">
      <c r="W127558" s="29"/>
      <c r="AI127558" s="29"/>
    </row>
    <row r="127586" spans="23:35" x14ac:dyDescent="0.2">
      <c r="W127586" s="31"/>
      <c r="AI127586" s="31"/>
    </row>
    <row r="127590" spans="23:35" x14ac:dyDescent="0.2">
      <c r="W127590" s="29"/>
      <c r="AI127590" s="29"/>
    </row>
    <row r="127618" spans="23:35" x14ac:dyDescent="0.2">
      <c r="W127618" s="31"/>
      <c r="AI127618" s="31"/>
    </row>
    <row r="127622" spans="23:35" x14ac:dyDescent="0.2">
      <c r="W127622" s="29"/>
      <c r="AI127622" s="29"/>
    </row>
    <row r="127650" spans="23:35" x14ac:dyDescent="0.2">
      <c r="W127650" s="31"/>
      <c r="AI127650" s="31"/>
    </row>
    <row r="127654" spans="23:35" x14ac:dyDescent="0.2">
      <c r="W127654" s="29"/>
      <c r="AI127654" s="29"/>
    </row>
    <row r="127682" spans="23:35" x14ac:dyDescent="0.2">
      <c r="W127682" s="31"/>
      <c r="AI127682" s="31"/>
    </row>
    <row r="127686" spans="23:35" x14ac:dyDescent="0.2">
      <c r="W127686" s="29"/>
      <c r="AI127686" s="29"/>
    </row>
    <row r="127714" spans="23:35" x14ac:dyDescent="0.2">
      <c r="W127714" s="31"/>
      <c r="AI127714" s="31"/>
    </row>
    <row r="127718" spans="23:35" x14ac:dyDescent="0.2">
      <c r="W127718" s="29"/>
      <c r="AI127718" s="29"/>
    </row>
    <row r="127746" spans="23:35" x14ac:dyDescent="0.2">
      <c r="W127746" s="31"/>
      <c r="AI127746" s="31"/>
    </row>
    <row r="127750" spans="23:35" x14ac:dyDescent="0.2">
      <c r="W127750" s="29"/>
      <c r="AI127750" s="29"/>
    </row>
    <row r="127778" spans="23:35" x14ac:dyDescent="0.2">
      <c r="W127778" s="31"/>
      <c r="AI127778" s="31"/>
    </row>
    <row r="127782" spans="23:35" x14ac:dyDescent="0.2">
      <c r="W127782" s="29"/>
      <c r="AI127782" s="29"/>
    </row>
    <row r="127810" spans="23:35" x14ac:dyDescent="0.2">
      <c r="W127810" s="31"/>
      <c r="AI127810" s="31"/>
    </row>
    <row r="127814" spans="23:35" x14ac:dyDescent="0.2">
      <c r="W127814" s="29"/>
      <c r="AI127814" s="29"/>
    </row>
    <row r="127842" spans="23:35" x14ac:dyDescent="0.2">
      <c r="W127842" s="31"/>
      <c r="AI127842" s="31"/>
    </row>
    <row r="127846" spans="23:35" x14ac:dyDescent="0.2">
      <c r="W127846" s="29"/>
      <c r="AI127846" s="29"/>
    </row>
    <row r="127874" spans="23:35" x14ac:dyDescent="0.2">
      <c r="W127874" s="31"/>
      <c r="AI127874" s="31"/>
    </row>
    <row r="127878" spans="23:35" x14ac:dyDescent="0.2">
      <c r="W127878" s="29"/>
      <c r="AI127878" s="29"/>
    </row>
    <row r="127906" spans="23:35" x14ac:dyDescent="0.2">
      <c r="W127906" s="31"/>
      <c r="AI127906" s="31"/>
    </row>
    <row r="127910" spans="23:35" x14ac:dyDescent="0.2">
      <c r="W127910" s="29"/>
      <c r="AI127910" s="29"/>
    </row>
    <row r="127938" spans="23:35" x14ac:dyDescent="0.2">
      <c r="W127938" s="31"/>
      <c r="AI127938" s="31"/>
    </row>
    <row r="127942" spans="23:35" x14ac:dyDescent="0.2">
      <c r="W127942" s="29"/>
      <c r="AI127942" s="29"/>
    </row>
    <row r="127970" spans="23:35" x14ac:dyDescent="0.2">
      <c r="W127970" s="31"/>
      <c r="AI127970" s="31"/>
    </row>
    <row r="127974" spans="23:35" x14ac:dyDescent="0.2">
      <c r="W127974" s="29"/>
      <c r="AI127974" s="29"/>
    </row>
    <row r="128002" spans="23:35" x14ac:dyDescent="0.2">
      <c r="W128002" s="31"/>
      <c r="AI128002" s="31"/>
    </row>
    <row r="128006" spans="23:35" x14ac:dyDescent="0.2">
      <c r="W128006" s="29"/>
      <c r="AI128006" s="29"/>
    </row>
    <row r="128034" spans="23:35" x14ac:dyDescent="0.2">
      <c r="W128034" s="31"/>
      <c r="AI128034" s="31"/>
    </row>
    <row r="128038" spans="23:35" x14ac:dyDescent="0.2">
      <c r="W128038" s="29"/>
      <c r="AI128038" s="29"/>
    </row>
    <row r="128066" spans="23:35" x14ac:dyDescent="0.2">
      <c r="W128066" s="31"/>
      <c r="AI128066" s="31"/>
    </row>
    <row r="128070" spans="23:35" x14ac:dyDescent="0.2">
      <c r="W128070" s="29"/>
      <c r="AI128070" s="29"/>
    </row>
    <row r="128098" spans="23:35" x14ac:dyDescent="0.2">
      <c r="W128098" s="31"/>
      <c r="AI128098" s="31"/>
    </row>
    <row r="128102" spans="23:35" x14ac:dyDescent="0.2">
      <c r="W128102" s="29"/>
      <c r="AI128102" s="29"/>
    </row>
    <row r="128130" spans="23:35" x14ac:dyDescent="0.2">
      <c r="W128130" s="31"/>
      <c r="AI128130" s="31"/>
    </row>
    <row r="128134" spans="23:35" x14ac:dyDescent="0.2">
      <c r="W128134" s="29"/>
      <c r="AI128134" s="29"/>
    </row>
    <row r="128162" spans="23:35" x14ac:dyDescent="0.2">
      <c r="W128162" s="31"/>
      <c r="AI128162" s="31"/>
    </row>
    <row r="128166" spans="23:35" x14ac:dyDescent="0.2">
      <c r="W128166" s="29"/>
      <c r="AI128166" s="29"/>
    </row>
    <row r="128194" spans="23:35" x14ac:dyDescent="0.2">
      <c r="W128194" s="31"/>
      <c r="AI128194" s="31"/>
    </row>
    <row r="128198" spans="23:35" x14ac:dyDescent="0.2">
      <c r="W128198" s="29"/>
      <c r="AI128198" s="29"/>
    </row>
    <row r="128226" spans="23:35" x14ac:dyDescent="0.2">
      <c r="W128226" s="31"/>
      <c r="AI128226" s="31"/>
    </row>
    <row r="128230" spans="23:35" x14ac:dyDescent="0.2">
      <c r="W128230" s="29"/>
      <c r="AI128230" s="29"/>
    </row>
    <row r="128258" spans="23:35" x14ac:dyDescent="0.2">
      <c r="W128258" s="31"/>
      <c r="AI128258" s="31"/>
    </row>
    <row r="128262" spans="23:35" x14ac:dyDescent="0.2">
      <c r="W128262" s="29"/>
      <c r="AI128262" s="29"/>
    </row>
    <row r="128290" spans="23:35" x14ac:dyDescent="0.2">
      <c r="W128290" s="31"/>
      <c r="AI128290" s="31"/>
    </row>
    <row r="128294" spans="23:35" x14ac:dyDescent="0.2">
      <c r="W128294" s="29"/>
      <c r="AI128294" s="29"/>
    </row>
    <row r="128322" spans="23:35" x14ac:dyDescent="0.2">
      <c r="W128322" s="31"/>
      <c r="AI128322" s="31"/>
    </row>
    <row r="128326" spans="23:35" x14ac:dyDescent="0.2">
      <c r="W128326" s="29"/>
      <c r="AI128326" s="29"/>
    </row>
    <row r="128354" spans="23:35" x14ac:dyDescent="0.2">
      <c r="W128354" s="31"/>
      <c r="AI128354" s="31"/>
    </row>
    <row r="128358" spans="23:35" x14ac:dyDescent="0.2">
      <c r="W128358" s="29"/>
      <c r="AI128358" s="29"/>
    </row>
    <row r="128386" spans="23:35" x14ac:dyDescent="0.2">
      <c r="W128386" s="31"/>
      <c r="AI128386" s="31"/>
    </row>
    <row r="128390" spans="23:35" x14ac:dyDescent="0.2">
      <c r="W128390" s="29"/>
      <c r="AI128390" s="29"/>
    </row>
    <row r="128418" spans="23:35" x14ac:dyDescent="0.2">
      <c r="W128418" s="31"/>
      <c r="AI128418" s="31"/>
    </row>
    <row r="128422" spans="23:35" x14ac:dyDescent="0.2">
      <c r="W128422" s="29"/>
      <c r="AI128422" s="29"/>
    </row>
    <row r="128450" spans="23:35" x14ac:dyDescent="0.2">
      <c r="W128450" s="31"/>
      <c r="AI128450" s="31"/>
    </row>
    <row r="128454" spans="23:35" x14ac:dyDescent="0.2">
      <c r="W128454" s="29"/>
      <c r="AI128454" s="29"/>
    </row>
    <row r="128482" spans="23:35" x14ac:dyDescent="0.2">
      <c r="W128482" s="31"/>
      <c r="AI128482" s="31"/>
    </row>
    <row r="128486" spans="23:35" x14ac:dyDescent="0.2">
      <c r="W128486" s="29"/>
      <c r="AI128486" s="29"/>
    </row>
    <row r="128514" spans="23:35" x14ac:dyDescent="0.2">
      <c r="W128514" s="31"/>
      <c r="AI128514" s="31"/>
    </row>
    <row r="128518" spans="23:35" x14ac:dyDescent="0.2">
      <c r="W128518" s="29"/>
      <c r="AI128518" s="29"/>
    </row>
    <row r="128546" spans="23:35" x14ac:dyDescent="0.2">
      <c r="W128546" s="31"/>
      <c r="AI128546" s="31"/>
    </row>
    <row r="128550" spans="23:35" x14ac:dyDescent="0.2">
      <c r="W128550" s="29"/>
      <c r="AI128550" s="29"/>
    </row>
    <row r="128578" spans="23:35" x14ac:dyDescent="0.2">
      <c r="W128578" s="31"/>
      <c r="AI128578" s="31"/>
    </row>
    <row r="128582" spans="23:35" x14ac:dyDescent="0.2">
      <c r="W128582" s="29"/>
      <c r="AI128582" s="29"/>
    </row>
    <row r="128610" spans="23:35" x14ac:dyDescent="0.2">
      <c r="W128610" s="31"/>
      <c r="AI128610" s="31"/>
    </row>
    <row r="128614" spans="23:35" x14ac:dyDescent="0.2">
      <c r="W128614" s="29"/>
      <c r="AI128614" s="29"/>
    </row>
    <row r="128642" spans="23:35" x14ac:dyDescent="0.2">
      <c r="W128642" s="31"/>
      <c r="AI128642" s="31"/>
    </row>
    <row r="128646" spans="23:35" x14ac:dyDescent="0.2">
      <c r="W128646" s="29"/>
      <c r="AI128646" s="29"/>
    </row>
    <row r="128674" spans="23:35" x14ac:dyDescent="0.2">
      <c r="W128674" s="31"/>
      <c r="AI128674" s="31"/>
    </row>
    <row r="128678" spans="23:35" x14ac:dyDescent="0.2">
      <c r="W128678" s="29"/>
      <c r="AI128678" s="29"/>
    </row>
    <row r="128706" spans="23:35" x14ac:dyDescent="0.2">
      <c r="W128706" s="31"/>
      <c r="AI128706" s="31"/>
    </row>
    <row r="128710" spans="23:35" x14ac:dyDescent="0.2">
      <c r="W128710" s="29"/>
      <c r="AI128710" s="29"/>
    </row>
    <row r="128738" spans="23:35" x14ac:dyDescent="0.2">
      <c r="W128738" s="31"/>
      <c r="AI128738" s="31"/>
    </row>
    <row r="128742" spans="23:35" x14ac:dyDescent="0.2">
      <c r="W128742" s="29"/>
      <c r="AI128742" s="29"/>
    </row>
    <row r="128770" spans="23:35" x14ac:dyDescent="0.2">
      <c r="W128770" s="31"/>
      <c r="AI128770" s="31"/>
    </row>
    <row r="128774" spans="23:35" x14ac:dyDescent="0.2">
      <c r="W128774" s="29"/>
      <c r="AI128774" s="29"/>
    </row>
    <row r="128802" spans="23:35" x14ac:dyDescent="0.2">
      <c r="W128802" s="31"/>
      <c r="AI128802" s="31"/>
    </row>
    <row r="128806" spans="23:35" x14ac:dyDescent="0.2">
      <c r="W128806" s="29"/>
      <c r="AI128806" s="29"/>
    </row>
    <row r="128834" spans="23:35" x14ac:dyDescent="0.2">
      <c r="W128834" s="31"/>
      <c r="AI128834" s="31"/>
    </row>
    <row r="128838" spans="23:35" x14ac:dyDescent="0.2">
      <c r="W128838" s="29"/>
      <c r="AI128838" s="29"/>
    </row>
    <row r="128866" spans="23:35" x14ac:dyDescent="0.2">
      <c r="W128866" s="31"/>
      <c r="AI128866" s="31"/>
    </row>
    <row r="128870" spans="23:35" x14ac:dyDescent="0.2">
      <c r="W128870" s="29"/>
      <c r="AI128870" s="29"/>
    </row>
    <row r="128898" spans="23:35" x14ac:dyDescent="0.2">
      <c r="W128898" s="31"/>
      <c r="AI128898" s="31"/>
    </row>
    <row r="128902" spans="23:35" x14ac:dyDescent="0.2">
      <c r="W128902" s="29"/>
      <c r="AI128902" s="29"/>
    </row>
    <row r="128930" spans="23:35" x14ac:dyDescent="0.2">
      <c r="W128930" s="31"/>
      <c r="AI128930" s="31"/>
    </row>
    <row r="128934" spans="23:35" x14ac:dyDescent="0.2">
      <c r="W128934" s="29"/>
      <c r="AI128934" s="29"/>
    </row>
    <row r="128962" spans="23:35" x14ac:dyDescent="0.2">
      <c r="W128962" s="31"/>
      <c r="AI128962" s="31"/>
    </row>
    <row r="128966" spans="23:35" x14ac:dyDescent="0.2">
      <c r="W128966" s="29"/>
      <c r="AI128966" s="29"/>
    </row>
    <row r="128994" spans="23:35" x14ac:dyDescent="0.2">
      <c r="W128994" s="31"/>
      <c r="AI128994" s="31"/>
    </row>
    <row r="128998" spans="23:35" x14ac:dyDescent="0.2">
      <c r="W128998" s="29"/>
      <c r="AI128998" s="29"/>
    </row>
    <row r="129026" spans="23:35" x14ac:dyDescent="0.2">
      <c r="W129026" s="31"/>
      <c r="AI129026" s="31"/>
    </row>
    <row r="129030" spans="23:35" x14ac:dyDescent="0.2">
      <c r="W129030" s="29"/>
      <c r="AI129030" s="29"/>
    </row>
    <row r="129058" spans="23:35" x14ac:dyDescent="0.2">
      <c r="W129058" s="31"/>
      <c r="AI129058" s="31"/>
    </row>
    <row r="129062" spans="23:35" x14ac:dyDescent="0.2">
      <c r="W129062" s="29"/>
      <c r="AI129062" s="29"/>
    </row>
    <row r="129090" spans="23:35" x14ac:dyDescent="0.2">
      <c r="W129090" s="31"/>
      <c r="AI129090" s="31"/>
    </row>
    <row r="129094" spans="23:35" x14ac:dyDescent="0.2">
      <c r="W129094" s="29"/>
      <c r="AI129094" s="29"/>
    </row>
    <row r="129122" spans="23:35" x14ac:dyDescent="0.2">
      <c r="W129122" s="31"/>
      <c r="AI129122" s="31"/>
    </row>
    <row r="129126" spans="23:35" x14ac:dyDescent="0.2">
      <c r="W129126" s="29"/>
      <c r="AI129126" s="29"/>
    </row>
    <row r="129154" spans="23:35" x14ac:dyDescent="0.2">
      <c r="W129154" s="31"/>
      <c r="AI129154" s="31"/>
    </row>
    <row r="129158" spans="23:35" x14ac:dyDescent="0.2">
      <c r="W129158" s="29"/>
      <c r="AI129158" s="29"/>
    </row>
    <row r="129186" spans="23:35" x14ac:dyDescent="0.2">
      <c r="W129186" s="31"/>
      <c r="AI129186" s="31"/>
    </row>
    <row r="129190" spans="23:35" x14ac:dyDescent="0.2">
      <c r="W129190" s="29"/>
      <c r="AI129190" s="29"/>
    </row>
    <row r="129218" spans="23:35" x14ac:dyDescent="0.2">
      <c r="W129218" s="31"/>
      <c r="AI129218" s="31"/>
    </row>
    <row r="129222" spans="23:35" x14ac:dyDescent="0.2">
      <c r="W129222" s="29"/>
      <c r="AI129222" s="29"/>
    </row>
    <row r="129250" spans="23:35" x14ac:dyDescent="0.2">
      <c r="W129250" s="31"/>
      <c r="AI129250" s="31"/>
    </row>
    <row r="129254" spans="23:35" x14ac:dyDescent="0.2">
      <c r="W129254" s="29"/>
      <c r="AI129254" s="29"/>
    </row>
    <row r="129282" spans="23:35" x14ac:dyDescent="0.2">
      <c r="W129282" s="31"/>
      <c r="AI129282" s="31"/>
    </row>
    <row r="129286" spans="23:35" x14ac:dyDescent="0.2">
      <c r="W129286" s="29"/>
      <c r="AI129286" s="29"/>
    </row>
    <row r="129314" spans="23:35" x14ac:dyDescent="0.2">
      <c r="W129314" s="31"/>
      <c r="AI129314" s="31"/>
    </row>
    <row r="129318" spans="23:35" x14ac:dyDescent="0.2">
      <c r="W129318" s="29"/>
      <c r="AI129318" s="29"/>
    </row>
    <row r="129346" spans="23:35" x14ac:dyDescent="0.2">
      <c r="W129346" s="31"/>
      <c r="AI129346" s="31"/>
    </row>
    <row r="129350" spans="23:35" x14ac:dyDescent="0.2">
      <c r="W129350" s="29"/>
      <c r="AI129350" s="29"/>
    </row>
    <row r="129378" spans="23:35" x14ac:dyDescent="0.2">
      <c r="W129378" s="31"/>
      <c r="AI129378" s="31"/>
    </row>
    <row r="129382" spans="23:35" x14ac:dyDescent="0.2">
      <c r="W129382" s="29"/>
      <c r="AI129382" s="29"/>
    </row>
    <row r="129410" spans="23:35" x14ac:dyDescent="0.2">
      <c r="W129410" s="31"/>
      <c r="AI129410" s="31"/>
    </row>
    <row r="129414" spans="23:35" x14ac:dyDescent="0.2">
      <c r="W129414" s="29"/>
      <c r="AI129414" s="29"/>
    </row>
    <row r="129442" spans="23:35" x14ac:dyDescent="0.2">
      <c r="W129442" s="31"/>
      <c r="AI129442" s="31"/>
    </row>
    <row r="129446" spans="23:35" x14ac:dyDescent="0.2">
      <c r="W129446" s="29"/>
      <c r="AI129446" s="29"/>
    </row>
    <row r="129474" spans="23:35" x14ac:dyDescent="0.2">
      <c r="W129474" s="31"/>
      <c r="AI129474" s="31"/>
    </row>
    <row r="129478" spans="23:35" x14ac:dyDescent="0.2">
      <c r="W129478" s="29"/>
      <c r="AI129478" s="29"/>
    </row>
    <row r="129506" spans="23:35" x14ac:dyDescent="0.2">
      <c r="W129506" s="31"/>
      <c r="AI129506" s="31"/>
    </row>
    <row r="129510" spans="23:35" x14ac:dyDescent="0.2">
      <c r="W129510" s="29"/>
      <c r="AI129510" s="29"/>
    </row>
    <row r="129538" spans="23:35" x14ac:dyDescent="0.2">
      <c r="W129538" s="31"/>
      <c r="AI129538" s="31"/>
    </row>
    <row r="129542" spans="23:35" x14ac:dyDescent="0.2">
      <c r="W129542" s="29"/>
      <c r="AI129542" s="29"/>
    </row>
    <row r="129570" spans="23:35" x14ac:dyDescent="0.2">
      <c r="W129570" s="31"/>
      <c r="AI129570" s="31"/>
    </row>
    <row r="129574" spans="23:35" x14ac:dyDescent="0.2">
      <c r="W129574" s="29"/>
      <c r="AI129574" s="29"/>
    </row>
    <row r="129602" spans="23:35" x14ac:dyDescent="0.2">
      <c r="W129602" s="31"/>
      <c r="AI129602" s="31"/>
    </row>
    <row r="129606" spans="23:35" x14ac:dyDescent="0.2">
      <c r="W129606" s="29"/>
      <c r="AI129606" s="29"/>
    </row>
    <row r="129634" spans="23:35" x14ac:dyDescent="0.2">
      <c r="W129634" s="31"/>
      <c r="AI129634" s="31"/>
    </row>
    <row r="129638" spans="23:35" x14ac:dyDescent="0.2">
      <c r="W129638" s="29"/>
      <c r="AI129638" s="29"/>
    </row>
    <row r="129666" spans="23:35" x14ac:dyDescent="0.2">
      <c r="W129666" s="31"/>
      <c r="AI129666" s="31"/>
    </row>
    <row r="129670" spans="23:35" x14ac:dyDescent="0.2">
      <c r="W129670" s="29"/>
      <c r="AI129670" s="29"/>
    </row>
    <row r="129698" spans="23:35" x14ac:dyDescent="0.2">
      <c r="W129698" s="31"/>
      <c r="AI129698" s="31"/>
    </row>
    <row r="129702" spans="23:35" x14ac:dyDescent="0.2">
      <c r="W129702" s="29"/>
      <c r="AI129702" s="29"/>
    </row>
    <row r="129730" spans="23:35" x14ac:dyDescent="0.2">
      <c r="W129730" s="31"/>
      <c r="AI129730" s="31"/>
    </row>
    <row r="129734" spans="23:35" x14ac:dyDescent="0.2">
      <c r="W129734" s="29"/>
      <c r="AI129734" s="29"/>
    </row>
    <row r="129762" spans="23:35" x14ac:dyDescent="0.2">
      <c r="W129762" s="31"/>
      <c r="AI129762" s="31"/>
    </row>
    <row r="129766" spans="23:35" x14ac:dyDescent="0.2">
      <c r="W129766" s="29"/>
      <c r="AI129766" s="29"/>
    </row>
    <row r="129794" spans="23:35" x14ac:dyDescent="0.2">
      <c r="W129794" s="31"/>
      <c r="AI129794" s="31"/>
    </row>
    <row r="129798" spans="23:35" x14ac:dyDescent="0.2">
      <c r="W129798" s="29"/>
      <c r="AI129798" s="29"/>
    </row>
    <row r="129826" spans="23:35" x14ac:dyDescent="0.2">
      <c r="W129826" s="31"/>
      <c r="AI129826" s="31"/>
    </row>
    <row r="129830" spans="23:35" x14ac:dyDescent="0.2">
      <c r="W129830" s="29"/>
      <c r="AI129830" s="29"/>
    </row>
    <row r="129858" spans="23:35" x14ac:dyDescent="0.2">
      <c r="W129858" s="31"/>
      <c r="AI129858" s="31"/>
    </row>
    <row r="129862" spans="23:35" x14ac:dyDescent="0.2">
      <c r="W129862" s="29"/>
      <c r="AI129862" s="29"/>
    </row>
    <row r="129890" spans="23:35" x14ac:dyDescent="0.2">
      <c r="W129890" s="31"/>
      <c r="AI129890" s="31"/>
    </row>
    <row r="129894" spans="23:35" x14ac:dyDescent="0.2">
      <c r="W129894" s="29"/>
      <c r="AI129894" s="29"/>
    </row>
    <row r="129922" spans="23:35" x14ac:dyDescent="0.2">
      <c r="W129922" s="31"/>
      <c r="AI129922" s="31"/>
    </row>
    <row r="129926" spans="23:35" x14ac:dyDescent="0.2">
      <c r="W129926" s="29"/>
      <c r="AI129926" s="29"/>
    </row>
    <row r="129954" spans="23:35" x14ac:dyDescent="0.2">
      <c r="W129954" s="31"/>
      <c r="AI129954" s="31"/>
    </row>
    <row r="129958" spans="23:35" x14ac:dyDescent="0.2">
      <c r="W129958" s="29"/>
      <c r="AI129958" s="29"/>
    </row>
    <row r="129986" spans="23:35" x14ac:dyDescent="0.2">
      <c r="W129986" s="31"/>
      <c r="AI129986" s="31"/>
    </row>
    <row r="129990" spans="23:35" x14ac:dyDescent="0.2">
      <c r="W129990" s="29"/>
      <c r="AI129990" s="29"/>
    </row>
    <row r="130018" spans="23:35" x14ac:dyDescent="0.2">
      <c r="W130018" s="31"/>
      <c r="AI130018" s="31"/>
    </row>
    <row r="130022" spans="23:35" x14ac:dyDescent="0.2">
      <c r="W130022" s="29"/>
      <c r="AI130022" s="29"/>
    </row>
    <row r="130050" spans="23:35" x14ac:dyDescent="0.2">
      <c r="W130050" s="31"/>
      <c r="AI130050" s="31"/>
    </row>
    <row r="130054" spans="23:35" x14ac:dyDescent="0.2">
      <c r="W130054" s="29"/>
      <c r="AI130054" s="29"/>
    </row>
    <row r="130082" spans="23:35" x14ac:dyDescent="0.2">
      <c r="W130082" s="31"/>
      <c r="AI130082" s="31"/>
    </row>
    <row r="130086" spans="23:35" x14ac:dyDescent="0.2">
      <c r="W130086" s="29"/>
      <c r="AI130086" s="29"/>
    </row>
    <row r="130114" spans="23:35" x14ac:dyDescent="0.2">
      <c r="W130114" s="31"/>
      <c r="AI130114" s="31"/>
    </row>
    <row r="130118" spans="23:35" x14ac:dyDescent="0.2">
      <c r="W130118" s="29"/>
      <c r="AI130118" s="29"/>
    </row>
    <row r="130146" spans="23:35" x14ac:dyDescent="0.2">
      <c r="W130146" s="31"/>
      <c r="AI130146" s="31"/>
    </row>
    <row r="130150" spans="23:35" x14ac:dyDescent="0.2">
      <c r="W130150" s="29"/>
      <c r="AI130150" s="29"/>
    </row>
    <row r="130178" spans="23:35" x14ac:dyDescent="0.2">
      <c r="W130178" s="31"/>
      <c r="AI130178" s="31"/>
    </row>
    <row r="130182" spans="23:35" x14ac:dyDescent="0.2">
      <c r="W130182" s="29"/>
      <c r="AI130182" s="29"/>
    </row>
    <row r="130210" spans="23:35" x14ac:dyDescent="0.2">
      <c r="W130210" s="31"/>
      <c r="AI130210" s="31"/>
    </row>
    <row r="130214" spans="23:35" x14ac:dyDescent="0.2">
      <c r="W130214" s="29"/>
      <c r="AI130214" s="29"/>
    </row>
    <row r="130242" spans="23:35" x14ac:dyDescent="0.2">
      <c r="W130242" s="31"/>
      <c r="AI130242" s="31"/>
    </row>
    <row r="130246" spans="23:35" x14ac:dyDescent="0.2">
      <c r="W130246" s="29"/>
      <c r="AI130246" s="29"/>
    </row>
    <row r="130274" spans="23:35" x14ac:dyDescent="0.2">
      <c r="W130274" s="31"/>
      <c r="AI130274" s="31"/>
    </row>
    <row r="130278" spans="23:35" x14ac:dyDescent="0.2">
      <c r="W130278" s="29"/>
      <c r="AI130278" s="29"/>
    </row>
    <row r="130306" spans="23:35" x14ac:dyDescent="0.2">
      <c r="W130306" s="31"/>
      <c r="AI130306" s="31"/>
    </row>
    <row r="130310" spans="23:35" x14ac:dyDescent="0.2">
      <c r="W130310" s="29"/>
      <c r="AI130310" s="29"/>
    </row>
    <row r="130338" spans="23:35" x14ac:dyDescent="0.2">
      <c r="W130338" s="31"/>
      <c r="AI130338" s="31"/>
    </row>
    <row r="130342" spans="23:35" x14ac:dyDescent="0.2">
      <c r="W130342" s="29"/>
      <c r="AI130342" s="29"/>
    </row>
    <row r="130370" spans="23:35" x14ac:dyDescent="0.2">
      <c r="W130370" s="31"/>
      <c r="AI130370" s="31"/>
    </row>
    <row r="130374" spans="23:35" x14ac:dyDescent="0.2">
      <c r="W130374" s="29"/>
      <c r="AI130374" s="29"/>
    </row>
    <row r="130402" spans="23:35" x14ac:dyDescent="0.2">
      <c r="W130402" s="31"/>
      <c r="AI130402" s="31"/>
    </row>
    <row r="130406" spans="23:35" x14ac:dyDescent="0.2">
      <c r="W130406" s="29"/>
      <c r="AI130406" s="29"/>
    </row>
    <row r="130434" spans="23:35" x14ac:dyDescent="0.2">
      <c r="W130434" s="31"/>
      <c r="AI130434" s="31"/>
    </row>
    <row r="130438" spans="23:35" x14ac:dyDescent="0.2">
      <c r="W130438" s="29"/>
      <c r="AI130438" s="29"/>
    </row>
    <row r="130466" spans="23:35" x14ac:dyDescent="0.2">
      <c r="W130466" s="31"/>
      <c r="AI130466" s="31"/>
    </row>
    <row r="130470" spans="23:35" x14ac:dyDescent="0.2">
      <c r="W130470" s="29"/>
      <c r="AI130470" s="29"/>
    </row>
    <row r="130498" spans="23:35" x14ac:dyDescent="0.2">
      <c r="W130498" s="31"/>
      <c r="AI130498" s="31"/>
    </row>
    <row r="130502" spans="23:35" x14ac:dyDescent="0.2">
      <c r="W130502" s="29"/>
      <c r="AI130502" s="29"/>
    </row>
    <row r="130530" spans="23:35" x14ac:dyDescent="0.2">
      <c r="W130530" s="31"/>
      <c r="AI130530" s="31"/>
    </row>
    <row r="130534" spans="23:35" x14ac:dyDescent="0.2">
      <c r="W130534" s="29"/>
      <c r="AI130534" s="29"/>
    </row>
    <row r="130562" spans="23:35" x14ac:dyDescent="0.2">
      <c r="W130562" s="31"/>
      <c r="AI130562" s="31"/>
    </row>
    <row r="130566" spans="23:35" x14ac:dyDescent="0.2">
      <c r="W130566" s="29"/>
      <c r="AI130566" s="29"/>
    </row>
    <row r="130594" spans="23:35" x14ac:dyDescent="0.2">
      <c r="W130594" s="31"/>
      <c r="AI130594" s="31"/>
    </row>
    <row r="130598" spans="23:35" x14ac:dyDescent="0.2">
      <c r="W130598" s="29"/>
      <c r="AI130598" s="29"/>
    </row>
    <row r="130626" spans="23:35" x14ac:dyDescent="0.2">
      <c r="W130626" s="31"/>
      <c r="AI130626" s="31"/>
    </row>
    <row r="130630" spans="23:35" x14ac:dyDescent="0.2">
      <c r="W130630" s="29"/>
      <c r="AI130630" s="29"/>
    </row>
    <row r="130658" spans="23:35" x14ac:dyDescent="0.2">
      <c r="W130658" s="31"/>
      <c r="AI130658" s="31"/>
    </row>
    <row r="130662" spans="23:35" x14ac:dyDescent="0.2">
      <c r="W130662" s="29"/>
      <c r="AI130662" s="29"/>
    </row>
    <row r="130690" spans="23:35" x14ac:dyDescent="0.2">
      <c r="W130690" s="31"/>
      <c r="AI130690" s="31"/>
    </row>
    <row r="130694" spans="23:35" x14ac:dyDescent="0.2">
      <c r="W130694" s="29"/>
      <c r="AI130694" s="29"/>
    </row>
    <row r="130722" spans="23:35" x14ac:dyDescent="0.2">
      <c r="W130722" s="31"/>
      <c r="AI130722" s="31"/>
    </row>
    <row r="130726" spans="23:35" x14ac:dyDescent="0.2">
      <c r="W130726" s="29"/>
      <c r="AI130726" s="29"/>
    </row>
    <row r="130754" spans="23:35" x14ac:dyDescent="0.2">
      <c r="W130754" s="31"/>
      <c r="AI130754" s="31"/>
    </row>
    <row r="130758" spans="23:35" x14ac:dyDescent="0.2">
      <c r="W130758" s="29"/>
      <c r="AI130758" s="29"/>
    </row>
    <row r="130786" spans="23:35" x14ac:dyDescent="0.2">
      <c r="W130786" s="31"/>
      <c r="AI130786" s="31"/>
    </row>
    <row r="130790" spans="23:35" x14ac:dyDescent="0.2">
      <c r="W130790" s="29"/>
      <c r="AI130790" s="29"/>
    </row>
    <row r="130818" spans="23:35" x14ac:dyDescent="0.2">
      <c r="W130818" s="31"/>
      <c r="AI130818" s="31"/>
    </row>
    <row r="130822" spans="23:35" x14ac:dyDescent="0.2">
      <c r="W130822" s="29"/>
      <c r="AI130822" s="29"/>
    </row>
    <row r="130850" spans="23:35" x14ac:dyDescent="0.2">
      <c r="W130850" s="31"/>
      <c r="AI130850" s="31"/>
    </row>
    <row r="130854" spans="23:35" x14ac:dyDescent="0.2">
      <c r="W130854" s="29"/>
      <c r="AI130854" s="29"/>
    </row>
    <row r="130882" spans="23:35" x14ac:dyDescent="0.2">
      <c r="W130882" s="31"/>
      <c r="AI130882" s="31"/>
    </row>
    <row r="130886" spans="23:35" x14ac:dyDescent="0.2">
      <c r="W130886" s="29"/>
      <c r="AI130886" s="29"/>
    </row>
    <row r="130914" spans="23:35" x14ac:dyDescent="0.2">
      <c r="W130914" s="31"/>
      <c r="AI130914" s="31"/>
    </row>
    <row r="130918" spans="23:35" x14ac:dyDescent="0.2">
      <c r="W130918" s="29"/>
      <c r="AI130918" s="29"/>
    </row>
    <row r="130946" spans="23:35" x14ac:dyDescent="0.2">
      <c r="W130946" s="31"/>
      <c r="AI130946" s="31"/>
    </row>
    <row r="130950" spans="23:35" x14ac:dyDescent="0.2">
      <c r="W130950" s="29"/>
      <c r="AI130950" s="29"/>
    </row>
    <row r="130978" spans="23:35" x14ac:dyDescent="0.2">
      <c r="W130978" s="31"/>
      <c r="AI130978" s="31"/>
    </row>
    <row r="130982" spans="23:35" x14ac:dyDescent="0.2">
      <c r="W130982" s="29"/>
      <c r="AI130982" s="29"/>
    </row>
    <row r="131010" spans="23:35" x14ac:dyDescent="0.2">
      <c r="W131010" s="31"/>
      <c r="AI131010" s="31"/>
    </row>
    <row r="131014" spans="23:35" x14ac:dyDescent="0.2">
      <c r="W131014" s="29"/>
      <c r="AI131014" s="29"/>
    </row>
    <row r="131042" spans="23:35" x14ac:dyDescent="0.2">
      <c r="W131042" s="31"/>
      <c r="AI131042" s="31"/>
    </row>
    <row r="131046" spans="23:35" x14ac:dyDescent="0.2">
      <c r="W131046" s="29"/>
      <c r="AI131046" s="29"/>
    </row>
    <row r="131074" spans="23:35" x14ac:dyDescent="0.2">
      <c r="W131074" s="31"/>
      <c r="AI131074" s="31"/>
    </row>
    <row r="131078" spans="23:35" x14ac:dyDescent="0.2">
      <c r="W131078" s="29"/>
      <c r="AI131078" s="29"/>
    </row>
    <row r="131106" spans="23:35" x14ac:dyDescent="0.2">
      <c r="W131106" s="31"/>
      <c r="AI131106" s="31"/>
    </row>
    <row r="131110" spans="23:35" x14ac:dyDescent="0.2">
      <c r="W131110" s="29"/>
      <c r="AI131110" s="29"/>
    </row>
    <row r="131138" spans="23:35" x14ac:dyDescent="0.2">
      <c r="W131138" s="31"/>
      <c r="AI131138" s="31"/>
    </row>
    <row r="131142" spans="23:35" x14ac:dyDescent="0.2">
      <c r="W131142" s="29"/>
      <c r="AI131142" s="29"/>
    </row>
    <row r="131170" spans="23:35" x14ac:dyDescent="0.2">
      <c r="W131170" s="31"/>
      <c r="AI131170" s="31"/>
    </row>
    <row r="131174" spans="23:35" x14ac:dyDescent="0.2">
      <c r="W131174" s="29"/>
      <c r="AI131174" s="29"/>
    </row>
    <row r="131202" spans="23:35" x14ac:dyDescent="0.2">
      <c r="W131202" s="31"/>
      <c r="AI131202" s="31"/>
    </row>
    <row r="131206" spans="23:35" x14ac:dyDescent="0.2">
      <c r="W131206" s="29"/>
      <c r="AI131206" s="29"/>
    </row>
    <row r="131234" spans="23:35" x14ac:dyDescent="0.2">
      <c r="W131234" s="31"/>
      <c r="AI131234" s="31"/>
    </row>
    <row r="131238" spans="23:35" x14ac:dyDescent="0.2">
      <c r="W131238" s="29"/>
      <c r="AI131238" s="29"/>
    </row>
    <row r="131266" spans="23:35" x14ac:dyDescent="0.2">
      <c r="W131266" s="31"/>
      <c r="AI131266" s="31"/>
    </row>
    <row r="131270" spans="23:35" x14ac:dyDescent="0.2">
      <c r="W131270" s="29"/>
      <c r="AI131270" s="29"/>
    </row>
    <row r="131298" spans="23:35" x14ac:dyDescent="0.2">
      <c r="W131298" s="31"/>
      <c r="AI131298" s="31"/>
    </row>
    <row r="131302" spans="23:35" x14ac:dyDescent="0.2">
      <c r="W131302" s="29"/>
      <c r="AI131302" s="29"/>
    </row>
    <row r="131330" spans="23:35" x14ac:dyDescent="0.2">
      <c r="W131330" s="31"/>
      <c r="AI131330" s="31"/>
    </row>
    <row r="131334" spans="23:35" x14ac:dyDescent="0.2">
      <c r="W131334" s="29"/>
      <c r="AI131334" s="29"/>
    </row>
    <row r="131362" spans="23:35" x14ac:dyDescent="0.2">
      <c r="W131362" s="31"/>
      <c r="AI131362" s="31"/>
    </row>
    <row r="131366" spans="23:35" x14ac:dyDescent="0.2">
      <c r="W131366" s="29"/>
      <c r="AI131366" s="29"/>
    </row>
    <row r="131394" spans="23:35" x14ac:dyDescent="0.2">
      <c r="W131394" s="31"/>
      <c r="AI131394" s="31"/>
    </row>
    <row r="131398" spans="23:35" x14ac:dyDescent="0.2">
      <c r="W131398" s="29"/>
      <c r="AI131398" s="29"/>
    </row>
    <row r="131426" spans="23:35" x14ac:dyDescent="0.2">
      <c r="W131426" s="31"/>
      <c r="AI131426" s="31"/>
    </row>
    <row r="131430" spans="23:35" x14ac:dyDescent="0.2">
      <c r="W131430" s="29"/>
      <c r="AI131430" s="29"/>
    </row>
    <row r="131458" spans="23:35" x14ac:dyDescent="0.2">
      <c r="W131458" s="31"/>
      <c r="AI131458" s="31"/>
    </row>
    <row r="131462" spans="23:35" x14ac:dyDescent="0.2">
      <c r="W131462" s="29"/>
      <c r="AI131462" s="29"/>
    </row>
    <row r="131490" spans="23:35" x14ac:dyDescent="0.2">
      <c r="W131490" s="31"/>
      <c r="AI131490" s="31"/>
    </row>
    <row r="131494" spans="23:35" x14ac:dyDescent="0.2">
      <c r="W131494" s="29"/>
      <c r="AI131494" s="29"/>
    </row>
    <row r="131522" spans="23:35" x14ac:dyDescent="0.2">
      <c r="W131522" s="31"/>
      <c r="AI131522" s="31"/>
    </row>
    <row r="131526" spans="23:35" x14ac:dyDescent="0.2">
      <c r="W131526" s="29"/>
      <c r="AI131526" s="29"/>
    </row>
    <row r="131554" spans="23:35" x14ac:dyDescent="0.2">
      <c r="W131554" s="31"/>
      <c r="AI131554" s="31"/>
    </row>
    <row r="131558" spans="23:35" x14ac:dyDescent="0.2">
      <c r="W131558" s="29"/>
      <c r="AI131558" s="29"/>
    </row>
    <row r="131586" spans="23:35" x14ac:dyDescent="0.2">
      <c r="W131586" s="31"/>
      <c r="AI131586" s="31"/>
    </row>
    <row r="131590" spans="23:35" x14ac:dyDescent="0.2">
      <c r="W131590" s="29"/>
      <c r="AI131590" s="29"/>
    </row>
    <row r="131618" spans="23:35" x14ac:dyDescent="0.2">
      <c r="W131618" s="31"/>
      <c r="AI131618" s="31"/>
    </row>
    <row r="131622" spans="23:35" x14ac:dyDescent="0.2">
      <c r="W131622" s="29"/>
      <c r="AI131622" s="29"/>
    </row>
    <row r="131650" spans="23:35" x14ac:dyDescent="0.2">
      <c r="W131650" s="31"/>
      <c r="AI131650" s="31"/>
    </row>
    <row r="131654" spans="23:35" x14ac:dyDescent="0.2">
      <c r="W131654" s="29"/>
      <c r="AI131654" s="29"/>
    </row>
    <row r="131682" spans="23:35" x14ac:dyDescent="0.2">
      <c r="W131682" s="31"/>
      <c r="AI131682" s="31"/>
    </row>
    <row r="131686" spans="23:35" x14ac:dyDescent="0.2">
      <c r="W131686" s="29"/>
      <c r="AI131686" s="29"/>
    </row>
    <row r="131714" spans="23:35" x14ac:dyDescent="0.2">
      <c r="W131714" s="31"/>
      <c r="AI131714" s="31"/>
    </row>
    <row r="131718" spans="23:35" x14ac:dyDescent="0.2">
      <c r="W131718" s="29"/>
      <c r="AI131718" s="29"/>
    </row>
    <row r="131746" spans="23:35" x14ac:dyDescent="0.2">
      <c r="W131746" s="31"/>
      <c r="AI131746" s="31"/>
    </row>
    <row r="131750" spans="23:35" x14ac:dyDescent="0.2">
      <c r="W131750" s="29"/>
      <c r="AI131750" s="29"/>
    </row>
    <row r="131778" spans="23:35" x14ac:dyDescent="0.2">
      <c r="W131778" s="31"/>
      <c r="AI131778" s="31"/>
    </row>
    <row r="131782" spans="23:35" x14ac:dyDescent="0.2">
      <c r="W131782" s="29"/>
      <c r="AI131782" s="29"/>
    </row>
    <row r="131810" spans="23:35" x14ac:dyDescent="0.2">
      <c r="W131810" s="31"/>
      <c r="AI131810" s="31"/>
    </row>
    <row r="131814" spans="23:35" x14ac:dyDescent="0.2">
      <c r="W131814" s="29"/>
      <c r="AI131814" s="29"/>
    </row>
    <row r="131842" spans="23:35" x14ac:dyDescent="0.2">
      <c r="W131842" s="31"/>
      <c r="AI131842" s="31"/>
    </row>
    <row r="131846" spans="23:35" x14ac:dyDescent="0.2">
      <c r="W131846" s="29"/>
      <c r="AI131846" s="29"/>
    </row>
    <row r="131874" spans="23:35" x14ac:dyDescent="0.2">
      <c r="W131874" s="31"/>
      <c r="AI131874" s="31"/>
    </row>
    <row r="131878" spans="23:35" x14ac:dyDescent="0.2">
      <c r="W131878" s="29"/>
      <c r="AI131878" s="29"/>
    </row>
    <row r="131906" spans="23:35" x14ac:dyDescent="0.2">
      <c r="W131906" s="31"/>
      <c r="AI131906" s="31"/>
    </row>
    <row r="131910" spans="23:35" x14ac:dyDescent="0.2">
      <c r="W131910" s="29"/>
      <c r="AI131910" s="29"/>
    </row>
    <row r="131938" spans="23:35" x14ac:dyDescent="0.2">
      <c r="W131938" s="31"/>
      <c r="AI131938" s="31"/>
    </row>
    <row r="131942" spans="23:35" x14ac:dyDescent="0.2">
      <c r="W131942" s="29"/>
      <c r="AI131942" s="29"/>
    </row>
    <row r="131970" spans="23:35" x14ac:dyDescent="0.2">
      <c r="W131970" s="31"/>
      <c r="AI131970" s="31"/>
    </row>
    <row r="131974" spans="23:35" x14ac:dyDescent="0.2">
      <c r="W131974" s="29"/>
      <c r="AI131974" s="29"/>
    </row>
    <row r="132002" spans="23:35" x14ac:dyDescent="0.2">
      <c r="W132002" s="31"/>
      <c r="AI132002" s="31"/>
    </row>
    <row r="132006" spans="23:35" x14ac:dyDescent="0.2">
      <c r="W132006" s="29"/>
      <c r="AI132006" s="29"/>
    </row>
    <row r="132034" spans="23:35" x14ac:dyDescent="0.2">
      <c r="W132034" s="31"/>
      <c r="AI132034" s="31"/>
    </row>
    <row r="132038" spans="23:35" x14ac:dyDescent="0.2">
      <c r="W132038" s="29"/>
      <c r="AI132038" s="29"/>
    </row>
    <row r="132066" spans="23:35" x14ac:dyDescent="0.2">
      <c r="W132066" s="31"/>
      <c r="AI132066" s="31"/>
    </row>
    <row r="132070" spans="23:35" x14ac:dyDescent="0.2">
      <c r="W132070" s="29"/>
      <c r="AI132070" s="29"/>
    </row>
    <row r="132098" spans="23:35" x14ac:dyDescent="0.2">
      <c r="W132098" s="31"/>
      <c r="AI132098" s="31"/>
    </row>
    <row r="132102" spans="23:35" x14ac:dyDescent="0.2">
      <c r="W132102" s="29"/>
      <c r="AI132102" s="29"/>
    </row>
    <row r="132130" spans="23:35" x14ac:dyDescent="0.2">
      <c r="W132130" s="31"/>
      <c r="AI132130" s="31"/>
    </row>
    <row r="132134" spans="23:35" x14ac:dyDescent="0.2">
      <c r="W132134" s="29"/>
      <c r="AI132134" s="29"/>
    </row>
    <row r="132162" spans="23:35" x14ac:dyDescent="0.2">
      <c r="W132162" s="31"/>
      <c r="AI132162" s="31"/>
    </row>
    <row r="132166" spans="23:35" x14ac:dyDescent="0.2">
      <c r="W132166" s="29"/>
      <c r="AI132166" s="29"/>
    </row>
    <row r="132194" spans="23:35" x14ac:dyDescent="0.2">
      <c r="W132194" s="31"/>
      <c r="AI132194" s="31"/>
    </row>
    <row r="132198" spans="23:35" x14ac:dyDescent="0.2">
      <c r="W132198" s="29"/>
      <c r="AI132198" s="29"/>
    </row>
    <row r="132226" spans="23:35" x14ac:dyDescent="0.2">
      <c r="W132226" s="31"/>
      <c r="AI132226" s="31"/>
    </row>
    <row r="132230" spans="23:35" x14ac:dyDescent="0.2">
      <c r="W132230" s="29"/>
      <c r="AI132230" s="29"/>
    </row>
    <row r="132258" spans="23:35" x14ac:dyDescent="0.2">
      <c r="W132258" s="31"/>
      <c r="AI132258" s="31"/>
    </row>
    <row r="132262" spans="23:35" x14ac:dyDescent="0.2">
      <c r="W132262" s="29"/>
      <c r="AI132262" s="29"/>
    </row>
    <row r="132290" spans="23:35" x14ac:dyDescent="0.2">
      <c r="W132290" s="31"/>
      <c r="AI132290" s="31"/>
    </row>
    <row r="132294" spans="23:35" x14ac:dyDescent="0.2">
      <c r="W132294" s="29"/>
      <c r="AI132294" s="29"/>
    </row>
    <row r="132322" spans="23:35" x14ac:dyDescent="0.2">
      <c r="W132322" s="31"/>
      <c r="AI132322" s="31"/>
    </row>
    <row r="132326" spans="23:35" x14ac:dyDescent="0.2">
      <c r="W132326" s="29"/>
      <c r="AI132326" s="29"/>
    </row>
    <row r="132354" spans="23:35" x14ac:dyDescent="0.2">
      <c r="W132354" s="31"/>
      <c r="AI132354" s="31"/>
    </row>
    <row r="132358" spans="23:35" x14ac:dyDescent="0.2">
      <c r="W132358" s="29"/>
      <c r="AI132358" s="29"/>
    </row>
    <row r="132386" spans="23:35" x14ac:dyDescent="0.2">
      <c r="W132386" s="31"/>
      <c r="AI132386" s="31"/>
    </row>
    <row r="132390" spans="23:35" x14ac:dyDescent="0.2">
      <c r="W132390" s="29"/>
      <c r="AI132390" s="29"/>
    </row>
    <row r="132418" spans="23:35" x14ac:dyDescent="0.2">
      <c r="W132418" s="31"/>
      <c r="AI132418" s="31"/>
    </row>
    <row r="132422" spans="23:35" x14ac:dyDescent="0.2">
      <c r="W132422" s="29"/>
      <c r="AI132422" s="29"/>
    </row>
    <row r="132450" spans="23:35" x14ac:dyDescent="0.2">
      <c r="W132450" s="31"/>
      <c r="AI132450" s="31"/>
    </row>
    <row r="132454" spans="23:35" x14ac:dyDescent="0.2">
      <c r="W132454" s="29"/>
      <c r="AI132454" s="29"/>
    </row>
    <row r="132482" spans="23:35" x14ac:dyDescent="0.2">
      <c r="W132482" s="31"/>
      <c r="AI132482" s="31"/>
    </row>
    <row r="132486" spans="23:35" x14ac:dyDescent="0.2">
      <c r="W132486" s="29"/>
      <c r="AI132486" s="29"/>
    </row>
    <row r="132514" spans="23:35" x14ac:dyDescent="0.2">
      <c r="W132514" s="31"/>
      <c r="AI132514" s="31"/>
    </row>
    <row r="132518" spans="23:35" x14ac:dyDescent="0.2">
      <c r="W132518" s="29"/>
      <c r="AI132518" s="29"/>
    </row>
    <row r="132546" spans="23:35" x14ac:dyDescent="0.2">
      <c r="W132546" s="31"/>
      <c r="AI132546" s="31"/>
    </row>
    <row r="132550" spans="23:35" x14ac:dyDescent="0.2">
      <c r="W132550" s="29"/>
      <c r="AI132550" s="29"/>
    </row>
    <row r="132578" spans="23:35" x14ac:dyDescent="0.2">
      <c r="W132578" s="31"/>
      <c r="AI132578" s="31"/>
    </row>
    <row r="132582" spans="23:35" x14ac:dyDescent="0.2">
      <c r="W132582" s="29"/>
      <c r="AI132582" s="29"/>
    </row>
    <row r="132610" spans="23:35" x14ac:dyDescent="0.2">
      <c r="W132610" s="31"/>
      <c r="AI132610" s="31"/>
    </row>
    <row r="132614" spans="23:35" x14ac:dyDescent="0.2">
      <c r="W132614" s="29"/>
      <c r="AI132614" s="29"/>
    </row>
    <row r="132642" spans="23:35" x14ac:dyDescent="0.2">
      <c r="W132642" s="31"/>
      <c r="AI132642" s="31"/>
    </row>
    <row r="132646" spans="23:35" x14ac:dyDescent="0.2">
      <c r="W132646" s="29"/>
      <c r="AI132646" s="29"/>
    </row>
    <row r="132674" spans="23:35" x14ac:dyDescent="0.2">
      <c r="W132674" s="31"/>
      <c r="AI132674" s="31"/>
    </row>
    <row r="132678" spans="23:35" x14ac:dyDescent="0.2">
      <c r="W132678" s="29"/>
      <c r="AI132678" s="29"/>
    </row>
    <row r="132706" spans="23:35" x14ac:dyDescent="0.2">
      <c r="W132706" s="31"/>
      <c r="AI132706" s="31"/>
    </row>
    <row r="132710" spans="23:35" x14ac:dyDescent="0.2">
      <c r="W132710" s="29"/>
      <c r="AI132710" s="29"/>
    </row>
    <row r="132738" spans="23:35" x14ac:dyDescent="0.2">
      <c r="W132738" s="31"/>
      <c r="AI132738" s="31"/>
    </row>
    <row r="132742" spans="23:35" x14ac:dyDescent="0.2">
      <c r="W132742" s="29"/>
      <c r="AI132742" s="29"/>
    </row>
    <row r="132770" spans="23:35" x14ac:dyDescent="0.2">
      <c r="W132770" s="31"/>
      <c r="AI132770" s="31"/>
    </row>
    <row r="132774" spans="23:35" x14ac:dyDescent="0.2">
      <c r="W132774" s="29"/>
      <c r="AI132774" s="29"/>
    </row>
    <row r="132802" spans="23:35" x14ac:dyDescent="0.2">
      <c r="W132802" s="31"/>
      <c r="AI132802" s="31"/>
    </row>
    <row r="132806" spans="23:35" x14ac:dyDescent="0.2">
      <c r="W132806" s="29"/>
      <c r="AI132806" s="29"/>
    </row>
    <row r="132834" spans="23:35" x14ac:dyDescent="0.2">
      <c r="W132834" s="31"/>
      <c r="AI132834" s="31"/>
    </row>
    <row r="132838" spans="23:35" x14ac:dyDescent="0.2">
      <c r="W132838" s="29"/>
      <c r="AI132838" s="29"/>
    </row>
    <row r="132866" spans="23:35" x14ac:dyDescent="0.2">
      <c r="W132866" s="31"/>
      <c r="AI132866" s="31"/>
    </row>
    <row r="132870" spans="23:35" x14ac:dyDescent="0.2">
      <c r="W132870" s="29"/>
      <c r="AI132870" s="29"/>
    </row>
    <row r="132898" spans="23:35" x14ac:dyDescent="0.2">
      <c r="W132898" s="31"/>
      <c r="AI132898" s="31"/>
    </row>
    <row r="132902" spans="23:35" x14ac:dyDescent="0.2">
      <c r="W132902" s="29"/>
      <c r="AI132902" s="29"/>
    </row>
    <row r="132930" spans="23:35" x14ac:dyDescent="0.2">
      <c r="W132930" s="31"/>
      <c r="AI132930" s="31"/>
    </row>
    <row r="132934" spans="23:35" x14ac:dyDescent="0.2">
      <c r="W132934" s="29"/>
      <c r="AI132934" s="29"/>
    </row>
    <row r="132962" spans="23:35" x14ac:dyDescent="0.2">
      <c r="W132962" s="31"/>
      <c r="AI132962" s="31"/>
    </row>
    <row r="132966" spans="23:35" x14ac:dyDescent="0.2">
      <c r="W132966" s="29"/>
      <c r="AI132966" s="29"/>
    </row>
    <row r="132994" spans="23:35" x14ac:dyDescent="0.2">
      <c r="W132994" s="31"/>
      <c r="AI132994" s="31"/>
    </row>
    <row r="132998" spans="23:35" x14ac:dyDescent="0.2">
      <c r="W132998" s="29"/>
      <c r="AI132998" s="29"/>
    </row>
    <row r="133026" spans="23:35" x14ac:dyDescent="0.2">
      <c r="W133026" s="31"/>
      <c r="AI133026" s="31"/>
    </row>
    <row r="133030" spans="23:35" x14ac:dyDescent="0.2">
      <c r="W133030" s="29"/>
      <c r="AI133030" s="29"/>
    </row>
    <row r="133058" spans="23:35" x14ac:dyDescent="0.2">
      <c r="W133058" s="31"/>
      <c r="AI133058" s="31"/>
    </row>
    <row r="133062" spans="23:35" x14ac:dyDescent="0.2">
      <c r="W133062" s="29"/>
      <c r="AI133062" s="29"/>
    </row>
    <row r="133090" spans="23:35" x14ac:dyDescent="0.2">
      <c r="W133090" s="31"/>
      <c r="AI133090" s="31"/>
    </row>
    <row r="133094" spans="23:35" x14ac:dyDescent="0.2">
      <c r="W133094" s="29"/>
      <c r="AI133094" s="29"/>
    </row>
    <row r="133122" spans="23:35" x14ac:dyDescent="0.2">
      <c r="W133122" s="31"/>
      <c r="AI133122" s="31"/>
    </row>
    <row r="133126" spans="23:35" x14ac:dyDescent="0.2">
      <c r="W133126" s="29"/>
      <c r="AI133126" s="29"/>
    </row>
    <row r="133154" spans="23:35" x14ac:dyDescent="0.2">
      <c r="W133154" s="31"/>
      <c r="AI133154" s="31"/>
    </row>
    <row r="133158" spans="23:35" x14ac:dyDescent="0.2">
      <c r="W133158" s="29"/>
      <c r="AI133158" s="29"/>
    </row>
    <row r="133186" spans="23:35" x14ac:dyDescent="0.2">
      <c r="W133186" s="31"/>
      <c r="AI133186" s="31"/>
    </row>
    <row r="133190" spans="23:35" x14ac:dyDescent="0.2">
      <c r="W133190" s="29"/>
      <c r="AI133190" s="29"/>
    </row>
    <row r="133218" spans="23:35" x14ac:dyDescent="0.2">
      <c r="W133218" s="31"/>
      <c r="AI133218" s="31"/>
    </row>
    <row r="133222" spans="23:35" x14ac:dyDescent="0.2">
      <c r="W133222" s="29"/>
      <c r="AI133222" s="29"/>
    </row>
    <row r="133250" spans="23:35" x14ac:dyDescent="0.2">
      <c r="W133250" s="31"/>
      <c r="AI133250" s="31"/>
    </row>
    <row r="133254" spans="23:35" x14ac:dyDescent="0.2">
      <c r="W133254" s="29"/>
      <c r="AI133254" s="29"/>
    </row>
    <row r="133282" spans="23:35" x14ac:dyDescent="0.2">
      <c r="W133282" s="31"/>
      <c r="AI133282" s="31"/>
    </row>
    <row r="133286" spans="23:35" x14ac:dyDescent="0.2">
      <c r="W133286" s="29"/>
      <c r="AI133286" s="29"/>
    </row>
    <row r="133314" spans="23:35" x14ac:dyDescent="0.2">
      <c r="W133314" s="31"/>
      <c r="AI133314" s="31"/>
    </row>
    <row r="133318" spans="23:35" x14ac:dyDescent="0.2">
      <c r="W133318" s="29"/>
      <c r="AI133318" s="29"/>
    </row>
    <row r="133346" spans="23:35" x14ac:dyDescent="0.2">
      <c r="W133346" s="31"/>
      <c r="AI133346" s="31"/>
    </row>
    <row r="133350" spans="23:35" x14ac:dyDescent="0.2">
      <c r="W133350" s="29"/>
      <c r="AI133350" s="29"/>
    </row>
    <row r="133378" spans="23:35" x14ac:dyDescent="0.2">
      <c r="W133378" s="31"/>
      <c r="AI133378" s="31"/>
    </row>
    <row r="133382" spans="23:35" x14ac:dyDescent="0.2">
      <c r="W133382" s="29"/>
      <c r="AI133382" s="29"/>
    </row>
    <row r="133410" spans="23:35" x14ac:dyDescent="0.2">
      <c r="W133410" s="31"/>
      <c r="AI133410" s="31"/>
    </row>
    <row r="133414" spans="23:35" x14ac:dyDescent="0.2">
      <c r="W133414" s="29"/>
      <c r="AI133414" s="29"/>
    </row>
    <row r="133442" spans="23:35" x14ac:dyDescent="0.2">
      <c r="W133442" s="31"/>
      <c r="AI133442" s="31"/>
    </row>
    <row r="133446" spans="23:35" x14ac:dyDescent="0.2">
      <c r="W133446" s="29"/>
      <c r="AI133446" s="29"/>
    </row>
    <row r="133474" spans="23:35" x14ac:dyDescent="0.2">
      <c r="W133474" s="31"/>
      <c r="AI133474" s="31"/>
    </row>
    <row r="133478" spans="23:35" x14ac:dyDescent="0.2">
      <c r="W133478" s="29"/>
      <c r="AI133478" s="29"/>
    </row>
    <row r="133506" spans="23:35" x14ac:dyDescent="0.2">
      <c r="W133506" s="31"/>
      <c r="AI133506" s="31"/>
    </row>
    <row r="133510" spans="23:35" x14ac:dyDescent="0.2">
      <c r="W133510" s="29"/>
      <c r="AI133510" s="29"/>
    </row>
    <row r="133538" spans="23:35" x14ac:dyDescent="0.2">
      <c r="W133538" s="31"/>
      <c r="AI133538" s="31"/>
    </row>
    <row r="133542" spans="23:35" x14ac:dyDescent="0.2">
      <c r="W133542" s="29"/>
      <c r="AI133542" s="29"/>
    </row>
    <row r="133570" spans="23:35" x14ac:dyDescent="0.2">
      <c r="W133570" s="31"/>
      <c r="AI133570" s="31"/>
    </row>
    <row r="133574" spans="23:35" x14ac:dyDescent="0.2">
      <c r="W133574" s="29"/>
      <c r="AI133574" s="29"/>
    </row>
    <row r="133602" spans="23:35" x14ac:dyDescent="0.2">
      <c r="W133602" s="31"/>
      <c r="AI133602" s="31"/>
    </row>
    <row r="133606" spans="23:35" x14ac:dyDescent="0.2">
      <c r="W133606" s="29"/>
      <c r="AI133606" s="29"/>
    </row>
    <row r="133634" spans="23:35" x14ac:dyDescent="0.2">
      <c r="W133634" s="31"/>
      <c r="AI133634" s="31"/>
    </row>
    <row r="133638" spans="23:35" x14ac:dyDescent="0.2">
      <c r="W133638" s="29"/>
      <c r="AI133638" s="29"/>
    </row>
    <row r="133666" spans="23:35" x14ac:dyDescent="0.2">
      <c r="W133666" s="31"/>
      <c r="AI133666" s="31"/>
    </row>
    <row r="133670" spans="23:35" x14ac:dyDescent="0.2">
      <c r="W133670" s="29"/>
      <c r="AI133670" s="29"/>
    </row>
    <row r="133698" spans="23:35" x14ac:dyDescent="0.2">
      <c r="W133698" s="31"/>
      <c r="AI133698" s="31"/>
    </row>
    <row r="133702" spans="23:35" x14ac:dyDescent="0.2">
      <c r="W133702" s="29"/>
      <c r="AI133702" s="29"/>
    </row>
    <row r="133730" spans="23:35" x14ac:dyDescent="0.2">
      <c r="W133730" s="31"/>
      <c r="AI133730" s="31"/>
    </row>
    <row r="133734" spans="23:35" x14ac:dyDescent="0.2">
      <c r="W133734" s="29"/>
      <c r="AI133734" s="29"/>
    </row>
    <row r="133762" spans="23:35" x14ac:dyDescent="0.2">
      <c r="W133762" s="31"/>
      <c r="AI133762" s="31"/>
    </row>
    <row r="133766" spans="23:35" x14ac:dyDescent="0.2">
      <c r="W133766" s="29"/>
      <c r="AI133766" s="29"/>
    </row>
    <row r="133794" spans="23:35" x14ac:dyDescent="0.2">
      <c r="W133794" s="31"/>
      <c r="AI133794" s="31"/>
    </row>
    <row r="133798" spans="23:35" x14ac:dyDescent="0.2">
      <c r="W133798" s="29"/>
      <c r="AI133798" s="29"/>
    </row>
    <row r="133826" spans="23:35" x14ac:dyDescent="0.2">
      <c r="W133826" s="31"/>
      <c r="AI133826" s="31"/>
    </row>
    <row r="133830" spans="23:35" x14ac:dyDescent="0.2">
      <c r="W133830" s="29"/>
      <c r="AI133830" s="29"/>
    </row>
    <row r="133858" spans="23:35" x14ac:dyDescent="0.2">
      <c r="W133858" s="31"/>
      <c r="AI133858" s="31"/>
    </row>
    <row r="133862" spans="23:35" x14ac:dyDescent="0.2">
      <c r="W133862" s="29"/>
      <c r="AI133862" s="29"/>
    </row>
    <row r="133890" spans="23:35" x14ac:dyDescent="0.2">
      <c r="W133890" s="31"/>
      <c r="AI133890" s="31"/>
    </row>
    <row r="133894" spans="23:35" x14ac:dyDescent="0.2">
      <c r="W133894" s="29"/>
      <c r="AI133894" s="29"/>
    </row>
    <row r="133922" spans="23:35" x14ac:dyDescent="0.2">
      <c r="W133922" s="31"/>
      <c r="AI133922" s="31"/>
    </row>
    <row r="133926" spans="23:35" x14ac:dyDescent="0.2">
      <c r="W133926" s="29"/>
      <c r="AI133926" s="29"/>
    </row>
    <row r="133954" spans="23:35" x14ac:dyDescent="0.2">
      <c r="W133954" s="31"/>
      <c r="AI133954" s="31"/>
    </row>
    <row r="133958" spans="23:35" x14ac:dyDescent="0.2">
      <c r="W133958" s="29"/>
      <c r="AI133958" s="29"/>
    </row>
    <row r="133986" spans="23:35" x14ac:dyDescent="0.2">
      <c r="W133986" s="31"/>
      <c r="AI133986" s="31"/>
    </row>
    <row r="133990" spans="23:35" x14ac:dyDescent="0.2">
      <c r="W133990" s="29"/>
      <c r="AI133990" s="29"/>
    </row>
    <row r="134018" spans="23:35" x14ac:dyDescent="0.2">
      <c r="W134018" s="31"/>
      <c r="AI134018" s="31"/>
    </row>
    <row r="134022" spans="23:35" x14ac:dyDescent="0.2">
      <c r="W134022" s="29"/>
      <c r="AI134022" s="29"/>
    </row>
    <row r="134050" spans="23:35" x14ac:dyDescent="0.2">
      <c r="W134050" s="31"/>
      <c r="AI134050" s="31"/>
    </row>
    <row r="134054" spans="23:35" x14ac:dyDescent="0.2">
      <c r="W134054" s="29"/>
      <c r="AI134054" s="29"/>
    </row>
    <row r="134082" spans="23:35" x14ac:dyDescent="0.2">
      <c r="W134082" s="31"/>
      <c r="AI134082" s="31"/>
    </row>
    <row r="134086" spans="23:35" x14ac:dyDescent="0.2">
      <c r="W134086" s="29"/>
      <c r="AI134086" s="29"/>
    </row>
    <row r="134114" spans="23:35" x14ac:dyDescent="0.2">
      <c r="W134114" s="31"/>
      <c r="AI134114" s="31"/>
    </row>
    <row r="134118" spans="23:35" x14ac:dyDescent="0.2">
      <c r="W134118" s="29"/>
      <c r="AI134118" s="29"/>
    </row>
    <row r="134146" spans="23:35" x14ac:dyDescent="0.2">
      <c r="W134146" s="31"/>
      <c r="AI134146" s="31"/>
    </row>
    <row r="134150" spans="23:35" x14ac:dyDescent="0.2">
      <c r="W134150" s="29"/>
      <c r="AI134150" s="29"/>
    </row>
    <row r="134178" spans="23:35" x14ac:dyDescent="0.2">
      <c r="W134178" s="31"/>
      <c r="AI134178" s="31"/>
    </row>
    <row r="134182" spans="23:35" x14ac:dyDescent="0.2">
      <c r="W134182" s="29"/>
      <c r="AI134182" s="29"/>
    </row>
    <row r="134210" spans="23:35" x14ac:dyDescent="0.2">
      <c r="W134210" s="31"/>
      <c r="AI134210" s="31"/>
    </row>
    <row r="134214" spans="23:35" x14ac:dyDescent="0.2">
      <c r="W134214" s="29"/>
      <c r="AI134214" s="29"/>
    </row>
    <row r="134242" spans="23:35" x14ac:dyDescent="0.2">
      <c r="W134242" s="31"/>
      <c r="AI134242" s="31"/>
    </row>
    <row r="134246" spans="23:35" x14ac:dyDescent="0.2">
      <c r="W134246" s="29"/>
      <c r="AI134246" s="29"/>
    </row>
    <row r="134274" spans="23:35" x14ac:dyDescent="0.2">
      <c r="W134274" s="31"/>
      <c r="AI134274" s="31"/>
    </row>
    <row r="134278" spans="23:35" x14ac:dyDescent="0.2">
      <c r="W134278" s="29"/>
      <c r="AI134278" s="29"/>
    </row>
    <row r="134306" spans="23:35" x14ac:dyDescent="0.2">
      <c r="W134306" s="31"/>
      <c r="AI134306" s="31"/>
    </row>
    <row r="134310" spans="23:35" x14ac:dyDescent="0.2">
      <c r="W134310" s="29"/>
      <c r="AI134310" s="29"/>
    </row>
    <row r="134338" spans="23:35" x14ac:dyDescent="0.2">
      <c r="W134338" s="31"/>
      <c r="AI134338" s="31"/>
    </row>
    <row r="134342" spans="23:35" x14ac:dyDescent="0.2">
      <c r="W134342" s="29"/>
      <c r="AI134342" s="29"/>
    </row>
    <row r="134370" spans="23:35" x14ac:dyDescent="0.2">
      <c r="W134370" s="31"/>
      <c r="AI134370" s="31"/>
    </row>
    <row r="134374" spans="23:35" x14ac:dyDescent="0.2">
      <c r="W134374" s="29"/>
      <c r="AI134374" s="29"/>
    </row>
    <row r="134402" spans="23:35" x14ac:dyDescent="0.2">
      <c r="W134402" s="31"/>
      <c r="AI134402" s="31"/>
    </row>
    <row r="134406" spans="23:35" x14ac:dyDescent="0.2">
      <c r="W134406" s="29"/>
      <c r="AI134406" s="29"/>
    </row>
    <row r="134434" spans="23:35" x14ac:dyDescent="0.2">
      <c r="W134434" s="31"/>
      <c r="AI134434" s="31"/>
    </row>
    <row r="134438" spans="23:35" x14ac:dyDescent="0.2">
      <c r="W134438" s="29"/>
      <c r="AI134438" s="29"/>
    </row>
    <row r="134466" spans="23:35" x14ac:dyDescent="0.2">
      <c r="W134466" s="31"/>
      <c r="AI134466" s="31"/>
    </row>
    <row r="134470" spans="23:35" x14ac:dyDescent="0.2">
      <c r="W134470" s="29"/>
      <c r="AI134470" s="29"/>
    </row>
    <row r="134498" spans="23:35" x14ac:dyDescent="0.2">
      <c r="W134498" s="31"/>
      <c r="AI134498" s="31"/>
    </row>
    <row r="134502" spans="23:35" x14ac:dyDescent="0.2">
      <c r="W134502" s="29"/>
      <c r="AI134502" s="29"/>
    </row>
    <row r="134530" spans="23:35" x14ac:dyDescent="0.2">
      <c r="W134530" s="31"/>
      <c r="AI134530" s="31"/>
    </row>
    <row r="134534" spans="23:35" x14ac:dyDescent="0.2">
      <c r="W134534" s="29"/>
      <c r="AI134534" s="29"/>
    </row>
    <row r="134562" spans="23:35" x14ac:dyDescent="0.2">
      <c r="W134562" s="31"/>
      <c r="AI134562" s="31"/>
    </row>
    <row r="134566" spans="23:35" x14ac:dyDescent="0.2">
      <c r="W134566" s="29"/>
      <c r="AI134566" s="29"/>
    </row>
    <row r="134594" spans="23:35" x14ac:dyDescent="0.2">
      <c r="W134594" s="31"/>
      <c r="AI134594" s="31"/>
    </row>
    <row r="134598" spans="23:35" x14ac:dyDescent="0.2">
      <c r="W134598" s="29"/>
      <c r="AI134598" s="29"/>
    </row>
    <row r="134626" spans="23:35" x14ac:dyDescent="0.2">
      <c r="W134626" s="31"/>
      <c r="AI134626" s="31"/>
    </row>
    <row r="134630" spans="23:35" x14ac:dyDescent="0.2">
      <c r="W134630" s="29"/>
      <c r="AI134630" s="29"/>
    </row>
    <row r="134658" spans="23:35" x14ac:dyDescent="0.2">
      <c r="W134658" s="31"/>
      <c r="AI134658" s="31"/>
    </row>
    <row r="134662" spans="23:35" x14ac:dyDescent="0.2">
      <c r="W134662" s="29"/>
      <c r="AI134662" s="29"/>
    </row>
    <row r="134690" spans="23:35" x14ac:dyDescent="0.2">
      <c r="W134690" s="31"/>
      <c r="AI134690" s="31"/>
    </row>
    <row r="134694" spans="23:35" x14ac:dyDescent="0.2">
      <c r="W134694" s="29"/>
      <c r="AI134694" s="29"/>
    </row>
    <row r="134722" spans="23:35" x14ac:dyDescent="0.2">
      <c r="W134722" s="31"/>
      <c r="AI134722" s="31"/>
    </row>
    <row r="134726" spans="23:35" x14ac:dyDescent="0.2">
      <c r="W134726" s="29"/>
      <c r="AI134726" s="29"/>
    </row>
    <row r="134754" spans="23:35" x14ac:dyDescent="0.2">
      <c r="W134754" s="31"/>
      <c r="AI134754" s="31"/>
    </row>
    <row r="134758" spans="23:35" x14ac:dyDescent="0.2">
      <c r="W134758" s="29"/>
      <c r="AI134758" s="29"/>
    </row>
    <row r="134786" spans="23:35" x14ac:dyDescent="0.2">
      <c r="W134786" s="31"/>
      <c r="AI134786" s="31"/>
    </row>
    <row r="134790" spans="23:35" x14ac:dyDescent="0.2">
      <c r="W134790" s="29"/>
      <c r="AI134790" s="29"/>
    </row>
    <row r="134818" spans="23:35" x14ac:dyDescent="0.2">
      <c r="W134818" s="31"/>
      <c r="AI134818" s="31"/>
    </row>
    <row r="134822" spans="23:35" x14ac:dyDescent="0.2">
      <c r="W134822" s="29"/>
      <c r="AI134822" s="29"/>
    </row>
    <row r="134850" spans="23:35" x14ac:dyDescent="0.2">
      <c r="W134850" s="31"/>
      <c r="AI134850" s="31"/>
    </row>
    <row r="134854" spans="23:35" x14ac:dyDescent="0.2">
      <c r="W134854" s="29"/>
      <c r="AI134854" s="29"/>
    </row>
    <row r="134882" spans="23:35" x14ac:dyDescent="0.2">
      <c r="W134882" s="31"/>
      <c r="AI134882" s="31"/>
    </row>
    <row r="134886" spans="23:35" x14ac:dyDescent="0.2">
      <c r="W134886" s="29"/>
      <c r="AI134886" s="29"/>
    </row>
    <row r="134914" spans="23:35" x14ac:dyDescent="0.2">
      <c r="W134914" s="31"/>
      <c r="AI134914" s="31"/>
    </row>
    <row r="134918" spans="23:35" x14ac:dyDescent="0.2">
      <c r="W134918" s="29"/>
      <c r="AI134918" s="29"/>
    </row>
    <row r="134946" spans="23:35" x14ac:dyDescent="0.2">
      <c r="W134946" s="31"/>
      <c r="AI134946" s="31"/>
    </row>
    <row r="134950" spans="23:35" x14ac:dyDescent="0.2">
      <c r="W134950" s="29"/>
      <c r="AI134950" s="29"/>
    </row>
    <row r="134978" spans="23:35" x14ac:dyDescent="0.2">
      <c r="W134978" s="31"/>
      <c r="AI134978" s="31"/>
    </row>
    <row r="134982" spans="23:35" x14ac:dyDescent="0.2">
      <c r="W134982" s="29"/>
      <c r="AI134982" s="29"/>
    </row>
    <row r="135010" spans="23:35" x14ac:dyDescent="0.2">
      <c r="W135010" s="31"/>
      <c r="AI135010" s="31"/>
    </row>
    <row r="135014" spans="23:35" x14ac:dyDescent="0.2">
      <c r="W135014" s="29"/>
      <c r="AI135014" s="29"/>
    </row>
    <row r="135042" spans="23:35" x14ac:dyDescent="0.2">
      <c r="W135042" s="31"/>
      <c r="AI135042" s="31"/>
    </row>
    <row r="135046" spans="23:35" x14ac:dyDescent="0.2">
      <c r="W135046" s="29"/>
      <c r="AI135046" s="29"/>
    </row>
    <row r="135074" spans="23:35" x14ac:dyDescent="0.2">
      <c r="W135074" s="31"/>
      <c r="AI135074" s="31"/>
    </row>
    <row r="135078" spans="23:35" x14ac:dyDescent="0.2">
      <c r="W135078" s="29"/>
      <c r="AI135078" s="29"/>
    </row>
    <row r="135106" spans="23:35" x14ac:dyDescent="0.2">
      <c r="W135106" s="31"/>
      <c r="AI135106" s="31"/>
    </row>
    <row r="135110" spans="23:35" x14ac:dyDescent="0.2">
      <c r="W135110" s="29"/>
      <c r="AI135110" s="29"/>
    </row>
    <row r="135138" spans="23:35" x14ac:dyDescent="0.2">
      <c r="W135138" s="31"/>
      <c r="AI135138" s="31"/>
    </row>
    <row r="135142" spans="23:35" x14ac:dyDescent="0.2">
      <c r="W135142" s="29"/>
      <c r="AI135142" s="29"/>
    </row>
    <row r="135170" spans="23:35" x14ac:dyDescent="0.2">
      <c r="W135170" s="31"/>
      <c r="AI135170" s="31"/>
    </row>
    <row r="135174" spans="23:35" x14ac:dyDescent="0.2">
      <c r="W135174" s="29"/>
      <c r="AI135174" s="29"/>
    </row>
    <row r="135202" spans="23:35" x14ac:dyDescent="0.2">
      <c r="W135202" s="31"/>
      <c r="AI135202" s="31"/>
    </row>
    <row r="135206" spans="23:35" x14ac:dyDescent="0.2">
      <c r="W135206" s="29"/>
      <c r="AI135206" s="29"/>
    </row>
    <row r="135234" spans="23:35" x14ac:dyDescent="0.2">
      <c r="W135234" s="31"/>
      <c r="AI135234" s="31"/>
    </row>
    <row r="135238" spans="23:35" x14ac:dyDescent="0.2">
      <c r="W135238" s="29"/>
      <c r="AI135238" s="29"/>
    </row>
    <row r="135266" spans="23:35" x14ac:dyDescent="0.2">
      <c r="W135266" s="31"/>
      <c r="AI135266" s="31"/>
    </row>
    <row r="135270" spans="23:35" x14ac:dyDescent="0.2">
      <c r="W135270" s="29"/>
      <c r="AI135270" s="29"/>
    </row>
    <row r="135298" spans="23:35" x14ac:dyDescent="0.2">
      <c r="W135298" s="31"/>
      <c r="AI135298" s="31"/>
    </row>
    <row r="135302" spans="23:35" x14ac:dyDescent="0.2">
      <c r="W135302" s="29"/>
      <c r="AI135302" s="29"/>
    </row>
    <row r="135330" spans="23:35" x14ac:dyDescent="0.2">
      <c r="W135330" s="31"/>
      <c r="AI135330" s="31"/>
    </row>
    <row r="135334" spans="23:35" x14ac:dyDescent="0.2">
      <c r="W135334" s="29"/>
      <c r="AI135334" s="29"/>
    </row>
    <row r="135362" spans="23:35" x14ac:dyDescent="0.2">
      <c r="W135362" s="31"/>
      <c r="AI135362" s="31"/>
    </row>
    <row r="135366" spans="23:35" x14ac:dyDescent="0.2">
      <c r="W135366" s="29"/>
      <c r="AI135366" s="29"/>
    </row>
    <row r="135394" spans="23:35" x14ac:dyDescent="0.2">
      <c r="W135394" s="31"/>
      <c r="AI135394" s="31"/>
    </row>
    <row r="135398" spans="23:35" x14ac:dyDescent="0.2">
      <c r="W135398" s="29"/>
      <c r="AI135398" s="29"/>
    </row>
    <row r="135426" spans="23:35" x14ac:dyDescent="0.2">
      <c r="W135426" s="31"/>
      <c r="AI135426" s="31"/>
    </row>
    <row r="135430" spans="23:35" x14ac:dyDescent="0.2">
      <c r="W135430" s="29"/>
      <c r="AI135430" s="29"/>
    </row>
    <row r="135458" spans="23:35" x14ac:dyDescent="0.2">
      <c r="W135458" s="31"/>
      <c r="AI135458" s="31"/>
    </row>
    <row r="135462" spans="23:35" x14ac:dyDescent="0.2">
      <c r="W135462" s="29"/>
      <c r="AI135462" s="29"/>
    </row>
    <row r="135490" spans="23:35" x14ac:dyDescent="0.2">
      <c r="W135490" s="31"/>
      <c r="AI135490" s="31"/>
    </row>
    <row r="135494" spans="23:35" x14ac:dyDescent="0.2">
      <c r="W135494" s="29"/>
      <c r="AI135494" s="29"/>
    </row>
    <row r="135522" spans="23:35" x14ac:dyDescent="0.2">
      <c r="W135522" s="31"/>
      <c r="AI135522" s="31"/>
    </row>
    <row r="135526" spans="23:35" x14ac:dyDescent="0.2">
      <c r="W135526" s="29"/>
      <c r="AI135526" s="29"/>
    </row>
    <row r="135554" spans="23:35" x14ac:dyDescent="0.2">
      <c r="W135554" s="31"/>
      <c r="AI135554" s="31"/>
    </row>
    <row r="135558" spans="23:35" x14ac:dyDescent="0.2">
      <c r="W135558" s="29"/>
      <c r="AI135558" s="29"/>
    </row>
    <row r="135586" spans="23:35" x14ac:dyDescent="0.2">
      <c r="W135586" s="31"/>
      <c r="AI135586" s="31"/>
    </row>
    <row r="135590" spans="23:35" x14ac:dyDescent="0.2">
      <c r="W135590" s="29"/>
      <c r="AI135590" s="29"/>
    </row>
    <row r="135618" spans="23:35" x14ac:dyDescent="0.2">
      <c r="W135618" s="31"/>
      <c r="AI135618" s="31"/>
    </row>
    <row r="135622" spans="23:35" x14ac:dyDescent="0.2">
      <c r="W135622" s="29"/>
      <c r="AI135622" s="29"/>
    </row>
    <row r="135650" spans="23:35" x14ac:dyDescent="0.2">
      <c r="W135650" s="31"/>
      <c r="AI135650" s="31"/>
    </row>
    <row r="135654" spans="23:35" x14ac:dyDescent="0.2">
      <c r="W135654" s="29"/>
      <c r="AI135654" s="29"/>
    </row>
    <row r="135682" spans="23:35" x14ac:dyDescent="0.2">
      <c r="W135682" s="31"/>
      <c r="AI135682" s="31"/>
    </row>
    <row r="135686" spans="23:35" x14ac:dyDescent="0.2">
      <c r="W135686" s="29"/>
      <c r="AI135686" s="29"/>
    </row>
    <row r="135714" spans="23:35" x14ac:dyDescent="0.2">
      <c r="W135714" s="31"/>
      <c r="AI135714" s="31"/>
    </row>
    <row r="135718" spans="23:35" x14ac:dyDescent="0.2">
      <c r="W135718" s="29"/>
      <c r="AI135718" s="29"/>
    </row>
    <row r="135746" spans="23:35" x14ac:dyDescent="0.2">
      <c r="W135746" s="31"/>
      <c r="AI135746" s="31"/>
    </row>
    <row r="135750" spans="23:35" x14ac:dyDescent="0.2">
      <c r="W135750" s="29"/>
      <c r="AI135750" s="29"/>
    </row>
    <row r="135778" spans="23:35" x14ac:dyDescent="0.2">
      <c r="W135778" s="31"/>
      <c r="AI135778" s="31"/>
    </row>
    <row r="135782" spans="23:35" x14ac:dyDescent="0.2">
      <c r="W135782" s="29"/>
      <c r="AI135782" s="29"/>
    </row>
    <row r="135810" spans="23:35" x14ac:dyDescent="0.2">
      <c r="W135810" s="31"/>
      <c r="AI135810" s="31"/>
    </row>
    <row r="135814" spans="23:35" x14ac:dyDescent="0.2">
      <c r="W135814" s="29"/>
      <c r="AI135814" s="29"/>
    </row>
    <row r="135842" spans="23:35" x14ac:dyDescent="0.2">
      <c r="W135842" s="31"/>
      <c r="AI135842" s="31"/>
    </row>
    <row r="135846" spans="23:35" x14ac:dyDescent="0.2">
      <c r="W135846" s="29"/>
      <c r="AI135846" s="29"/>
    </row>
    <row r="135874" spans="23:35" x14ac:dyDescent="0.2">
      <c r="W135874" s="31"/>
      <c r="AI135874" s="31"/>
    </row>
    <row r="135878" spans="23:35" x14ac:dyDescent="0.2">
      <c r="W135878" s="29"/>
      <c r="AI135878" s="29"/>
    </row>
    <row r="135906" spans="23:35" x14ac:dyDescent="0.2">
      <c r="W135906" s="31"/>
      <c r="AI135906" s="31"/>
    </row>
    <row r="135910" spans="23:35" x14ac:dyDescent="0.2">
      <c r="W135910" s="29"/>
      <c r="AI135910" s="29"/>
    </row>
    <row r="135938" spans="23:35" x14ac:dyDescent="0.2">
      <c r="W135938" s="31"/>
      <c r="AI135938" s="31"/>
    </row>
    <row r="135942" spans="23:35" x14ac:dyDescent="0.2">
      <c r="W135942" s="29"/>
      <c r="AI135942" s="29"/>
    </row>
    <row r="135970" spans="23:35" x14ac:dyDescent="0.2">
      <c r="W135970" s="31"/>
      <c r="AI135970" s="31"/>
    </row>
    <row r="135974" spans="23:35" x14ac:dyDescent="0.2">
      <c r="W135974" s="29"/>
      <c r="AI135974" s="29"/>
    </row>
    <row r="136002" spans="23:35" x14ac:dyDescent="0.2">
      <c r="W136002" s="31"/>
      <c r="AI136002" s="31"/>
    </row>
    <row r="136006" spans="23:35" x14ac:dyDescent="0.2">
      <c r="W136006" s="29"/>
      <c r="AI136006" s="29"/>
    </row>
    <row r="136034" spans="23:35" x14ac:dyDescent="0.2">
      <c r="W136034" s="31"/>
      <c r="AI136034" s="31"/>
    </row>
    <row r="136038" spans="23:35" x14ac:dyDescent="0.2">
      <c r="W136038" s="29"/>
      <c r="AI136038" s="29"/>
    </row>
    <row r="136066" spans="23:35" x14ac:dyDescent="0.2">
      <c r="W136066" s="31"/>
      <c r="AI136066" s="31"/>
    </row>
    <row r="136070" spans="23:35" x14ac:dyDescent="0.2">
      <c r="W136070" s="29"/>
      <c r="AI136070" s="29"/>
    </row>
    <row r="136098" spans="23:35" x14ac:dyDescent="0.2">
      <c r="W136098" s="31"/>
      <c r="AI136098" s="31"/>
    </row>
    <row r="136102" spans="23:35" x14ac:dyDescent="0.2">
      <c r="W136102" s="29"/>
      <c r="AI136102" s="29"/>
    </row>
    <row r="136130" spans="23:35" x14ac:dyDescent="0.2">
      <c r="W136130" s="31"/>
      <c r="AI136130" s="31"/>
    </row>
    <row r="136134" spans="23:35" x14ac:dyDescent="0.2">
      <c r="W136134" s="29"/>
      <c r="AI136134" s="29"/>
    </row>
    <row r="136162" spans="23:35" x14ac:dyDescent="0.2">
      <c r="W136162" s="31"/>
      <c r="AI136162" s="31"/>
    </row>
    <row r="136166" spans="23:35" x14ac:dyDescent="0.2">
      <c r="W136166" s="29"/>
      <c r="AI136166" s="29"/>
    </row>
    <row r="136194" spans="23:35" x14ac:dyDescent="0.2">
      <c r="W136194" s="31"/>
      <c r="AI136194" s="31"/>
    </row>
    <row r="136198" spans="23:35" x14ac:dyDescent="0.2">
      <c r="W136198" s="29"/>
      <c r="AI136198" s="29"/>
    </row>
    <row r="136226" spans="23:35" x14ac:dyDescent="0.2">
      <c r="W136226" s="31"/>
      <c r="AI136226" s="31"/>
    </row>
    <row r="136230" spans="23:35" x14ac:dyDescent="0.2">
      <c r="W136230" s="29"/>
      <c r="AI136230" s="29"/>
    </row>
    <row r="136258" spans="23:35" x14ac:dyDescent="0.2">
      <c r="W136258" s="31"/>
      <c r="AI136258" s="31"/>
    </row>
    <row r="136262" spans="23:35" x14ac:dyDescent="0.2">
      <c r="W136262" s="29"/>
      <c r="AI136262" s="29"/>
    </row>
    <row r="136290" spans="23:35" x14ac:dyDescent="0.2">
      <c r="W136290" s="31"/>
      <c r="AI136290" s="31"/>
    </row>
    <row r="136294" spans="23:35" x14ac:dyDescent="0.2">
      <c r="W136294" s="29"/>
      <c r="AI136294" s="29"/>
    </row>
    <row r="136322" spans="23:35" x14ac:dyDescent="0.2">
      <c r="W136322" s="31"/>
      <c r="AI136322" s="31"/>
    </row>
    <row r="136326" spans="23:35" x14ac:dyDescent="0.2">
      <c r="W136326" s="29"/>
      <c r="AI136326" s="29"/>
    </row>
    <row r="136354" spans="23:35" x14ac:dyDescent="0.2">
      <c r="W136354" s="31"/>
      <c r="AI136354" s="31"/>
    </row>
    <row r="136358" spans="23:35" x14ac:dyDescent="0.2">
      <c r="W136358" s="29"/>
      <c r="AI136358" s="29"/>
    </row>
    <row r="136386" spans="23:35" x14ac:dyDescent="0.2">
      <c r="W136386" s="31"/>
      <c r="AI136386" s="31"/>
    </row>
    <row r="136390" spans="23:35" x14ac:dyDescent="0.2">
      <c r="W136390" s="29"/>
      <c r="AI136390" s="29"/>
    </row>
    <row r="136418" spans="23:35" x14ac:dyDescent="0.2">
      <c r="W136418" s="31"/>
      <c r="AI136418" s="31"/>
    </row>
    <row r="136422" spans="23:35" x14ac:dyDescent="0.2">
      <c r="W136422" s="29"/>
      <c r="AI136422" s="29"/>
    </row>
    <row r="136450" spans="23:35" x14ac:dyDescent="0.2">
      <c r="W136450" s="31"/>
      <c r="AI136450" s="31"/>
    </row>
    <row r="136454" spans="23:35" x14ac:dyDescent="0.2">
      <c r="W136454" s="29"/>
      <c r="AI136454" s="29"/>
    </row>
    <row r="136482" spans="23:35" x14ac:dyDescent="0.2">
      <c r="W136482" s="31"/>
      <c r="AI136482" s="31"/>
    </row>
    <row r="136486" spans="23:35" x14ac:dyDescent="0.2">
      <c r="W136486" s="29"/>
      <c r="AI136486" s="29"/>
    </row>
    <row r="136514" spans="23:35" x14ac:dyDescent="0.2">
      <c r="W136514" s="31"/>
      <c r="AI136514" s="31"/>
    </row>
    <row r="136518" spans="23:35" x14ac:dyDescent="0.2">
      <c r="W136518" s="29"/>
      <c r="AI136518" s="29"/>
    </row>
    <row r="136546" spans="23:35" x14ac:dyDescent="0.2">
      <c r="W136546" s="31"/>
      <c r="AI136546" s="31"/>
    </row>
    <row r="136550" spans="23:35" x14ac:dyDescent="0.2">
      <c r="W136550" s="29"/>
      <c r="AI136550" s="29"/>
    </row>
    <row r="136578" spans="23:35" x14ac:dyDescent="0.2">
      <c r="W136578" s="31"/>
      <c r="AI136578" s="31"/>
    </row>
    <row r="136582" spans="23:35" x14ac:dyDescent="0.2">
      <c r="W136582" s="29"/>
      <c r="AI136582" s="29"/>
    </row>
    <row r="136610" spans="23:35" x14ac:dyDescent="0.2">
      <c r="W136610" s="31"/>
      <c r="AI136610" s="31"/>
    </row>
    <row r="136614" spans="23:35" x14ac:dyDescent="0.2">
      <c r="W136614" s="29"/>
      <c r="AI136614" s="29"/>
    </row>
    <row r="136642" spans="23:35" x14ac:dyDescent="0.2">
      <c r="W136642" s="31"/>
      <c r="AI136642" s="31"/>
    </row>
    <row r="136646" spans="23:35" x14ac:dyDescent="0.2">
      <c r="W136646" s="29"/>
      <c r="AI136646" s="29"/>
    </row>
    <row r="136674" spans="23:35" x14ac:dyDescent="0.2">
      <c r="W136674" s="31"/>
      <c r="AI136674" s="31"/>
    </row>
    <row r="136678" spans="23:35" x14ac:dyDescent="0.2">
      <c r="W136678" s="29"/>
      <c r="AI136678" s="29"/>
    </row>
    <row r="136706" spans="23:35" x14ac:dyDescent="0.2">
      <c r="W136706" s="31"/>
      <c r="AI136706" s="31"/>
    </row>
    <row r="136710" spans="23:35" x14ac:dyDescent="0.2">
      <c r="W136710" s="29"/>
      <c r="AI136710" s="29"/>
    </row>
    <row r="136738" spans="23:35" x14ac:dyDescent="0.2">
      <c r="W136738" s="31"/>
      <c r="AI136738" s="31"/>
    </row>
    <row r="136742" spans="23:35" x14ac:dyDescent="0.2">
      <c r="W136742" s="29"/>
      <c r="AI136742" s="29"/>
    </row>
    <row r="136770" spans="23:35" x14ac:dyDescent="0.2">
      <c r="W136770" s="31"/>
      <c r="AI136770" s="31"/>
    </row>
    <row r="136774" spans="23:35" x14ac:dyDescent="0.2">
      <c r="W136774" s="29"/>
      <c r="AI136774" s="29"/>
    </row>
    <row r="136802" spans="23:35" x14ac:dyDescent="0.2">
      <c r="W136802" s="31"/>
      <c r="AI136802" s="31"/>
    </row>
    <row r="136806" spans="23:35" x14ac:dyDescent="0.2">
      <c r="W136806" s="29"/>
      <c r="AI136806" s="29"/>
    </row>
    <row r="136834" spans="23:35" x14ac:dyDescent="0.2">
      <c r="W136834" s="31"/>
      <c r="AI136834" s="31"/>
    </row>
    <row r="136838" spans="23:35" x14ac:dyDescent="0.2">
      <c r="W136838" s="29"/>
      <c r="AI136838" s="29"/>
    </row>
    <row r="136866" spans="23:35" x14ac:dyDescent="0.2">
      <c r="W136866" s="31"/>
      <c r="AI136866" s="31"/>
    </row>
    <row r="136870" spans="23:35" x14ac:dyDescent="0.2">
      <c r="W136870" s="29"/>
      <c r="AI136870" s="29"/>
    </row>
    <row r="136898" spans="23:35" x14ac:dyDescent="0.2">
      <c r="W136898" s="31"/>
      <c r="AI136898" s="31"/>
    </row>
    <row r="136902" spans="23:35" x14ac:dyDescent="0.2">
      <c r="W136902" s="29"/>
      <c r="AI136902" s="29"/>
    </row>
    <row r="136930" spans="23:35" x14ac:dyDescent="0.2">
      <c r="W136930" s="31"/>
      <c r="AI136930" s="31"/>
    </row>
    <row r="136934" spans="23:35" x14ac:dyDescent="0.2">
      <c r="W136934" s="29"/>
      <c r="AI136934" s="29"/>
    </row>
    <row r="136962" spans="23:35" x14ac:dyDescent="0.2">
      <c r="W136962" s="31"/>
      <c r="AI136962" s="31"/>
    </row>
    <row r="136966" spans="23:35" x14ac:dyDescent="0.2">
      <c r="W136966" s="29"/>
      <c r="AI136966" s="29"/>
    </row>
    <row r="136994" spans="23:35" x14ac:dyDescent="0.2">
      <c r="W136994" s="31"/>
      <c r="AI136994" s="31"/>
    </row>
    <row r="136998" spans="23:35" x14ac:dyDescent="0.2">
      <c r="W136998" s="29"/>
      <c r="AI136998" s="29"/>
    </row>
    <row r="137026" spans="23:35" x14ac:dyDescent="0.2">
      <c r="W137026" s="31"/>
      <c r="AI137026" s="31"/>
    </row>
    <row r="137030" spans="23:35" x14ac:dyDescent="0.2">
      <c r="W137030" s="29"/>
      <c r="AI137030" s="29"/>
    </row>
    <row r="137058" spans="23:35" x14ac:dyDescent="0.2">
      <c r="W137058" s="31"/>
      <c r="AI137058" s="31"/>
    </row>
    <row r="137062" spans="23:35" x14ac:dyDescent="0.2">
      <c r="W137062" s="29"/>
      <c r="AI137062" s="29"/>
    </row>
    <row r="137090" spans="23:35" x14ac:dyDescent="0.2">
      <c r="W137090" s="31"/>
      <c r="AI137090" s="31"/>
    </row>
    <row r="137094" spans="23:35" x14ac:dyDescent="0.2">
      <c r="W137094" s="29"/>
      <c r="AI137094" s="29"/>
    </row>
    <row r="137122" spans="23:35" x14ac:dyDescent="0.2">
      <c r="W137122" s="31"/>
      <c r="AI137122" s="31"/>
    </row>
    <row r="137126" spans="23:35" x14ac:dyDescent="0.2">
      <c r="W137126" s="29"/>
      <c r="AI137126" s="29"/>
    </row>
    <row r="137154" spans="23:35" x14ac:dyDescent="0.2">
      <c r="W137154" s="31"/>
      <c r="AI137154" s="31"/>
    </row>
    <row r="137158" spans="23:35" x14ac:dyDescent="0.2">
      <c r="W137158" s="29"/>
      <c r="AI137158" s="29"/>
    </row>
    <row r="137186" spans="23:35" x14ac:dyDescent="0.2">
      <c r="W137186" s="31"/>
      <c r="AI137186" s="31"/>
    </row>
    <row r="137190" spans="23:35" x14ac:dyDescent="0.2">
      <c r="W137190" s="29"/>
      <c r="AI137190" s="29"/>
    </row>
    <row r="137218" spans="23:35" x14ac:dyDescent="0.2">
      <c r="W137218" s="31"/>
      <c r="AI137218" s="31"/>
    </row>
    <row r="137222" spans="23:35" x14ac:dyDescent="0.2">
      <c r="W137222" s="29"/>
      <c r="AI137222" s="29"/>
    </row>
    <row r="137250" spans="23:35" x14ac:dyDescent="0.2">
      <c r="W137250" s="31"/>
      <c r="AI137250" s="31"/>
    </row>
    <row r="137254" spans="23:35" x14ac:dyDescent="0.2">
      <c r="W137254" s="29"/>
      <c r="AI137254" s="29"/>
    </row>
    <row r="137282" spans="23:35" x14ac:dyDescent="0.2">
      <c r="W137282" s="31"/>
      <c r="AI137282" s="31"/>
    </row>
    <row r="137286" spans="23:35" x14ac:dyDescent="0.2">
      <c r="W137286" s="29"/>
      <c r="AI137286" s="29"/>
    </row>
    <row r="137314" spans="23:35" x14ac:dyDescent="0.2">
      <c r="W137314" s="31"/>
      <c r="AI137314" s="31"/>
    </row>
    <row r="137318" spans="23:35" x14ac:dyDescent="0.2">
      <c r="W137318" s="29"/>
      <c r="AI137318" s="29"/>
    </row>
    <row r="137346" spans="23:35" x14ac:dyDescent="0.2">
      <c r="W137346" s="31"/>
      <c r="AI137346" s="31"/>
    </row>
    <row r="137350" spans="23:35" x14ac:dyDescent="0.2">
      <c r="W137350" s="29"/>
      <c r="AI137350" s="29"/>
    </row>
    <row r="137378" spans="23:35" x14ac:dyDescent="0.2">
      <c r="W137378" s="31"/>
      <c r="AI137378" s="31"/>
    </row>
    <row r="137382" spans="23:35" x14ac:dyDescent="0.2">
      <c r="W137382" s="29"/>
      <c r="AI137382" s="29"/>
    </row>
    <row r="137410" spans="23:35" x14ac:dyDescent="0.2">
      <c r="W137410" s="31"/>
      <c r="AI137410" s="31"/>
    </row>
    <row r="137414" spans="23:35" x14ac:dyDescent="0.2">
      <c r="W137414" s="29"/>
      <c r="AI137414" s="29"/>
    </row>
    <row r="137442" spans="23:35" x14ac:dyDescent="0.2">
      <c r="W137442" s="31"/>
      <c r="AI137442" s="31"/>
    </row>
    <row r="137446" spans="23:35" x14ac:dyDescent="0.2">
      <c r="W137446" s="29"/>
      <c r="AI137446" s="29"/>
    </row>
    <row r="137474" spans="23:35" x14ac:dyDescent="0.2">
      <c r="W137474" s="31"/>
      <c r="AI137474" s="31"/>
    </row>
    <row r="137478" spans="23:35" x14ac:dyDescent="0.2">
      <c r="W137478" s="29"/>
      <c r="AI137478" s="29"/>
    </row>
    <row r="137506" spans="23:35" x14ac:dyDescent="0.2">
      <c r="W137506" s="31"/>
      <c r="AI137506" s="31"/>
    </row>
    <row r="137510" spans="23:35" x14ac:dyDescent="0.2">
      <c r="W137510" s="29"/>
      <c r="AI137510" s="29"/>
    </row>
    <row r="137538" spans="23:35" x14ac:dyDescent="0.2">
      <c r="W137538" s="31"/>
      <c r="AI137538" s="31"/>
    </row>
    <row r="137542" spans="23:35" x14ac:dyDescent="0.2">
      <c r="W137542" s="29"/>
      <c r="AI137542" s="29"/>
    </row>
    <row r="137570" spans="23:35" x14ac:dyDescent="0.2">
      <c r="W137570" s="31"/>
      <c r="AI137570" s="31"/>
    </row>
    <row r="137574" spans="23:35" x14ac:dyDescent="0.2">
      <c r="W137574" s="29"/>
      <c r="AI137574" s="29"/>
    </row>
    <row r="137602" spans="23:35" x14ac:dyDescent="0.2">
      <c r="W137602" s="31"/>
      <c r="AI137602" s="31"/>
    </row>
    <row r="137606" spans="23:35" x14ac:dyDescent="0.2">
      <c r="W137606" s="29"/>
      <c r="AI137606" s="29"/>
    </row>
    <row r="137634" spans="23:35" x14ac:dyDescent="0.2">
      <c r="W137634" s="31"/>
      <c r="AI137634" s="31"/>
    </row>
    <row r="137638" spans="23:35" x14ac:dyDescent="0.2">
      <c r="W137638" s="29"/>
      <c r="AI137638" s="29"/>
    </row>
    <row r="137666" spans="23:35" x14ac:dyDescent="0.2">
      <c r="W137666" s="31"/>
      <c r="AI137666" s="31"/>
    </row>
    <row r="137670" spans="23:35" x14ac:dyDescent="0.2">
      <c r="W137670" s="29"/>
      <c r="AI137670" s="29"/>
    </row>
    <row r="137698" spans="23:35" x14ac:dyDescent="0.2">
      <c r="W137698" s="31"/>
      <c r="AI137698" s="31"/>
    </row>
    <row r="137702" spans="23:35" x14ac:dyDescent="0.2">
      <c r="W137702" s="29"/>
      <c r="AI137702" s="29"/>
    </row>
    <row r="137730" spans="23:35" x14ac:dyDescent="0.2">
      <c r="W137730" s="31"/>
      <c r="AI137730" s="31"/>
    </row>
    <row r="137734" spans="23:35" x14ac:dyDescent="0.2">
      <c r="W137734" s="29"/>
      <c r="AI137734" s="29"/>
    </row>
    <row r="137762" spans="23:35" x14ac:dyDescent="0.2">
      <c r="W137762" s="31"/>
      <c r="AI137762" s="31"/>
    </row>
    <row r="137766" spans="23:35" x14ac:dyDescent="0.2">
      <c r="W137766" s="29"/>
      <c r="AI137766" s="29"/>
    </row>
    <row r="137794" spans="23:35" x14ac:dyDescent="0.2">
      <c r="W137794" s="31"/>
      <c r="AI137794" s="31"/>
    </row>
    <row r="137798" spans="23:35" x14ac:dyDescent="0.2">
      <c r="W137798" s="29"/>
      <c r="AI137798" s="29"/>
    </row>
    <row r="137826" spans="23:35" x14ac:dyDescent="0.2">
      <c r="W137826" s="31"/>
      <c r="AI137826" s="31"/>
    </row>
    <row r="137830" spans="23:35" x14ac:dyDescent="0.2">
      <c r="W137830" s="29"/>
      <c r="AI137830" s="29"/>
    </row>
    <row r="137858" spans="23:35" x14ac:dyDescent="0.2">
      <c r="W137858" s="31"/>
      <c r="AI137858" s="31"/>
    </row>
    <row r="137862" spans="23:35" x14ac:dyDescent="0.2">
      <c r="W137862" s="29"/>
      <c r="AI137862" s="29"/>
    </row>
    <row r="137890" spans="23:35" x14ac:dyDescent="0.2">
      <c r="W137890" s="31"/>
      <c r="AI137890" s="31"/>
    </row>
    <row r="137894" spans="23:35" x14ac:dyDescent="0.2">
      <c r="W137894" s="29"/>
      <c r="AI137894" s="29"/>
    </row>
    <row r="137922" spans="23:35" x14ac:dyDescent="0.2">
      <c r="W137922" s="31"/>
      <c r="AI137922" s="31"/>
    </row>
    <row r="137926" spans="23:35" x14ac:dyDescent="0.2">
      <c r="W137926" s="29"/>
      <c r="AI137926" s="29"/>
    </row>
    <row r="137954" spans="23:35" x14ac:dyDescent="0.2">
      <c r="W137954" s="31"/>
      <c r="AI137954" s="31"/>
    </row>
    <row r="137958" spans="23:35" x14ac:dyDescent="0.2">
      <c r="W137958" s="29"/>
      <c r="AI137958" s="29"/>
    </row>
    <row r="137986" spans="23:35" x14ac:dyDescent="0.2">
      <c r="W137986" s="31"/>
      <c r="AI137986" s="31"/>
    </row>
    <row r="137990" spans="23:35" x14ac:dyDescent="0.2">
      <c r="W137990" s="29"/>
      <c r="AI137990" s="29"/>
    </row>
    <row r="138018" spans="23:35" x14ac:dyDescent="0.2">
      <c r="W138018" s="31"/>
      <c r="AI138018" s="31"/>
    </row>
    <row r="138022" spans="23:35" x14ac:dyDescent="0.2">
      <c r="W138022" s="29"/>
      <c r="AI138022" s="29"/>
    </row>
    <row r="138050" spans="23:35" x14ac:dyDescent="0.2">
      <c r="W138050" s="31"/>
      <c r="AI138050" s="31"/>
    </row>
    <row r="138054" spans="23:35" x14ac:dyDescent="0.2">
      <c r="W138054" s="29"/>
      <c r="AI138054" s="29"/>
    </row>
    <row r="138082" spans="23:35" x14ac:dyDescent="0.2">
      <c r="W138082" s="31"/>
      <c r="AI138082" s="31"/>
    </row>
    <row r="138086" spans="23:35" x14ac:dyDescent="0.2">
      <c r="W138086" s="29"/>
      <c r="AI138086" s="29"/>
    </row>
    <row r="138114" spans="23:35" x14ac:dyDescent="0.2">
      <c r="W138114" s="31"/>
      <c r="AI138114" s="31"/>
    </row>
    <row r="138118" spans="23:35" x14ac:dyDescent="0.2">
      <c r="W138118" s="29"/>
      <c r="AI138118" s="29"/>
    </row>
    <row r="138146" spans="23:35" x14ac:dyDescent="0.2">
      <c r="W138146" s="31"/>
      <c r="AI138146" s="31"/>
    </row>
    <row r="138150" spans="23:35" x14ac:dyDescent="0.2">
      <c r="W138150" s="29"/>
      <c r="AI138150" s="29"/>
    </row>
    <row r="138178" spans="23:35" x14ac:dyDescent="0.2">
      <c r="W138178" s="31"/>
      <c r="AI138178" s="31"/>
    </row>
    <row r="138182" spans="23:35" x14ac:dyDescent="0.2">
      <c r="W138182" s="29"/>
      <c r="AI138182" s="29"/>
    </row>
    <row r="138210" spans="23:35" x14ac:dyDescent="0.2">
      <c r="W138210" s="31"/>
      <c r="AI138210" s="31"/>
    </row>
    <row r="138214" spans="23:35" x14ac:dyDescent="0.2">
      <c r="W138214" s="29"/>
      <c r="AI138214" s="29"/>
    </row>
    <row r="138242" spans="23:35" x14ac:dyDescent="0.2">
      <c r="W138242" s="31"/>
      <c r="AI138242" s="31"/>
    </row>
    <row r="138246" spans="23:35" x14ac:dyDescent="0.2">
      <c r="W138246" s="29"/>
      <c r="AI138246" s="29"/>
    </row>
    <row r="138274" spans="23:35" x14ac:dyDescent="0.2">
      <c r="W138274" s="31"/>
      <c r="AI138274" s="31"/>
    </row>
    <row r="138278" spans="23:35" x14ac:dyDescent="0.2">
      <c r="W138278" s="29"/>
      <c r="AI138278" s="29"/>
    </row>
    <row r="138306" spans="23:35" x14ac:dyDescent="0.2">
      <c r="W138306" s="31"/>
      <c r="AI138306" s="31"/>
    </row>
    <row r="138310" spans="23:35" x14ac:dyDescent="0.2">
      <c r="W138310" s="29"/>
      <c r="AI138310" s="29"/>
    </row>
    <row r="138338" spans="23:35" x14ac:dyDescent="0.2">
      <c r="W138338" s="31"/>
      <c r="AI138338" s="31"/>
    </row>
    <row r="138342" spans="23:35" x14ac:dyDescent="0.2">
      <c r="W138342" s="29"/>
      <c r="AI138342" s="29"/>
    </row>
    <row r="138370" spans="23:35" x14ac:dyDescent="0.2">
      <c r="W138370" s="31"/>
      <c r="AI138370" s="31"/>
    </row>
    <row r="138374" spans="23:35" x14ac:dyDescent="0.2">
      <c r="W138374" s="29"/>
      <c r="AI138374" s="29"/>
    </row>
    <row r="138402" spans="23:35" x14ac:dyDescent="0.2">
      <c r="W138402" s="31"/>
      <c r="AI138402" s="31"/>
    </row>
    <row r="138406" spans="23:35" x14ac:dyDescent="0.2">
      <c r="W138406" s="29"/>
      <c r="AI138406" s="29"/>
    </row>
    <row r="138434" spans="23:35" x14ac:dyDescent="0.2">
      <c r="W138434" s="31"/>
      <c r="AI138434" s="31"/>
    </row>
    <row r="138438" spans="23:35" x14ac:dyDescent="0.2">
      <c r="W138438" s="29"/>
      <c r="AI138438" s="29"/>
    </row>
    <row r="138466" spans="23:35" x14ac:dyDescent="0.2">
      <c r="W138466" s="31"/>
      <c r="AI138466" s="31"/>
    </row>
    <row r="138470" spans="23:35" x14ac:dyDescent="0.2">
      <c r="W138470" s="29"/>
      <c r="AI138470" s="29"/>
    </row>
    <row r="138498" spans="23:35" x14ac:dyDescent="0.2">
      <c r="W138498" s="31"/>
      <c r="AI138498" s="31"/>
    </row>
    <row r="138502" spans="23:35" x14ac:dyDescent="0.2">
      <c r="W138502" s="29"/>
      <c r="AI138502" s="29"/>
    </row>
    <row r="138530" spans="23:35" x14ac:dyDescent="0.2">
      <c r="W138530" s="31"/>
      <c r="AI138530" s="31"/>
    </row>
    <row r="138534" spans="23:35" x14ac:dyDescent="0.2">
      <c r="W138534" s="29"/>
      <c r="AI138534" s="29"/>
    </row>
    <row r="138562" spans="23:35" x14ac:dyDescent="0.2">
      <c r="W138562" s="31"/>
      <c r="AI138562" s="31"/>
    </row>
    <row r="138566" spans="23:35" x14ac:dyDescent="0.2">
      <c r="W138566" s="29"/>
      <c r="AI138566" s="29"/>
    </row>
    <row r="138594" spans="23:35" x14ac:dyDescent="0.2">
      <c r="W138594" s="31"/>
      <c r="AI138594" s="31"/>
    </row>
    <row r="138598" spans="23:35" x14ac:dyDescent="0.2">
      <c r="W138598" s="29"/>
      <c r="AI138598" s="29"/>
    </row>
    <row r="138626" spans="23:35" x14ac:dyDescent="0.2">
      <c r="W138626" s="31"/>
      <c r="AI138626" s="31"/>
    </row>
    <row r="138630" spans="23:35" x14ac:dyDescent="0.2">
      <c r="W138630" s="29"/>
      <c r="AI138630" s="29"/>
    </row>
    <row r="138658" spans="23:35" x14ac:dyDescent="0.2">
      <c r="W138658" s="31"/>
      <c r="AI138658" s="31"/>
    </row>
    <row r="138662" spans="23:35" x14ac:dyDescent="0.2">
      <c r="W138662" s="29"/>
      <c r="AI138662" s="29"/>
    </row>
    <row r="138690" spans="23:35" x14ac:dyDescent="0.2">
      <c r="W138690" s="31"/>
      <c r="AI138690" s="31"/>
    </row>
    <row r="138694" spans="23:35" x14ac:dyDescent="0.2">
      <c r="W138694" s="29"/>
      <c r="AI138694" s="29"/>
    </row>
    <row r="138722" spans="23:35" x14ac:dyDescent="0.2">
      <c r="W138722" s="31"/>
      <c r="AI138722" s="31"/>
    </row>
    <row r="138726" spans="23:35" x14ac:dyDescent="0.2">
      <c r="W138726" s="29"/>
      <c r="AI138726" s="29"/>
    </row>
    <row r="138754" spans="23:35" x14ac:dyDescent="0.2">
      <c r="W138754" s="31"/>
      <c r="AI138754" s="31"/>
    </row>
    <row r="138758" spans="23:35" x14ac:dyDescent="0.2">
      <c r="W138758" s="29"/>
      <c r="AI138758" s="29"/>
    </row>
    <row r="138786" spans="23:35" x14ac:dyDescent="0.2">
      <c r="W138786" s="31"/>
      <c r="AI138786" s="31"/>
    </row>
    <row r="138790" spans="23:35" x14ac:dyDescent="0.2">
      <c r="W138790" s="29"/>
      <c r="AI138790" s="29"/>
    </row>
    <row r="138818" spans="23:35" x14ac:dyDescent="0.2">
      <c r="W138818" s="31"/>
      <c r="AI138818" s="31"/>
    </row>
    <row r="138822" spans="23:35" x14ac:dyDescent="0.2">
      <c r="W138822" s="29"/>
      <c r="AI138822" s="29"/>
    </row>
    <row r="138850" spans="23:35" x14ac:dyDescent="0.2">
      <c r="W138850" s="31"/>
      <c r="AI138850" s="31"/>
    </row>
    <row r="138854" spans="23:35" x14ac:dyDescent="0.2">
      <c r="W138854" s="29"/>
      <c r="AI138854" s="29"/>
    </row>
    <row r="138882" spans="23:35" x14ac:dyDescent="0.2">
      <c r="W138882" s="31"/>
      <c r="AI138882" s="31"/>
    </row>
    <row r="138886" spans="23:35" x14ac:dyDescent="0.2">
      <c r="W138886" s="29"/>
      <c r="AI138886" s="29"/>
    </row>
    <row r="138914" spans="23:35" x14ac:dyDescent="0.2">
      <c r="W138914" s="31"/>
      <c r="AI138914" s="31"/>
    </row>
    <row r="138918" spans="23:35" x14ac:dyDescent="0.2">
      <c r="W138918" s="29"/>
      <c r="AI138918" s="29"/>
    </row>
    <row r="138946" spans="23:35" x14ac:dyDescent="0.2">
      <c r="W138946" s="31"/>
      <c r="AI138946" s="31"/>
    </row>
    <row r="138950" spans="23:35" x14ac:dyDescent="0.2">
      <c r="W138950" s="29"/>
      <c r="AI138950" s="29"/>
    </row>
    <row r="138978" spans="23:35" x14ac:dyDescent="0.2">
      <c r="W138978" s="31"/>
      <c r="AI138978" s="31"/>
    </row>
    <row r="138982" spans="23:35" x14ac:dyDescent="0.2">
      <c r="W138982" s="29"/>
      <c r="AI138982" s="29"/>
    </row>
    <row r="139010" spans="23:35" x14ac:dyDescent="0.2">
      <c r="W139010" s="31"/>
      <c r="AI139010" s="31"/>
    </row>
    <row r="139014" spans="23:35" x14ac:dyDescent="0.2">
      <c r="W139014" s="29"/>
      <c r="AI139014" s="29"/>
    </row>
    <row r="139042" spans="23:35" x14ac:dyDescent="0.2">
      <c r="W139042" s="31"/>
      <c r="AI139042" s="31"/>
    </row>
    <row r="139046" spans="23:35" x14ac:dyDescent="0.2">
      <c r="W139046" s="29"/>
      <c r="AI139046" s="29"/>
    </row>
    <row r="139074" spans="23:35" x14ac:dyDescent="0.2">
      <c r="W139074" s="31"/>
      <c r="AI139074" s="31"/>
    </row>
    <row r="139078" spans="23:35" x14ac:dyDescent="0.2">
      <c r="W139078" s="29"/>
      <c r="AI139078" s="29"/>
    </row>
    <row r="139106" spans="23:35" x14ac:dyDescent="0.2">
      <c r="W139106" s="31"/>
      <c r="AI139106" s="31"/>
    </row>
    <row r="139110" spans="23:35" x14ac:dyDescent="0.2">
      <c r="W139110" s="29"/>
      <c r="AI139110" s="29"/>
    </row>
    <row r="139138" spans="23:35" x14ac:dyDescent="0.2">
      <c r="W139138" s="31"/>
      <c r="AI139138" s="31"/>
    </row>
    <row r="139142" spans="23:35" x14ac:dyDescent="0.2">
      <c r="W139142" s="29"/>
      <c r="AI139142" s="29"/>
    </row>
    <row r="139170" spans="23:35" x14ac:dyDescent="0.2">
      <c r="W139170" s="31"/>
      <c r="AI139170" s="31"/>
    </row>
    <row r="139174" spans="23:35" x14ac:dyDescent="0.2">
      <c r="W139174" s="29"/>
      <c r="AI139174" s="29"/>
    </row>
    <row r="139202" spans="23:35" x14ac:dyDescent="0.2">
      <c r="W139202" s="31"/>
      <c r="AI139202" s="31"/>
    </row>
    <row r="139206" spans="23:35" x14ac:dyDescent="0.2">
      <c r="W139206" s="29"/>
      <c r="AI139206" s="29"/>
    </row>
    <row r="139234" spans="23:35" x14ac:dyDescent="0.2">
      <c r="W139234" s="31"/>
      <c r="AI139234" s="31"/>
    </row>
    <row r="139238" spans="23:35" x14ac:dyDescent="0.2">
      <c r="W139238" s="29"/>
      <c r="AI139238" s="29"/>
    </row>
    <row r="139266" spans="23:35" x14ac:dyDescent="0.2">
      <c r="W139266" s="31"/>
      <c r="AI139266" s="31"/>
    </row>
    <row r="139270" spans="23:35" x14ac:dyDescent="0.2">
      <c r="W139270" s="29"/>
      <c r="AI139270" s="29"/>
    </row>
    <row r="139298" spans="23:35" x14ac:dyDescent="0.2">
      <c r="W139298" s="31"/>
      <c r="AI139298" s="31"/>
    </row>
    <row r="139302" spans="23:35" x14ac:dyDescent="0.2">
      <c r="W139302" s="29"/>
      <c r="AI139302" s="29"/>
    </row>
    <row r="139330" spans="23:35" x14ac:dyDescent="0.2">
      <c r="W139330" s="31"/>
      <c r="AI139330" s="31"/>
    </row>
    <row r="139334" spans="23:35" x14ac:dyDescent="0.2">
      <c r="W139334" s="29"/>
      <c r="AI139334" s="29"/>
    </row>
    <row r="139362" spans="23:35" x14ac:dyDescent="0.2">
      <c r="W139362" s="31"/>
      <c r="AI139362" s="31"/>
    </row>
    <row r="139366" spans="23:35" x14ac:dyDescent="0.2">
      <c r="W139366" s="29"/>
      <c r="AI139366" s="29"/>
    </row>
    <row r="139394" spans="23:35" x14ac:dyDescent="0.2">
      <c r="W139394" s="31"/>
      <c r="AI139394" s="31"/>
    </row>
    <row r="139398" spans="23:35" x14ac:dyDescent="0.2">
      <c r="W139398" s="29"/>
      <c r="AI139398" s="29"/>
    </row>
    <row r="139426" spans="23:35" x14ac:dyDescent="0.2">
      <c r="W139426" s="31"/>
      <c r="AI139426" s="31"/>
    </row>
    <row r="139430" spans="23:35" x14ac:dyDescent="0.2">
      <c r="W139430" s="29"/>
      <c r="AI139430" s="29"/>
    </row>
    <row r="139458" spans="23:35" x14ac:dyDescent="0.2">
      <c r="W139458" s="31"/>
      <c r="AI139458" s="31"/>
    </row>
    <row r="139462" spans="23:35" x14ac:dyDescent="0.2">
      <c r="W139462" s="29"/>
      <c r="AI139462" s="29"/>
    </row>
    <row r="139490" spans="23:35" x14ac:dyDescent="0.2">
      <c r="W139490" s="31"/>
      <c r="AI139490" s="31"/>
    </row>
    <row r="139494" spans="23:35" x14ac:dyDescent="0.2">
      <c r="W139494" s="29"/>
      <c r="AI139494" s="29"/>
    </row>
    <row r="139522" spans="23:35" x14ac:dyDescent="0.2">
      <c r="W139522" s="31"/>
      <c r="AI139522" s="31"/>
    </row>
    <row r="139526" spans="23:35" x14ac:dyDescent="0.2">
      <c r="W139526" s="29"/>
      <c r="AI139526" s="29"/>
    </row>
    <row r="139554" spans="23:35" x14ac:dyDescent="0.2">
      <c r="W139554" s="31"/>
      <c r="AI139554" s="31"/>
    </row>
    <row r="139558" spans="23:35" x14ac:dyDescent="0.2">
      <c r="W139558" s="29"/>
      <c r="AI139558" s="29"/>
    </row>
    <row r="139586" spans="23:35" x14ac:dyDescent="0.2">
      <c r="W139586" s="31"/>
      <c r="AI139586" s="31"/>
    </row>
    <row r="139590" spans="23:35" x14ac:dyDescent="0.2">
      <c r="W139590" s="29"/>
      <c r="AI139590" s="29"/>
    </row>
    <row r="139618" spans="23:35" x14ac:dyDescent="0.2">
      <c r="W139618" s="31"/>
      <c r="AI139618" s="31"/>
    </row>
    <row r="139622" spans="23:35" x14ac:dyDescent="0.2">
      <c r="W139622" s="29"/>
      <c r="AI139622" s="29"/>
    </row>
    <row r="139650" spans="23:35" x14ac:dyDescent="0.2">
      <c r="W139650" s="31"/>
      <c r="AI139650" s="31"/>
    </row>
    <row r="139654" spans="23:35" x14ac:dyDescent="0.2">
      <c r="W139654" s="29"/>
      <c r="AI139654" s="29"/>
    </row>
    <row r="139682" spans="23:35" x14ac:dyDescent="0.2">
      <c r="W139682" s="31"/>
      <c r="AI139682" s="31"/>
    </row>
    <row r="139686" spans="23:35" x14ac:dyDescent="0.2">
      <c r="W139686" s="29"/>
      <c r="AI139686" s="29"/>
    </row>
    <row r="139714" spans="23:35" x14ac:dyDescent="0.2">
      <c r="W139714" s="31"/>
      <c r="AI139714" s="31"/>
    </row>
    <row r="139718" spans="23:35" x14ac:dyDescent="0.2">
      <c r="W139718" s="29"/>
      <c r="AI139718" s="29"/>
    </row>
    <row r="139746" spans="23:35" x14ac:dyDescent="0.2">
      <c r="W139746" s="31"/>
      <c r="AI139746" s="31"/>
    </row>
    <row r="139750" spans="23:35" x14ac:dyDescent="0.2">
      <c r="W139750" s="29"/>
      <c r="AI139750" s="29"/>
    </row>
    <row r="139778" spans="23:35" x14ac:dyDescent="0.2">
      <c r="W139778" s="31"/>
      <c r="AI139778" s="31"/>
    </row>
    <row r="139782" spans="23:35" x14ac:dyDescent="0.2">
      <c r="W139782" s="29"/>
      <c r="AI139782" s="29"/>
    </row>
    <row r="139810" spans="23:35" x14ac:dyDescent="0.2">
      <c r="W139810" s="31"/>
      <c r="AI139810" s="31"/>
    </row>
    <row r="139814" spans="23:35" x14ac:dyDescent="0.2">
      <c r="W139814" s="29"/>
      <c r="AI139814" s="29"/>
    </row>
    <row r="139842" spans="23:35" x14ac:dyDescent="0.2">
      <c r="W139842" s="31"/>
      <c r="AI139842" s="31"/>
    </row>
    <row r="139846" spans="23:35" x14ac:dyDescent="0.2">
      <c r="W139846" s="29"/>
      <c r="AI139846" s="29"/>
    </row>
    <row r="139874" spans="23:35" x14ac:dyDescent="0.2">
      <c r="W139874" s="31"/>
      <c r="AI139874" s="31"/>
    </row>
    <row r="139878" spans="23:35" x14ac:dyDescent="0.2">
      <c r="W139878" s="29"/>
      <c r="AI139878" s="29"/>
    </row>
    <row r="139906" spans="23:35" x14ac:dyDescent="0.2">
      <c r="W139906" s="31"/>
      <c r="AI139906" s="31"/>
    </row>
    <row r="139910" spans="23:35" x14ac:dyDescent="0.2">
      <c r="W139910" s="29"/>
      <c r="AI139910" s="29"/>
    </row>
    <row r="139938" spans="23:35" x14ac:dyDescent="0.2">
      <c r="W139938" s="31"/>
      <c r="AI139938" s="31"/>
    </row>
    <row r="139942" spans="23:35" x14ac:dyDescent="0.2">
      <c r="W139942" s="29"/>
      <c r="AI139942" s="29"/>
    </row>
    <row r="139970" spans="23:35" x14ac:dyDescent="0.2">
      <c r="W139970" s="31"/>
      <c r="AI139970" s="31"/>
    </row>
    <row r="139974" spans="23:35" x14ac:dyDescent="0.2">
      <c r="W139974" s="29"/>
      <c r="AI139974" s="29"/>
    </row>
    <row r="140002" spans="23:35" x14ac:dyDescent="0.2">
      <c r="W140002" s="31"/>
      <c r="AI140002" s="31"/>
    </row>
    <row r="140006" spans="23:35" x14ac:dyDescent="0.2">
      <c r="W140006" s="29"/>
      <c r="AI140006" s="29"/>
    </row>
    <row r="140034" spans="23:35" x14ac:dyDescent="0.2">
      <c r="W140034" s="31"/>
      <c r="AI140034" s="31"/>
    </row>
    <row r="140038" spans="23:35" x14ac:dyDescent="0.2">
      <c r="W140038" s="29"/>
      <c r="AI140038" s="29"/>
    </row>
    <row r="140066" spans="23:35" x14ac:dyDescent="0.2">
      <c r="W140066" s="31"/>
      <c r="AI140066" s="31"/>
    </row>
    <row r="140070" spans="23:35" x14ac:dyDescent="0.2">
      <c r="W140070" s="29"/>
      <c r="AI140070" s="29"/>
    </row>
    <row r="140098" spans="23:35" x14ac:dyDescent="0.2">
      <c r="W140098" s="31"/>
      <c r="AI140098" s="31"/>
    </row>
    <row r="140102" spans="23:35" x14ac:dyDescent="0.2">
      <c r="W140102" s="29"/>
      <c r="AI140102" s="29"/>
    </row>
    <row r="140130" spans="23:35" x14ac:dyDescent="0.2">
      <c r="W140130" s="31"/>
      <c r="AI140130" s="31"/>
    </row>
    <row r="140134" spans="23:35" x14ac:dyDescent="0.2">
      <c r="W140134" s="29"/>
      <c r="AI140134" s="29"/>
    </row>
    <row r="140162" spans="23:35" x14ac:dyDescent="0.2">
      <c r="W140162" s="31"/>
      <c r="AI140162" s="31"/>
    </row>
    <row r="140166" spans="23:35" x14ac:dyDescent="0.2">
      <c r="W140166" s="29"/>
      <c r="AI140166" s="29"/>
    </row>
    <row r="140194" spans="23:35" x14ac:dyDescent="0.2">
      <c r="W140194" s="31"/>
      <c r="AI140194" s="31"/>
    </row>
    <row r="140198" spans="23:35" x14ac:dyDescent="0.2">
      <c r="W140198" s="29"/>
      <c r="AI140198" s="29"/>
    </row>
    <row r="140226" spans="23:35" x14ac:dyDescent="0.2">
      <c r="W140226" s="31"/>
      <c r="AI140226" s="31"/>
    </row>
    <row r="140230" spans="23:35" x14ac:dyDescent="0.2">
      <c r="W140230" s="29"/>
      <c r="AI140230" s="29"/>
    </row>
    <row r="140258" spans="23:35" x14ac:dyDescent="0.2">
      <c r="W140258" s="31"/>
      <c r="AI140258" s="31"/>
    </row>
    <row r="140262" spans="23:35" x14ac:dyDescent="0.2">
      <c r="W140262" s="29"/>
      <c r="AI140262" s="29"/>
    </row>
    <row r="140290" spans="23:35" x14ac:dyDescent="0.2">
      <c r="W140290" s="31"/>
      <c r="AI140290" s="31"/>
    </row>
    <row r="140294" spans="23:35" x14ac:dyDescent="0.2">
      <c r="W140294" s="29"/>
      <c r="AI140294" s="29"/>
    </row>
    <row r="140322" spans="23:35" x14ac:dyDescent="0.2">
      <c r="W140322" s="31"/>
      <c r="AI140322" s="31"/>
    </row>
    <row r="140326" spans="23:35" x14ac:dyDescent="0.2">
      <c r="W140326" s="29"/>
      <c r="AI140326" s="29"/>
    </row>
    <row r="140354" spans="23:35" x14ac:dyDescent="0.2">
      <c r="W140354" s="31"/>
      <c r="AI140354" s="31"/>
    </row>
    <row r="140358" spans="23:35" x14ac:dyDescent="0.2">
      <c r="W140358" s="29"/>
      <c r="AI140358" s="29"/>
    </row>
    <row r="140386" spans="23:35" x14ac:dyDescent="0.2">
      <c r="W140386" s="31"/>
      <c r="AI140386" s="31"/>
    </row>
    <row r="140390" spans="23:35" x14ac:dyDescent="0.2">
      <c r="W140390" s="29"/>
      <c r="AI140390" s="29"/>
    </row>
    <row r="140418" spans="23:35" x14ac:dyDescent="0.2">
      <c r="W140418" s="31"/>
      <c r="AI140418" s="31"/>
    </row>
    <row r="140422" spans="23:35" x14ac:dyDescent="0.2">
      <c r="W140422" s="29"/>
      <c r="AI140422" s="29"/>
    </row>
    <row r="140450" spans="23:35" x14ac:dyDescent="0.2">
      <c r="W140450" s="31"/>
      <c r="AI140450" s="31"/>
    </row>
    <row r="140454" spans="23:35" x14ac:dyDescent="0.2">
      <c r="W140454" s="29"/>
      <c r="AI140454" s="29"/>
    </row>
    <row r="140482" spans="23:35" x14ac:dyDescent="0.2">
      <c r="W140482" s="31"/>
      <c r="AI140482" s="31"/>
    </row>
    <row r="140486" spans="23:35" x14ac:dyDescent="0.2">
      <c r="W140486" s="29"/>
      <c r="AI140486" s="29"/>
    </row>
    <row r="140514" spans="23:35" x14ac:dyDescent="0.2">
      <c r="W140514" s="31"/>
      <c r="AI140514" s="31"/>
    </row>
    <row r="140518" spans="23:35" x14ac:dyDescent="0.2">
      <c r="W140518" s="29"/>
      <c r="AI140518" s="29"/>
    </row>
    <row r="140546" spans="23:35" x14ac:dyDescent="0.2">
      <c r="W140546" s="31"/>
      <c r="AI140546" s="31"/>
    </row>
    <row r="140550" spans="23:35" x14ac:dyDescent="0.2">
      <c r="W140550" s="29"/>
      <c r="AI140550" s="29"/>
    </row>
    <row r="140578" spans="23:35" x14ac:dyDescent="0.2">
      <c r="W140578" s="31"/>
      <c r="AI140578" s="31"/>
    </row>
    <row r="140582" spans="23:35" x14ac:dyDescent="0.2">
      <c r="W140582" s="29"/>
      <c r="AI140582" s="29"/>
    </row>
    <row r="140610" spans="23:35" x14ac:dyDescent="0.2">
      <c r="W140610" s="31"/>
      <c r="AI140610" s="31"/>
    </row>
    <row r="140614" spans="23:35" x14ac:dyDescent="0.2">
      <c r="W140614" s="29"/>
      <c r="AI140614" s="29"/>
    </row>
    <row r="140642" spans="23:35" x14ac:dyDescent="0.2">
      <c r="W140642" s="31"/>
      <c r="AI140642" s="31"/>
    </row>
    <row r="140646" spans="23:35" x14ac:dyDescent="0.2">
      <c r="W140646" s="29"/>
      <c r="AI140646" s="29"/>
    </row>
    <row r="140674" spans="23:35" x14ac:dyDescent="0.2">
      <c r="W140674" s="31"/>
      <c r="AI140674" s="31"/>
    </row>
    <row r="140678" spans="23:35" x14ac:dyDescent="0.2">
      <c r="W140678" s="29"/>
      <c r="AI140678" s="29"/>
    </row>
    <row r="140706" spans="23:35" x14ac:dyDescent="0.2">
      <c r="W140706" s="31"/>
      <c r="AI140706" s="31"/>
    </row>
    <row r="140710" spans="23:35" x14ac:dyDescent="0.2">
      <c r="W140710" s="29"/>
      <c r="AI140710" s="29"/>
    </row>
    <row r="140738" spans="23:35" x14ac:dyDescent="0.2">
      <c r="W140738" s="31"/>
      <c r="AI140738" s="31"/>
    </row>
    <row r="140742" spans="23:35" x14ac:dyDescent="0.2">
      <c r="W140742" s="29"/>
      <c r="AI140742" s="29"/>
    </row>
    <row r="140770" spans="23:35" x14ac:dyDescent="0.2">
      <c r="W140770" s="31"/>
      <c r="AI140770" s="31"/>
    </row>
    <row r="140774" spans="23:35" x14ac:dyDescent="0.2">
      <c r="W140774" s="29"/>
      <c r="AI140774" s="29"/>
    </row>
    <row r="140802" spans="23:35" x14ac:dyDescent="0.2">
      <c r="W140802" s="31"/>
      <c r="AI140802" s="31"/>
    </row>
    <row r="140806" spans="23:35" x14ac:dyDescent="0.2">
      <c r="W140806" s="29"/>
      <c r="AI140806" s="29"/>
    </row>
    <row r="140834" spans="23:35" x14ac:dyDescent="0.2">
      <c r="W140834" s="31"/>
      <c r="AI140834" s="31"/>
    </row>
    <row r="140838" spans="23:35" x14ac:dyDescent="0.2">
      <c r="W140838" s="29"/>
      <c r="AI140838" s="29"/>
    </row>
    <row r="140866" spans="23:35" x14ac:dyDescent="0.2">
      <c r="W140866" s="31"/>
      <c r="AI140866" s="31"/>
    </row>
    <row r="140870" spans="23:35" x14ac:dyDescent="0.2">
      <c r="W140870" s="29"/>
      <c r="AI140870" s="29"/>
    </row>
    <row r="140898" spans="23:35" x14ac:dyDescent="0.2">
      <c r="W140898" s="31"/>
      <c r="AI140898" s="31"/>
    </row>
    <row r="140902" spans="23:35" x14ac:dyDescent="0.2">
      <c r="W140902" s="29"/>
      <c r="AI140902" s="29"/>
    </row>
    <row r="140930" spans="23:35" x14ac:dyDescent="0.2">
      <c r="W140930" s="31"/>
      <c r="AI140930" s="31"/>
    </row>
    <row r="140934" spans="23:35" x14ac:dyDescent="0.2">
      <c r="W140934" s="29"/>
      <c r="AI140934" s="29"/>
    </row>
    <row r="140962" spans="23:35" x14ac:dyDescent="0.2">
      <c r="W140962" s="31"/>
      <c r="AI140962" s="31"/>
    </row>
    <row r="140966" spans="23:35" x14ac:dyDescent="0.2">
      <c r="W140966" s="29"/>
      <c r="AI140966" s="29"/>
    </row>
    <row r="140994" spans="23:35" x14ac:dyDescent="0.2">
      <c r="W140994" s="31"/>
      <c r="AI140994" s="31"/>
    </row>
    <row r="140998" spans="23:35" x14ac:dyDescent="0.2">
      <c r="W140998" s="29"/>
      <c r="AI140998" s="29"/>
    </row>
    <row r="141026" spans="23:35" x14ac:dyDescent="0.2">
      <c r="W141026" s="31"/>
      <c r="AI141026" s="31"/>
    </row>
    <row r="141030" spans="23:35" x14ac:dyDescent="0.2">
      <c r="W141030" s="29"/>
      <c r="AI141030" s="29"/>
    </row>
    <row r="141058" spans="23:35" x14ac:dyDescent="0.2">
      <c r="W141058" s="31"/>
      <c r="AI141058" s="31"/>
    </row>
    <row r="141062" spans="23:35" x14ac:dyDescent="0.2">
      <c r="W141062" s="29"/>
      <c r="AI141062" s="29"/>
    </row>
    <row r="141090" spans="23:35" x14ac:dyDescent="0.2">
      <c r="W141090" s="31"/>
      <c r="AI141090" s="31"/>
    </row>
    <row r="141094" spans="23:35" x14ac:dyDescent="0.2">
      <c r="W141094" s="29"/>
      <c r="AI141094" s="29"/>
    </row>
    <row r="141122" spans="23:35" x14ac:dyDescent="0.2">
      <c r="W141122" s="31"/>
      <c r="AI141122" s="31"/>
    </row>
    <row r="141126" spans="23:35" x14ac:dyDescent="0.2">
      <c r="W141126" s="29"/>
      <c r="AI141126" s="29"/>
    </row>
    <row r="141154" spans="23:35" x14ac:dyDescent="0.2">
      <c r="W141154" s="31"/>
      <c r="AI141154" s="31"/>
    </row>
    <row r="141158" spans="23:35" x14ac:dyDescent="0.2">
      <c r="W141158" s="29"/>
      <c r="AI141158" s="29"/>
    </row>
    <row r="141186" spans="23:35" x14ac:dyDescent="0.2">
      <c r="W141186" s="31"/>
      <c r="AI141186" s="31"/>
    </row>
    <row r="141190" spans="23:35" x14ac:dyDescent="0.2">
      <c r="W141190" s="29"/>
      <c r="AI141190" s="29"/>
    </row>
    <row r="141218" spans="23:35" x14ac:dyDescent="0.2">
      <c r="W141218" s="31"/>
      <c r="AI141218" s="31"/>
    </row>
    <row r="141222" spans="23:35" x14ac:dyDescent="0.2">
      <c r="W141222" s="29"/>
      <c r="AI141222" s="29"/>
    </row>
    <row r="141250" spans="23:35" x14ac:dyDescent="0.2">
      <c r="W141250" s="31"/>
      <c r="AI141250" s="31"/>
    </row>
    <row r="141254" spans="23:35" x14ac:dyDescent="0.2">
      <c r="W141254" s="29"/>
      <c r="AI141254" s="29"/>
    </row>
    <row r="141282" spans="23:35" x14ac:dyDescent="0.2">
      <c r="W141282" s="31"/>
      <c r="AI141282" s="31"/>
    </row>
    <row r="141286" spans="23:35" x14ac:dyDescent="0.2">
      <c r="W141286" s="29"/>
      <c r="AI141286" s="29"/>
    </row>
    <row r="141314" spans="23:35" x14ac:dyDescent="0.2">
      <c r="W141314" s="31"/>
      <c r="AI141314" s="31"/>
    </row>
    <row r="141318" spans="23:35" x14ac:dyDescent="0.2">
      <c r="W141318" s="29"/>
      <c r="AI141318" s="29"/>
    </row>
    <row r="141346" spans="23:35" x14ac:dyDescent="0.2">
      <c r="W141346" s="31"/>
      <c r="AI141346" s="31"/>
    </row>
    <row r="141350" spans="23:35" x14ac:dyDescent="0.2">
      <c r="W141350" s="29"/>
      <c r="AI141350" s="29"/>
    </row>
    <row r="141378" spans="23:35" x14ac:dyDescent="0.2">
      <c r="W141378" s="31"/>
      <c r="AI141378" s="31"/>
    </row>
    <row r="141382" spans="23:35" x14ac:dyDescent="0.2">
      <c r="W141382" s="29"/>
      <c r="AI141382" s="29"/>
    </row>
    <row r="141410" spans="23:35" x14ac:dyDescent="0.2">
      <c r="W141410" s="31"/>
      <c r="AI141410" s="31"/>
    </row>
    <row r="141414" spans="23:35" x14ac:dyDescent="0.2">
      <c r="W141414" s="29"/>
      <c r="AI141414" s="29"/>
    </row>
    <row r="141442" spans="23:35" x14ac:dyDescent="0.2">
      <c r="W141442" s="31"/>
      <c r="AI141442" s="31"/>
    </row>
    <row r="141446" spans="23:35" x14ac:dyDescent="0.2">
      <c r="W141446" s="29"/>
      <c r="AI141446" s="29"/>
    </row>
    <row r="141474" spans="23:35" x14ac:dyDescent="0.2">
      <c r="W141474" s="31"/>
      <c r="AI141474" s="31"/>
    </row>
    <row r="141478" spans="23:35" x14ac:dyDescent="0.2">
      <c r="W141478" s="29"/>
      <c r="AI141478" s="29"/>
    </row>
    <row r="141506" spans="23:35" x14ac:dyDescent="0.2">
      <c r="W141506" s="31"/>
      <c r="AI141506" s="31"/>
    </row>
    <row r="141510" spans="23:35" x14ac:dyDescent="0.2">
      <c r="W141510" s="29"/>
      <c r="AI141510" s="29"/>
    </row>
    <row r="141538" spans="23:35" x14ac:dyDescent="0.2">
      <c r="W141538" s="31"/>
      <c r="AI141538" s="31"/>
    </row>
    <row r="141542" spans="23:35" x14ac:dyDescent="0.2">
      <c r="W141542" s="29"/>
      <c r="AI141542" s="29"/>
    </row>
    <row r="141570" spans="23:35" x14ac:dyDescent="0.2">
      <c r="W141570" s="31"/>
      <c r="AI141570" s="31"/>
    </row>
    <row r="141574" spans="23:35" x14ac:dyDescent="0.2">
      <c r="W141574" s="29"/>
      <c r="AI141574" s="29"/>
    </row>
    <row r="141602" spans="23:35" x14ac:dyDescent="0.2">
      <c r="W141602" s="31"/>
      <c r="AI141602" s="31"/>
    </row>
    <row r="141606" spans="23:35" x14ac:dyDescent="0.2">
      <c r="W141606" s="29"/>
      <c r="AI141606" s="29"/>
    </row>
    <row r="141634" spans="23:35" x14ac:dyDescent="0.2">
      <c r="W141634" s="31"/>
      <c r="AI141634" s="31"/>
    </row>
    <row r="141638" spans="23:35" x14ac:dyDescent="0.2">
      <c r="W141638" s="29"/>
      <c r="AI141638" s="29"/>
    </row>
    <row r="141666" spans="23:35" x14ac:dyDescent="0.2">
      <c r="W141666" s="31"/>
      <c r="AI141666" s="31"/>
    </row>
    <row r="141670" spans="23:35" x14ac:dyDescent="0.2">
      <c r="W141670" s="29"/>
      <c r="AI141670" s="29"/>
    </row>
    <row r="141698" spans="23:35" x14ac:dyDescent="0.2">
      <c r="W141698" s="31"/>
      <c r="AI141698" s="31"/>
    </row>
    <row r="141702" spans="23:35" x14ac:dyDescent="0.2">
      <c r="W141702" s="29"/>
      <c r="AI141702" s="29"/>
    </row>
    <row r="141730" spans="23:35" x14ac:dyDescent="0.2">
      <c r="W141730" s="31"/>
      <c r="AI141730" s="31"/>
    </row>
    <row r="141734" spans="23:35" x14ac:dyDescent="0.2">
      <c r="W141734" s="29"/>
      <c r="AI141734" s="29"/>
    </row>
    <row r="141762" spans="23:35" x14ac:dyDescent="0.2">
      <c r="W141762" s="31"/>
      <c r="AI141762" s="31"/>
    </row>
    <row r="141766" spans="23:35" x14ac:dyDescent="0.2">
      <c r="W141766" s="29"/>
      <c r="AI141766" s="29"/>
    </row>
    <row r="141794" spans="23:35" x14ac:dyDescent="0.2">
      <c r="W141794" s="31"/>
      <c r="AI141794" s="31"/>
    </row>
    <row r="141798" spans="23:35" x14ac:dyDescent="0.2">
      <c r="W141798" s="29"/>
      <c r="AI141798" s="29"/>
    </row>
    <row r="141826" spans="23:35" x14ac:dyDescent="0.2">
      <c r="W141826" s="31"/>
      <c r="AI141826" s="31"/>
    </row>
    <row r="141830" spans="23:35" x14ac:dyDescent="0.2">
      <c r="W141830" s="29"/>
      <c r="AI141830" s="29"/>
    </row>
    <row r="141858" spans="23:35" x14ac:dyDescent="0.2">
      <c r="W141858" s="31"/>
      <c r="AI141858" s="31"/>
    </row>
    <row r="141862" spans="23:35" x14ac:dyDescent="0.2">
      <c r="W141862" s="29"/>
      <c r="AI141862" s="29"/>
    </row>
    <row r="141890" spans="23:35" x14ac:dyDescent="0.2">
      <c r="W141890" s="31"/>
      <c r="AI141890" s="31"/>
    </row>
    <row r="141894" spans="23:35" x14ac:dyDescent="0.2">
      <c r="W141894" s="29"/>
      <c r="AI141894" s="29"/>
    </row>
    <row r="141922" spans="23:35" x14ac:dyDescent="0.2">
      <c r="W141922" s="31"/>
      <c r="AI141922" s="31"/>
    </row>
    <row r="141926" spans="23:35" x14ac:dyDescent="0.2">
      <c r="W141926" s="29"/>
      <c r="AI141926" s="29"/>
    </row>
    <row r="141954" spans="23:35" x14ac:dyDescent="0.2">
      <c r="W141954" s="31"/>
      <c r="AI141954" s="31"/>
    </row>
    <row r="141958" spans="23:35" x14ac:dyDescent="0.2">
      <c r="W141958" s="29"/>
      <c r="AI141958" s="29"/>
    </row>
    <row r="141986" spans="23:35" x14ac:dyDescent="0.2">
      <c r="W141986" s="31"/>
      <c r="AI141986" s="31"/>
    </row>
    <row r="141990" spans="23:35" x14ac:dyDescent="0.2">
      <c r="W141990" s="29"/>
      <c r="AI141990" s="29"/>
    </row>
    <row r="142018" spans="23:35" x14ac:dyDescent="0.2">
      <c r="W142018" s="31"/>
      <c r="AI142018" s="31"/>
    </row>
    <row r="142022" spans="23:35" x14ac:dyDescent="0.2">
      <c r="W142022" s="29"/>
      <c r="AI142022" s="29"/>
    </row>
    <row r="142050" spans="23:35" x14ac:dyDescent="0.2">
      <c r="W142050" s="31"/>
      <c r="AI142050" s="31"/>
    </row>
    <row r="142054" spans="23:35" x14ac:dyDescent="0.2">
      <c r="W142054" s="29"/>
      <c r="AI142054" s="29"/>
    </row>
    <row r="142082" spans="23:35" x14ac:dyDescent="0.2">
      <c r="W142082" s="31"/>
      <c r="AI142082" s="31"/>
    </row>
    <row r="142086" spans="23:35" x14ac:dyDescent="0.2">
      <c r="W142086" s="29"/>
      <c r="AI142086" s="29"/>
    </row>
    <row r="142114" spans="23:35" x14ac:dyDescent="0.2">
      <c r="W142114" s="31"/>
      <c r="AI142114" s="31"/>
    </row>
    <row r="142118" spans="23:35" x14ac:dyDescent="0.2">
      <c r="W142118" s="29"/>
      <c r="AI142118" s="29"/>
    </row>
    <row r="142146" spans="23:35" x14ac:dyDescent="0.2">
      <c r="W142146" s="31"/>
      <c r="AI142146" s="31"/>
    </row>
    <row r="142150" spans="23:35" x14ac:dyDescent="0.2">
      <c r="W142150" s="29"/>
      <c r="AI142150" s="29"/>
    </row>
    <row r="142178" spans="23:35" x14ac:dyDescent="0.2">
      <c r="W142178" s="31"/>
      <c r="AI142178" s="31"/>
    </row>
    <row r="142182" spans="23:35" x14ac:dyDescent="0.2">
      <c r="W142182" s="29"/>
      <c r="AI142182" s="29"/>
    </row>
    <row r="142210" spans="23:35" x14ac:dyDescent="0.2">
      <c r="W142210" s="31"/>
      <c r="AI142210" s="31"/>
    </row>
    <row r="142214" spans="23:35" x14ac:dyDescent="0.2">
      <c r="W142214" s="29"/>
      <c r="AI142214" s="29"/>
    </row>
    <row r="142242" spans="23:35" x14ac:dyDescent="0.2">
      <c r="W142242" s="31"/>
      <c r="AI142242" s="31"/>
    </row>
    <row r="142246" spans="23:35" x14ac:dyDescent="0.2">
      <c r="W142246" s="29"/>
      <c r="AI142246" s="29"/>
    </row>
    <row r="142274" spans="23:35" x14ac:dyDescent="0.2">
      <c r="W142274" s="31"/>
      <c r="AI142274" s="31"/>
    </row>
    <row r="142278" spans="23:35" x14ac:dyDescent="0.2">
      <c r="W142278" s="29"/>
      <c r="AI142278" s="29"/>
    </row>
    <row r="142306" spans="23:35" x14ac:dyDescent="0.2">
      <c r="W142306" s="31"/>
      <c r="AI142306" s="31"/>
    </row>
    <row r="142310" spans="23:35" x14ac:dyDescent="0.2">
      <c r="W142310" s="29"/>
      <c r="AI142310" s="29"/>
    </row>
    <row r="142338" spans="23:35" x14ac:dyDescent="0.2">
      <c r="W142338" s="31"/>
      <c r="AI142338" s="31"/>
    </row>
    <row r="142342" spans="23:35" x14ac:dyDescent="0.2">
      <c r="W142342" s="29"/>
      <c r="AI142342" s="29"/>
    </row>
    <row r="142370" spans="23:35" x14ac:dyDescent="0.2">
      <c r="W142370" s="31"/>
      <c r="AI142370" s="31"/>
    </row>
    <row r="142374" spans="23:35" x14ac:dyDescent="0.2">
      <c r="W142374" s="29"/>
      <c r="AI142374" s="29"/>
    </row>
    <row r="142402" spans="23:35" x14ac:dyDescent="0.2">
      <c r="W142402" s="31"/>
      <c r="AI142402" s="31"/>
    </row>
    <row r="142406" spans="23:35" x14ac:dyDescent="0.2">
      <c r="W142406" s="29"/>
      <c r="AI142406" s="29"/>
    </row>
    <row r="142434" spans="23:35" x14ac:dyDescent="0.2">
      <c r="W142434" s="31"/>
      <c r="AI142434" s="31"/>
    </row>
    <row r="142438" spans="23:35" x14ac:dyDescent="0.2">
      <c r="W142438" s="29"/>
      <c r="AI142438" s="29"/>
    </row>
    <row r="142466" spans="23:35" x14ac:dyDescent="0.2">
      <c r="W142466" s="31"/>
      <c r="AI142466" s="31"/>
    </row>
    <row r="142470" spans="23:35" x14ac:dyDescent="0.2">
      <c r="W142470" s="29"/>
      <c r="AI142470" s="29"/>
    </row>
    <row r="142498" spans="23:35" x14ac:dyDescent="0.2">
      <c r="W142498" s="31"/>
      <c r="AI142498" s="31"/>
    </row>
    <row r="142502" spans="23:35" x14ac:dyDescent="0.2">
      <c r="W142502" s="29"/>
      <c r="AI142502" s="29"/>
    </row>
    <row r="142530" spans="23:35" x14ac:dyDescent="0.2">
      <c r="W142530" s="31"/>
      <c r="AI142530" s="31"/>
    </row>
    <row r="142534" spans="23:35" x14ac:dyDescent="0.2">
      <c r="W142534" s="29"/>
      <c r="AI142534" s="29"/>
    </row>
    <row r="142562" spans="23:35" x14ac:dyDescent="0.2">
      <c r="W142562" s="31"/>
      <c r="AI142562" s="31"/>
    </row>
    <row r="142566" spans="23:35" x14ac:dyDescent="0.2">
      <c r="W142566" s="29"/>
      <c r="AI142566" s="29"/>
    </row>
    <row r="142594" spans="23:35" x14ac:dyDescent="0.2">
      <c r="W142594" s="31"/>
      <c r="AI142594" s="31"/>
    </row>
    <row r="142598" spans="23:35" x14ac:dyDescent="0.2">
      <c r="W142598" s="29"/>
      <c r="AI142598" s="29"/>
    </row>
    <row r="142626" spans="23:35" x14ac:dyDescent="0.2">
      <c r="W142626" s="31"/>
      <c r="AI142626" s="31"/>
    </row>
    <row r="142630" spans="23:35" x14ac:dyDescent="0.2">
      <c r="W142630" s="29"/>
      <c r="AI142630" s="29"/>
    </row>
    <row r="142658" spans="23:35" x14ac:dyDescent="0.2">
      <c r="W142658" s="31"/>
      <c r="AI142658" s="31"/>
    </row>
    <row r="142662" spans="23:35" x14ac:dyDescent="0.2">
      <c r="W142662" s="29"/>
      <c r="AI142662" s="29"/>
    </row>
    <row r="142690" spans="23:35" x14ac:dyDescent="0.2">
      <c r="W142690" s="31"/>
      <c r="AI142690" s="31"/>
    </row>
    <row r="142694" spans="23:35" x14ac:dyDescent="0.2">
      <c r="W142694" s="29"/>
      <c r="AI142694" s="29"/>
    </row>
    <row r="142722" spans="23:35" x14ac:dyDescent="0.2">
      <c r="W142722" s="31"/>
      <c r="AI142722" s="31"/>
    </row>
    <row r="142726" spans="23:35" x14ac:dyDescent="0.2">
      <c r="W142726" s="29"/>
      <c r="AI142726" s="29"/>
    </row>
    <row r="142754" spans="23:35" x14ac:dyDescent="0.2">
      <c r="W142754" s="31"/>
      <c r="AI142754" s="31"/>
    </row>
    <row r="142758" spans="23:35" x14ac:dyDescent="0.2">
      <c r="W142758" s="29"/>
      <c r="AI142758" s="29"/>
    </row>
    <row r="142786" spans="23:35" x14ac:dyDescent="0.2">
      <c r="W142786" s="31"/>
      <c r="AI142786" s="31"/>
    </row>
    <row r="142790" spans="23:35" x14ac:dyDescent="0.2">
      <c r="W142790" s="29"/>
      <c r="AI142790" s="29"/>
    </row>
    <row r="142818" spans="23:35" x14ac:dyDescent="0.2">
      <c r="W142818" s="31"/>
      <c r="AI142818" s="31"/>
    </row>
    <row r="142822" spans="23:35" x14ac:dyDescent="0.2">
      <c r="W142822" s="29"/>
      <c r="AI142822" s="29"/>
    </row>
    <row r="142850" spans="23:35" x14ac:dyDescent="0.2">
      <c r="W142850" s="31"/>
      <c r="AI142850" s="31"/>
    </row>
    <row r="142854" spans="23:35" x14ac:dyDescent="0.2">
      <c r="W142854" s="29"/>
      <c r="AI142854" s="29"/>
    </row>
    <row r="142882" spans="23:35" x14ac:dyDescent="0.2">
      <c r="W142882" s="31"/>
      <c r="AI142882" s="31"/>
    </row>
    <row r="142886" spans="23:35" x14ac:dyDescent="0.2">
      <c r="W142886" s="29"/>
      <c r="AI142886" s="29"/>
    </row>
    <row r="142914" spans="23:35" x14ac:dyDescent="0.2">
      <c r="W142914" s="31"/>
      <c r="AI142914" s="31"/>
    </row>
    <row r="142918" spans="23:35" x14ac:dyDescent="0.2">
      <c r="W142918" s="29"/>
      <c r="AI142918" s="29"/>
    </row>
    <row r="142946" spans="23:35" x14ac:dyDescent="0.2">
      <c r="W142946" s="31"/>
      <c r="AI142946" s="31"/>
    </row>
    <row r="142950" spans="23:35" x14ac:dyDescent="0.2">
      <c r="W142950" s="29"/>
      <c r="AI142950" s="29"/>
    </row>
    <row r="142978" spans="23:35" x14ac:dyDescent="0.2">
      <c r="W142978" s="31"/>
      <c r="AI142978" s="31"/>
    </row>
    <row r="142982" spans="23:35" x14ac:dyDescent="0.2">
      <c r="W142982" s="29"/>
      <c r="AI142982" s="29"/>
    </row>
    <row r="143010" spans="23:35" x14ac:dyDescent="0.2">
      <c r="W143010" s="31"/>
      <c r="AI143010" s="31"/>
    </row>
    <row r="143014" spans="23:35" x14ac:dyDescent="0.2">
      <c r="W143014" s="29"/>
      <c r="AI143014" s="29"/>
    </row>
    <row r="143042" spans="23:35" x14ac:dyDescent="0.2">
      <c r="W143042" s="31"/>
      <c r="AI143042" s="31"/>
    </row>
    <row r="143046" spans="23:35" x14ac:dyDescent="0.2">
      <c r="W143046" s="29"/>
      <c r="AI143046" s="29"/>
    </row>
    <row r="143074" spans="23:35" x14ac:dyDescent="0.2">
      <c r="W143074" s="31"/>
      <c r="AI143074" s="31"/>
    </row>
    <row r="143078" spans="23:35" x14ac:dyDescent="0.2">
      <c r="W143078" s="29"/>
      <c r="AI143078" s="29"/>
    </row>
    <row r="143106" spans="23:35" x14ac:dyDescent="0.2">
      <c r="W143106" s="31"/>
      <c r="AI143106" s="31"/>
    </row>
    <row r="143110" spans="23:35" x14ac:dyDescent="0.2">
      <c r="W143110" s="29"/>
      <c r="AI143110" s="29"/>
    </row>
    <row r="143138" spans="23:35" x14ac:dyDescent="0.2">
      <c r="W143138" s="31"/>
      <c r="AI143138" s="31"/>
    </row>
    <row r="143142" spans="23:35" x14ac:dyDescent="0.2">
      <c r="W143142" s="29"/>
      <c r="AI143142" s="29"/>
    </row>
    <row r="143170" spans="23:35" x14ac:dyDescent="0.2">
      <c r="W143170" s="31"/>
      <c r="AI143170" s="31"/>
    </row>
    <row r="143174" spans="23:35" x14ac:dyDescent="0.2">
      <c r="W143174" s="29"/>
      <c r="AI143174" s="29"/>
    </row>
    <row r="143202" spans="23:35" x14ac:dyDescent="0.2">
      <c r="W143202" s="31"/>
      <c r="AI143202" s="31"/>
    </row>
    <row r="143206" spans="23:35" x14ac:dyDescent="0.2">
      <c r="W143206" s="29"/>
      <c r="AI143206" s="29"/>
    </row>
    <row r="143234" spans="23:35" x14ac:dyDescent="0.2">
      <c r="W143234" s="31"/>
      <c r="AI143234" s="31"/>
    </row>
    <row r="143238" spans="23:35" x14ac:dyDescent="0.2">
      <c r="W143238" s="29"/>
      <c r="AI143238" s="29"/>
    </row>
    <row r="143266" spans="23:35" x14ac:dyDescent="0.2">
      <c r="W143266" s="31"/>
      <c r="AI143266" s="31"/>
    </row>
    <row r="143270" spans="23:35" x14ac:dyDescent="0.2">
      <c r="W143270" s="29"/>
      <c r="AI143270" s="29"/>
    </row>
    <row r="143298" spans="23:35" x14ac:dyDescent="0.2">
      <c r="W143298" s="31"/>
      <c r="AI143298" s="31"/>
    </row>
    <row r="143302" spans="23:35" x14ac:dyDescent="0.2">
      <c r="W143302" s="29"/>
      <c r="AI143302" s="29"/>
    </row>
    <row r="143330" spans="23:35" x14ac:dyDescent="0.2">
      <c r="W143330" s="31"/>
      <c r="AI143330" s="31"/>
    </row>
    <row r="143334" spans="23:35" x14ac:dyDescent="0.2">
      <c r="W143334" s="29"/>
      <c r="AI143334" s="29"/>
    </row>
    <row r="143362" spans="23:35" x14ac:dyDescent="0.2">
      <c r="W143362" s="31"/>
      <c r="AI143362" s="31"/>
    </row>
    <row r="143366" spans="23:35" x14ac:dyDescent="0.2">
      <c r="W143366" s="29"/>
      <c r="AI143366" s="29"/>
    </row>
    <row r="143394" spans="23:35" x14ac:dyDescent="0.2">
      <c r="W143394" s="31"/>
      <c r="AI143394" s="31"/>
    </row>
    <row r="143398" spans="23:35" x14ac:dyDescent="0.2">
      <c r="W143398" s="29"/>
      <c r="AI143398" s="29"/>
    </row>
    <row r="143426" spans="23:35" x14ac:dyDescent="0.2">
      <c r="W143426" s="31"/>
      <c r="AI143426" s="31"/>
    </row>
    <row r="143430" spans="23:35" x14ac:dyDescent="0.2">
      <c r="W143430" s="29"/>
      <c r="AI143430" s="29"/>
    </row>
    <row r="143458" spans="23:35" x14ac:dyDescent="0.2">
      <c r="W143458" s="31"/>
      <c r="AI143458" s="31"/>
    </row>
    <row r="143462" spans="23:35" x14ac:dyDescent="0.2">
      <c r="W143462" s="29"/>
      <c r="AI143462" s="29"/>
    </row>
    <row r="143490" spans="23:35" x14ac:dyDescent="0.2">
      <c r="W143490" s="31"/>
      <c r="AI143490" s="31"/>
    </row>
    <row r="143494" spans="23:35" x14ac:dyDescent="0.2">
      <c r="W143494" s="29"/>
      <c r="AI143494" s="29"/>
    </row>
    <row r="143522" spans="23:35" x14ac:dyDescent="0.2">
      <c r="W143522" s="31"/>
      <c r="AI143522" s="31"/>
    </row>
    <row r="143526" spans="23:35" x14ac:dyDescent="0.2">
      <c r="W143526" s="29"/>
      <c r="AI143526" s="29"/>
    </row>
    <row r="143554" spans="23:35" x14ac:dyDescent="0.2">
      <c r="W143554" s="31"/>
      <c r="AI143554" s="31"/>
    </row>
    <row r="143558" spans="23:35" x14ac:dyDescent="0.2">
      <c r="W143558" s="29"/>
      <c r="AI143558" s="29"/>
    </row>
    <row r="143586" spans="23:35" x14ac:dyDescent="0.2">
      <c r="W143586" s="31"/>
      <c r="AI143586" s="31"/>
    </row>
    <row r="143590" spans="23:35" x14ac:dyDescent="0.2">
      <c r="W143590" s="29"/>
      <c r="AI143590" s="29"/>
    </row>
    <row r="143618" spans="23:35" x14ac:dyDescent="0.2">
      <c r="W143618" s="31"/>
      <c r="AI143618" s="31"/>
    </row>
    <row r="143622" spans="23:35" x14ac:dyDescent="0.2">
      <c r="W143622" s="29"/>
      <c r="AI143622" s="29"/>
    </row>
    <row r="143650" spans="23:35" x14ac:dyDescent="0.2">
      <c r="W143650" s="31"/>
      <c r="AI143650" s="31"/>
    </row>
    <row r="143654" spans="23:35" x14ac:dyDescent="0.2">
      <c r="W143654" s="29"/>
      <c r="AI143654" s="29"/>
    </row>
    <row r="143682" spans="23:35" x14ac:dyDescent="0.2">
      <c r="W143682" s="31"/>
      <c r="AI143682" s="31"/>
    </row>
    <row r="143686" spans="23:35" x14ac:dyDescent="0.2">
      <c r="W143686" s="29"/>
      <c r="AI143686" s="29"/>
    </row>
    <row r="143714" spans="23:35" x14ac:dyDescent="0.2">
      <c r="W143714" s="31"/>
      <c r="AI143714" s="31"/>
    </row>
    <row r="143718" spans="23:35" x14ac:dyDescent="0.2">
      <c r="W143718" s="29"/>
      <c r="AI143718" s="29"/>
    </row>
    <row r="143746" spans="23:35" x14ac:dyDescent="0.2">
      <c r="W143746" s="31"/>
      <c r="AI143746" s="31"/>
    </row>
    <row r="143750" spans="23:35" x14ac:dyDescent="0.2">
      <c r="W143750" s="29"/>
      <c r="AI143750" s="29"/>
    </row>
    <row r="143778" spans="23:35" x14ac:dyDescent="0.2">
      <c r="W143778" s="31"/>
      <c r="AI143778" s="31"/>
    </row>
    <row r="143782" spans="23:35" x14ac:dyDescent="0.2">
      <c r="W143782" s="29"/>
      <c r="AI143782" s="29"/>
    </row>
    <row r="143810" spans="23:35" x14ac:dyDescent="0.2">
      <c r="W143810" s="31"/>
      <c r="AI143810" s="31"/>
    </row>
    <row r="143814" spans="23:35" x14ac:dyDescent="0.2">
      <c r="W143814" s="29"/>
      <c r="AI143814" s="29"/>
    </row>
    <row r="143842" spans="23:35" x14ac:dyDescent="0.2">
      <c r="W143842" s="31"/>
      <c r="AI143842" s="31"/>
    </row>
    <row r="143846" spans="23:35" x14ac:dyDescent="0.2">
      <c r="W143846" s="29"/>
      <c r="AI143846" s="29"/>
    </row>
    <row r="143874" spans="23:35" x14ac:dyDescent="0.2">
      <c r="W143874" s="31"/>
      <c r="AI143874" s="31"/>
    </row>
    <row r="143878" spans="23:35" x14ac:dyDescent="0.2">
      <c r="W143878" s="29"/>
      <c r="AI143878" s="29"/>
    </row>
    <row r="143906" spans="23:35" x14ac:dyDescent="0.2">
      <c r="W143906" s="31"/>
      <c r="AI143906" s="31"/>
    </row>
    <row r="143910" spans="23:35" x14ac:dyDescent="0.2">
      <c r="W143910" s="29"/>
      <c r="AI143910" s="29"/>
    </row>
    <row r="143938" spans="23:35" x14ac:dyDescent="0.2">
      <c r="W143938" s="31"/>
      <c r="AI143938" s="31"/>
    </row>
    <row r="143942" spans="23:35" x14ac:dyDescent="0.2">
      <c r="W143942" s="29"/>
      <c r="AI143942" s="29"/>
    </row>
    <row r="143970" spans="23:35" x14ac:dyDescent="0.2">
      <c r="W143970" s="31"/>
      <c r="AI143970" s="31"/>
    </row>
    <row r="143974" spans="23:35" x14ac:dyDescent="0.2">
      <c r="W143974" s="29"/>
      <c r="AI143974" s="29"/>
    </row>
    <row r="144002" spans="23:35" x14ac:dyDescent="0.2">
      <c r="W144002" s="31"/>
      <c r="AI144002" s="31"/>
    </row>
    <row r="144006" spans="23:35" x14ac:dyDescent="0.2">
      <c r="W144006" s="29"/>
      <c r="AI144006" s="29"/>
    </row>
    <row r="144034" spans="23:35" x14ac:dyDescent="0.2">
      <c r="W144034" s="31"/>
      <c r="AI144034" s="31"/>
    </row>
    <row r="144038" spans="23:35" x14ac:dyDescent="0.2">
      <c r="W144038" s="29"/>
      <c r="AI144038" s="29"/>
    </row>
    <row r="144066" spans="23:35" x14ac:dyDescent="0.2">
      <c r="W144066" s="31"/>
      <c r="AI144066" s="31"/>
    </row>
    <row r="144070" spans="23:35" x14ac:dyDescent="0.2">
      <c r="W144070" s="29"/>
      <c r="AI144070" s="29"/>
    </row>
    <row r="144098" spans="23:35" x14ac:dyDescent="0.2">
      <c r="W144098" s="31"/>
      <c r="AI144098" s="31"/>
    </row>
    <row r="144102" spans="23:35" x14ac:dyDescent="0.2">
      <c r="W144102" s="29"/>
      <c r="AI144102" s="29"/>
    </row>
    <row r="144130" spans="23:35" x14ac:dyDescent="0.2">
      <c r="W144130" s="31"/>
      <c r="AI144130" s="31"/>
    </row>
    <row r="144134" spans="23:35" x14ac:dyDescent="0.2">
      <c r="W144134" s="29"/>
      <c r="AI144134" s="29"/>
    </row>
    <row r="144162" spans="23:35" x14ac:dyDescent="0.2">
      <c r="W144162" s="31"/>
      <c r="AI144162" s="31"/>
    </row>
    <row r="144166" spans="23:35" x14ac:dyDescent="0.2">
      <c r="W144166" s="29"/>
      <c r="AI144166" s="29"/>
    </row>
    <row r="144194" spans="23:35" x14ac:dyDescent="0.2">
      <c r="W144194" s="31"/>
      <c r="AI144194" s="31"/>
    </row>
    <row r="144198" spans="23:35" x14ac:dyDescent="0.2">
      <c r="W144198" s="29"/>
      <c r="AI144198" s="29"/>
    </row>
    <row r="144226" spans="23:35" x14ac:dyDescent="0.2">
      <c r="W144226" s="31"/>
      <c r="AI144226" s="31"/>
    </row>
    <row r="144230" spans="23:35" x14ac:dyDescent="0.2">
      <c r="W144230" s="29"/>
      <c r="AI144230" s="29"/>
    </row>
    <row r="144258" spans="23:35" x14ac:dyDescent="0.2">
      <c r="W144258" s="31"/>
      <c r="AI144258" s="31"/>
    </row>
    <row r="144262" spans="23:35" x14ac:dyDescent="0.2">
      <c r="W144262" s="29"/>
      <c r="AI144262" s="29"/>
    </row>
    <row r="144290" spans="23:35" x14ac:dyDescent="0.2">
      <c r="W144290" s="31"/>
      <c r="AI144290" s="31"/>
    </row>
    <row r="144294" spans="23:35" x14ac:dyDescent="0.2">
      <c r="W144294" s="29"/>
      <c r="AI144294" s="29"/>
    </row>
    <row r="144322" spans="23:35" x14ac:dyDescent="0.2">
      <c r="W144322" s="31"/>
      <c r="AI144322" s="31"/>
    </row>
    <row r="144326" spans="23:35" x14ac:dyDescent="0.2">
      <c r="W144326" s="29"/>
      <c r="AI144326" s="29"/>
    </row>
    <row r="144354" spans="23:35" x14ac:dyDescent="0.2">
      <c r="W144354" s="31"/>
      <c r="AI144354" s="31"/>
    </row>
    <row r="144358" spans="23:35" x14ac:dyDescent="0.2">
      <c r="W144358" s="29"/>
      <c r="AI144358" s="29"/>
    </row>
    <row r="144386" spans="23:35" x14ac:dyDescent="0.2">
      <c r="W144386" s="31"/>
      <c r="AI144386" s="31"/>
    </row>
    <row r="144390" spans="23:35" x14ac:dyDescent="0.2">
      <c r="W144390" s="29"/>
      <c r="AI144390" s="29"/>
    </row>
    <row r="144418" spans="23:35" x14ac:dyDescent="0.2">
      <c r="W144418" s="31"/>
      <c r="AI144418" s="31"/>
    </row>
    <row r="144422" spans="23:35" x14ac:dyDescent="0.2">
      <c r="W144422" s="29"/>
      <c r="AI144422" s="29"/>
    </row>
    <row r="144450" spans="23:35" x14ac:dyDescent="0.2">
      <c r="W144450" s="31"/>
      <c r="AI144450" s="31"/>
    </row>
    <row r="144454" spans="23:35" x14ac:dyDescent="0.2">
      <c r="W144454" s="29"/>
      <c r="AI144454" s="29"/>
    </row>
    <row r="144482" spans="23:35" x14ac:dyDescent="0.2">
      <c r="W144482" s="31"/>
      <c r="AI144482" s="31"/>
    </row>
    <row r="144486" spans="23:35" x14ac:dyDescent="0.2">
      <c r="W144486" s="29"/>
      <c r="AI144486" s="29"/>
    </row>
    <row r="144514" spans="23:35" x14ac:dyDescent="0.2">
      <c r="W144514" s="31"/>
      <c r="AI144514" s="31"/>
    </row>
    <row r="144518" spans="23:35" x14ac:dyDescent="0.2">
      <c r="W144518" s="29"/>
      <c r="AI144518" s="29"/>
    </row>
    <row r="144546" spans="23:35" x14ac:dyDescent="0.2">
      <c r="W144546" s="31"/>
      <c r="AI144546" s="31"/>
    </row>
    <row r="144550" spans="23:35" x14ac:dyDescent="0.2">
      <c r="W144550" s="29"/>
      <c r="AI144550" s="29"/>
    </row>
    <row r="144578" spans="23:35" x14ac:dyDescent="0.2">
      <c r="W144578" s="31"/>
      <c r="AI144578" s="31"/>
    </row>
    <row r="144582" spans="23:35" x14ac:dyDescent="0.2">
      <c r="W144582" s="29"/>
      <c r="AI144582" s="29"/>
    </row>
    <row r="144610" spans="23:35" x14ac:dyDescent="0.2">
      <c r="W144610" s="31"/>
      <c r="AI144610" s="31"/>
    </row>
    <row r="144614" spans="23:35" x14ac:dyDescent="0.2">
      <c r="W144614" s="29"/>
      <c r="AI144614" s="29"/>
    </row>
    <row r="144642" spans="23:35" x14ac:dyDescent="0.2">
      <c r="W144642" s="31"/>
      <c r="AI144642" s="31"/>
    </row>
    <row r="144646" spans="23:35" x14ac:dyDescent="0.2">
      <c r="W144646" s="29"/>
      <c r="AI144646" s="29"/>
    </row>
    <row r="144674" spans="23:35" x14ac:dyDescent="0.2">
      <c r="W144674" s="31"/>
      <c r="AI144674" s="31"/>
    </row>
    <row r="144678" spans="23:35" x14ac:dyDescent="0.2">
      <c r="W144678" s="29"/>
      <c r="AI144678" s="29"/>
    </row>
    <row r="144706" spans="23:35" x14ac:dyDescent="0.2">
      <c r="W144706" s="31"/>
      <c r="AI144706" s="31"/>
    </row>
    <row r="144710" spans="23:35" x14ac:dyDescent="0.2">
      <c r="W144710" s="29"/>
      <c r="AI144710" s="29"/>
    </row>
    <row r="144738" spans="23:35" x14ac:dyDescent="0.2">
      <c r="W144738" s="31"/>
      <c r="AI144738" s="31"/>
    </row>
    <row r="144742" spans="23:35" x14ac:dyDescent="0.2">
      <c r="W144742" s="29"/>
      <c r="AI144742" s="29"/>
    </row>
    <row r="144770" spans="23:35" x14ac:dyDescent="0.2">
      <c r="W144770" s="31"/>
      <c r="AI144770" s="31"/>
    </row>
    <row r="144774" spans="23:35" x14ac:dyDescent="0.2">
      <c r="W144774" s="29"/>
      <c r="AI144774" s="29"/>
    </row>
    <row r="144802" spans="23:35" x14ac:dyDescent="0.2">
      <c r="W144802" s="31"/>
      <c r="AI144802" s="31"/>
    </row>
    <row r="144806" spans="23:35" x14ac:dyDescent="0.2">
      <c r="W144806" s="29"/>
      <c r="AI144806" s="29"/>
    </row>
    <row r="144834" spans="23:35" x14ac:dyDescent="0.2">
      <c r="W144834" s="31"/>
      <c r="AI144834" s="31"/>
    </row>
    <row r="144838" spans="23:35" x14ac:dyDescent="0.2">
      <c r="W144838" s="29"/>
      <c r="AI144838" s="29"/>
    </row>
    <row r="144866" spans="23:35" x14ac:dyDescent="0.2">
      <c r="W144866" s="31"/>
      <c r="AI144866" s="31"/>
    </row>
    <row r="144870" spans="23:35" x14ac:dyDescent="0.2">
      <c r="W144870" s="29"/>
      <c r="AI144870" s="29"/>
    </row>
    <row r="144898" spans="23:35" x14ac:dyDescent="0.2">
      <c r="W144898" s="31"/>
      <c r="AI144898" s="31"/>
    </row>
    <row r="144902" spans="23:35" x14ac:dyDescent="0.2">
      <c r="W144902" s="29"/>
      <c r="AI144902" s="29"/>
    </row>
    <row r="144930" spans="23:35" x14ac:dyDescent="0.2">
      <c r="W144930" s="31"/>
      <c r="AI144930" s="31"/>
    </row>
    <row r="144934" spans="23:35" x14ac:dyDescent="0.2">
      <c r="W144934" s="29"/>
      <c r="AI144934" s="29"/>
    </row>
    <row r="144962" spans="23:35" x14ac:dyDescent="0.2">
      <c r="W144962" s="31"/>
      <c r="AI144962" s="31"/>
    </row>
    <row r="144966" spans="23:35" x14ac:dyDescent="0.2">
      <c r="W144966" s="29"/>
      <c r="AI144966" s="29"/>
    </row>
    <row r="144994" spans="23:35" x14ac:dyDescent="0.2">
      <c r="W144994" s="31"/>
      <c r="AI144994" s="31"/>
    </row>
    <row r="144998" spans="23:35" x14ac:dyDescent="0.2">
      <c r="W144998" s="29"/>
      <c r="AI144998" s="29"/>
    </row>
    <row r="145026" spans="23:35" x14ac:dyDescent="0.2">
      <c r="W145026" s="31"/>
      <c r="AI145026" s="31"/>
    </row>
    <row r="145030" spans="23:35" x14ac:dyDescent="0.2">
      <c r="W145030" s="29"/>
      <c r="AI145030" s="29"/>
    </row>
    <row r="145058" spans="23:35" x14ac:dyDescent="0.2">
      <c r="W145058" s="31"/>
      <c r="AI145058" s="31"/>
    </row>
    <row r="145062" spans="23:35" x14ac:dyDescent="0.2">
      <c r="W145062" s="29"/>
      <c r="AI145062" s="29"/>
    </row>
    <row r="145090" spans="23:35" x14ac:dyDescent="0.2">
      <c r="W145090" s="31"/>
      <c r="AI145090" s="31"/>
    </row>
    <row r="145094" spans="23:35" x14ac:dyDescent="0.2">
      <c r="W145094" s="29"/>
      <c r="AI145094" s="29"/>
    </row>
    <row r="145122" spans="23:35" x14ac:dyDescent="0.2">
      <c r="W145122" s="31"/>
      <c r="AI145122" s="31"/>
    </row>
    <row r="145126" spans="23:35" x14ac:dyDescent="0.2">
      <c r="W145126" s="29"/>
      <c r="AI145126" s="29"/>
    </row>
    <row r="145154" spans="23:35" x14ac:dyDescent="0.2">
      <c r="W145154" s="31"/>
      <c r="AI145154" s="31"/>
    </row>
    <row r="145158" spans="23:35" x14ac:dyDescent="0.2">
      <c r="W145158" s="29"/>
      <c r="AI145158" s="29"/>
    </row>
    <row r="145186" spans="23:35" x14ac:dyDescent="0.2">
      <c r="W145186" s="31"/>
      <c r="AI145186" s="31"/>
    </row>
    <row r="145190" spans="23:35" x14ac:dyDescent="0.2">
      <c r="W145190" s="29"/>
      <c r="AI145190" s="29"/>
    </row>
    <row r="145218" spans="23:35" x14ac:dyDescent="0.2">
      <c r="W145218" s="31"/>
      <c r="AI145218" s="31"/>
    </row>
    <row r="145222" spans="23:35" x14ac:dyDescent="0.2">
      <c r="W145222" s="29"/>
      <c r="AI145222" s="29"/>
    </row>
    <row r="145250" spans="23:35" x14ac:dyDescent="0.2">
      <c r="W145250" s="31"/>
      <c r="AI145250" s="31"/>
    </row>
    <row r="145254" spans="23:35" x14ac:dyDescent="0.2">
      <c r="W145254" s="29"/>
      <c r="AI145254" s="29"/>
    </row>
    <row r="145282" spans="23:35" x14ac:dyDescent="0.2">
      <c r="W145282" s="31"/>
      <c r="AI145282" s="31"/>
    </row>
    <row r="145286" spans="23:35" x14ac:dyDescent="0.2">
      <c r="W145286" s="29"/>
      <c r="AI145286" s="29"/>
    </row>
    <row r="145314" spans="23:35" x14ac:dyDescent="0.2">
      <c r="W145314" s="31"/>
      <c r="AI145314" s="31"/>
    </row>
    <row r="145318" spans="23:35" x14ac:dyDescent="0.2">
      <c r="W145318" s="29"/>
      <c r="AI145318" s="29"/>
    </row>
    <row r="145346" spans="23:35" x14ac:dyDescent="0.2">
      <c r="W145346" s="31"/>
      <c r="AI145346" s="31"/>
    </row>
    <row r="145350" spans="23:35" x14ac:dyDescent="0.2">
      <c r="W145350" s="29"/>
      <c r="AI145350" s="29"/>
    </row>
    <row r="145378" spans="23:35" x14ac:dyDescent="0.2">
      <c r="W145378" s="31"/>
      <c r="AI145378" s="31"/>
    </row>
    <row r="145382" spans="23:35" x14ac:dyDescent="0.2">
      <c r="W145382" s="29"/>
      <c r="AI145382" s="29"/>
    </row>
    <row r="145410" spans="23:35" x14ac:dyDescent="0.2">
      <c r="W145410" s="31"/>
      <c r="AI145410" s="31"/>
    </row>
    <row r="145414" spans="23:35" x14ac:dyDescent="0.2">
      <c r="W145414" s="29"/>
      <c r="AI145414" s="29"/>
    </row>
    <row r="145442" spans="23:35" x14ac:dyDescent="0.2">
      <c r="W145442" s="31"/>
      <c r="AI145442" s="31"/>
    </row>
    <row r="145446" spans="23:35" x14ac:dyDescent="0.2">
      <c r="W145446" s="29"/>
      <c r="AI145446" s="29"/>
    </row>
    <row r="145474" spans="23:35" x14ac:dyDescent="0.2">
      <c r="W145474" s="31"/>
      <c r="AI145474" s="31"/>
    </row>
    <row r="145478" spans="23:35" x14ac:dyDescent="0.2">
      <c r="W145478" s="29"/>
      <c r="AI145478" s="29"/>
    </row>
    <row r="145506" spans="23:35" x14ac:dyDescent="0.2">
      <c r="W145506" s="31"/>
      <c r="AI145506" s="31"/>
    </row>
    <row r="145510" spans="23:35" x14ac:dyDescent="0.2">
      <c r="W145510" s="29"/>
      <c r="AI145510" s="29"/>
    </row>
    <row r="145538" spans="23:35" x14ac:dyDescent="0.2">
      <c r="W145538" s="31"/>
      <c r="AI145538" s="31"/>
    </row>
    <row r="145542" spans="23:35" x14ac:dyDescent="0.2">
      <c r="W145542" s="29"/>
      <c r="AI145542" s="29"/>
    </row>
    <row r="145570" spans="23:35" x14ac:dyDescent="0.2">
      <c r="W145570" s="31"/>
      <c r="AI145570" s="31"/>
    </row>
    <row r="145574" spans="23:35" x14ac:dyDescent="0.2">
      <c r="W145574" s="29"/>
      <c r="AI145574" s="29"/>
    </row>
    <row r="145602" spans="23:35" x14ac:dyDescent="0.2">
      <c r="W145602" s="31"/>
      <c r="AI145602" s="31"/>
    </row>
    <row r="145606" spans="23:35" x14ac:dyDescent="0.2">
      <c r="W145606" s="29"/>
      <c r="AI145606" s="29"/>
    </row>
    <row r="145634" spans="23:35" x14ac:dyDescent="0.2">
      <c r="W145634" s="31"/>
      <c r="AI145634" s="31"/>
    </row>
    <row r="145638" spans="23:35" x14ac:dyDescent="0.2">
      <c r="W145638" s="29"/>
      <c r="AI145638" s="29"/>
    </row>
    <row r="145666" spans="23:35" x14ac:dyDescent="0.2">
      <c r="W145666" s="31"/>
      <c r="AI145666" s="31"/>
    </row>
    <row r="145670" spans="23:35" x14ac:dyDescent="0.2">
      <c r="W145670" s="29"/>
      <c r="AI145670" s="29"/>
    </row>
    <row r="145698" spans="23:35" x14ac:dyDescent="0.2">
      <c r="W145698" s="31"/>
      <c r="AI145698" s="31"/>
    </row>
    <row r="145702" spans="23:35" x14ac:dyDescent="0.2">
      <c r="W145702" s="29"/>
      <c r="AI145702" s="29"/>
    </row>
    <row r="145730" spans="23:35" x14ac:dyDescent="0.2">
      <c r="W145730" s="31"/>
      <c r="AI145730" s="31"/>
    </row>
    <row r="145734" spans="23:35" x14ac:dyDescent="0.2">
      <c r="W145734" s="29"/>
      <c r="AI145734" s="29"/>
    </row>
    <row r="145762" spans="23:35" x14ac:dyDescent="0.2">
      <c r="W145762" s="31"/>
      <c r="AI145762" s="31"/>
    </row>
    <row r="145766" spans="23:35" x14ac:dyDescent="0.2">
      <c r="W145766" s="29"/>
      <c r="AI145766" s="29"/>
    </row>
    <row r="145794" spans="23:35" x14ac:dyDescent="0.2">
      <c r="W145794" s="31"/>
      <c r="AI145794" s="31"/>
    </row>
    <row r="145798" spans="23:35" x14ac:dyDescent="0.2">
      <c r="W145798" s="29"/>
      <c r="AI145798" s="29"/>
    </row>
    <row r="145826" spans="23:35" x14ac:dyDescent="0.2">
      <c r="W145826" s="31"/>
      <c r="AI145826" s="31"/>
    </row>
    <row r="145830" spans="23:35" x14ac:dyDescent="0.2">
      <c r="W145830" s="29"/>
      <c r="AI145830" s="29"/>
    </row>
    <row r="145858" spans="23:35" x14ac:dyDescent="0.2">
      <c r="W145858" s="31"/>
      <c r="AI145858" s="31"/>
    </row>
    <row r="145862" spans="23:35" x14ac:dyDescent="0.2">
      <c r="W145862" s="29"/>
      <c r="AI145862" s="29"/>
    </row>
    <row r="145890" spans="23:35" x14ac:dyDescent="0.2">
      <c r="W145890" s="31"/>
      <c r="AI145890" s="31"/>
    </row>
    <row r="145894" spans="23:35" x14ac:dyDescent="0.2">
      <c r="W145894" s="29"/>
      <c r="AI145894" s="29"/>
    </row>
    <row r="145922" spans="23:35" x14ac:dyDescent="0.2">
      <c r="W145922" s="31"/>
      <c r="AI145922" s="31"/>
    </row>
    <row r="145926" spans="23:35" x14ac:dyDescent="0.2">
      <c r="W145926" s="29"/>
      <c r="AI145926" s="29"/>
    </row>
    <row r="145954" spans="23:35" x14ac:dyDescent="0.2">
      <c r="W145954" s="31"/>
      <c r="AI145954" s="31"/>
    </row>
    <row r="145958" spans="23:35" x14ac:dyDescent="0.2">
      <c r="W145958" s="29"/>
      <c r="AI145958" s="29"/>
    </row>
    <row r="145986" spans="23:35" x14ac:dyDescent="0.2">
      <c r="W145986" s="31"/>
      <c r="AI145986" s="31"/>
    </row>
    <row r="145990" spans="23:35" x14ac:dyDescent="0.2">
      <c r="W145990" s="29"/>
      <c r="AI145990" s="29"/>
    </row>
    <row r="146018" spans="23:35" x14ac:dyDescent="0.2">
      <c r="W146018" s="31"/>
      <c r="AI146018" s="31"/>
    </row>
    <row r="146022" spans="23:35" x14ac:dyDescent="0.2">
      <c r="W146022" s="29"/>
      <c r="AI146022" s="29"/>
    </row>
    <row r="146050" spans="23:35" x14ac:dyDescent="0.2">
      <c r="W146050" s="31"/>
      <c r="AI146050" s="31"/>
    </row>
    <row r="146054" spans="23:35" x14ac:dyDescent="0.2">
      <c r="W146054" s="29"/>
      <c r="AI146054" s="29"/>
    </row>
    <row r="146082" spans="23:35" x14ac:dyDescent="0.2">
      <c r="W146082" s="31"/>
      <c r="AI146082" s="31"/>
    </row>
    <row r="146086" spans="23:35" x14ac:dyDescent="0.2">
      <c r="W146086" s="29"/>
      <c r="AI146086" s="29"/>
    </row>
    <row r="146114" spans="23:35" x14ac:dyDescent="0.2">
      <c r="W146114" s="31"/>
      <c r="AI146114" s="31"/>
    </row>
    <row r="146118" spans="23:35" x14ac:dyDescent="0.2">
      <c r="W146118" s="29"/>
      <c r="AI146118" s="29"/>
    </row>
    <row r="146146" spans="23:35" x14ac:dyDescent="0.2">
      <c r="W146146" s="31"/>
      <c r="AI146146" s="31"/>
    </row>
    <row r="146150" spans="23:35" x14ac:dyDescent="0.2">
      <c r="W146150" s="29"/>
      <c r="AI146150" s="29"/>
    </row>
    <row r="146178" spans="23:35" x14ac:dyDescent="0.2">
      <c r="W146178" s="31"/>
      <c r="AI146178" s="31"/>
    </row>
    <row r="146182" spans="23:35" x14ac:dyDescent="0.2">
      <c r="W146182" s="29"/>
      <c r="AI146182" s="29"/>
    </row>
    <row r="146210" spans="23:35" x14ac:dyDescent="0.2">
      <c r="W146210" s="31"/>
      <c r="AI146210" s="31"/>
    </row>
    <row r="146214" spans="23:35" x14ac:dyDescent="0.2">
      <c r="W146214" s="29"/>
      <c r="AI146214" s="29"/>
    </row>
    <row r="146242" spans="23:35" x14ac:dyDescent="0.2">
      <c r="W146242" s="31"/>
      <c r="AI146242" s="31"/>
    </row>
    <row r="146246" spans="23:35" x14ac:dyDescent="0.2">
      <c r="W146246" s="29"/>
      <c r="AI146246" s="29"/>
    </row>
    <row r="146274" spans="23:35" x14ac:dyDescent="0.2">
      <c r="W146274" s="31"/>
      <c r="AI146274" s="31"/>
    </row>
    <row r="146278" spans="23:35" x14ac:dyDescent="0.2">
      <c r="W146278" s="29"/>
      <c r="AI146278" s="29"/>
    </row>
    <row r="146306" spans="23:35" x14ac:dyDescent="0.2">
      <c r="W146306" s="31"/>
      <c r="AI146306" s="31"/>
    </row>
    <row r="146310" spans="23:35" x14ac:dyDescent="0.2">
      <c r="W146310" s="29"/>
      <c r="AI146310" s="29"/>
    </row>
    <row r="146338" spans="23:35" x14ac:dyDescent="0.2">
      <c r="W146338" s="31"/>
      <c r="AI146338" s="31"/>
    </row>
    <row r="146342" spans="23:35" x14ac:dyDescent="0.2">
      <c r="W146342" s="29"/>
      <c r="AI146342" s="29"/>
    </row>
    <row r="146370" spans="23:35" x14ac:dyDescent="0.2">
      <c r="W146370" s="31"/>
      <c r="AI146370" s="31"/>
    </row>
    <row r="146374" spans="23:35" x14ac:dyDescent="0.2">
      <c r="W146374" s="29"/>
      <c r="AI146374" s="29"/>
    </row>
    <row r="146402" spans="23:35" x14ac:dyDescent="0.2">
      <c r="W146402" s="31"/>
      <c r="AI146402" s="31"/>
    </row>
    <row r="146406" spans="23:35" x14ac:dyDescent="0.2">
      <c r="W146406" s="29"/>
      <c r="AI146406" s="29"/>
    </row>
    <row r="146434" spans="23:35" x14ac:dyDescent="0.2">
      <c r="W146434" s="31"/>
      <c r="AI146434" s="31"/>
    </row>
    <row r="146438" spans="23:35" x14ac:dyDescent="0.2">
      <c r="W146438" s="29"/>
      <c r="AI146438" s="29"/>
    </row>
    <row r="146466" spans="23:35" x14ac:dyDescent="0.2">
      <c r="W146466" s="31"/>
      <c r="AI146466" s="31"/>
    </row>
    <row r="146470" spans="23:35" x14ac:dyDescent="0.2">
      <c r="W146470" s="29"/>
      <c r="AI146470" s="29"/>
    </row>
    <row r="146498" spans="23:35" x14ac:dyDescent="0.2">
      <c r="W146498" s="31"/>
      <c r="AI146498" s="31"/>
    </row>
    <row r="146502" spans="23:35" x14ac:dyDescent="0.2">
      <c r="W146502" s="29"/>
      <c r="AI146502" s="29"/>
    </row>
    <row r="146530" spans="23:35" x14ac:dyDescent="0.2">
      <c r="W146530" s="31"/>
      <c r="AI146530" s="31"/>
    </row>
    <row r="146534" spans="23:35" x14ac:dyDescent="0.2">
      <c r="W146534" s="29"/>
      <c r="AI146534" s="29"/>
    </row>
    <row r="146562" spans="23:35" x14ac:dyDescent="0.2">
      <c r="W146562" s="31"/>
      <c r="AI146562" s="31"/>
    </row>
    <row r="146566" spans="23:35" x14ac:dyDescent="0.2">
      <c r="W146566" s="29"/>
      <c r="AI146566" s="29"/>
    </row>
    <row r="146594" spans="23:35" x14ac:dyDescent="0.2">
      <c r="W146594" s="31"/>
      <c r="AI146594" s="31"/>
    </row>
    <row r="146598" spans="23:35" x14ac:dyDescent="0.2">
      <c r="W146598" s="29"/>
      <c r="AI146598" s="29"/>
    </row>
    <row r="146626" spans="23:35" x14ac:dyDescent="0.2">
      <c r="W146626" s="31"/>
      <c r="AI146626" s="31"/>
    </row>
    <row r="146630" spans="23:35" x14ac:dyDescent="0.2">
      <c r="W146630" s="29"/>
      <c r="AI146630" s="29"/>
    </row>
    <row r="146658" spans="23:35" x14ac:dyDescent="0.2">
      <c r="W146658" s="31"/>
      <c r="AI146658" s="31"/>
    </row>
    <row r="146662" spans="23:35" x14ac:dyDescent="0.2">
      <c r="W146662" s="29"/>
      <c r="AI146662" s="29"/>
    </row>
    <row r="146690" spans="23:35" x14ac:dyDescent="0.2">
      <c r="W146690" s="31"/>
      <c r="AI146690" s="31"/>
    </row>
    <row r="146694" spans="23:35" x14ac:dyDescent="0.2">
      <c r="W146694" s="29"/>
      <c r="AI146694" s="29"/>
    </row>
    <row r="146722" spans="23:35" x14ac:dyDescent="0.2">
      <c r="W146722" s="31"/>
      <c r="AI146722" s="31"/>
    </row>
    <row r="146726" spans="23:35" x14ac:dyDescent="0.2">
      <c r="W146726" s="29"/>
      <c r="AI146726" s="29"/>
    </row>
    <row r="146754" spans="23:35" x14ac:dyDescent="0.2">
      <c r="W146754" s="31"/>
      <c r="AI146754" s="31"/>
    </row>
    <row r="146758" spans="23:35" x14ac:dyDescent="0.2">
      <c r="W146758" s="29"/>
      <c r="AI146758" s="29"/>
    </row>
    <row r="146786" spans="23:35" x14ac:dyDescent="0.2">
      <c r="W146786" s="31"/>
      <c r="AI146786" s="31"/>
    </row>
    <row r="146790" spans="23:35" x14ac:dyDescent="0.2">
      <c r="W146790" s="29"/>
      <c r="AI146790" s="29"/>
    </row>
    <row r="146818" spans="23:35" x14ac:dyDescent="0.2">
      <c r="W146818" s="31"/>
      <c r="AI146818" s="31"/>
    </row>
    <row r="146822" spans="23:35" x14ac:dyDescent="0.2">
      <c r="W146822" s="29"/>
      <c r="AI146822" s="29"/>
    </row>
    <row r="146850" spans="23:35" x14ac:dyDescent="0.2">
      <c r="W146850" s="31"/>
      <c r="AI146850" s="31"/>
    </row>
    <row r="146854" spans="23:35" x14ac:dyDescent="0.2">
      <c r="W146854" s="29"/>
      <c r="AI146854" s="29"/>
    </row>
    <row r="146882" spans="23:35" x14ac:dyDescent="0.2">
      <c r="W146882" s="31"/>
      <c r="AI146882" s="31"/>
    </row>
    <row r="146886" spans="23:35" x14ac:dyDescent="0.2">
      <c r="W146886" s="29"/>
      <c r="AI146886" s="29"/>
    </row>
    <row r="146914" spans="23:35" x14ac:dyDescent="0.2">
      <c r="W146914" s="31"/>
      <c r="AI146914" s="31"/>
    </row>
    <row r="146918" spans="23:35" x14ac:dyDescent="0.2">
      <c r="W146918" s="29"/>
      <c r="AI146918" s="29"/>
    </row>
    <row r="146946" spans="23:35" x14ac:dyDescent="0.2">
      <c r="W146946" s="31"/>
      <c r="AI146946" s="31"/>
    </row>
    <row r="146950" spans="23:35" x14ac:dyDescent="0.2">
      <c r="W146950" s="29"/>
      <c r="AI146950" s="29"/>
    </row>
    <row r="146978" spans="23:35" x14ac:dyDescent="0.2">
      <c r="W146978" s="31"/>
      <c r="AI146978" s="31"/>
    </row>
    <row r="146982" spans="23:35" x14ac:dyDescent="0.2">
      <c r="W146982" s="29"/>
      <c r="AI146982" s="29"/>
    </row>
    <row r="147010" spans="23:35" x14ac:dyDescent="0.2">
      <c r="W147010" s="31"/>
      <c r="AI147010" s="31"/>
    </row>
    <row r="147014" spans="23:35" x14ac:dyDescent="0.2">
      <c r="W147014" s="29"/>
      <c r="AI147014" s="29"/>
    </row>
    <row r="147042" spans="23:35" x14ac:dyDescent="0.2">
      <c r="W147042" s="31"/>
      <c r="AI147042" s="31"/>
    </row>
    <row r="147046" spans="23:35" x14ac:dyDescent="0.2">
      <c r="W147046" s="29"/>
      <c r="AI147046" s="29"/>
    </row>
    <row r="147074" spans="23:35" x14ac:dyDescent="0.2">
      <c r="W147074" s="31"/>
      <c r="AI147074" s="31"/>
    </row>
    <row r="147078" spans="23:35" x14ac:dyDescent="0.2">
      <c r="W147078" s="29"/>
      <c r="AI147078" s="29"/>
    </row>
    <row r="147106" spans="23:35" x14ac:dyDescent="0.2">
      <c r="W147106" s="31"/>
      <c r="AI147106" s="31"/>
    </row>
    <row r="147110" spans="23:35" x14ac:dyDescent="0.2">
      <c r="W147110" s="29"/>
      <c r="AI147110" s="29"/>
    </row>
    <row r="147138" spans="23:35" x14ac:dyDescent="0.2">
      <c r="W147138" s="31"/>
      <c r="AI147138" s="31"/>
    </row>
    <row r="147142" spans="23:35" x14ac:dyDescent="0.2">
      <c r="W147142" s="29"/>
      <c r="AI147142" s="29"/>
    </row>
    <row r="147170" spans="23:35" x14ac:dyDescent="0.2">
      <c r="W147170" s="31"/>
      <c r="AI147170" s="31"/>
    </row>
    <row r="147174" spans="23:35" x14ac:dyDescent="0.2">
      <c r="W147174" s="29"/>
      <c r="AI147174" s="29"/>
    </row>
    <row r="147202" spans="23:35" x14ac:dyDescent="0.2">
      <c r="W147202" s="31"/>
      <c r="AI147202" s="31"/>
    </row>
    <row r="147206" spans="23:35" x14ac:dyDescent="0.2">
      <c r="W147206" s="29"/>
      <c r="AI147206" s="29"/>
    </row>
    <row r="147234" spans="23:35" x14ac:dyDescent="0.2">
      <c r="W147234" s="31"/>
      <c r="AI147234" s="31"/>
    </row>
    <row r="147238" spans="23:35" x14ac:dyDescent="0.2">
      <c r="W147238" s="29"/>
      <c r="AI147238" s="29"/>
    </row>
    <row r="147266" spans="23:35" x14ac:dyDescent="0.2">
      <c r="W147266" s="31"/>
      <c r="AI147266" s="31"/>
    </row>
    <row r="147270" spans="23:35" x14ac:dyDescent="0.2">
      <c r="W147270" s="29"/>
      <c r="AI147270" s="29"/>
    </row>
    <row r="147298" spans="23:35" x14ac:dyDescent="0.2">
      <c r="W147298" s="31"/>
      <c r="AI147298" s="31"/>
    </row>
    <row r="147302" spans="23:35" x14ac:dyDescent="0.2">
      <c r="W147302" s="29"/>
      <c r="AI147302" s="29"/>
    </row>
    <row r="147330" spans="23:35" x14ac:dyDescent="0.2">
      <c r="W147330" s="31"/>
      <c r="AI147330" s="31"/>
    </row>
    <row r="147334" spans="23:35" x14ac:dyDescent="0.2">
      <c r="W147334" s="29"/>
      <c r="AI147334" s="29"/>
    </row>
    <row r="147362" spans="23:35" x14ac:dyDescent="0.2">
      <c r="W147362" s="31"/>
      <c r="AI147362" s="31"/>
    </row>
    <row r="147366" spans="23:35" x14ac:dyDescent="0.2">
      <c r="W147366" s="29"/>
      <c r="AI147366" s="29"/>
    </row>
    <row r="147394" spans="23:35" x14ac:dyDescent="0.2">
      <c r="W147394" s="31"/>
      <c r="AI147394" s="31"/>
    </row>
    <row r="147398" spans="23:35" x14ac:dyDescent="0.2">
      <c r="W147398" s="29"/>
      <c r="AI147398" s="29"/>
    </row>
    <row r="147426" spans="23:35" x14ac:dyDescent="0.2">
      <c r="W147426" s="31"/>
      <c r="AI147426" s="31"/>
    </row>
    <row r="147430" spans="23:35" x14ac:dyDescent="0.2">
      <c r="W147430" s="29"/>
      <c r="AI147430" s="29"/>
    </row>
    <row r="147458" spans="23:35" x14ac:dyDescent="0.2">
      <c r="W147458" s="31"/>
      <c r="AI147458" s="31"/>
    </row>
    <row r="147462" spans="23:35" x14ac:dyDescent="0.2">
      <c r="W147462" s="29"/>
      <c r="AI147462" s="29"/>
    </row>
    <row r="147490" spans="23:35" x14ac:dyDescent="0.2">
      <c r="W147490" s="31"/>
      <c r="AI147490" s="31"/>
    </row>
    <row r="147494" spans="23:35" x14ac:dyDescent="0.2">
      <c r="W147494" s="29"/>
      <c r="AI147494" s="29"/>
    </row>
    <row r="147522" spans="23:35" x14ac:dyDescent="0.2">
      <c r="W147522" s="31"/>
      <c r="AI147522" s="31"/>
    </row>
    <row r="147526" spans="23:35" x14ac:dyDescent="0.2">
      <c r="W147526" s="29"/>
      <c r="AI147526" s="29"/>
    </row>
    <row r="147554" spans="23:35" x14ac:dyDescent="0.2">
      <c r="W147554" s="31"/>
      <c r="AI147554" s="31"/>
    </row>
    <row r="147558" spans="23:35" x14ac:dyDescent="0.2">
      <c r="W147558" s="29"/>
      <c r="AI147558" s="29"/>
    </row>
    <row r="147586" spans="23:35" x14ac:dyDescent="0.2">
      <c r="W147586" s="31"/>
      <c r="AI147586" s="31"/>
    </row>
    <row r="147590" spans="23:35" x14ac:dyDescent="0.2">
      <c r="W147590" s="29"/>
      <c r="AI147590" s="29"/>
    </row>
    <row r="147618" spans="23:35" x14ac:dyDescent="0.2">
      <c r="W147618" s="31"/>
      <c r="AI147618" s="31"/>
    </row>
    <row r="147622" spans="23:35" x14ac:dyDescent="0.2">
      <c r="W147622" s="29"/>
      <c r="AI147622" s="29"/>
    </row>
    <row r="147650" spans="23:35" x14ac:dyDescent="0.2">
      <c r="W147650" s="31"/>
      <c r="AI147650" s="31"/>
    </row>
    <row r="147654" spans="23:35" x14ac:dyDescent="0.2">
      <c r="W147654" s="29"/>
      <c r="AI147654" s="29"/>
    </row>
    <row r="147682" spans="23:35" x14ac:dyDescent="0.2">
      <c r="W147682" s="31"/>
      <c r="AI147682" s="31"/>
    </row>
    <row r="147686" spans="23:35" x14ac:dyDescent="0.2">
      <c r="W147686" s="29"/>
      <c r="AI147686" s="29"/>
    </row>
    <row r="147714" spans="23:35" x14ac:dyDescent="0.2">
      <c r="W147714" s="31"/>
      <c r="AI147714" s="31"/>
    </row>
    <row r="147718" spans="23:35" x14ac:dyDescent="0.2">
      <c r="W147718" s="29"/>
      <c r="AI147718" s="29"/>
    </row>
    <row r="147746" spans="23:35" x14ac:dyDescent="0.2">
      <c r="W147746" s="31"/>
      <c r="AI147746" s="31"/>
    </row>
    <row r="147750" spans="23:35" x14ac:dyDescent="0.2">
      <c r="W147750" s="29"/>
      <c r="AI147750" s="29"/>
    </row>
    <row r="147778" spans="23:35" x14ac:dyDescent="0.2">
      <c r="W147778" s="31"/>
      <c r="AI147778" s="31"/>
    </row>
    <row r="147782" spans="23:35" x14ac:dyDescent="0.2">
      <c r="W147782" s="29"/>
      <c r="AI147782" s="29"/>
    </row>
    <row r="147810" spans="23:35" x14ac:dyDescent="0.2">
      <c r="W147810" s="31"/>
      <c r="AI147810" s="31"/>
    </row>
    <row r="147814" spans="23:35" x14ac:dyDescent="0.2">
      <c r="W147814" s="29"/>
      <c r="AI147814" s="29"/>
    </row>
    <row r="147842" spans="23:35" x14ac:dyDescent="0.2">
      <c r="W147842" s="31"/>
      <c r="AI147842" s="31"/>
    </row>
    <row r="147846" spans="23:35" x14ac:dyDescent="0.2">
      <c r="W147846" s="29"/>
      <c r="AI147846" s="29"/>
    </row>
    <row r="147874" spans="23:35" x14ac:dyDescent="0.2">
      <c r="W147874" s="31"/>
      <c r="AI147874" s="31"/>
    </row>
    <row r="147878" spans="23:35" x14ac:dyDescent="0.2">
      <c r="W147878" s="29"/>
      <c r="AI147878" s="29"/>
    </row>
    <row r="147906" spans="23:35" x14ac:dyDescent="0.2">
      <c r="W147906" s="31"/>
      <c r="AI147906" s="31"/>
    </row>
    <row r="147910" spans="23:35" x14ac:dyDescent="0.2">
      <c r="W147910" s="29"/>
      <c r="AI147910" s="29"/>
    </row>
    <row r="147938" spans="23:35" x14ac:dyDescent="0.2">
      <c r="W147938" s="31"/>
      <c r="AI147938" s="31"/>
    </row>
    <row r="147942" spans="23:35" x14ac:dyDescent="0.2">
      <c r="W147942" s="29"/>
      <c r="AI147942" s="29"/>
    </row>
    <row r="147970" spans="23:35" x14ac:dyDescent="0.2">
      <c r="W147970" s="31"/>
      <c r="AI147970" s="31"/>
    </row>
    <row r="147974" spans="23:35" x14ac:dyDescent="0.2">
      <c r="W147974" s="29"/>
      <c r="AI147974" s="29"/>
    </row>
    <row r="148002" spans="23:35" x14ac:dyDescent="0.2">
      <c r="W148002" s="31"/>
      <c r="AI148002" s="31"/>
    </row>
    <row r="148006" spans="23:35" x14ac:dyDescent="0.2">
      <c r="W148006" s="29"/>
      <c r="AI148006" s="29"/>
    </row>
    <row r="148034" spans="23:35" x14ac:dyDescent="0.2">
      <c r="W148034" s="31"/>
      <c r="AI148034" s="31"/>
    </row>
    <row r="148038" spans="23:35" x14ac:dyDescent="0.2">
      <c r="W148038" s="29"/>
      <c r="AI148038" s="29"/>
    </row>
    <row r="148066" spans="23:35" x14ac:dyDescent="0.2">
      <c r="W148066" s="31"/>
      <c r="AI148066" s="31"/>
    </row>
    <row r="148070" spans="23:35" x14ac:dyDescent="0.2">
      <c r="W148070" s="29"/>
      <c r="AI148070" s="29"/>
    </row>
    <row r="148098" spans="23:35" x14ac:dyDescent="0.2">
      <c r="W148098" s="31"/>
      <c r="AI148098" s="31"/>
    </row>
    <row r="148102" spans="23:35" x14ac:dyDescent="0.2">
      <c r="W148102" s="29"/>
      <c r="AI148102" s="29"/>
    </row>
    <row r="148130" spans="23:35" x14ac:dyDescent="0.2">
      <c r="W148130" s="31"/>
      <c r="AI148130" s="31"/>
    </row>
    <row r="148134" spans="23:35" x14ac:dyDescent="0.2">
      <c r="W148134" s="29"/>
      <c r="AI148134" s="29"/>
    </row>
    <row r="148162" spans="23:35" x14ac:dyDescent="0.2">
      <c r="W148162" s="31"/>
      <c r="AI148162" s="31"/>
    </row>
    <row r="148166" spans="23:35" x14ac:dyDescent="0.2">
      <c r="W148166" s="29"/>
      <c r="AI148166" s="29"/>
    </row>
    <row r="148194" spans="23:35" x14ac:dyDescent="0.2">
      <c r="W148194" s="31"/>
      <c r="AI148194" s="31"/>
    </row>
    <row r="148198" spans="23:35" x14ac:dyDescent="0.2">
      <c r="W148198" s="29"/>
      <c r="AI148198" s="29"/>
    </row>
    <row r="148226" spans="23:35" x14ac:dyDescent="0.2">
      <c r="W148226" s="31"/>
      <c r="AI148226" s="31"/>
    </row>
    <row r="148230" spans="23:35" x14ac:dyDescent="0.2">
      <c r="W148230" s="29"/>
      <c r="AI148230" s="29"/>
    </row>
    <row r="148258" spans="23:35" x14ac:dyDescent="0.2">
      <c r="W148258" s="31"/>
      <c r="AI148258" s="31"/>
    </row>
    <row r="148262" spans="23:35" x14ac:dyDescent="0.2">
      <c r="W148262" s="29"/>
      <c r="AI148262" s="29"/>
    </row>
    <row r="148290" spans="23:35" x14ac:dyDescent="0.2">
      <c r="W148290" s="31"/>
      <c r="AI148290" s="31"/>
    </row>
    <row r="148294" spans="23:35" x14ac:dyDescent="0.2">
      <c r="W148294" s="29"/>
      <c r="AI148294" s="29"/>
    </row>
    <row r="148322" spans="23:35" x14ac:dyDescent="0.2">
      <c r="W148322" s="31"/>
      <c r="AI148322" s="31"/>
    </row>
    <row r="148326" spans="23:35" x14ac:dyDescent="0.2">
      <c r="W148326" s="29"/>
      <c r="AI148326" s="29"/>
    </row>
    <row r="148354" spans="23:35" x14ac:dyDescent="0.2">
      <c r="W148354" s="31"/>
      <c r="AI148354" s="31"/>
    </row>
    <row r="148358" spans="23:35" x14ac:dyDescent="0.2">
      <c r="W148358" s="29"/>
      <c r="AI148358" s="29"/>
    </row>
    <row r="148386" spans="23:35" x14ac:dyDescent="0.2">
      <c r="W148386" s="31"/>
      <c r="AI148386" s="31"/>
    </row>
    <row r="148390" spans="23:35" x14ac:dyDescent="0.2">
      <c r="W148390" s="29"/>
      <c r="AI148390" s="29"/>
    </row>
    <row r="148418" spans="23:35" x14ac:dyDescent="0.2">
      <c r="W148418" s="31"/>
      <c r="AI148418" s="31"/>
    </row>
    <row r="148422" spans="23:35" x14ac:dyDescent="0.2">
      <c r="W148422" s="29"/>
      <c r="AI148422" s="29"/>
    </row>
    <row r="148450" spans="23:35" x14ac:dyDescent="0.2">
      <c r="W148450" s="31"/>
      <c r="AI148450" s="31"/>
    </row>
    <row r="148454" spans="23:35" x14ac:dyDescent="0.2">
      <c r="W148454" s="29"/>
      <c r="AI148454" s="29"/>
    </row>
    <row r="148482" spans="23:35" x14ac:dyDescent="0.2">
      <c r="W148482" s="31"/>
      <c r="AI148482" s="31"/>
    </row>
    <row r="148486" spans="23:35" x14ac:dyDescent="0.2">
      <c r="W148486" s="29"/>
      <c r="AI148486" s="29"/>
    </row>
    <row r="148514" spans="23:35" x14ac:dyDescent="0.2">
      <c r="W148514" s="31"/>
      <c r="AI148514" s="31"/>
    </row>
    <row r="148518" spans="23:35" x14ac:dyDescent="0.2">
      <c r="W148518" s="29"/>
      <c r="AI148518" s="29"/>
    </row>
    <row r="148546" spans="23:35" x14ac:dyDescent="0.2">
      <c r="W148546" s="31"/>
      <c r="AI148546" s="31"/>
    </row>
    <row r="148550" spans="23:35" x14ac:dyDescent="0.2">
      <c r="W148550" s="29"/>
      <c r="AI148550" s="29"/>
    </row>
    <row r="148578" spans="23:35" x14ac:dyDescent="0.2">
      <c r="W148578" s="31"/>
      <c r="AI148578" s="31"/>
    </row>
    <row r="148582" spans="23:35" x14ac:dyDescent="0.2">
      <c r="W148582" s="29"/>
      <c r="AI148582" s="29"/>
    </row>
    <row r="148610" spans="23:35" x14ac:dyDescent="0.2">
      <c r="W148610" s="31"/>
      <c r="AI148610" s="31"/>
    </row>
    <row r="148614" spans="23:35" x14ac:dyDescent="0.2">
      <c r="W148614" s="29"/>
      <c r="AI148614" s="29"/>
    </row>
    <row r="148642" spans="23:35" x14ac:dyDescent="0.2">
      <c r="W148642" s="31"/>
      <c r="AI148642" s="31"/>
    </row>
    <row r="148646" spans="23:35" x14ac:dyDescent="0.2">
      <c r="W148646" s="29"/>
      <c r="AI148646" s="29"/>
    </row>
    <row r="148674" spans="23:35" x14ac:dyDescent="0.2">
      <c r="W148674" s="31"/>
      <c r="AI148674" s="31"/>
    </row>
    <row r="148678" spans="23:35" x14ac:dyDescent="0.2">
      <c r="W148678" s="29"/>
      <c r="AI148678" s="29"/>
    </row>
    <row r="148706" spans="23:35" x14ac:dyDescent="0.2">
      <c r="W148706" s="31"/>
      <c r="AI148706" s="31"/>
    </row>
    <row r="148710" spans="23:35" x14ac:dyDescent="0.2">
      <c r="W148710" s="29"/>
      <c r="AI148710" s="29"/>
    </row>
    <row r="148738" spans="23:35" x14ac:dyDescent="0.2">
      <c r="W148738" s="31"/>
      <c r="AI148738" s="31"/>
    </row>
    <row r="148742" spans="23:35" x14ac:dyDescent="0.2">
      <c r="W148742" s="29"/>
      <c r="AI148742" s="29"/>
    </row>
    <row r="148770" spans="23:35" x14ac:dyDescent="0.2">
      <c r="W148770" s="31"/>
      <c r="AI148770" s="31"/>
    </row>
    <row r="148774" spans="23:35" x14ac:dyDescent="0.2">
      <c r="W148774" s="29"/>
      <c r="AI148774" s="29"/>
    </row>
    <row r="148802" spans="23:35" x14ac:dyDescent="0.2">
      <c r="W148802" s="31"/>
      <c r="AI148802" s="31"/>
    </row>
    <row r="148806" spans="23:35" x14ac:dyDescent="0.2">
      <c r="W148806" s="29"/>
      <c r="AI148806" s="29"/>
    </row>
    <row r="148834" spans="23:35" x14ac:dyDescent="0.2">
      <c r="W148834" s="31"/>
      <c r="AI148834" s="31"/>
    </row>
    <row r="148838" spans="23:35" x14ac:dyDescent="0.2">
      <c r="W148838" s="29"/>
      <c r="AI148838" s="29"/>
    </row>
    <row r="148866" spans="23:35" x14ac:dyDescent="0.2">
      <c r="W148866" s="31"/>
      <c r="AI148866" s="31"/>
    </row>
    <row r="148870" spans="23:35" x14ac:dyDescent="0.2">
      <c r="W148870" s="29"/>
      <c r="AI148870" s="29"/>
    </row>
    <row r="148898" spans="23:35" x14ac:dyDescent="0.2">
      <c r="W148898" s="31"/>
      <c r="AI148898" s="31"/>
    </row>
    <row r="148902" spans="23:35" x14ac:dyDescent="0.2">
      <c r="W148902" s="29"/>
      <c r="AI148902" s="29"/>
    </row>
    <row r="148930" spans="23:35" x14ac:dyDescent="0.2">
      <c r="W148930" s="31"/>
      <c r="AI148930" s="31"/>
    </row>
    <row r="148934" spans="23:35" x14ac:dyDescent="0.2">
      <c r="W148934" s="29"/>
      <c r="AI148934" s="29"/>
    </row>
    <row r="148962" spans="23:35" x14ac:dyDescent="0.2">
      <c r="W148962" s="31"/>
      <c r="AI148962" s="31"/>
    </row>
    <row r="148966" spans="23:35" x14ac:dyDescent="0.2">
      <c r="W148966" s="29"/>
      <c r="AI148966" s="29"/>
    </row>
    <row r="148994" spans="23:35" x14ac:dyDescent="0.2">
      <c r="W148994" s="31"/>
      <c r="AI148994" s="31"/>
    </row>
    <row r="148998" spans="23:35" x14ac:dyDescent="0.2">
      <c r="W148998" s="29"/>
      <c r="AI148998" s="29"/>
    </row>
    <row r="149026" spans="23:35" x14ac:dyDescent="0.2">
      <c r="W149026" s="31"/>
      <c r="AI149026" s="31"/>
    </row>
    <row r="149030" spans="23:35" x14ac:dyDescent="0.2">
      <c r="W149030" s="29"/>
      <c r="AI149030" s="29"/>
    </row>
    <row r="149058" spans="23:35" x14ac:dyDescent="0.2">
      <c r="W149058" s="31"/>
      <c r="AI149058" s="31"/>
    </row>
    <row r="149062" spans="23:35" x14ac:dyDescent="0.2">
      <c r="W149062" s="29"/>
      <c r="AI149062" s="29"/>
    </row>
    <row r="149090" spans="23:35" x14ac:dyDescent="0.2">
      <c r="W149090" s="31"/>
      <c r="AI149090" s="31"/>
    </row>
    <row r="149094" spans="23:35" x14ac:dyDescent="0.2">
      <c r="W149094" s="29"/>
      <c r="AI149094" s="29"/>
    </row>
    <row r="149122" spans="23:35" x14ac:dyDescent="0.2">
      <c r="W149122" s="31"/>
      <c r="AI149122" s="31"/>
    </row>
    <row r="149126" spans="23:35" x14ac:dyDescent="0.2">
      <c r="W149126" s="29"/>
      <c r="AI149126" s="29"/>
    </row>
    <row r="149154" spans="23:35" x14ac:dyDescent="0.2">
      <c r="W149154" s="31"/>
      <c r="AI149154" s="31"/>
    </row>
    <row r="149158" spans="23:35" x14ac:dyDescent="0.2">
      <c r="W149158" s="29"/>
      <c r="AI149158" s="29"/>
    </row>
    <row r="149186" spans="23:35" x14ac:dyDescent="0.2">
      <c r="W149186" s="31"/>
      <c r="AI149186" s="31"/>
    </row>
    <row r="149190" spans="23:35" x14ac:dyDescent="0.2">
      <c r="W149190" s="29"/>
      <c r="AI149190" s="29"/>
    </row>
    <row r="149218" spans="23:35" x14ac:dyDescent="0.2">
      <c r="W149218" s="31"/>
      <c r="AI149218" s="31"/>
    </row>
    <row r="149222" spans="23:35" x14ac:dyDescent="0.2">
      <c r="W149222" s="29"/>
      <c r="AI149222" s="29"/>
    </row>
    <row r="149250" spans="23:35" x14ac:dyDescent="0.2">
      <c r="W149250" s="31"/>
      <c r="AI149250" s="31"/>
    </row>
    <row r="149254" spans="23:35" x14ac:dyDescent="0.2">
      <c r="W149254" s="29"/>
      <c r="AI149254" s="29"/>
    </row>
    <row r="149282" spans="23:35" x14ac:dyDescent="0.2">
      <c r="W149282" s="31"/>
      <c r="AI149282" s="31"/>
    </row>
    <row r="149286" spans="23:35" x14ac:dyDescent="0.2">
      <c r="W149286" s="29"/>
      <c r="AI149286" s="29"/>
    </row>
    <row r="149314" spans="23:35" x14ac:dyDescent="0.2">
      <c r="W149314" s="31"/>
      <c r="AI149314" s="31"/>
    </row>
    <row r="149318" spans="23:35" x14ac:dyDescent="0.2">
      <c r="W149318" s="29"/>
      <c r="AI149318" s="29"/>
    </row>
    <row r="149346" spans="23:35" x14ac:dyDescent="0.2">
      <c r="W149346" s="31"/>
      <c r="AI149346" s="31"/>
    </row>
    <row r="149350" spans="23:35" x14ac:dyDescent="0.2">
      <c r="W149350" s="29"/>
      <c r="AI149350" s="29"/>
    </row>
    <row r="149378" spans="23:35" x14ac:dyDescent="0.2">
      <c r="W149378" s="31"/>
      <c r="AI149378" s="31"/>
    </row>
    <row r="149382" spans="23:35" x14ac:dyDescent="0.2">
      <c r="W149382" s="29"/>
      <c r="AI149382" s="29"/>
    </row>
    <row r="149410" spans="23:35" x14ac:dyDescent="0.2">
      <c r="W149410" s="31"/>
      <c r="AI149410" s="31"/>
    </row>
    <row r="149414" spans="23:35" x14ac:dyDescent="0.2">
      <c r="W149414" s="29"/>
      <c r="AI149414" s="29"/>
    </row>
    <row r="149442" spans="23:35" x14ac:dyDescent="0.2">
      <c r="W149442" s="31"/>
      <c r="AI149442" s="31"/>
    </row>
    <row r="149446" spans="23:35" x14ac:dyDescent="0.2">
      <c r="W149446" s="29"/>
      <c r="AI149446" s="29"/>
    </row>
    <row r="149474" spans="23:35" x14ac:dyDescent="0.2">
      <c r="W149474" s="31"/>
      <c r="AI149474" s="31"/>
    </row>
    <row r="149478" spans="23:35" x14ac:dyDescent="0.2">
      <c r="W149478" s="29"/>
      <c r="AI149478" s="29"/>
    </row>
    <row r="149506" spans="23:35" x14ac:dyDescent="0.2">
      <c r="W149506" s="31"/>
      <c r="AI149506" s="31"/>
    </row>
    <row r="149510" spans="23:35" x14ac:dyDescent="0.2">
      <c r="W149510" s="29"/>
      <c r="AI149510" s="29"/>
    </row>
    <row r="149538" spans="23:35" x14ac:dyDescent="0.2">
      <c r="W149538" s="31"/>
      <c r="AI149538" s="31"/>
    </row>
    <row r="149542" spans="23:35" x14ac:dyDescent="0.2">
      <c r="W149542" s="29"/>
      <c r="AI149542" s="29"/>
    </row>
    <row r="149570" spans="23:35" x14ac:dyDescent="0.2">
      <c r="W149570" s="31"/>
      <c r="AI149570" s="31"/>
    </row>
    <row r="149574" spans="23:35" x14ac:dyDescent="0.2">
      <c r="W149574" s="29"/>
      <c r="AI149574" s="29"/>
    </row>
    <row r="149602" spans="23:35" x14ac:dyDescent="0.2">
      <c r="W149602" s="31"/>
      <c r="AI149602" s="31"/>
    </row>
    <row r="149606" spans="23:35" x14ac:dyDescent="0.2">
      <c r="W149606" s="29"/>
      <c r="AI149606" s="29"/>
    </row>
    <row r="149634" spans="23:35" x14ac:dyDescent="0.2">
      <c r="W149634" s="31"/>
      <c r="AI149634" s="31"/>
    </row>
    <row r="149638" spans="23:35" x14ac:dyDescent="0.2">
      <c r="W149638" s="29"/>
      <c r="AI149638" s="29"/>
    </row>
    <row r="149666" spans="23:35" x14ac:dyDescent="0.2">
      <c r="W149666" s="31"/>
      <c r="AI149666" s="31"/>
    </row>
    <row r="149670" spans="23:35" x14ac:dyDescent="0.2">
      <c r="W149670" s="29"/>
      <c r="AI149670" s="29"/>
    </row>
    <row r="149698" spans="23:35" x14ac:dyDescent="0.2">
      <c r="W149698" s="31"/>
      <c r="AI149698" s="31"/>
    </row>
    <row r="149702" spans="23:35" x14ac:dyDescent="0.2">
      <c r="W149702" s="29"/>
      <c r="AI149702" s="29"/>
    </row>
    <row r="149730" spans="23:35" x14ac:dyDescent="0.2">
      <c r="W149730" s="31"/>
      <c r="AI149730" s="31"/>
    </row>
    <row r="149734" spans="23:35" x14ac:dyDescent="0.2">
      <c r="W149734" s="29"/>
      <c r="AI149734" s="29"/>
    </row>
    <row r="149762" spans="23:35" x14ac:dyDescent="0.2">
      <c r="W149762" s="31"/>
      <c r="AI149762" s="31"/>
    </row>
    <row r="149766" spans="23:35" x14ac:dyDescent="0.2">
      <c r="W149766" s="29"/>
      <c r="AI149766" s="29"/>
    </row>
    <row r="149794" spans="23:35" x14ac:dyDescent="0.2">
      <c r="W149794" s="31"/>
      <c r="AI149794" s="31"/>
    </row>
    <row r="149798" spans="23:35" x14ac:dyDescent="0.2">
      <c r="W149798" s="29"/>
      <c r="AI149798" s="29"/>
    </row>
    <row r="149826" spans="23:35" x14ac:dyDescent="0.2">
      <c r="W149826" s="31"/>
      <c r="AI149826" s="31"/>
    </row>
    <row r="149830" spans="23:35" x14ac:dyDescent="0.2">
      <c r="W149830" s="29"/>
      <c r="AI149830" s="29"/>
    </row>
    <row r="149858" spans="23:35" x14ac:dyDescent="0.2">
      <c r="W149858" s="31"/>
      <c r="AI149858" s="31"/>
    </row>
    <row r="149862" spans="23:35" x14ac:dyDescent="0.2">
      <c r="W149862" s="29"/>
      <c r="AI149862" s="29"/>
    </row>
    <row r="149890" spans="23:35" x14ac:dyDescent="0.2">
      <c r="W149890" s="31"/>
      <c r="AI149890" s="31"/>
    </row>
    <row r="149894" spans="23:35" x14ac:dyDescent="0.2">
      <c r="W149894" s="29"/>
      <c r="AI149894" s="29"/>
    </row>
    <row r="149922" spans="23:35" x14ac:dyDescent="0.2">
      <c r="W149922" s="31"/>
      <c r="AI149922" s="31"/>
    </row>
    <row r="149926" spans="23:35" x14ac:dyDescent="0.2">
      <c r="W149926" s="29"/>
      <c r="AI149926" s="29"/>
    </row>
    <row r="149954" spans="23:35" x14ac:dyDescent="0.2">
      <c r="W149954" s="31"/>
      <c r="AI149954" s="31"/>
    </row>
    <row r="149958" spans="23:35" x14ac:dyDescent="0.2">
      <c r="W149958" s="29"/>
      <c r="AI149958" s="29"/>
    </row>
    <row r="149986" spans="23:35" x14ac:dyDescent="0.2">
      <c r="W149986" s="31"/>
      <c r="AI149986" s="31"/>
    </row>
    <row r="149990" spans="23:35" x14ac:dyDescent="0.2">
      <c r="W149990" s="29"/>
      <c r="AI149990" s="29"/>
    </row>
    <row r="150018" spans="23:35" x14ac:dyDescent="0.2">
      <c r="W150018" s="31"/>
      <c r="AI150018" s="31"/>
    </row>
    <row r="150022" spans="23:35" x14ac:dyDescent="0.2">
      <c r="W150022" s="29"/>
      <c r="AI150022" s="29"/>
    </row>
    <row r="150050" spans="23:35" x14ac:dyDescent="0.2">
      <c r="W150050" s="31"/>
      <c r="AI150050" s="31"/>
    </row>
    <row r="150054" spans="23:35" x14ac:dyDescent="0.2">
      <c r="W150054" s="29"/>
      <c r="AI150054" s="29"/>
    </row>
    <row r="150082" spans="23:35" x14ac:dyDescent="0.2">
      <c r="W150082" s="31"/>
      <c r="AI150082" s="31"/>
    </row>
    <row r="150086" spans="23:35" x14ac:dyDescent="0.2">
      <c r="W150086" s="29"/>
      <c r="AI150086" s="29"/>
    </row>
    <row r="150114" spans="23:35" x14ac:dyDescent="0.2">
      <c r="W150114" s="31"/>
      <c r="AI150114" s="31"/>
    </row>
    <row r="150118" spans="23:35" x14ac:dyDescent="0.2">
      <c r="W150118" s="29"/>
      <c r="AI150118" s="29"/>
    </row>
    <row r="150146" spans="23:35" x14ac:dyDescent="0.2">
      <c r="W150146" s="31"/>
      <c r="AI150146" s="31"/>
    </row>
    <row r="150150" spans="23:35" x14ac:dyDescent="0.2">
      <c r="W150150" s="29"/>
      <c r="AI150150" s="29"/>
    </row>
    <row r="150178" spans="23:35" x14ac:dyDescent="0.2">
      <c r="W150178" s="31"/>
      <c r="AI150178" s="31"/>
    </row>
    <row r="150182" spans="23:35" x14ac:dyDescent="0.2">
      <c r="W150182" s="29"/>
      <c r="AI150182" s="29"/>
    </row>
    <row r="150210" spans="23:35" x14ac:dyDescent="0.2">
      <c r="W150210" s="31"/>
      <c r="AI150210" s="31"/>
    </row>
    <row r="150214" spans="23:35" x14ac:dyDescent="0.2">
      <c r="W150214" s="29"/>
      <c r="AI150214" s="29"/>
    </row>
    <row r="150242" spans="23:35" x14ac:dyDescent="0.2">
      <c r="W150242" s="31"/>
      <c r="AI150242" s="31"/>
    </row>
    <row r="150246" spans="23:35" x14ac:dyDescent="0.2">
      <c r="W150246" s="29"/>
      <c r="AI150246" s="29"/>
    </row>
    <row r="150274" spans="23:35" x14ac:dyDescent="0.2">
      <c r="W150274" s="31"/>
      <c r="AI150274" s="31"/>
    </row>
    <row r="150278" spans="23:35" x14ac:dyDescent="0.2">
      <c r="W150278" s="29"/>
      <c r="AI150278" s="29"/>
    </row>
    <row r="150306" spans="23:35" x14ac:dyDescent="0.2">
      <c r="W150306" s="31"/>
      <c r="AI150306" s="31"/>
    </row>
    <row r="150310" spans="23:35" x14ac:dyDescent="0.2">
      <c r="W150310" s="29"/>
      <c r="AI150310" s="29"/>
    </row>
    <row r="150338" spans="23:35" x14ac:dyDescent="0.2">
      <c r="W150338" s="31"/>
      <c r="AI150338" s="31"/>
    </row>
    <row r="150342" spans="23:35" x14ac:dyDescent="0.2">
      <c r="W150342" s="29"/>
      <c r="AI150342" s="29"/>
    </row>
    <row r="150370" spans="23:35" x14ac:dyDescent="0.2">
      <c r="W150370" s="31"/>
      <c r="AI150370" s="31"/>
    </row>
    <row r="150374" spans="23:35" x14ac:dyDescent="0.2">
      <c r="W150374" s="29"/>
      <c r="AI150374" s="29"/>
    </row>
    <row r="150402" spans="23:35" x14ac:dyDescent="0.2">
      <c r="W150402" s="31"/>
      <c r="AI150402" s="31"/>
    </row>
    <row r="150406" spans="23:35" x14ac:dyDescent="0.2">
      <c r="W150406" s="29"/>
      <c r="AI150406" s="29"/>
    </row>
    <row r="150434" spans="23:35" x14ac:dyDescent="0.2">
      <c r="W150434" s="31"/>
      <c r="AI150434" s="31"/>
    </row>
    <row r="150438" spans="23:35" x14ac:dyDescent="0.2">
      <c r="W150438" s="29"/>
      <c r="AI150438" s="29"/>
    </row>
    <row r="150466" spans="23:35" x14ac:dyDescent="0.2">
      <c r="W150466" s="31"/>
      <c r="AI150466" s="31"/>
    </row>
    <row r="150470" spans="23:35" x14ac:dyDescent="0.2">
      <c r="W150470" s="29"/>
      <c r="AI150470" s="29"/>
    </row>
    <row r="150498" spans="23:35" x14ac:dyDescent="0.2">
      <c r="W150498" s="31"/>
      <c r="AI150498" s="31"/>
    </row>
    <row r="150502" spans="23:35" x14ac:dyDescent="0.2">
      <c r="W150502" s="29"/>
      <c r="AI150502" s="29"/>
    </row>
    <row r="150530" spans="23:35" x14ac:dyDescent="0.2">
      <c r="W150530" s="31"/>
      <c r="AI150530" s="31"/>
    </row>
    <row r="150534" spans="23:35" x14ac:dyDescent="0.2">
      <c r="W150534" s="29"/>
      <c r="AI150534" s="29"/>
    </row>
    <row r="150562" spans="23:35" x14ac:dyDescent="0.2">
      <c r="W150562" s="31"/>
      <c r="AI150562" s="31"/>
    </row>
    <row r="150566" spans="23:35" x14ac:dyDescent="0.2">
      <c r="W150566" s="29"/>
      <c r="AI150566" s="29"/>
    </row>
    <row r="150594" spans="23:35" x14ac:dyDescent="0.2">
      <c r="W150594" s="31"/>
      <c r="AI150594" s="31"/>
    </row>
    <row r="150598" spans="23:35" x14ac:dyDescent="0.2">
      <c r="W150598" s="29"/>
      <c r="AI150598" s="29"/>
    </row>
    <row r="150626" spans="23:35" x14ac:dyDescent="0.2">
      <c r="W150626" s="31"/>
      <c r="AI150626" s="31"/>
    </row>
    <row r="150630" spans="23:35" x14ac:dyDescent="0.2">
      <c r="W150630" s="29"/>
      <c r="AI150630" s="29"/>
    </row>
    <row r="150658" spans="23:35" x14ac:dyDescent="0.2">
      <c r="W150658" s="31"/>
      <c r="AI150658" s="31"/>
    </row>
    <row r="150662" spans="23:35" x14ac:dyDescent="0.2">
      <c r="W150662" s="29"/>
      <c r="AI150662" s="29"/>
    </row>
    <row r="150690" spans="23:35" x14ac:dyDescent="0.2">
      <c r="W150690" s="31"/>
      <c r="AI150690" s="31"/>
    </row>
    <row r="150694" spans="23:35" x14ac:dyDescent="0.2">
      <c r="W150694" s="29"/>
      <c r="AI150694" s="29"/>
    </row>
    <row r="150722" spans="23:35" x14ac:dyDescent="0.2">
      <c r="W150722" s="31"/>
      <c r="AI150722" s="31"/>
    </row>
    <row r="150726" spans="23:35" x14ac:dyDescent="0.2">
      <c r="W150726" s="29"/>
      <c r="AI150726" s="29"/>
    </row>
    <row r="150754" spans="23:35" x14ac:dyDescent="0.2">
      <c r="W150754" s="31"/>
      <c r="AI150754" s="31"/>
    </row>
    <row r="150758" spans="23:35" x14ac:dyDescent="0.2">
      <c r="W150758" s="29"/>
      <c r="AI150758" s="29"/>
    </row>
    <row r="150786" spans="23:35" x14ac:dyDescent="0.2">
      <c r="W150786" s="31"/>
      <c r="AI150786" s="31"/>
    </row>
    <row r="150790" spans="23:35" x14ac:dyDescent="0.2">
      <c r="W150790" s="29"/>
      <c r="AI150790" s="29"/>
    </row>
    <row r="150818" spans="23:35" x14ac:dyDescent="0.2">
      <c r="W150818" s="31"/>
      <c r="AI150818" s="31"/>
    </row>
    <row r="150822" spans="23:35" x14ac:dyDescent="0.2">
      <c r="W150822" s="29"/>
      <c r="AI150822" s="29"/>
    </row>
    <row r="150850" spans="23:35" x14ac:dyDescent="0.2">
      <c r="W150850" s="31"/>
      <c r="AI150850" s="31"/>
    </row>
    <row r="150854" spans="23:35" x14ac:dyDescent="0.2">
      <c r="W150854" s="29"/>
      <c r="AI150854" s="29"/>
    </row>
    <row r="150882" spans="23:35" x14ac:dyDescent="0.2">
      <c r="W150882" s="31"/>
      <c r="AI150882" s="31"/>
    </row>
    <row r="150886" spans="23:35" x14ac:dyDescent="0.2">
      <c r="W150886" s="29"/>
      <c r="AI150886" s="29"/>
    </row>
    <row r="150914" spans="23:35" x14ac:dyDescent="0.2">
      <c r="W150914" s="31"/>
      <c r="AI150914" s="31"/>
    </row>
    <row r="150918" spans="23:35" x14ac:dyDescent="0.2">
      <c r="W150918" s="29"/>
      <c r="AI150918" s="29"/>
    </row>
    <row r="150946" spans="23:35" x14ac:dyDescent="0.2">
      <c r="W150946" s="31"/>
      <c r="AI150946" s="31"/>
    </row>
    <row r="150950" spans="23:35" x14ac:dyDescent="0.2">
      <c r="W150950" s="29"/>
      <c r="AI150950" s="29"/>
    </row>
    <row r="150978" spans="23:35" x14ac:dyDescent="0.2">
      <c r="W150978" s="31"/>
      <c r="AI150978" s="31"/>
    </row>
    <row r="150982" spans="23:35" x14ac:dyDescent="0.2">
      <c r="W150982" s="29"/>
      <c r="AI150982" s="29"/>
    </row>
    <row r="151010" spans="23:35" x14ac:dyDescent="0.2">
      <c r="W151010" s="31"/>
      <c r="AI151010" s="31"/>
    </row>
    <row r="151014" spans="23:35" x14ac:dyDescent="0.2">
      <c r="W151014" s="29"/>
      <c r="AI151014" s="29"/>
    </row>
    <row r="151042" spans="23:35" x14ac:dyDescent="0.2">
      <c r="W151042" s="31"/>
      <c r="AI151042" s="31"/>
    </row>
    <row r="151046" spans="23:35" x14ac:dyDescent="0.2">
      <c r="W151046" s="29"/>
      <c r="AI151046" s="29"/>
    </row>
    <row r="151074" spans="23:35" x14ac:dyDescent="0.2">
      <c r="W151074" s="31"/>
      <c r="AI151074" s="31"/>
    </row>
    <row r="151078" spans="23:35" x14ac:dyDescent="0.2">
      <c r="W151078" s="29"/>
      <c r="AI151078" s="29"/>
    </row>
    <row r="151106" spans="23:35" x14ac:dyDescent="0.2">
      <c r="W151106" s="31"/>
      <c r="AI151106" s="31"/>
    </row>
    <row r="151110" spans="23:35" x14ac:dyDescent="0.2">
      <c r="W151110" s="29"/>
      <c r="AI151110" s="29"/>
    </row>
    <row r="151138" spans="23:35" x14ac:dyDescent="0.2">
      <c r="W151138" s="31"/>
      <c r="AI151138" s="31"/>
    </row>
    <row r="151142" spans="23:35" x14ac:dyDescent="0.2">
      <c r="W151142" s="29"/>
      <c r="AI151142" s="29"/>
    </row>
    <row r="151170" spans="23:35" x14ac:dyDescent="0.2">
      <c r="W151170" s="31"/>
      <c r="AI151170" s="31"/>
    </row>
    <row r="151174" spans="23:35" x14ac:dyDescent="0.2">
      <c r="W151174" s="29"/>
      <c r="AI151174" s="29"/>
    </row>
    <row r="151202" spans="23:35" x14ac:dyDescent="0.2">
      <c r="W151202" s="31"/>
      <c r="AI151202" s="31"/>
    </row>
    <row r="151206" spans="23:35" x14ac:dyDescent="0.2">
      <c r="W151206" s="29"/>
      <c r="AI151206" s="29"/>
    </row>
    <row r="151234" spans="23:35" x14ac:dyDescent="0.2">
      <c r="W151234" s="31"/>
      <c r="AI151234" s="31"/>
    </row>
    <row r="151238" spans="23:35" x14ac:dyDescent="0.2">
      <c r="W151238" s="29"/>
      <c r="AI151238" s="29"/>
    </row>
    <row r="151266" spans="23:35" x14ac:dyDescent="0.2">
      <c r="W151266" s="31"/>
      <c r="AI151266" s="31"/>
    </row>
    <row r="151270" spans="23:35" x14ac:dyDescent="0.2">
      <c r="W151270" s="29"/>
      <c r="AI151270" s="29"/>
    </row>
    <row r="151298" spans="23:35" x14ac:dyDescent="0.2">
      <c r="W151298" s="31"/>
      <c r="AI151298" s="31"/>
    </row>
    <row r="151302" spans="23:35" x14ac:dyDescent="0.2">
      <c r="W151302" s="29"/>
      <c r="AI151302" s="29"/>
    </row>
    <row r="151330" spans="23:35" x14ac:dyDescent="0.2">
      <c r="W151330" s="31"/>
      <c r="AI151330" s="31"/>
    </row>
    <row r="151334" spans="23:35" x14ac:dyDescent="0.2">
      <c r="W151334" s="29"/>
      <c r="AI151334" s="29"/>
    </row>
    <row r="151362" spans="23:35" x14ac:dyDescent="0.2">
      <c r="W151362" s="31"/>
      <c r="AI151362" s="31"/>
    </row>
    <row r="151366" spans="23:35" x14ac:dyDescent="0.2">
      <c r="W151366" s="29"/>
      <c r="AI151366" s="29"/>
    </row>
    <row r="151394" spans="23:35" x14ac:dyDescent="0.2">
      <c r="W151394" s="31"/>
      <c r="AI151394" s="31"/>
    </row>
    <row r="151398" spans="23:35" x14ac:dyDescent="0.2">
      <c r="W151398" s="29"/>
      <c r="AI151398" s="29"/>
    </row>
    <row r="151426" spans="23:35" x14ac:dyDescent="0.2">
      <c r="W151426" s="31"/>
      <c r="AI151426" s="31"/>
    </row>
    <row r="151430" spans="23:35" x14ac:dyDescent="0.2">
      <c r="W151430" s="29"/>
      <c r="AI151430" s="29"/>
    </row>
    <row r="151458" spans="23:35" x14ac:dyDescent="0.2">
      <c r="W151458" s="31"/>
      <c r="AI151458" s="31"/>
    </row>
    <row r="151462" spans="23:35" x14ac:dyDescent="0.2">
      <c r="W151462" s="29"/>
      <c r="AI151462" s="29"/>
    </row>
    <row r="151490" spans="23:35" x14ac:dyDescent="0.2">
      <c r="W151490" s="31"/>
      <c r="AI151490" s="31"/>
    </row>
    <row r="151494" spans="23:35" x14ac:dyDescent="0.2">
      <c r="W151494" s="29"/>
      <c r="AI151494" s="29"/>
    </row>
    <row r="151522" spans="23:35" x14ac:dyDescent="0.2">
      <c r="W151522" s="31"/>
      <c r="AI151522" s="31"/>
    </row>
    <row r="151526" spans="23:35" x14ac:dyDescent="0.2">
      <c r="W151526" s="29"/>
      <c r="AI151526" s="29"/>
    </row>
    <row r="151554" spans="23:35" x14ac:dyDescent="0.2">
      <c r="W151554" s="31"/>
      <c r="AI151554" s="31"/>
    </row>
    <row r="151558" spans="23:35" x14ac:dyDescent="0.2">
      <c r="W151558" s="29"/>
      <c r="AI151558" s="29"/>
    </row>
    <row r="151586" spans="23:35" x14ac:dyDescent="0.2">
      <c r="W151586" s="31"/>
      <c r="AI151586" s="31"/>
    </row>
    <row r="151590" spans="23:35" x14ac:dyDescent="0.2">
      <c r="W151590" s="29"/>
      <c r="AI151590" s="29"/>
    </row>
    <row r="151618" spans="23:35" x14ac:dyDescent="0.2">
      <c r="W151618" s="31"/>
      <c r="AI151618" s="31"/>
    </row>
    <row r="151622" spans="23:35" x14ac:dyDescent="0.2">
      <c r="W151622" s="29"/>
      <c r="AI151622" s="29"/>
    </row>
    <row r="151650" spans="23:35" x14ac:dyDescent="0.2">
      <c r="W151650" s="31"/>
      <c r="AI151650" s="31"/>
    </row>
    <row r="151654" spans="23:35" x14ac:dyDescent="0.2">
      <c r="W151654" s="29"/>
      <c r="AI151654" s="29"/>
    </row>
    <row r="151682" spans="23:35" x14ac:dyDescent="0.2">
      <c r="W151682" s="31"/>
      <c r="AI151682" s="31"/>
    </row>
    <row r="151686" spans="23:35" x14ac:dyDescent="0.2">
      <c r="W151686" s="29"/>
      <c r="AI151686" s="29"/>
    </row>
    <row r="151714" spans="23:35" x14ac:dyDescent="0.2">
      <c r="W151714" s="31"/>
      <c r="AI151714" s="31"/>
    </row>
    <row r="151718" spans="23:35" x14ac:dyDescent="0.2">
      <c r="W151718" s="29"/>
      <c r="AI151718" s="29"/>
    </row>
    <row r="151746" spans="23:35" x14ac:dyDescent="0.2">
      <c r="W151746" s="31"/>
      <c r="AI151746" s="31"/>
    </row>
    <row r="151750" spans="23:35" x14ac:dyDescent="0.2">
      <c r="W151750" s="29"/>
      <c r="AI151750" s="29"/>
    </row>
    <row r="151778" spans="23:35" x14ac:dyDescent="0.2">
      <c r="W151778" s="31"/>
      <c r="AI151778" s="31"/>
    </row>
    <row r="151782" spans="23:35" x14ac:dyDescent="0.2">
      <c r="W151782" s="29"/>
      <c r="AI151782" s="29"/>
    </row>
    <row r="151810" spans="23:35" x14ac:dyDescent="0.2">
      <c r="W151810" s="31"/>
      <c r="AI151810" s="31"/>
    </row>
    <row r="151814" spans="23:35" x14ac:dyDescent="0.2">
      <c r="W151814" s="29"/>
      <c r="AI151814" s="29"/>
    </row>
    <row r="151842" spans="23:35" x14ac:dyDescent="0.2">
      <c r="W151842" s="31"/>
      <c r="AI151842" s="31"/>
    </row>
    <row r="151846" spans="23:35" x14ac:dyDescent="0.2">
      <c r="W151846" s="29"/>
      <c r="AI151846" s="29"/>
    </row>
    <row r="151874" spans="23:35" x14ac:dyDescent="0.2">
      <c r="W151874" s="31"/>
      <c r="AI151874" s="31"/>
    </row>
    <row r="151878" spans="23:35" x14ac:dyDescent="0.2">
      <c r="W151878" s="29"/>
      <c r="AI151878" s="29"/>
    </row>
    <row r="151906" spans="23:35" x14ac:dyDescent="0.2">
      <c r="W151906" s="31"/>
      <c r="AI151906" s="31"/>
    </row>
    <row r="151910" spans="23:35" x14ac:dyDescent="0.2">
      <c r="W151910" s="29"/>
      <c r="AI151910" s="29"/>
    </row>
    <row r="151938" spans="23:35" x14ac:dyDescent="0.2">
      <c r="W151938" s="31"/>
      <c r="AI151938" s="31"/>
    </row>
    <row r="151942" spans="23:35" x14ac:dyDescent="0.2">
      <c r="W151942" s="29"/>
      <c r="AI151942" s="29"/>
    </row>
    <row r="151970" spans="23:35" x14ac:dyDescent="0.2">
      <c r="W151970" s="31"/>
      <c r="AI151970" s="31"/>
    </row>
    <row r="151974" spans="23:35" x14ac:dyDescent="0.2">
      <c r="W151974" s="29"/>
      <c r="AI151974" s="29"/>
    </row>
    <row r="152002" spans="23:35" x14ac:dyDescent="0.2">
      <c r="W152002" s="31"/>
      <c r="AI152002" s="31"/>
    </row>
    <row r="152006" spans="23:35" x14ac:dyDescent="0.2">
      <c r="W152006" s="29"/>
      <c r="AI152006" s="29"/>
    </row>
    <row r="152034" spans="23:35" x14ac:dyDescent="0.2">
      <c r="W152034" s="31"/>
      <c r="AI152034" s="31"/>
    </row>
    <row r="152038" spans="23:35" x14ac:dyDescent="0.2">
      <c r="W152038" s="29"/>
      <c r="AI152038" s="29"/>
    </row>
    <row r="152066" spans="23:35" x14ac:dyDescent="0.2">
      <c r="W152066" s="31"/>
      <c r="AI152066" s="31"/>
    </row>
    <row r="152070" spans="23:35" x14ac:dyDescent="0.2">
      <c r="W152070" s="29"/>
      <c r="AI152070" s="29"/>
    </row>
    <row r="152098" spans="23:35" x14ac:dyDescent="0.2">
      <c r="W152098" s="31"/>
      <c r="AI152098" s="31"/>
    </row>
    <row r="152102" spans="23:35" x14ac:dyDescent="0.2">
      <c r="W152102" s="29"/>
      <c r="AI152102" s="29"/>
    </row>
    <row r="152130" spans="23:35" x14ac:dyDescent="0.2">
      <c r="W152130" s="31"/>
      <c r="AI152130" s="31"/>
    </row>
    <row r="152134" spans="23:35" x14ac:dyDescent="0.2">
      <c r="W152134" s="29"/>
      <c r="AI152134" s="29"/>
    </row>
    <row r="152162" spans="23:35" x14ac:dyDescent="0.2">
      <c r="W152162" s="31"/>
      <c r="AI152162" s="31"/>
    </row>
    <row r="152166" spans="23:35" x14ac:dyDescent="0.2">
      <c r="W152166" s="29"/>
      <c r="AI152166" s="29"/>
    </row>
    <row r="152194" spans="23:35" x14ac:dyDescent="0.2">
      <c r="W152194" s="31"/>
      <c r="AI152194" s="31"/>
    </row>
    <row r="152198" spans="23:35" x14ac:dyDescent="0.2">
      <c r="W152198" s="29"/>
      <c r="AI152198" s="29"/>
    </row>
    <row r="152226" spans="23:35" x14ac:dyDescent="0.2">
      <c r="W152226" s="31"/>
      <c r="AI152226" s="31"/>
    </row>
    <row r="152230" spans="23:35" x14ac:dyDescent="0.2">
      <c r="W152230" s="29"/>
      <c r="AI152230" s="29"/>
    </row>
    <row r="152258" spans="23:35" x14ac:dyDescent="0.2">
      <c r="W152258" s="31"/>
      <c r="AI152258" s="31"/>
    </row>
    <row r="152262" spans="23:35" x14ac:dyDescent="0.2">
      <c r="W152262" s="29"/>
      <c r="AI152262" s="29"/>
    </row>
    <row r="152290" spans="23:35" x14ac:dyDescent="0.2">
      <c r="W152290" s="31"/>
      <c r="AI152290" s="31"/>
    </row>
    <row r="152294" spans="23:35" x14ac:dyDescent="0.2">
      <c r="W152294" s="29"/>
      <c r="AI152294" s="29"/>
    </row>
    <row r="152322" spans="23:35" x14ac:dyDescent="0.2">
      <c r="W152322" s="31"/>
      <c r="AI152322" s="31"/>
    </row>
    <row r="152326" spans="23:35" x14ac:dyDescent="0.2">
      <c r="W152326" s="29"/>
      <c r="AI152326" s="29"/>
    </row>
    <row r="152354" spans="23:35" x14ac:dyDescent="0.2">
      <c r="W152354" s="31"/>
      <c r="AI152354" s="31"/>
    </row>
    <row r="152358" spans="23:35" x14ac:dyDescent="0.2">
      <c r="W152358" s="29"/>
      <c r="AI152358" s="29"/>
    </row>
    <row r="152386" spans="23:35" x14ac:dyDescent="0.2">
      <c r="W152386" s="31"/>
      <c r="AI152386" s="31"/>
    </row>
    <row r="152390" spans="23:35" x14ac:dyDescent="0.2">
      <c r="W152390" s="29"/>
      <c r="AI152390" s="29"/>
    </row>
    <row r="152418" spans="23:35" x14ac:dyDescent="0.2">
      <c r="W152418" s="31"/>
      <c r="AI152418" s="31"/>
    </row>
    <row r="152422" spans="23:35" x14ac:dyDescent="0.2">
      <c r="W152422" s="29"/>
      <c r="AI152422" s="29"/>
    </row>
    <row r="152450" spans="23:35" x14ac:dyDescent="0.2">
      <c r="W152450" s="31"/>
      <c r="AI152450" s="31"/>
    </row>
    <row r="152454" spans="23:35" x14ac:dyDescent="0.2">
      <c r="W152454" s="29"/>
      <c r="AI152454" s="29"/>
    </row>
    <row r="152482" spans="23:35" x14ac:dyDescent="0.2">
      <c r="W152482" s="31"/>
      <c r="AI152482" s="31"/>
    </row>
    <row r="152486" spans="23:35" x14ac:dyDescent="0.2">
      <c r="W152486" s="29"/>
      <c r="AI152486" s="29"/>
    </row>
    <row r="152514" spans="23:35" x14ac:dyDescent="0.2">
      <c r="W152514" s="31"/>
      <c r="AI152514" s="31"/>
    </row>
    <row r="152518" spans="23:35" x14ac:dyDescent="0.2">
      <c r="W152518" s="29"/>
      <c r="AI152518" s="29"/>
    </row>
    <row r="152546" spans="23:35" x14ac:dyDescent="0.2">
      <c r="W152546" s="31"/>
      <c r="AI152546" s="31"/>
    </row>
    <row r="152550" spans="23:35" x14ac:dyDescent="0.2">
      <c r="W152550" s="29"/>
      <c r="AI152550" s="29"/>
    </row>
    <row r="152578" spans="23:35" x14ac:dyDescent="0.2">
      <c r="W152578" s="31"/>
      <c r="AI152578" s="31"/>
    </row>
    <row r="152582" spans="23:35" x14ac:dyDescent="0.2">
      <c r="W152582" s="29"/>
      <c r="AI152582" s="29"/>
    </row>
    <row r="152610" spans="23:35" x14ac:dyDescent="0.2">
      <c r="W152610" s="31"/>
      <c r="AI152610" s="31"/>
    </row>
    <row r="152614" spans="23:35" x14ac:dyDescent="0.2">
      <c r="W152614" s="29"/>
      <c r="AI152614" s="29"/>
    </row>
    <row r="152642" spans="23:35" x14ac:dyDescent="0.2">
      <c r="W152642" s="31"/>
      <c r="AI152642" s="31"/>
    </row>
    <row r="152646" spans="23:35" x14ac:dyDescent="0.2">
      <c r="W152646" s="29"/>
      <c r="AI152646" s="29"/>
    </row>
    <row r="152674" spans="23:35" x14ac:dyDescent="0.2">
      <c r="W152674" s="31"/>
      <c r="AI152674" s="31"/>
    </row>
    <row r="152678" spans="23:35" x14ac:dyDescent="0.2">
      <c r="W152678" s="29"/>
      <c r="AI152678" s="29"/>
    </row>
    <row r="152706" spans="23:35" x14ac:dyDescent="0.2">
      <c r="W152706" s="31"/>
      <c r="AI152706" s="31"/>
    </row>
    <row r="152710" spans="23:35" x14ac:dyDescent="0.2">
      <c r="W152710" s="29"/>
      <c r="AI152710" s="29"/>
    </row>
    <row r="152738" spans="23:35" x14ac:dyDescent="0.2">
      <c r="W152738" s="31"/>
      <c r="AI152738" s="31"/>
    </row>
    <row r="152742" spans="23:35" x14ac:dyDescent="0.2">
      <c r="W152742" s="29"/>
      <c r="AI152742" s="29"/>
    </row>
    <row r="152770" spans="23:35" x14ac:dyDescent="0.2">
      <c r="W152770" s="31"/>
      <c r="AI152770" s="31"/>
    </row>
    <row r="152774" spans="23:35" x14ac:dyDescent="0.2">
      <c r="W152774" s="29"/>
      <c r="AI152774" s="29"/>
    </row>
    <row r="152802" spans="23:35" x14ac:dyDescent="0.2">
      <c r="W152802" s="31"/>
      <c r="AI152802" s="31"/>
    </row>
    <row r="152806" spans="23:35" x14ac:dyDescent="0.2">
      <c r="W152806" s="29"/>
      <c r="AI152806" s="29"/>
    </row>
    <row r="152834" spans="23:35" x14ac:dyDescent="0.2">
      <c r="W152834" s="31"/>
      <c r="AI152834" s="31"/>
    </row>
    <row r="152838" spans="23:35" x14ac:dyDescent="0.2">
      <c r="W152838" s="29"/>
      <c r="AI152838" s="29"/>
    </row>
    <row r="152866" spans="23:35" x14ac:dyDescent="0.2">
      <c r="W152866" s="31"/>
      <c r="AI152866" s="31"/>
    </row>
    <row r="152870" spans="23:35" x14ac:dyDescent="0.2">
      <c r="W152870" s="29"/>
      <c r="AI152870" s="29"/>
    </row>
    <row r="152898" spans="23:35" x14ac:dyDescent="0.2">
      <c r="W152898" s="31"/>
      <c r="AI152898" s="31"/>
    </row>
    <row r="152902" spans="23:35" x14ac:dyDescent="0.2">
      <c r="W152902" s="29"/>
      <c r="AI152902" s="29"/>
    </row>
    <row r="152930" spans="23:35" x14ac:dyDescent="0.2">
      <c r="W152930" s="31"/>
      <c r="AI152930" s="31"/>
    </row>
    <row r="152934" spans="23:35" x14ac:dyDescent="0.2">
      <c r="W152934" s="29"/>
      <c r="AI152934" s="29"/>
    </row>
    <row r="152962" spans="23:35" x14ac:dyDescent="0.2">
      <c r="W152962" s="31"/>
      <c r="AI152962" s="31"/>
    </row>
    <row r="152966" spans="23:35" x14ac:dyDescent="0.2">
      <c r="W152966" s="29"/>
      <c r="AI152966" s="29"/>
    </row>
    <row r="152994" spans="23:35" x14ac:dyDescent="0.2">
      <c r="W152994" s="31"/>
      <c r="AI152994" s="31"/>
    </row>
    <row r="152998" spans="23:35" x14ac:dyDescent="0.2">
      <c r="W152998" s="29"/>
      <c r="AI152998" s="29"/>
    </row>
    <row r="153026" spans="23:35" x14ac:dyDescent="0.2">
      <c r="W153026" s="31"/>
      <c r="AI153026" s="31"/>
    </row>
    <row r="153030" spans="23:35" x14ac:dyDescent="0.2">
      <c r="W153030" s="29"/>
      <c r="AI153030" s="29"/>
    </row>
    <row r="153058" spans="23:35" x14ac:dyDescent="0.2">
      <c r="W153058" s="31"/>
      <c r="AI153058" s="31"/>
    </row>
    <row r="153062" spans="23:35" x14ac:dyDescent="0.2">
      <c r="W153062" s="29"/>
      <c r="AI153062" s="29"/>
    </row>
    <row r="153090" spans="23:35" x14ac:dyDescent="0.2">
      <c r="W153090" s="31"/>
      <c r="AI153090" s="31"/>
    </row>
    <row r="153094" spans="23:35" x14ac:dyDescent="0.2">
      <c r="W153094" s="29"/>
      <c r="AI153094" s="29"/>
    </row>
    <row r="153122" spans="23:35" x14ac:dyDescent="0.2">
      <c r="W153122" s="31"/>
      <c r="AI153122" s="31"/>
    </row>
    <row r="153126" spans="23:35" x14ac:dyDescent="0.2">
      <c r="W153126" s="29"/>
      <c r="AI153126" s="29"/>
    </row>
    <row r="153154" spans="23:35" x14ac:dyDescent="0.2">
      <c r="W153154" s="31"/>
      <c r="AI153154" s="31"/>
    </row>
    <row r="153158" spans="23:35" x14ac:dyDescent="0.2">
      <c r="W153158" s="29"/>
      <c r="AI153158" s="29"/>
    </row>
    <row r="153186" spans="23:35" x14ac:dyDescent="0.2">
      <c r="W153186" s="31"/>
      <c r="AI153186" s="31"/>
    </row>
    <row r="153190" spans="23:35" x14ac:dyDescent="0.2">
      <c r="W153190" s="29"/>
      <c r="AI153190" s="29"/>
    </row>
    <row r="153218" spans="23:35" x14ac:dyDescent="0.2">
      <c r="W153218" s="31"/>
      <c r="AI153218" s="31"/>
    </row>
    <row r="153222" spans="23:35" x14ac:dyDescent="0.2">
      <c r="W153222" s="29"/>
      <c r="AI153222" s="29"/>
    </row>
    <row r="153250" spans="23:35" x14ac:dyDescent="0.2">
      <c r="W153250" s="31"/>
      <c r="AI153250" s="31"/>
    </row>
    <row r="153254" spans="23:35" x14ac:dyDescent="0.2">
      <c r="W153254" s="29"/>
      <c r="AI153254" s="29"/>
    </row>
    <row r="153282" spans="23:35" x14ac:dyDescent="0.2">
      <c r="W153282" s="31"/>
      <c r="AI153282" s="31"/>
    </row>
    <row r="153286" spans="23:35" x14ac:dyDescent="0.2">
      <c r="W153286" s="29"/>
      <c r="AI153286" s="29"/>
    </row>
    <row r="153314" spans="23:35" x14ac:dyDescent="0.2">
      <c r="W153314" s="31"/>
      <c r="AI153314" s="31"/>
    </row>
    <row r="153318" spans="23:35" x14ac:dyDescent="0.2">
      <c r="W153318" s="29"/>
      <c r="AI153318" s="29"/>
    </row>
    <row r="153346" spans="23:35" x14ac:dyDescent="0.2">
      <c r="W153346" s="31"/>
      <c r="AI153346" s="31"/>
    </row>
    <row r="153350" spans="23:35" x14ac:dyDescent="0.2">
      <c r="W153350" s="29"/>
      <c r="AI153350" s="29"/>
    </row>
    <row r="153378" spans="23:35" x14ac:dyDescent="0.2">
      <c r="W153378" s="31"/>
      <c r="AI153378" s="31"/>
    </row>
    <row r="153382" spans="23:35" x14ac:dyDescent="0.2">
      <c r="W153382" s="29"/>
      <c r="AI153382" s="29"/>
    </row>
    <row r="153410" spans="23:35" x14ac:dyDescent="0.2">
      <c r="W153410" s="31"/>
      <c r="AI153410" s="31"/>
    </row>
    <row r="153414" spans="23:35" x14ac:dyDescent="0.2">
      <c r="W153414" s="29"/>
      <c r="AI153414" s="29"/>
    </row>
    <row r="153442" spans="23:35" x14ac:dyDescent="0.2">
      <c r="W153442" s="31"/>
      <c r="AI153442" s="31"/>
    </row>
    <row r="153446" spans="23:35" x14ac:dyDescent="0.2">
      <c r="W153446" s="29"/>
      <c r="AI153446" s="29"/>
    </row>
    <row r="153474" spans="23:35" x14ac:dyDescent="0.2">
      <c r="W153474" s="31"/>
      <c r="AI153474" s="31"/>
    </row>
    <row r="153478" spans="23:35" x14ac:dyDescent="0.2">
      <c r="W153478" s="29"/>
      <c r="AI153478" s="29"/>
    </row>
    <row r="153506" spans="23:35" x14ac:dyDescent="0.2">
      <c r="W153506" s="31"/>
      <c r="AI153506" s="31"/>
    </row>
    <row r="153510" spans="23:35" x14ac:dyDescent="0.2">
      <c r="W153510" s="29"/>
      <c r="AI153510" s="29"/>
    </row>
    <row r="153538" spans="23:35" x14ac:dyDescent="0.2">
      <c r="W153538" s="31"/>
      <c r="AI153538" s="31"/>
    </row>
    <row r="153542" spans="23:35" x14ac:dyDescent="0.2">
      <c r="W153542" s="29"/>
      <c r="AI153542" s="29"/>
    </row>
    <row r="153570" spans="23:35" x14ac:dyDescent="0.2">
      <c r="W153570" s="31"/>
      <c r="AI153570" s="31"/>
    </row>
    <row r="153574" spans="23:35" x14ac:dyDescent="0.2">
      <c r="W153574" s="29"/>
      <c r="AI153574" s="29"/>
    </row>
    <row r="153602" spans="23:35" x14ac:dyDescent="0.2">
      <c r="W153602" s="31"/>
      <c r="AI153602" s="31"/>
    </row>
    <row r="153606" spans="23:35" x14ac:dyDescent="0.2">
      <c r="W153606" s="29"/>
      <c r="AI153606" s="29"/>
    </row>
    <row r="153634" spans="23:35" x14ac:dyDescent="0.2">
      <c r="W153634" s="31"/>
      <c r="AI153634" s="31"/>
    </row>
    <row r="153638" spans="23:35" x14ac:dyDescent="0.2">
      <c r="W153638" s="29"/>
      <c r="AI153638" s="29"/>
    </row>
    <row r="153666" spans="23:35" x14ac:dyDescent="0.2">
      <c r="W153666" s="31"/>
      <c r="AI153666" s="31"/>
    </row>
    <row r="153670" spans="23:35" x14ac:dyDescent="0.2">
      <c r="W153670" s="29"/>
      <c r="AI153670" s="29"/>
    </row>
    <row r="153698" spans="23:35" x14ac:dyDescent="0.2">
      <c r="W153698" s="31"/>
      <c r="AI153698" s="31"/>
    </row>
    <row r="153702" spans="23:35" x14ac:dyDescent="0.2">
      <c r="W153702" s="29"/>
      <c r="AI153702" s="29"/>
    </row>
    <row r="153730" spans="23:35" x14ac:dyDescent="0.2">
      <c r="W153730" s="31"/>
      <c r="AI153730" s="31"/>
    </row>
    <row r="153734" spans="23:35" x14ac:dyDescent="0.2">
      <c r="W153734" s="29"/>
      <c r="AI153734" s="29"/>
    </row>
    <row r="153762" spans="23:35" x14ac:dyDescent="0.2">
      <c r="W153762" s="31"/>
      <c r="AI153762" s="31"/>
    </row>
    <row r="153766" spans="23:35" x14ac:dyDescent="0.2">
      <c r="W153766" s="29"/>
      <c r="AI153766" s="29"/>
    </row>
    <row r="153794" spans="23:35" x14ac:dyDescent="0.2">
      <c r="W153794" s="31"/>
      <c r="AI153794" s="31"/>
    </row>
    <row r="153798" spans="23:35" x14ac:dyDescent="0.2">
      <c r="W153798" s="29"/>
      <c r="AI153798" s="29"/>
    </row>
    <row r="153826" spans="23:35" x14ac:dyDescent="0.2">
      <c r="W153826" s="31"/>
      <c r="AI153826" s="31"/>
    </row>
    <row r="153830" spans="23:35" x14ac:dyDescent="0.2">
      <c r="W153830" s="29"/>
      <c r="AI153830" s="29"/>
    </row>
    <row r="153858" spans="23:35" x14ac:dyDescent="0.2">
      <c r="W153858" s="31"/>
      <c r="AI153858" s="31"/>
    </row>
    <row r="153862" spans="23:35" x14ac:dyDescent="0.2">
      <c r="W153862" s="29"/>
      <c r="AI153862" s="29"/>
    </row>
    <row r="153890" spans="23:35" x14ac:dyDescent="0.2">
      <c r="W153890" s="31"/>
      <c r="AI153890" s="31"/>
    </row>
    <row r="153894" spans="23:35" x14ac:dyDescent="0.2">
      <c r="W153894" s="29"/>
      <c r="AI153894" s="29"/>
    </row>
    <row r="153922" spans="23:35" x14ac:dyDescent="0.2">
      <c r="W153922" s="31"/>
      <c r="AI153922" s="31"/>
    </row>
    <row r="153926" spans="23:35" x14ac:dyDescent="0.2">
      <c r="W153926" s="29"/>
      <c r="AI153926" s="29"/>
    </row>
    <row r="153954" spans="23:35" x14ac:dyDescent="0.2">
      <c r="W153954" s="31"/>
      <c r="AI153954" s="31"/>
    </row>
    <row r="153958" spans="23:35" x14ac:dyDescent="0.2">
      <c r="W153958" s="29"/>
      <c r="AI153958" s="29"/>
    </row>
    <row r="153986" spans="23:35" x14ac:dyDescent="0.2">
      <c r="W153986" s="31"/>
      <c r="AI153986" s="31"/>
    </row>
    <row r="153990" spans="23:35" x14ac:dyDescent="0.2">
      <c r="W153990" s="29"/>
      <c r="AI153990" s="29"/>
    </row>
    <row r="154018" spans="23:35" x14ac:dyDescent="0.2">
      <c r="W154018" s="31"/>
      <c r="AI154018" s="31"/>
    </row>
    <row r="154022" spans="23:35" x14ac:dyDescent="0.2">
      <c r="W154022" s="29"/>
      <c r="AI154022" s="29"/>
    </row>
    <row r="154050" spans="23:35" x14ac:dyDescent="0.2">
      <c r="W154050" s="31"/>
      <c r="AI154050" s="31"/>
    </row>
    <row r="154054" spans="23:35" x14ac:dyDescent="0.2">
      <c r="W154054" s="29"/>
      <c r="AI154054" s="29"/>
    </row>
    <row r="154082" spans="23:35" x14ac:dyDescent="0.2">
      <c r="W154082" s="31"/>
      <c r="AI154082" s="31"/>
    </row>
    <row r="154086" spans="23:35" x14ac:dyDescent="0.2">
      <c r="W154086" s="29"/>
      <c r="AI154086" s="29"/>
    </row>
    <row r="154114" spans="23:35" x14ac:dyDescent="0.2">
      <c r="W154114" s="31"/>
      <c r="AI154114" s="31"/>
    </row>
    <row r="154118" spans="23:35" x14ac:dyDescent="0.2">
      <c r="W154118" s="29"/>
      <c r="AI154118" s="29"/>
    </row>
    <row r="154146" spans="23:35" x14ac:dyDescent="0.2">
      <c r="W154146" s="31"/>
      <c r="AI154146" s="31"/>
    </row>
    <row r="154150" spans="23:35" x14ac:dyDescent="0.2">
      <c r="W154150" s="29"/>
      <c r="AI154150" s="29"/>
    </row>
    <row r="154178" spans="23:35" x14ac:dyDescent="0.2">
      <c r="W154178" s="31"/>
      <c r="AI154178" s="31"/>
    </row>
    <row r="154182" spans="23:35" x14ac:dyDescent="0.2">
      <c r="W154182" s="29"/>
      <c r="AI154182" s="29"/>
    </row>
    <row r="154210" spans="23:35" x14ac:dyDescent="0.2">
      <c r="W154210" s="31"/>
      <c r="AI154210" s="31"/>
    </row>
    <row r="154214" spans="23:35" x14ac:dyDescent="0.2">
      <c r="W154214" s="29"/>
      <c r="AI154214" s="29"/>
    </row>
    <row r="154242" spans="23:35" x14ac:dyDescent="0.2">
      <c r="W154242" s="31"/>
      <c r="AI154242" s="31"/>
    </row>
    <row r="154246" spans="23:35" x14ac:dyDescent="0.2">
      <c r="W154246" s="29"/>
      <c r="AI154246" s="29"/>
    </row>
    <row r="154274" spans="23:35" x14ac:dyDescent="0.2">
      <c r="W154274" s="31"/>
      <c r="AI154274" s="31"/>
    </row>
    <row r="154278" spans="23:35" x14ac:dyDescent="0.2">
      <c r="W154278" s="29"/>
      <c r="AI154278" s="29"/>
    </row>
    <row r="154306" spans="23:35" x14ac:dyDescent="0.2">
      <c r="W154306" s="31"/>
      <c r="AI154306" s="31"/>
    </row>
    <row r="154310" spans="23:35" x14ac:dyDescent="0.2">
      <c r="W154310" s="29"/>
      <c r="AI154310" s="29"/>
    </row>
    <row r="154338" spans="23:35" x14ac:dyDescent="0.2">
      <c r="W154338" s="31"/>
      <c r="AI154338" s="31"/>
    </row>
    <row r="154342" spans="23:35" x14ac:dyDescent="0.2">
      <c r="W154342" s="29"/>
      <c r="AI154342" s="29"/>
    </row>
    <row r="154370" spans="23:35" x14ac:dyDescent="0.2">
      <c r="W154370" s="31"/>
      <c r="AI154370" s="31"/>
    </row>
    <row r="154374" spans="23:35" x14ac:dyDescent="0.2">
      <c r="W154374" s="29"/>
      <c r="AI154374" s="29"/>
    </row>
    <row r="154402" spans="23:35" x14ac:dyDescent="0.2">
      <c r="W154402" s="31"/>
      <c r="AI154402" s="31"/>
    </row>
    <row r="154406" spans="23:35" x14ac:dyDescent="0.2">
      <c r="W154406" s="29"/>
      <c r="AI154406" s="29"/>
    </row>
    <row r="154434" spans="23:35" x14ac:dyDescent="0.2">
      <c r="W154434" s="31"/>
      <c r="AI154434" s="31"/>
    </row>
    <row r="154438" spans="23:35" x14ac:dyDescent="0.2">
      <c r="W154438" s="29"/>
      <c r="AI154438" s="29"/>
    </row>
    <row r="154466" spans="23:35" x14ac:dyDescent="0.2">
      <c r="W154466" s="31"/>
      <c r="AI154466" s="31"/>
    </row>
    <row r="154470" spans="23:35" x14ac:dyDescent="0.2">
      <c r="W154470" s="29"/>
      <c r="AI154470" s="29"/>
    </row>
    <row r="154498" spans="23:35" x14ac:dyDescent="0.2">
      <c r="W154498" s="31"/>
      <c r="AI154498" s="31"/>
    </row>
    <row r="154502" spans="23:35" x14ac:dyDescent="0.2">
      <c r="W154502" s="29"/>
      <c r="AI154502" s="29"/>
    </row>
    <row r="154530" spans="23:35" x14ac:dyDescent="0.2">
      <c r="W154530" s="31"/>
      <c r="AI154530" s="31"/>
    </row>
    <row r="154534" spans="23:35" x14ac:dyDescent="0.2">
      <c r="W154534" s="29"/>
      <c r="AI154534" s="29"/>
    </row>
    <row r="154562" spans="23:35" x14ac:dyDescent="0.2">
      <c r="W154562" s="31"/>
      <c r="AI154562" s="31"/>
    </row>
    <row r="154566" spans="23:35" x14ac:dyDescent="0.2">
      <c r="W154566" s="29"/>
      <c r="AI154566" s="29"/>
    </row>
    <row r="154594" spans="23:35" x14ac:dyDescent="0.2">
      <c r="W154594" s="31"/>
      <c r="AI154594" s="31"/>
    </row>
    <row r="154598" spans="23:35" x14ac:dyDescent="0.2">
      <c r="W154598" s="29"/>
      <c r="AI154598" s="29"/>
    </row>
    <row r="154626" spans="23:35" x14ac:dyDescent="0.2">
      <c r="W154626" s="31"/>
      <c r="AI154626" s="31"/>
    </row>
    <row r="154630" spans="23:35" x14ac:dyDescent="0.2">
      <c r="W154630" s="29"/>
      <c r="AI154630" s="29"/>
    </row>
    <row r="154658" spans="23:35" x14ac:dyDescent="0.2">
      <c r="W154658" s="31"/>
      <c r="AI154658" s="31"/>
    </row>
    <row r="154662" spans="23:35" x14ac:dyDescent="0.2">
      <c r="W154662" s="29"/>
      <c r="AI154662" s="29"/>
    </row>
    <row r="154690" spans="23:35" x14ac:dyDescent="0.2">
      <c r="W154690" s="31"/>
      <c r="AI154690" s="31"/>
    </row>
    <row r="154694" spans="23:35" x14ac:dyDescent="0.2">
      <c r="W154694" s="29"/>
      <c r="AI154694" s="29"/>
    </row>
    <row r="154722" spans="23:35" x14ac:dyDescent="0.2">
      <c r="W154722" s="31"/>
      <c r="AI154722" s="31"/>
    </row>
    <row r="154726" spans="23:35" x14ac:dyDescent="0.2">
      <c r="W154726" s="29"/>
      <c r="AI154726" s="29"/>
    </row>
    <row r="154754" spans="23:35" x14ac:dyDescent="0.2">
      <c r="W154754" s="31"/>
      <c r="AI154754" s="31"/>
    </row>
    <row r="154758" spans="23:35" x14ac:dyDescent="0.2">
      <c r="W154758" s="29"/>
      <c r="AI154758" s="29"/>
    </row>
    <row r="154786" spans="23:35" x14ac:dyDescent="0.2">
      <c r="W154786" s="31"/>
      <c r="AI154786" s="31"/>
    </row>
    <row r="154790" spans="23:35" x14ac:dyDescent="0.2">
      <c r="W154790" s="29"/>
      <c r="AI154790" s="29"/>
    </row>
    <row r="154818" spans="23:35" x14ac:dyDescent="0.2">
      <c r="W154818" s="31"/>
      <c r="AI154818" s="31"/>
    </row>
    <row r="154822" spans="23:35" x14ac:dyDescent="0.2">
      <c r="W154822" s="29"/>
      <c r="AI154822" s="29"/>
    </row>
    <row r="154850" spans="23:35" x14ac:dyDescent="0.2">
      <c r="W154850" s="31"/>
      <c r="AI154850" s="31"/>
    </row>
    <row r="154854" spans="23:35" x14ac:dyDescent="0.2">
      <c r="W154854" s="29"/>
      <c r="AI154854" s="29"/>
    </row>
    <row r="154882" spans="23:35" x14ac:dyDescent="0.2">
      <c r="W154882" s="31"/>
      <c r="AI154882" s="31"/>
    </row>
    <row r="154886" spans="23:35" x14ac:dyDescent="0.2">
      <c r="W154886" s="29"/>
      <c r="AI154886" s="29"/>
    </row>
    <row r="154914" spans="23:35" x14ac:dyDescent="0.2">
      <c r="W154914" s="31"/>
      <c r="AI154914" s="31"/>
    </row>
    <row r="154918" spans="23:35" x14ac:dyDescent="0.2">
      <c r="W154918" s="29"/>
      <c r="AI154918" s="29"/>
    </row>
    <row r="154946" spans="23:35" x14ac:dyDescent="0.2">
      <c r="W154946" s="31"/>
      <c r="AI154946" s="31"/>
    </row>
    <row r="154950" spans="23:35" x14ac:dyDescent="0.2">
      <c r="W154950" s="29"/>
      <c r="AI154950" s="29"/>
    </row>
    <row r="154978" spans="23:35" x14ac:dyDescent="0.2">
      <c r="W154978" s="31"/>
      <c r="AI154978" s="31"/>
    </row>
    <row r="154982" spans="23:35" x14ac:dyDescent="0.2">
      <c r="W154982" s="29"/>
      <c r="AI154982" s="29"/>
    </row>
    <row r="155010" spans="23:35" x14ac:dyDescent="0.2">
      <c r="W155010" s="31"/>
      <c r="AI155010" s="31"/>
    </row>
    <row r="155014" spans="23:35" x14ac:dyDescent="0.2">
      <c r="W155014" s="29"/>
      <c r="AI155014" s="29"/>
    </row>
    <row r="155042" spans="23:35" x14ac:dyDescent="0.2">
      <c r="W155042" s="31"/>
      <c r="AI155042" s="31"/>
    </row>
    <row r="155046" spans="23:35" x14ac:dyDescent="0.2">
      <c r="W155046" s="29"/>
      <c r="AI155046" s="29"/>
    </row>
    <row r="155074" spans="23:35" x14ac:dyDescent="0.2">
      <c r="W155074" s="31"/>
      <c r="AI155074" s="31"/>
    </row>
    <row r="155078" spans="23:35" x14ac:dyDescent="0.2">
      <c r="W155078" s="29"/>
      <c r="AI155078" s="29"/>
    </row>
    <row r="155106" spans="23:35" x14ac:dyDescent="0.2">
      <c r="W155106" s="31"/>
      <c r="AI155106" s="31"/>
    </row>
    <row r="155110" spans="23:35" x14ac:dyDescent="0.2">
      <c r="W155110" s="29"/>
      <c r="AI155110" s="29"/>
    </row>
    <row r="155138" spans="23:35" x14ac:dyDescent="0.2">
      <c r="W155138" s="31"/>
      <c r="AI155138" s="31"/>
    </row>
    <row r="155142" spans="23:35" x14ac:dyDescent="0.2">
      <c r="W155142" s="29"/>
      <c r="AI155142" s="29"/>
    </row>
    <row r="155170" spans="23:35" x14ac:dyDescent="0.2">
      <c r="W155170" s="31"/>
      <c r="AI155170" s="31"/>
    </row>
    <row r="155174" spans="23:35" x14ac:dyDescent="0.2">
      <c r="W155174" s="29"/>
      <c r="AI155174" s="29"/>
    </row>
    <row r="155202" spans="23:35" x14ac:dyDescent="0.2">
      <c r="W155202" s="31"/>
      <c r="AI155202" s="31"/>
    </row>
    <row r="155206" spans="23:35" x14ac:dyDescent="0.2">
      <c r="W155206" s="29"/>
      <c r="AI155206" s="29"/>
    </row>
    <row r="155234" spans="23:35" x14ac:dyDescent="0.2">
      <c r="W155234" s="31"/>
      <c r="AI155234" s="31"/>
    </row>
    <row r="155238" spans="23:35" x14ac:dyDescent="0.2">
      <c r="W155238" s="29"/>
      <c r="AI155238" s="29"/>
    </row>
    <row r="155266" spans="23:35" x14ac:dyDescent="0.2">
      <c r="W155266" s="31"/>
      <c r="AI155266" s="31"/>
    </row>
    <row r="155270" spans="23:35" x14ac:dyDescent="0.2">
      <c r="W155270" s="29"/>
      <c r="AI155270" s="29"/>
    </row>
    <row r="155298" spans="23:35" x14ac:dyDescent="0.2">
      <c r="W155298" s="31"/>
      <c r="AI155298" s="31"/>
    </row>
    <row r="155302" spans="23:35" x14ac:dyDescent="0.2">
      <c r="W155302" s="29"/>
      <c r="AI155302" s="29"/>
    </row>
    <row r="155330" spans="23:35" x14ac:dyDescent="0.2">
      <c r="W155330" s="31"/>
      <c r="AI155330" s="31"/>
    </row>
    <row r="155334" spans="23:35" x14ac:dyDescent="0.2">
      <c r="W155334" s="29"/>
      <c r="AI155334" s="29"/>
    </row>
    <row r="155362" spans="23:35" x14ac:dyDescent="0.2">
      <c r="W155362" s="31"/>
      <c r="AI155362" s="31"/>
    </row>
    <row r="155366" spans="23:35" x14ac:dyDescent="0.2">
      <c r="W155366" s="29"/>
      <c r="AI155366" s="29"/>
    </row>
    <row r="155394" spans="23:35" x14ac:dyDescent="0.2">
      <c r="W155394" s="31"/>
      <c r="AI155394" s="31"/>
    </row>
    <row r="155398" spans="23:35" x14ac:dyDescent="0.2">
      <c r="W155398" s="29"/>
      <c r="AI155398" s="29"/>
    </row>
    <row r="155426" spans="23:35" x14ac:dyDescent="0.2">
      <c r="W155426" s="31"/>
      <c r="AI155426" s="31"/>
    </row>
    <row r="155430" spans="23:35" x14ac:dyDescent="0.2">
      <c r="W155430" s="29"/>
      <c r="AI155430" s="29"/>
    </row>
    <row r="155458" spans="23:35" x14ac:dyDescent="0.2">
      <c r="W155458" s="31"/>
      <c r="AI155458" s="31"/>
    </row>
    <row r="155462" spans="23:35" x14ac:dyDescent="0.2">
      <c r="W155462" s="29"/>
      <c r="AI155462" s="29"/>
    </row>
    <row r="155490" spans="23:35" x14ac:dyDescent="0.2">
      <c r="W155490" s="31"/>
      <c r="AI155490" s="31"/>
    </row>
    <row r="155494" spans="23:35" x14ac:dyDescent="0.2">
      <c r="W155494" s="29"/>
      <c r="AI155494" s="29"/>
    </row>
    <row r="155522" spans="23:35" x14ac:dyDescent="0.2">
      <c r="W155522" s="31"/>
      <c r="AI155522" s="31"/>
    </row>
    <row r="155526" spans="23:35" x14ac:dyDescent="0.2">
      <c r="W155526" s="29"/>
      <c r="AI155526" s="29"/>
    </row>
    <row r="155554" spans="23:35" x14ac:dyDescent="0.2">
      <c r="W155554" s="31"/>
      <c r="AI155554" s="31"/>
    </row>
    <row r="155558" spans="23:35" x14ac:dyDescent="0.2">
      <c r="W155558" s="29"/>
      <c r="AI155558" s="29"/>
    </row>
    <row r="155586" spans="23:35" x14ac:dyDescent="0.2">
      <c r="W155586" s="31"/>
      <c r="AI155586" s="31"/>
    </row>
    <row r="155590" spans="23:35" x14ac:dyDescent="0.2">
      <c r="W155590" s="29"/>
      <c r="AI155590" s="29"/>
    </row>
    <row r="155618" spans="23:35" x14ac:dyDescent="0.2">
      <c r="W155618" s="31"/>
      <c r="AI155618" s="31"/>
    </row>
    <row r="155622" spans="23:35" x14ac:dyDescent="0.2">
      <c r="W155622" s="29"/>
      <c r="AI155622" s="29"/>
    </row>
    <row r="155650" spans="23:35" x14ac:dyDescent="0.2">
      <c r="W155650" s="31"/>
      <c r="AI155650" s="31"/>
    </row>
    <row r="155654" spans="23:35" x14ac:dyDescent="0.2">
      <c r="W155654" s="29"/>
      <c r="AI155654" s="29"/>
    </row>
    <row r="155682" spans="23:35" x14ac:dyDescent="0.2">
      <c r="W155682" s="31"/>
      <c r="AI155682" s="31"/>
    </row>
    <row r="155686" spans="23:35" x14ac:dyDescent="0.2">
      <c r="W155686" s="29"/>
      <c r="AI155686" s="29"/>
    </row>
    <row r="155714" spans="23:35" x14ac:dyDescent="0.2">
      <c r="W155714" s="31"/>
      <c r="AI155714" s="31"/>
    </row>
    <row r="155718" spans="23:35" x14ac:dyDescent="0.2">
      <c r="W155718" s="29"/>
      <c r="AI155718" s="29"/>
    </row>
    <row r="155746" spans="23:35" x14ac:dyDescent="0.2">
      <c r="W155746" s="31"/>
      <c r="AI155746" s="31"/>
    </row>
    <row r="155750" spans="23:35" x14ac:dyDescent="0.2">
      <c r="W155750" s="29"/>
      <c r="AI155750" s="29"/>
    </row>
    <row r="155778" spans="23:35" x14ac:dyDescent="0.2">
      <c r="W155778" s="31"/>
      <c r="AI155778" s="31"/>
    </row>
    <row r="155782" spans="23:35" x14ac:dyDescent="0.2">
      <c r="W155782" s="29"/>
      <c r="AI155782" s="29"/>
    </row>
    <row r="155810" spans="23:35" x14ac:dyDescent="0.2">
      <c r="W155810" s="31"/>
      <c r="AI155810" s="31"/>
    </row>
    <row r="155814" spans="23:35" x14ac:dyDescent="0.2">
      <c r="W155814" s="29"/>
      <c r="AI155814" s="29"/>
    </row>
    <row r="155842" spans="23:35" x14ac:dyDescent="0.2">
      <c r="W155842" s="31"/>
      <c r="AI155842" s="31"/>
    </row>
    <row r="155846" spans="23:35" x14ac:dyDescent="0.2">
      <c r="W155846" s="29"/>
      <c r="AI155846" s="29"/>
    </row>
    <row r="155874" spans="23:35" x14ac:dyDescent="0.2">
      <c r="W155874" s="31"/>
      <c r="AI155874" s="31"/>
    </row>
    <row r="155878" spans="23:35" x14ac:dyDescent="0.2">
      <c r="W155878" s="29"/>
      <c r="AI155878" s="29"/>
    </row>
    <row r="155906" spans="23:35" x14ac:dyDescent="0.2">
      <c r="W155906" s="31"/>
      <c r="AI155906" s="31"/>
    </row>
    <row r="155910" spans="23:35" x14ac:dyDescent="0.2">
      <c r="W155910" s="29"/>
      <c r="AI155910" s="29"/>
    </row>
    <row r="155938" spans="23:35" x14ac:dyDescent="0.2">
      <c r="W155938" s="31"/>
      <c r="AI155938" s="31"/>
    </row>
    <row r="155942" spans="23:35" x14ac:dyDescent="0.2">
      <c r="W155942" s="29"/>
      <c r="AI155942" s="29"/>
    </row>
    <row r="155970" spans="23:35" x14ac:dyDescent="0.2">
      <c r="W155970" s="31"/>
      <c r="AI155970" s="31"/>
    </row>
    <row r="155974" spans="23:35" x14ac:dyDescent="0.2">
      <c r="W155974" s="29"/>
      <c r="AI155974" s="29"/>
    </row>
    <row r="156002" spans="23:35" x14ac:dyDescent="0.2">
      <c r="W156002" s="31"/>
      <c r="AI156002" s="31"/>
    </row>
    <row r="156006" spans="23:35" x14ac:dyDescent="0.2">
      <c r="W156006" s="29"/>
      <c r="AI156006" s="29"/>
    </row>
    <row r="156034" spans="23:35" x14ac:dyDescent="0.2">
      <c r="W156034" s="31"/>
      <c r="AI156034" s="31"/>
    </row>
    <row r="156038" spans="23:35" x14ac:dyDescent="0.2">
      <c r="W156038" s="29"/>
      <c r="AI156038" s="29"/>
    </row>
    <row r="156066" spans="23:35" x14ac:dyDescent="0.2">
      <c r="W156066" s="31"/>
      <c r="AI156066" s="31"/>
    </row>
    <row r="156070" spans="23:35" x14ac:dyDescent="0.2">
      <c r="W156070" s="29"/>
      <c r="AI156070" s="29"/>
    </row>
    <row r="156098" spans="23:35" x14ac:dyDescent="0.2">
      <c r="W156098" s="31"/>
      <c r="AI156098" s="31"/>
    </row>
    <row r="156102" spans="23:35" x14ac:dyDescent="0.2">
      <c r="W156102" s="29"/>
      <c r="AI156102" s="29"/>
    </row>
    <row r="156130" spans="23:35" x14ac:dyDescent="0.2">
      <c r="W156130" s="31"/>
      <c r="AI156130" s="31"/>
    </row>
    <row r="156134" spans="23:35" x14ac:dyDescent="0.2">
      <c r="W156134" s="29"/>
      <c r="AI156134" s="29"/>
    </row>
    <row r="156162" spans="23:35" x14ac:dyDescent="0.2">
      <c r="W156162" s="31"/>
      <c r="AI156162" s="31"/>
    </row>
    <row r="156166" spans="23:35" x14ac:dyDescent="0.2">
      <c r="W156166" s="29"/>
      <c r="AI156166" s="29"/>
    </row>
    <row r="156194" spans="23:35" x14ac:dyDescent="0.2">
      <c r="W156194" s="31"/>
      <c r="AI156194" s="31"/>
    </row>
    <row r="156198" spans="23:35" x14ac:dyDescent="0.2">
      <c r="W156198" s="29"/>
      <c r="AI156198" s="29"/>
    </row>
    <row r="156226" spans="23:35" x14ac:dyDescent="0.2">
      <c r="W156226" s="31"/>
      <c r="AI156226" s="31"/>
    </row>
    <row r="156230" spans="23:35" x14ac:dyDescent="0.2">
      <c r="W156230" s="29"/>
      <c r="AI156230" s="29"/>
    </row>
    <row r="156258" spans="23:35" x14ac:dyDescent="0.2">
      <c r="W156258" s="31"/>
      <c r="AI156258" s="31"/>
    </row>
    <row r="156262" spans="23:35" x14ac:dyDescent="0.2">
      <c r="W156262" s="29"/>
      <c r="AI156262" s="29"/>
    </row>
    <row r="156290" spans="23:35" x14ac:dyDescent="0.2">
      <c r="W156290" s="31"/>
      <c r="AI156290" s="31"/>
    </row>
    <row r="156294" spans="23:35" x14ac:dyDescent="0.2">
      <c r="W156294" s="29"/>
      <c r="AI156294" s="29"/>
    </row>
    <row r="156322" spans="23:35" x14ac:dyDescent="0.2">
      <c r="W156322" s="31"/>
      <c r="AI156322" s="31"/>
    </row>
    <row r="156326" spans="23:35" x14ac:dyDescent="0.2">
      <c r="W156326" s="29"/>
      <c r="AI156326" s="29"/>
    </row>
    <row r="156354" spans="23:35" x14ac:dyDescent="0.2">
      <c r="W156354" s="31"/>
      <c r="AI156354" s="31"/>
    </row>
    <row r="156358" spans="23:35" x14ac:dyDescent="0.2">
      <c r="W156358" s="29"/>
      <c r="AI156358" s="29"/>
    </row>
    <row r="156386" spans="23:35" x14ac:dyDescent="0.2">
      <c r="W156386" s="31"/>
      <c r="AI156386" s="31"/>
    </row>
    <row r="156390" spans="23:35" x14ac:dyDescent="0.2">
      <c r="W156390" s="29"/>
      <c r="AI156390" s="29"/>
    </row>
    <row r="156418" spans="23:35" x14ac:dyDescent="0.2">
      <c r="W156418" s="31"/>
      <c r="AI156418" s="31"/>
    </row>
    <row r="156422" spans="23:35" x14ac:dyDescent="0.2">
      <c r="W156422" s="29"/>
      <c r="AI156422" s="29"/>
    </row>
    <row r="156450" spans="23:35" x14ac:dyDescent="0.2">
      <c r="W156450" s="31"/>
      <c r="AI156450" s="31"/>
    </row>
    <row r="156454" spans="23:35" x14ac:dyDescent="0.2">
      <c r="W156454" s="29"/>
      <c r="AI156454" s="29"/>
    </row>
    <row r="156482" spans="23:35" x14ac:dyDescent="0.2">
      <c r="W156482" s="31"/>
      <c r="AI156482" s="31"/>
    </row>
    <row r="156486" spans="23:35" x14ac:dyDescent="0.2">
      <c r="W156486" s="29"/>
      <c r="AI156486" s="29"/>
    </row>
    <row r="156514" spans="23:35" x14ac:dyDescent="0.2">
      <c r="W156514" s="31"/>
      <c r="AI156514" s="31"/>
    </row>
    <row r="156518" spans="23:35" x14ac:dyDescent="0.2">
      <c r="W156518" s="29"/>
      <c r="AI156518" s="29"/>
    </row>
    <row r="156546" spans="23:35" x14ac:dyDescent="0.2">
      <c r="W156546" s="31"/>
      <c r="AI156546" s="31"/>
    </row>
    <row r="156550" spans="23:35" x14ac:dyDescent="0.2">
      <c r="W156550" s="29"/>
      <c r="AI156550" s="29"/>
    </row>
    <row r="156578" spans="23:35" x14ac:dyDescent="0.2">
      <c r="W156578" s="31"/>
      <c r="AI156578" s="31"/>
    </row>
    <row r="156582" spans="23:35" x14ac:dyDescent="0.2">
      <c r="W156582" s="29"/>
      <c r="AI156582" s="29"/>
    </row>
    <row r="156610" spans="23:35" x14ac:dyDescent="0.2">
      <c r="W156610" s="31"/>
      <c r="AI156610" s="31"/>
    </row>
    <row r="156614" spans="23:35" x14ac:dyDescent="0.2">
      <c r="W156614" s="29"/>
      <c r="AI156614" s="29"/>
    </row>
    <row r="156642" spans="23:35" x14ac:dyDescent="0.2">
      <c r="W156642" s="31"/>
      <c r="AI156642" s="31"/>
    </row>
    <row r="156646" spans="23:35" x14ac:dyDescent="0.2">
      <c r="W156646" s="29"/>
      <c r="AI156646" s="29"/>
    </row>
    <row r="156674" spans="23:35" x14ac:dyDescent="0.2">
      <c r="W156674" s="31"/>
      <c r="AI156674" s="31"/>
    </row>
    <row r="156678" spans="23:35" x14ac:dyDescent="0.2">
      <c r="W156678" s="29"/>
      <c r="AI156678" s="29"/>
    </row>
    <row r="156706" spans="23:35" x14ac:dyDescent="0.2">
      <c r="W156706" s="31"/>
      <c r="AI156706" s="31"/>
    </row>
    <row r="156710" spans="23:35" x14ac:dyDescent="0.2">
      <c r="W156710" s="29"/>
      <c r="AI156710" s="29"/>
    </row>
    <row r="156738" spans="23:35" x14ac:dyDescent="0.2">
      <c r="W156738" s="31"/>
      <c r="AI156738" s="31"/>
    </row>
    <row r="156742" spans="23:35" x14ac:dyDescent="0.2">
      <c r="W156742" s="29"/>
      <c r="AI156742" s="29"/>
    </row>
    <row r="156770" spans="23:35" x14ac:dyDescent="0.2">
      <c r="W156770" s="31"/>
      <c r="AI156770" s="31"/>
    </row>
    <row r="156774" spans="23:35" x14ac:dyDescent="0.2">
      <c r="W156774" s="29"/>
      <c r="AI156774" s="29"/>
    </row>
    <row r="156802" spans="23:35" x14ac:dyDescent="0.2">
      <c r="W156802" s="31"/>
      <c r="AI156802" s="31"/>
    </row>
    <row r="156806" spans="23:35" x14ac:dyDescent="0.2">
      <c r="W156806" s="29"/>
      <c r="AI156806" s="29"/>
    </row>
    <row r="156834" spans="23:35" x14ac:dyDescent="0.2">
      <c r="W156834" s="31"/>
      <c r="AI156834" s="31"/>
    </row>
    <row r="156838" spans="23:35" x14ac:dyDescent="0.2">
      <c r="W156838" s="29"/>
      <c r="AI156838" s="29"/>
    </row>
    <row r="156866" spans="23:35" x14ac:dyDescent="0.2">
      <c r="W156866" s="31"/>
      <c r="AI156866" s="31"/>
    </row>
    <row r="156870" spans="23:35" x14ac:dyDescent="0.2">
      <c r="W156870" s="29"/>
      <c r="AI156870" s="29"/>
    </row>
    <row r="156898" spans="23:35" x14ac:dyDescent="0.2">
      <c r="W156898" s="31"/>
      <c r="AI156898" s="31"/>
    </row>
    <row r="156902" spans="23:35" x14ac:dyDescent="0.2">
      <c r="W156902" s="29"/>
      <c r="AI156902" s="29"/>
    </row>
    <row r="156930" spans="23:35" x14ac:dyDescent="0.2">
      <c r="W156930" s="31"/>
      <c r="AI156930" s="31"/>
    </row>
    <row r="156934" spans="23:35" x14ac:dyDescent="0.2">
      <c r="W156934" s="29"/>
      <c r="AI156934" s="29"/>
    </row>
    <row r="156962" spans="23:35" x14ac:dyDescent="0.2">
      <c r="W156962" s="31"/>
      <c r="AI156962" s="31"/>
    </row>
    <row r="156966" spans="23:35" x14ac:dyDescent="0.2">
      <c r="W156966" s="29"/>
      <c r="AI156966" s="29"/>
    </row>
    <row r="156994" spans="23:35" x14ac:dyDescent="0.2">
      <c r="W156994" s="31"/>
      <c r="AI156994" s="31"/>
    </row>
    <row r="156998" spans="23:35" x14ac:dyDescent="0.2">
      <c r="W156998" s="29"/>
      <c r="AI156998" s="29"/>
    </row>
    <row r="157026" spans="23:35" x14ac:dyDescent="0.2">
      <c r="W157026" s="31"/>
      <c r="AI157026" s="31"/>
    </row>
    <row r="157030" spans="23:35" x14ac:dyDescent="0.2">
      <c r="W157030" s="29"/>
      <c r="AI157030" s="29"/>
    </row>
    <row r="157058" spans="23:35" x14ac:dyDescent="0.2">
      <c r="W157058" s="31"/>
      <c r="AI157058" s="31"/>
    </row>
    <row r="157062" spans="23:35" x14ac:dyDescent="0.2">
      <c r="W157062" s="29"/>
      <c r="AI157062" s="29"/>
    </row>
    <row r="157090" spans="23:35" x14ac:dyDescent="0.2">
      <c r="W157090" s="31"/>
      <c r="AI157090" s="31"/>
    </row>
    <row r="157094" spans="23:35" x14ac:dyDescent="0.2">
      <c r="W157094" s="29"/>
      <c r="AI157094" s="29"/>
    </row>
    <row r="157122" spans="23:35" x14ac:dyDescent="0.2">
      <c r="W157122" s="31"/>
      <c r="AI157122" s="31"/>
    </row>
    <row r="157126" spans="23:35" x14ac:dyDescent="0.2">
      <c r="W157126" s="29"/>
      <c r="AI157126" s="29"/>
    </row>
    <row r="157154" spans="23:35" x14ac:dyDescent="0.2">
      <c r="W157154" s="31"/>
      <c r="AI157154" s="31"/>
    </row>
    <row r="157158" spans="23:35" x14ac:dyDescent="0.2">
      <c r="W157158" s="29"/>
      <c r="AI157158" s="29"/>
    </row>
    <row r="157186" spans="23:35" x14ac:dyDescent="0.2">
      <c r="W157186" s="31"/>
      <c r="AI157186" s="31"/>
    </row>
    <row r="157190" spans="23:35" x14ac:dyDescent="0.2">
      <c r="W157190" s="29"/>
      <c r="AI157190" s="29"/>
    </row>
    <row r="157218" spans="23:35" x14ac:dyDescent="0.2">
      <c r="W157218" s="31"/>
      <c r="AI157218" s="31"/>
    </row>
    <row r="157222" spans="23:35" x14ac:dyDescent="0.2">
      <c r="W157222" s="29"/>
      <c r="AI157222" s="29"/>
    </row>
    <row r="157250" spans="23:35" x14ac:dyDescent="0.2">
      <c r="W157250" s="31"/>
      <c r="AI157250" s="31"/>
    </row>
    <row r="157254" spans="23:35" x14ac:dyDescent="0.2">
      <c r="W157254" s="29"/>
      <c r="AI157254" s="29"/>
    </row>
    <row r="157282" spans="23:35" x14ac:dyDescent="0.2">
      <c r="W157282" s="31"/>
      <c r="AI157282" s="31"/>
    </row>
    <row r="157286" spans="23:35" x14ac:dyDescent="0.2">
      <c r="W157286" s="29"/>
      <c r="AI157286" s="29"/>
    </row>
    <row r="157314" spans="23:35" x14ac:dyDescent="0.2">
      <c r="W157314" s="31"/>
      <c r="AI157314" s="31"/>
    </row>
    <row r="157318" spans="23:35" x14ac:dyDescent="0.2">
      <c r="W157318" s="29"/>
      <c r="AI157318" s="29"/>
    </row>
    <row r="157346" spans="23:35" x14ac:dyDescent="0.2">
      <c r="W157346" s="31"/>
      <c r="AI157346" s="31"/>
    </row>
    <row r="157350" spans="23:35" x14ac:dyDescent="0.2">
      <c r="W157350" s="29"/>
      <c r="AI157350" s="29"/>
    </row>
    <row r="157378" spans="23:35" x14ac:dyDescent="0.2">
      <c r="W157378" s="31"/>
      <c r="AI157378" s="31"/>
    </row>
    <row r="157382" spans="23:35" x14ac:dyDescent="0.2">
      <c r="W157382" s="29"/>
      <c r="AI157382" s="29"/>
    </row>
    <row r="157410" spans="23:35" x14ac:dyDescent="0.2">
      <c r="W157410" s="31"/>
      <c r="AI157410" s="31"/>
    </row>
    <row r="157414" spans="23:35" x14ac:dyDescent="0.2">
      <c r="W157414" s="29"/>
      <c r="AI157414" s="29"/>
    </row>
    <row r="157442" spans="23:35" x14ac:dyDescent="0.2">
      <c r="W157442" s="31"/>
      <c r="AI157442" s="31"/>
    </row>
    <row r="157446" spans="23:35" x14ac:dyDescent="0.2">
      <c r="W157446" s="29"/>
      <c r="AI157446" s="29"/>
    </row>
    <row r="157474" spans="23:35" x14ac:dyDescent="0.2">
      <c r="W157474" s="31"/>
      <c r="AI157474" s="31"/>
    </row>
    <row r="157478" spans="23:35" x14ac:dyDescent="0.2">
      <c r="W157478" s="29"/>
      <c r="AI157478" s="29"/>
    </row>
    <row r="157506" spans="23:35" x14ac:dyDescent="0.2">
      <c r="W157506" s="31"/>
      <c r="AI157506" s="31"/>
    </row>
    <row r="157510" spans="23:35" x14ac:dyDescent="0.2">
      <c r="W157510" s="29"/>
      <c r="AI157510" s="29"/>
    </row>
    <row r="157538" spans="23:35" x14ac:dyDescent="0.2">
      <c r="W157538" s="31"/>
      <c r="AI157538" s="31"/>
    </row>
    <row r="157542" spans="23:35" x14ac:dyDescent="0.2">
      <c r="W157542" s="29"/>
      <c r="AI157542" s="29"/>
    </row>
    <row r="157570" spans="23:35" x14ac:dyDescent="0.2">
      <c r="W157570" s="31"/>
      <c r="AI157570" s="31"/>
    </row>
    <row r="157574" spans="23:35" x14ac:dyDescent="0.2">
      <c r="W157574" s="29"/>
      <c r="AI157574" s="29"/>
    </row>
    <row r="157602" spans="23:35" x14ac:dyDescent="0.2">
      <c r="W157602" s="31"/>
      <c r="AI157602" s="31"/>
    </row>
    <row r="157606" spans="23:35" x14ac:dyDescent="0.2">
      <c r="W157606" s="29"/>
      <c r="AI157606" s="29"/>
    </row>
    <row r="157634" spans="23:35" x14ac:dyDescent="0.2">
      <c r="W157634" s="31"/>
      <c r="AI157634" s="31"/>
    </row>
    <row r="157638" spans="23:35" x14ac:dyDescent="0.2">
      <c r="W157638" s="29"/>
      <c r="AI157638" s="29"/>
    </row>
    <row r="157666" spans="23:35" x14ac:dyDescent="0.2">
      <c r="W157666" s="31"/>
      <c r="AI157666" s="31"/>
    </row>
    <row r="157670" spans="23:35" x14ac:dyDescent="0.2">
      <c r="W157670" s="29"/>
      <c r="AI157670" s="29"/>
    </row>
    <row r="157698" spans="23:35" x14ac:dyDescent="0.2">
      <c r="W157698" s="31"/>
      <c r="AI157698" s="31"/>
    </row>
    <row r="157702" spans="23:35" x14ac:dyDescent="0.2">
      <c r="W157702" s="29"/>
      <c r="AI157702" s="29"/>
    </row>
    <row r="157730" spans="23:35" x14ac:dyDescent="0.2">
      <c r="W157730" s="31"/>
      <c r="AI157730" s="31"/>
    </row>
    <row r="157734" spans="23:35" x14ac:dyDescent="0.2">
      <c r="W157734" s="29"/>
      <c r="AI157734" s="29"/>
    </row>
    <row r="157762" spans="23:35" x14ac:dyDescent="0.2">
      <c r="W157762" s="31"/>
      <c r="AI157762" s="31"/>
    </row>
    <row r="157766" spans="23:35" x14ac:dyDescent="0.2">
      <c r="W157766" s="29"/>
      <c r="AI157766" s="29"/>
    </row>
    <row r="157794" spans="23:35" x14ac:dyDescent="0.2">
      <c r="W157794" s="31"/>
      <c r="AI157794" s="31"/>
    </row>
    <row r="157798" spans="23:35" x14ac:dyDescent="0.2">
      <c r="W157798" s="29"/>
      <c r="AI157798" s="29"/>
    </row>
    <row r="157826" spans="23:35" x14ac:dyDescent="0.2">
      <c r="W157826" s="31"/>
      <c r="AI157826" s="31"/>
    </row>
    <row r="157830" spans="23:35" x14ac:dyDescent="0.2">
      <c r="W157830" s="29"/>
      <c r="AI157830" s="29"/>
    </row>
    <row r="157858" spans="23:35" x14ac:dyDescent="0.2">
      <c r="W157858" s="31"/>
      <c r="AI157858" s="31"/>
    </row>
    <row r="157862" spans="23:35" x14ac:dyDescent="0.2">
      <c r="W157862" s="29"/>
      <c r="AI157862" s="29"/>
    </row>
    <row r="157890" spans="23:35" x14ac:dyDescent="0.2">
      <c r="W157890" s="31"/>
      <c r="AI157890" s="31"/>
    </row>
    <row r="157894" spans="23:35" x14ac:dyDescent="0.2">
      <c r="W157894" s="29"/>
      <c r="AI157894" s="29"/>
    </row>
    <row r="157922" spans="23:35" x14ac:dyDescent="0.2">
      <c r="W157922" s="31"/>
      <c r="AI157922" s="31"/>
    </row>
    <row r="157926" spans="23:35" x14ac:dyDescent="0.2">
      <c r="W157926" s="29"/>
      <c r="AI157926" s="29"/>
    </row>
    <row r="157954" spans="23:35" x14ac:dyDescent="0.2">
      <c r="W157954" s="31"/>
      <c r="AI157954" s="31"/>
    </row>
    <row r="157958" spans="23:35" x14ac:dyDescent="0.2">
      <c r="W157958" s="29"/>
      <c r="AI157958" s="29"/>
    </row>
    <row r="157986" spans="23:35" x14ac:dyDescent="0.2">
      <c r="W157986" s="31"/>
      <c r="AI157986" s="31"/>
    </row>
    <row r="157990" spans="23:35" x14ac:dyDescent="0.2">
      <c r="W157990" s="29"/>
      <c r="AI157990" s="29"/>
    </row>
    <row r="158018" spans="23:35" x14ac:dyDescent="0.2">
      <c r="W158018" s="31"/>
      <c r="AI158018" s="31"/>
    </row>
    <row r="158022" spans="23:35" x14ac:dyDescent="0.2">
      <c r="W158022" s="29"/>
      <c r="AI158022" s="29"/>
    </row>
    <row r="158050" spans="23:35" x14ac:dyDescent="0.2">
      <c r="W158050" s="31"/>
      <c r="AI158050" s="31"/>
    </row>
    <row r="158054" spans="23:35" x14ac:dyDescent="0.2">
      <c r="W158054" s="29"/>
      <c r="AI158054" s="29"/>
    </row>
    <row r="158082" spans="23:35" x14ac:dyDescent="0.2">
      <c r="W158082" s="31"/>
      <c r="AI158082" s="31"/>
    </row>
    <row r="158086" spans="23:35" x14ac:dyDescent="0.2">
      <c r="W158086" s="29"/>
      <c r="AI158086" s="29"/>
    </row>
    <row r="158114" spans="23:35" x14ac:dyDescent="0.2">
      <c r="W158114" s="31"/>
      <c r="AI158114" s="31"/>
    </row>
    <row r="158118" spans="23:35" x14ac:dyDescent="0.2">
      <c r="W158118" s="29"/>
      <c r="AI158118" s="29"/>
    </row>
    <row r="158146" spans="23:35" x14ac:dyDescent="0.2">
      <c r="W158146" s="31"/>
      <c r="AI158146" s="31"/>
    </row>
    <row r="158150" spans="23:35" x14ac:dyDescent="0.2">
      <c r="W158150" s="29"/>
      <c r="AI158150" s="29"/>
    </row>
    <row r="158178" spans="23:35" x14ac:dyDescent="0.2">
      <c r="W158178" s="31"/>
      <c r="AI158178" s="31"/>
    </row>
    <row r="158182" spans="23:35" x14ac:dyDescent="0.2">
      <c r="W158182" s="29"/>
      <c r="AI158182" s="29"/>
    </row>
    <row r="158210" spans="23:35" x14ac:dyDescent="0.2">
      <c r="W158210" s="31"/>
      <c r="AI158210" s="31"/>
    </row>
    <row r="158214" spans="23:35" x14ac:dyDescent="0.2">
      <c r="W158214" s="29"/>
      <c r="AI158214" s="29"/>
    </row>
    <row r="158242" spans="23:35" x14ac:dyDescent="0.2">
      <c r="W158242" s="31"/>
      <c r="AI158242" s="31"/>
    </row>
    <row r="158246" spans="23:35" x14ac:dyDescent="0.2">
      <c r="W158246" s="29"/>
      <c r="AI158246" s="29"/>
    </row>
    <row r="158274" spans="23:35" x14ac:dyDescent="0.2">
      <c r="W158274" s="31"/>
      <c r="AI158274" s="31"/>
    </row>
    <row r="158278" spans="23:35" x14ac:dyDescent="0.2">
      <c r="W158278" s="29"/>
      <c r="AI158278" s="29"/>
    </row>
    <row r="158306" spans="23:35" x14ac:dyDescent="0.2">
      <c r="W158306" s="31"/>
      <c r="AI158306" s="31"/>
    </row>
    <row r="158310" spans="23:35" x14ac:dyDescent="0.2">
      <c r="W158310" s="29"/>
      <c r="AI158310" s="29"/>
    </row>
    <row r="158338" spans="23:35" x14ac:dyDescent="0.2">
      <c r="W158338" s="31"/>
      <c r="AI158338" s="31"/>
    </row>
    <row r="158342" spans="23:35" x14ac:dyDescent="0.2">
      <c r="W158342" s="29"/>
      <c r="AI158342" s="29"/>
    </row>
    <row r="158370" spans="23:35" x14ac:dyDescent="0.2">
      <c r="W158370" s="31"/>
      <c r="AI158370" s="31"/>
    </row>
    <row r="158374" spans="23:35" x14ac:dyDescent="0.2">
      <c r="W158374" s="29"/>
      <c r="AI158374" s="29"/>
    </row>
    <row r="158402" spans="23:35" x14ac:dyDescent="0.2">
      <c r="W158402" s="31"/>
      <c r="AI158402" s="31"/>
    </row>
    <row r="158406" spans="23:35" x14ac:dyDescent="0.2">
      <c r="W158406" s="29"/>
      <c r="AI158406" s="29"/>
    </row>
    <row r="158434" spans="23:35" x14ac:dyDescent="0.2">
      <c r="W158434" s="31"/>
      <c r="AI158434" s="31"/>
    </row>
    <row r="158438" spans="23:35" x14ac:dyDescent="0.2">
      <c r="W158438" s="29"/>
      <c r="AI158438" s="29"/>
    </row>
    <row r="158466" spans="23:35" x14ac:dyDescent="0.2">
      <c r="W158466" s="31"/>
      <c r="AI158466" s="31"/>
    </row>
    <row r="158470" spans="23:35" x14ac:dyDescent="0.2">
      <c r="W158470" s="29"/>
      <c r="AI158470" s="29"/>
    </row>
    <row r="158498" spans="23:35" x14ac:dyDescent="0.2">
      <c r="W158498" s="31"/>
      <c r="AI158498" s="31"/>
    </row>
    <row r="158502" spans="23:35" x14ac:dyDescent="0.2">
      <c r="W158502" s="29"/>
      <c r="AI158502" s="29"/>
    </row>
    <row r="158530" spans="23:35" x14ac:dyDescent="0.2">
      <c r="W158530" s="31"/>
      <c r="AI158530" s="31"/>
    </row>
    <row r="158534" spans="23:35" x14ac:dyDescent="0.2">
      <c r="W158534" s="29"/>
      <c r="AI158534" s="29"/>
    </row>
    <row r="158562" spans="23:35" x14ac:dyDescent="0.2">
      <c r="W158562" s="31"/>
      <c r="AI158562" s="31"/>
    </row>
    <row r="158566" spans="23:35" x14ac:dyDescent="0.2">
      <c r="W158566" s="29"/>
      <c r="AI158566" s="29"/>
    </row>
    <row r="158594" spans="23:35" x14ac:dyDescent="0.2">
      <c r="W158594" s="31"/>
      <c r="AI158594" s="31"/>
    </row>
    <row r="158598" spans="23:35" x14ac:dyDescent="0.2">
      <c r="W158598" s="29"/>
      <c r="AI158598" s="29"/>
    </row>
    <row r="158626" spans="23:35" x14ac:dyDescent="0.2">
      <c r="W158626" s="31"/>
      <c r="AI158626" s="31"/>
    </row>
    <row r="158630" spans="23:35" x14ac:dyDescent="0.2">
      <c r="W158630" s="29"/>
      <c r="AI158630" s="29"/>
    </row>
    <row r="158658" spans="23:35" x14ac:dyDescent="0.2">
      <c r="W158658" s="31"/>
      <c r="AI158658" s="31"/>
    </row>
    <row r="158662" spans="23:35" x14ac:dyDescent="0.2">
      <c r="W158662" s="29"/>
      <c r="AI158662" s="29"/>
    </row>
    <row r="158690" spans="23:35" x14ac:dyDescent="0.2">
      <c r="W158690" s="31"/>
      <c r="AI158690" s="31"/>
    </row>
    <row r="158694" spans="23:35" x14ac:dyDescent="0.2">
      <c r="W158694" s="29"/>
      <c r="AI158694" s="29"/>
    </row>
    <row r="158722" spans="23:35" x14ac:dyDescent="0.2">
      <c r="W158722" s="31"/>
      <c r="AI158722" s="31"/>
    </row>
    <row r="158726" spans="23:35" x14ac:dyDescent="0.2">
      <c r="W158726" s="29"/>
      <c r="AI158726" s="29"/>
    </row>
    <row r="158754" spans="23:35" x14ac:dyDescent="0.2">
      <c r="W158754" s="31"/>
      <c r="AI158754" s="31"/>
    </row>
    <row r="158758" spans="23:35" x14ac:dyDescent="0.2">
      <c r="W158758" s="29"/>
      <c r="AI158758" s="29"/>
    </row>
    <row r="158786" spans="23:35" x14ac:dyDescent="0.2">
      <c r="W158786" s="31"/>
      <c r="AI158786" s="31"/>
    </row>
    <row r="158790" spans="23:35" x14ac:dyDescent="0.2">
      <c r="W158790" s="29"/>
      <c r="AI158790" s="29"/>
    </row>
    <row r="158818" spans="23:35" x14ac:dyDescent="0.2">
      <c r="W158818" s="31"/>
      <c r="AI158818" s="31"/>
    </row>
    <row r="158822" spans="23:35" x14ac:dyDescent="0.2">
      <c r="W158822" s="29"/>
      <c r="AI158822" s="29"/>
    </row>
    <row r="158850" spans="23:35" x14ac:dyDescent="0.2">
      <c r="W158850" s="31"/>
      <c r="AI158850" s="31"/>
    </row>
    <row r="158854" spans="23:35" x14ac:dyDescent="0.2">
      <c r="W158854" s="29"/>
      <c r="AI158854" s="29"/>
    </row>
    <row r="158882" spans="23:35" x14ac:dyDescent="0.2">
      <c r="W158882" s="31"/>
      <c r="AI158882" s="31"/>
    </row>
    <row r="158886" spans="23:35" x14ac:dyDescent="0.2">
      <c r="W158886" s="29"/>
      <c r="AI158886" s="29"/>
    </row>
    <row r="158914" spans="23:35" x14ac:dyDescent="0.2">
      <c r="W158914" s="31"/>
      <c r="AI158914" s="31"/>
    </row>
    <row r="158918" spans="23:35" x14ac:dyDescent="0.2">
      <c r="W158918" s="29"/>
      <c r="AI158918" s="29"/>
    </row>
    <row r="158946" spans="23:35" x14ac:dyDescent="0.2">
      <c r="W158946" s="31"/>
      <c r="AI158946" s="31"/>
    </row>
    <row r="158950" spans="23:35" x14ac:dyDescent="0.2">
      <c r="W158950" s="29"/>
      <c r="AI158950" s="29"/>
    </row>
    <row r="158978" spans="23:35" x14ac:dyDescent="0.2">
      <c r="W158978" s="31"/>
      <c r="AI158978" s="31"/>
    </row>
    <row r="158982" spans="23:35" x14ac:dyDescent="0.2">
      <c r="W158982" s="29"/>
      <c r="AI158982" s="29"/>
    </row>
    <row r="159010" spans="23:35" x14ac:dyDescent="0.2">
      <c r="W159010" s="31"/>
      <c r="AI159010" s="31"/>
    </row>
    <row r="159014" spans="23:35" x14ac:dyDescent="0.2">
      <c r="W159014" s="29"/>
      <c r="AI159014" s="29"/>
    </row>
    <row r="159042" spans="23:35" x14ac:dyDescent="0.2">
      <c r="W159042" s="31"/>
      <c r="AI159042" s="31"/>
    </row>
    <row r="159046" spans="23:35" x14ac:dyDescent="0.2">
      <c r="W159046" s="29"/>
      <c r="AI159046" s="29"/>
    </row>
    <row r="159074" spans="23:35" x14ac:dyDescent="0.2">
      <c r="W159074" s="31"/>
      <c r="AI159074" s="31"/>
    </row>
    <row r="159078" spans="23:35" x14ac:dyDescent="0.2">
      <c r="W159078" s="29"/>
      <c r="AI159078" s="29"/>
    </row>
    <row r="159106" spans="23:35" x14ac:dyDescent="0.2">
      <c r="W159106" s="31"/>
      <c r="AI159106" s="31"/>
    </row>
    <row r="159110" spans="23:35" x14ac:dyDescent="0.2">
      <c r="W159110" s="29"/>
      <c r="AI159110" s="29"/>
    </row>
    <row r="159138" spans="23:35" x14ac:dyDescent="0.2">
      <c r="W159138" s="31"/>
      <c r="AI159138" s="31"/>
    </row>
    <row r="159142" spans="23:35" x14ac:dyDescent="0.2">
      <c r="W159142" s="29"/>
      <c r="AI159142" s="29"/>
    </row>
    <row r="159170" spans="23:35" x14ac:dyDescent="0.2">
      <c r="W159170" s="31"/>
      <c r="AI159170" s="31"/>
    </row>
    <row r="159174" spans="23:35" x14ac:dyDescent="0.2">
      <c r="W159174" s="29"/>
      <c r="AI159174" s="29"/>
    </row>
    <row r="159202" spans="23:35" x14ac:dyDescent="0.2">
      <c r="W159202" s="31"/>
      <c r="AI159202" s="31"/>
    </row>
    <row r="159206" spans="23:35" x14ac:dyDescent="0.2">
      <c r="W159206" s="29"/>
      <c r="AI159206" s="29"/>
    </row>
    <row r="159234" spans="23:35" x14ac:dyDescent="0.2">
      <c r="W159234" s="31"/>
      <c r="AI159234" s="31"/>
    </row>
    <row r="159238" spans="23:35" x14ac:dyDescent="0.2">
      <c r="W159238" s="29"/>
      <c r="AI159238" s="29"/>
    </row>
    <row r="159266" spans="23:35" x14ac:dyDescent="0.2">
      <c r="W159266" s="31"/>
      <c r="AI159266" s="31"/>
    </row>
    <row r="159270" spans="23:35" x14ac:dyDescent="0.2">
      <c r="W159270" s="29"/>
      <c r="AI159270" s="29"/>
    </row>
    <row r="159298" spans="23:35" x14ac:dyDescent="0.2">
      <c r="W159298" s="31"/>
      <c r="AI159298" s="31"/>
    </row>
    <row r="159302" spans="23:35" x14ac:dyDescent="0.2">
      <c r="W159302" s="29"/>
      <c r="AI159302" s="29"/>
    </row>
    <row r="159330" spans="23:35" x14ac:dyDescent="0.2">
      <c r="W159330" s="31"/>
      <c r="AI159330" s="31"/>
    </row>
    <row r="159334" spans="23:35" x14ac:dyDescent="0.2">
      <c r="W159334" s="29"/>
      <c r="AI159334" s="29"/>
    </row>
    <row r="159362" spans="23:35" x14ac:dyDescent="0.2">
      <c r="W159362" s="31"/>
      <c r="AI159362" s="31"/>
    </row>
    <row r="159366" spans="23:35" x14ac:dyDescent="0.2">
      <c r="W159366" s="29"/>
      <c r="AI159366" s="29"/>
    </row>
    <row r="159394" spans="23:35" x14ac:dyDescent="0.2">
      <c r="W159394" s="31"/>
      <c r="AI159394" s="31"/>
    </row>
    <row r="159398" spans="23:35" x14ac:dyDescent="0.2">
      <c r="W159398" s="29"/>
      <c r="AI159398" s="29"/>
    </row>
    <row r="159426" spans="23:35" x14ac:dyDescent="0.2">
      <c r="W159426" s="31"/>
      <c r="AI159426" s="31"/>
    </row>
    <row r="159430" spans="23:35" x14ac:dyDescent="0.2">
      <c r="W159430" s="29"/>
      <c r="AI159430" s="29"/>
    </row>
    <row r="159458" spans="23:35" x14ac:dyDescent="0.2">
      <c r="W159458" s="31"/>
      <c r="AI159458" s="31"/>
    </row>
    <row r="159462" spans="23:35" x14ac:dyDescent="0.2">
      <c r="W159462" s="29"/>
      <c r="AI159462" s="29"/>
    </row>
    <row r="159490" spans="23:35" x14ac:dyDescent="0.2">
      <c r="W159490" s="31"/>
      <c r="AI159490" s="31"/>
    </row>
    <row r="159494" spans="23:35" x14ac:dyDescent="0.2">
      <c r="W159494" s="29"/>
      <c r="AI159494" s="29"/>
    </row>
    <row r="159522" spans="23:35" x14ac:dyDescent="0.2">
      <c r="W159522" s="31"/>
      <c r="AI159522" s="31"/>
    </row>
    <row r="159526" spans="23:35" x14ac:dyDescent="0.2">
      <c r="W159526" s="29"/>
      <c r="AI159526" s="29"/>
    </row>
    <row r="159554" spans="23:35" x14ac:dyDescent="0.2">
      <c r="W159554" s="31"/>
      <c r="AI159554" s="31"/>
    </row>
    <row r="159558" spans="23:35" x14ac:dyDescent="0.2">
      <c r="W159558" s="29"/>
      <c r="AI159558" s="29"/>
    </row>
    <row r="159586" spans="23:35" x14ac:dyDescent="0.2">
      <c r="W159586" s="31"/>
      <c r="AI159586" s="31"/>
    </row>
    <row r="159590" spans="23:35" x14ac:dyDescent="0.2">
      <c r="W159590" s="29"/>
      <c r="AI159590" s="29"/>
    </row>
    <row r="159618" spans="23:35" x14ac:dyDescent="0.2">
      <c r="W159618" s="31"/>
      <c r="AI159618" s="31"/>
    </row>
    <row r="159622" spans="23:35" x14ac:dyDescent="0.2">
      <c r="W159622" s="29"/>
      <c r="AI159622" s="29"/>
    </row>
    <row r="159650" spans="23:35" x14ac:dyDescent="0.2">
      <c r="W159650" s="31"/>
      <c r="AI159650" s="31"/>
    </row>
    <row r="159654" spans="23:35" x14ac:dyDescent="0.2">
      <c r="W159654" s="29"/>
      <c r="AI159654" s="29"/>
    </row>
    <row r="159682" spans="23:35" x14ac:dyDescent="0.2">
      <c r="W159682" s="31"/>
      <c r="AI159682" s="31"/>
    </row>
    <row r="159686" spans="23:35" x14ac:dyDescent="0.2">
      <c r="W159686" s="29"/>
      <c r="AI159686" s="29"/>
    </row>
    <row r="159714" spans="23:35" x14ac:dyDescent="0.2">
      <c r="W159714" s="31"/>
      <c r="AI159714" s="31"/>
    </row>
    <row r="159718" spans="23:35" x14ac:dyDescent="0.2">
      <c r="W159718" s="29"/>
      <c r="AI159718" s="29"/>
    </row>
    <row r="159746" spans="23:35" x14ac:dyDescent="0.2">
      <c r="W159746" s="31"/>
      <c r="AI159746" s="31"/>
    </row>
    <row r="159750" spans="23:35" x14ac:dyDescent="0.2">
      <c r="W159750" s="29"/>
      <c r="AI159750" s="29"/>
    </row>
    <row r="159778" spans="23:35" x14ac:dyDescent="0.2">
      <c r="W159778" s="31"/>
      <c r="AI159778" s="31"/>
    </row>
    <row r="159782" spans="23:35" x14ac:dyDescent="0.2">
      <c r="W159782" s="29"/>
      <c r="AI159782" s="29"/>
    </row>
    <row r="159810" spans="23:35" x14ac:dyDescent="0.2">
      <c r="W159810" s="31"/>
      <c r="AI159810" s="31"/>
    </row>
    <row r="159814" spans="23:35" x14ac:dyDescent="0.2">
      <c r="W159814" s="29"/>
      <c r="AI159814" s="29"/>
    </row>
    <row r="159842" spans="23:35" x14ac:dyDescent="0.2">
      <c r="W159842" s="31"/>
      <c r="AI159842" s="31"/>
    </row>
    <row r="159846" spans="23:35" x14ac:dyDescent="0.2">
      <c r="W159846" s="29"/>
      <c r="AI159846" s="29"/>
    </row>
    <row r="159874" spans="23:35" x14ac:dyDescent="0.2">
      <c r="W159874" s="31"/>
      <c r="AI159874" s="31"/>
    </row>
    <row r="159878" spans="23:35" x14ac:dyDescent="0.2">
      <c r="W159878" s="29"/>
      <c r="AI159878" s="29"/>
    </row>
    <row r="159906" spans="23:35" x14ac:dyDescent="0.2">
      <c r="W159906" s="31"/>
      <c r="AI159906" s="31"/>
    </row>
    <row r="159910" spans="23:35" x14ac:dyDescent="0.2">
      <c r="W159910" s="29"/>
      <c r="AI159910" s="29"/>
    </row>
    <row r="159938" spans="23:35" x14ac:dyDescent="0.2">
      <c r="W159938" s="31"/>
      <c r="AI159938" s="31"/>
    </row>
    <row r="159942" spans="23:35" x14ac:dyDescent="0.2">
      <c r="W159942" s="29"/>
      <c r="AI159942" s="29"/>
    </row>
    <row r="159970" spans="23:35" x14ac:dyDescent="0.2">
      <c r="W159970" s="31"/>
      <c r="AI159970" s="31"/>
    </row>
    <row r="159974" spans="23:35" x14ac:dyDescent="0.2">
      <c r="W159974" s="29"/>
      <c r="AI159974" s="29"/>
    </row>
    <row r="160002" spans="23:35" x14ac:dyDescent="0.2">
      <c r="W160002" s="31"/>
      <c r="AI160002" s="31"/>
    </row>
    <row r="160006" spans="23:35" x14ac:dyDescent="0.2">
      <c r="W160006" s="29"/>
      <c r="AI160006" s="29"/>
    </row>
    <row r="160034" spans="23:35" x14ac:dyDescent="0.2">
      <c r="W160034" s="31"/>
      <c r="AI160034" s="31"/>
    </row>
    <row r="160038" spans="23:35" x14ac:dyDescent="0.2">
      <c r="W160038" s="29"/>
      <c r="AI160038" s="29"/>
    </row>
    <row r="160066" spans="23:35" x14ac:dyDescent="0.2">
      <c r="W160066" s="31"/>
      <c r="AI160066" s="31"/>
    </row>
    <row r="160070" spans="23:35" x14ac:dyDescent="0.2">
      <c r="W160070" s="29"/>
      <c r="AI160070" s="29"/>
    </row>
    <row r="160098" spans="23:35" x14ac:dyDescent="0.2">
      <c r="W160098" s="31"/>
      <c r="AI160098" s="31"/>
    </row>
    <row r="160102" spans="23:35" x14ac:dyDescent="0.2">
      <c r="W160102" s="29"/>
      <c r="AI160102" s="29"/>
    </row>
    <row r="160130" spans="23:35" x14ac:dyDescent="0.2">
      <c r="W160130" s="31"/>
      <c r="AI160130" s="31"/>
    </row>
    <row r="160134" spans="23:35" x14ac:dyDescent="0.2">
      <c r="W160134" s="29"/>
      <c r="AI160134" s="29"/>
    </row>
    <row r="160162" spans="23:35" x14ac:dyDescent="0.2">
      <c r="W160162" s="31"/>
      <c r="AI160162" s="31"/>
    </row>
    <row r="160166" spans="23:35" x14ac:dyDescent="0.2">
      <c r="W160166" s="29"/>
      <c r="AI160166" s="29"/>
    </row>
    <row r="160194" spans="23:35" x14ac:dyDescent="0.2">
      <c r="W160194" s="31"/>
      <c r="AI160194" s="31"/>
    </row>
    <row r="160198" spans="23:35" x14ac:dyDescent="0.2">
      <c r="W160198" s="29"/>
      <c r="AI160198" s="29"/>
    </row>
    <row r="160226" spans="23:35" x14ac:dyDescent="0.2">
      <c r="W160226" s="31"/>
      <c r="AI160226" s="31"/>
    </row>
    <row r="160230" spans="23:35" x14ac:dyDescent="0.2">
      <c r="W160230" s="29"/>
      <c r="AI160230" s="29"/>
    </row>
    <row r="160258" spans="23:35" x14ac:dyDescent="0.2">
      <c r="W160258" s="31"/>
      <c r="AI160258" s="31"/>
    </row>
    <row r="160262" spans="23:35" x14ac:dyDescent="0.2">
      <c r="W160262" s="29"/>
      <c r="AI160262" s="29"/>
    </row>
    <row r="160290" spans="23:35" x14ac:dyDescent="0.2">
      <c r="W160290" s="31"/>
      <c r="AI160290" s="31"/>
    </row>
    <row r="160294" spans="23:35" x14ac:dyDescent="0.2">
      <c r="W160294" s="29"/>
      <c r="AI160294" s="29"/>
    </row>
    <row r="160322" spans="23:35" x14ac:dyDescent="0.2">
      <c r="W160322" s="31"/>
      <c r="AI160322" s="31"/>
    </row>
    <row r="160326" spans="23:35" x14ac:dyDescent="0.2">
      <c r="W160326" s="29"/>
      <c r="AI160326" s="29"/>
    </row>
    <row r="160354" spans="23:35" x14ac:dyDescent="0.2">
      <c r="W160354" s="31"/>
      <c r="AI160354" s="31"/>
    </row>
    <row r="160358" spans="23:35" x14ac:dyDescent="0.2">
      <c r="W160358" s="29"/>
      <c r="AI160358" s="29"/>
    </row>
    <row r="160386" spans="23:35" x14ac:dyDescent="0.2">
      <c r="W160386" s="31"/>
      <c r="AI160386" s="31"/>
    </row>
    <row r="160390" spans="23:35" x14ac:dyDescent="0.2">
      <c r="W160390" s="29"/>
      <c r="AI160390" s="29"/>
    </row>
    <row r="160418" spans="23:35" x14ac:dyDescent="0.2">
      <c r="W160418" s="31"/>
      <c r="AI160418" s="31"/>
    </row>
    <row r="160422" spans="23:35" x14ac:dyDescent="0.2">
      <c r="W160422" s="29"/>
      <c r="AI160422" s="29"/>
    </row>
    <row r="160450" spans="23:35" x14ac:dyDescent="0.2">
      <c r="W160450" s="31"/>
      <c r="AI160450" s="31"/>
    </row>
    <row r="160454" spans="23:35" x14ac:dyDescent="0.2">
      <c r="W160454" s="29"/>
      <c r="AI160454" s="29"/>
    </row>
    <row r="160482" spans="23:35" x14ac:dyDescent="0.2">
      <c r="W160482" s="31"/>
      <c r="AI160482" s="31"/>
    </row>
    <row r="160486" spans="23:35" x14ac:dyDescent="0.2">
      <c r="W160486" s="29"/>
      <c r="AI160486" s="29"/>
    </row>
    <row r="160514" spans="23:35" x14ac:dyDescent="0.2">
      <c r="W160514" s="31"/>
      <c r="AI160514" s="31"/>
    </row>
    <row r="160518" spans="23:35" x14ac:dyDescent="0.2">
      <c r="W160518" s="29"/>
      <c r="AI160518" s="29"/>
    </row>
    <row r="160546" spans="23:35" x14ac:dyDescent="0.2">
      <c r="W160546" s="31"/>
      <c r="AI160546" s="31"/>
    </row>
    <row r="160550" spans="23:35" x14ac:dyDescent="0.2">
      <c r="W160550" s="29"/>
      <c r="AI160550" s="29"/>
    </row>
    <row r="160578" spans="23:35" x14ac:dyDescent="0.2">
      <c r="W160578" s="31"/>
      <c r="AI160578" s="31"/>
    </row>
    <row r="160582" spans="23:35" x14ac:dyDescent="0.2">
      <c r="W160582" s="29"/>
      <c r="AI160582" s="29"/>
    </row>
    <row r="160610" spans="23:35" x14ac:dyDescent="0.2">
      <c r="W160610" s="31"/>
      <c r="AI160610" s="31"/>
    </row>
    <row r="160614" spans="23:35" x14ac:dyDescent="0.2">
      <c r="W160614" s="29"/>
      <c r="AI160614" s="29"/>
    </row>
    <row r="160642" spans="23:35" x14ac:dyDescent="0.2">
      <c r="W160642" s="31"/>
      <c r="AI160642" s="31"/>
    </row>
    <row r="160646" spans="23:35" x14ac:dyDescent="0.2">
      <c r="W160646" s="29"/>
      <c r="AI160646" s="29"/>
    </row>
    <row r="160674" spans="23:35" x14ac:dyDescent="0.2">
      <c r="W160674" s="31"/>
      <c r="AI160674" s="31"/>
    </row>
    <row r="160678" spans="23:35" x14ac:dyDescent="0.2">
      <c r="W160678" s="29"/>
      <c r="AI160678" s="29"/>
    </row>
    <row r="160706" spans="23:35" x14ac:dyDescent="0.2">
      <c r="W160706" s="31"/>
      <c r="AI160706" s="31"/>
    </row>
    <row r="160710" spans="23:35" x14ac:dyDescent="0.2">
      <c r="W160710" s="29"/>
      <c r="AI160710" s="29"/>
    </row>
    <row r="160738" spans="23:35" x14ac:dyDescent="0.2">
      <c r="W160738" s="31"/>
      <c r="AI160738" s="31"/>
    </row>
    <row r="160742" spans="23:35" x14ac:dyDescent="0.2">
      <c r="W160742" s="29"/>
      <c r="AI160742" s="29"/>
    </row>
    <row r="160770" spans="23:35" x14ac:dyDescent="0.2">
      <c r="W160770" s="31"/>
      <c r="AI160770" s="31"/>
    </row>
    <row r="160774" spans="23:35" x14ac:dyDescent="0.2">
      <c r="W160774" s="29"/>
      <c r="AI160774" s="29"/>
    </row>
    <row r="160802" spans="23:35" x14ac:dyDescent="0.2">
      <c r="W160802" s="31"/>
      <c r="AI160802" s="31"/>
    </row>
    <row r="160806" spans="23:35" x14ac:dyDescent="0.2">
      <c r="W160806" s="29"/>
      <c r="AI160806" s="29"/>
    </row>
    <row r="160834" spans="23:35" x14ac:dyDescent="0.2">
      <c r="W160834" s="31"/>
      <c r="AI160834" s="31"/>
    </row>
    <row r="160838" spans="23:35" x14ac:dyDescent="0.2">
      <c r="W160838" s="29"/>
      <c r="AI160838" s="29"/>
    </row>
    <row r="160866" spans="23:35" x14ac:dyDescent="0.2">
      <c r="W160866" s="31"/>
      <c r="AI160866" s="31"/>
    </row>
    <row r="160870" spans="23:35" x14ac:dyDescent="0.2">
      <c r="W160870" s="29"/>
      <c r="AI160870" s="29"/>
    </row>
    <row r="160898" spans="23:35" x14ac:dyDescent="0.2">
      <c r="W160898" s="31"/>
      <c r="AI160898" s="31"/>
    </row>
    <row r="160902" spans="23:35" x14ac:dyDescent="0.2">
      <c r="W160902" s="29"/>
      <c r="AI160902" s="29"/>
    </row>
    <row r="160930" spans="23:35" x14ac:dyDescent="0.2">
      <c r="W160930" s="31"/>
      <c r="AI160930" s="31"/>
    </row>
    <row r="160934" spans="23:35" x14ac:dyDescent="0.2">
      <c r="W160934" s="29"/>
      <c r="AI160934" s="29"/>
    </row>
    <row r="160962" spans="23:35" x14ac:dyDescent="0.2">
      <c r="W160962" s="31"/>
      <c r="AI160962" s="31"/>
    </row>
    <row r="160966" spans="23:35" x14ac:dyDescent="0.2">
      <c r="W160966" s="29"/>
      <c r="AI160966" s="29"/>
    </row>
    <row r="160994" spans="23:35" x14ac:dyDescent="0.2">
      <c r="W160994" s="31"/>
      <c r="AI160994" s="31"/>
    </row>
    <row r="160998" spans="23:35" x14ac:dyDescent="0.2">
      <c r="W160998" s="29"/>
      <c r="AI160998" s="29"/>
    </row>
    <row r="161026" spans="23:35" x14ac:dyDescent="0.2">
      <c r="W161026" s="31"/>
      <c r="AI161026" s="31"/>
    </row>
    <row r="161030" spans="23:35" x14ac:dyDescent="0.2">
      <c r="W161030" s="29"/>
      <c r="AI161030" s="29"/>
    </row>
    <row r="161058" spans="23:35" x14ac:dyDescent="0.2">
      <c r="W161058" s="31"/>
      <c r="AI161058" s="31"/>
    </row>
    <row r="161062" spans="23:35" x14ac:dyDescent="0.2">
      <c r="W161062" s="29"/>
      <c r="AI161062" s="29"/>
    </row>
    <row r="161090" spans="23:35" x14ac:dyDescent="0.2">
      <c r="W161090" s="31"/>
      <c r="AI161090" s="31"/>
    </row>
    <row r="161094" spans="23:35" x14ac:dyDescent="0.2">
      <c r="W161094" s="29"/>
      <c r="AI161094" s="29"/>
    </row>
    <row r="161122" spans="23:35" x14ac:dyDescent="0.2">
      <c r="W161122" s="31"/>
      <c r="AI161122" s="31"/>
    </row>
    <row r="161126" spans="23:35" x14ac:dyDescent="0.2">
      <c r="W161126" s="29"/>
      <c r="AI161126" s="29"/>
    </row>
    <row r="161154" spans="23:35" x14ac:dyDescent="0.2">
      <c r="W161154" s="31"/>
      <c r="AI161154" s="31"/>
    </row>
    <row r="161158" spans="23:35" x14ac:dyDescent="0.2">
      <c r="W161158" s="29"/>
      <c r="AI161158" s="29"/>
    </row>
    <row r="161186" spans="23:35" x14ac:dyDescent="0.2">
      <c r="W161186" s="31"/>
      <c r="AI161186" s="31"/>
    </row>
    <row r="161190" spans="23:35" x14ac:dyDescent="0.2">
      <c r="W161190" s="29"/>
      <c r="AI161190" s="29"/>
    </row>
    <row r="161218" spans="23:35" x14ac:dyDescent="0.2">
      <c r="W161218" s="31"/>
      <c r="AI161218" s="31"/>
    </row>
    <row r="161222" spans="23:35" x14ac:dyDescent="0.2">
      <c r="W161222" s="29"/>
      <c r="AI161222" s="29"/>
    </row>
    <row r="161250" spans="23:35" x14ac:dyDescent="0.2">
      <c r="W161250" s="31"/>
      <c r="AI161250" s="31"/>
    </row>
    <row r="161254" spans="23:35" x14ac:dyDescent="0.2">
      <c r="W161254" s="29"/>
      <c r="AI161254" s="29"/>
    </row>
    <row r="161282" spans="23:35" x14ac:dyDescent="0.2">
      <c r="W161282" s="31"/>
      <c r="AI161282" s="31"/>
    </row>
    <row r="161286" spans="23:35" x14ac:dyDescent="0.2">
      <c r="W161286" s="29"/>
      <c r="AI161286" s="29"/>
    </row>
    <row r="161314" spans="23:35" x14ac:dyDescent="0.2">
      <c r="W161314" s="31"/>
      <c r="AI161314" s="31"/>
    </row>
    <row r="161318" spans="23:35" x14ac:dyDescent="0.2">
      <c r="W161318" s="29"/>
      <c r="AI161318" s="29"/>
    </row>
    <row r="161346" spans="23:35" x14ac:dyDescent="0.2">
      <c r="W161346" s="31"/>
      <c r="AI161346" s="31"/>
    </row>
    <row r="161350" spans="23:35" x14ac:dyDescent="0.2">
      <c r="W161350" s="29"/>
      <c r="AI161350" s="29"/>
    </row>
    <row r="161378" spans="23:35" x14ac:dyDescent="0.2">
      <c r="W161378" s="31"/>
      <c r="AI161378" s="31"/>
    </row>
    <row r="161382" spans="23:35" x14ac:dyDescent="0.2">
      <c r="W161382" s="29"/>
      <c r="AI161382" s="29"/>
    </row>
    <row r="161410" spans="23:35" x14ac:dyDescent="0.2">
      <c r="W161410" s="31"/>
      <c r="AI161410" s="31"/>
    </row>
    <row r="161414" spans="23:35" x14ac:dyDescent="0.2">
      <c r="W161414" s="29"/>
      <c r="AI161414" s="29"/>
    </row>
    <row r="161442" spans="23:35" x14ac:dyDescent="0.2">
      <c r="W161442" s="31"/>
      <c r="AI161442" s="31"/>
    </row>
    <row r="161446" spans="23:35" x14ac:dyDescent="0.2">
      <c r="W161446" s="29"/>
      <c r="AI161446" s="29"/>
    </row>
    <row r="161474" spans="23:35" x14ac:dyDescent="0.2">
      <c r="W161474" s="31"/>
      <c r="AI161474" s="31"/>
    </row>
    <row r="161478" spans="23:35" x14ac:dyDescent="0.2">
      <c r="W161478" s="29"/>
      <c r="AI161478" s="29"/>
    </row>
    <row r="161506" spans="23:35" x14ac:dyDescent="0.2">
      <c r="W161506" s="31"/>
      <c r="AI161506" s="31"/>
    </row>
    <row r="161510" spans="23:35" x14ac:dyDescent="0.2">
      <c r="W161510" s="29"/>
      <c r="AI161510" s="29"/>
    </row>
    <row r="161538" spans="23:35" x14ac:dyDescent="0.2">
      <c r="W161538" s="31"/>
      <c r="AI161538" s="31"/>
    </row>
    <row r="161542" spans="23:35" x14ac:dyDescent="0.2">
      <c r="W161542" s="29"/>
      <c r="AI161542" s="29"/>
    </row>
    <row r="161570" spans="23:35" x14ac:dyDescent="0.2">
      <c r="W161570" s="31"/>
      <c r="AI161570" s="31"/>
    </row>
    <row r="161574" spans="23:35" x14ac:dyDescent="0.2">
      <c r="W161574" s="29"/>
      <c r="AI161574" s="29"/>
    </row>
    <row r="161602" spans="23:35" x14ac:dyDescent="0.2">
      <c r="W161602" s="31"/>
      <c r="AI161602" s="31"/>
    </row>
    <row r="161606" spans="23:35" x14ac:dyDescent="0.2">
      <c r="W161606" s="29"/>
      <c r="AI161606" s="29"/>
    </row>
    <row r="161634" spans="23:35" x14ac:dyDescent="0.2">
      <c r="W161634" s="31"/>
      <c r="AI161634" s="31"/>
    </row>
    <row r="161638" spans="23:35" x14ac:dyDescent="0.2">
      <c r="W161638" s="29"/>
      <c r="AI161638" s="29"/>
    </row>
    <row r="161666" spans="23:35" x14ac:dyDescent="0.2">
      <c r="W161666" s="31"/>
      <c r="AI161666" s="31"/>
    </row>
    <row r="161670" spans="23:35" x14ac:dyDescent="0.2">
      <c r="W161670" s="29"/>
      <c r="AI161670" s="29"/>
    </row>
    <row r="161698" spans="23:35" x14ac:dyDescent="0.2">
      <c r="W161698" s="31"/>
      <c r="AI161698" s="31"/>
    </row>
    <row r="161702" spans="23:35" x14ac:dyDescent="0.2">
      <c r="W161702" s="29"/>
      <c r="AI161702" s="29"/>
    </row>
    <row r="161730" spans="23:35" x14ac:dyDescent="0.2">
      <c r="W161730" s="31"/>
      <c r="AI161730" s="31"/>
    </row>
    <row r="161734" spans="23:35" x14ac:dyDescent="0.2">
      <c r="W161734" s="29"/>
      <c r="AI161734" s="29"/>
    </row>
    <row r="161762" spans="23:35" x14ac:dyDescent="0.2">
      <c r="W161762" s="31"/>
      <c r="AI161762" s="31"/>
    </row>
    <row r="161766" spans="23:35" x14ac:dyDescent="0.2">
      <c r="W161766" s="29"/>
      <c r="AI161766" s="29"/>
    </row>
    <row r="161794" spans="23:35" x14ac:dyDescent="0.2">
      <c r="W161794" s="31"/>
      <c r="AI161794" s="31"/>
    </row>
    <row r="161798" spans="23:35" x14ac:dyDescent="0.2">
      <c r="W161798" s="29"/>
      <c r="AI161798" s="29"/>
    </row>
    <row r="161826" spans="23:35" x14ac:dyDescent="0.2">
      <c r="W161826" s="31"/>
      <c r="AI161826" s="31"/>
    </row>
    <row r="161830" spans="23:35" x14ac:dyDescent="0.2">
      <c r="W161830" s="29"/>
      <c r="AI161830" s="29"/>
    </row>
    <row r="161858" spans="23:35" x14ac:dyDescent="0.2">
      <c r="W161858" s="31"/>
      <c r="AI161858" s="31"/>
    </row>
    <row r="161862" spans="23:35" x14ac:dyDescent="0.2">
      <c r="W161862" s="29"/>
      <c r="AI161862" s="29"/>
    </row>
    <row r="161890" spans="23:35" x14ac:dyDescent="0.2">
      <c r="W161890" s="31"/>
      <c r="AI161890" s="31"/>
    </row>
    <row r="161894" spans="23:35" x14ac:dyDescent="0.2">
      <c r="W161894" s="29"/>
      <c r="AI161894" s="29"/>
    </row>
    <row r="161922" spans="23:35" x14ac:dyDescent="0.2">
      <c r="W161922" s="31"/>
      <c r="AI161922" s="31"/>
    </row>
    <row r="161926" spans="23:35" x14ac:dyDescent="0.2">
      <c r="W161926" s="29"/>
      <c r="AI161926" s="29"/>
    </row>
    <row r="161954" spans="23:35" x14ac:dyDescent="0.2">
      <c r="W161954" s="31"/>
      <c r="AI161954" s="31"/>
    </row>
    <row r="161958" spans="23:35" x14ac:dyDescent="0.2">
      <c r="W161958" s="29"/>
      <c r="AI161958" s="29"/>
    </row>
    <row r="161986" spans="23:35" x14ac:dyDescent="0.2">
      <c r="W161986" s="31"/>
      <c r="AI161986" s="31"/>
    </row>
    <row r="161990" spans="23:35" x14ac:dyDescent="0.2">
      <c r="W161990" s="29"/>
      <c r="AI161990" s="29"/>
    </row>
    <row r="162018" spans="23:35" x14ac:dyDescent="0.2">
      <c r="W162018" s="31"/>
      <c r="AI162018" s="31"/>
    </row>
    <row r="162022" spans="23:35" x14ac:dyDescent="0.2">
      <c r="W162022" s="29"/>
      <c r="AI162022" s="29"/>
    </row>
    <row r="162050" spans="23:35" x14ac:dyDescent="0.2">
      <c r="W162050" s="31"/>
      <c r="AI162050" s="31"/>
    </row>
    <row r="162054" spans="23:35" x14ac:dyDescent="0.2">
      <c r="W162054" s="29"/>
      <c r="AI162054" s="29"/>
    </row>
    <row r="162082" spans="23:35" x14ac:dyDescent="0.2">
      <c r="W162082" s="31"/>
      <c r="AI162082" s="31"/>
    </row>
    <row r="162086" spans="23:35" x14ac:dyDescent="0.2">
      <c r="W162086" s="29"/>
      <c r="AI162086" s="29"/>
    </row>
    <row r="162114" spans="23:35" x14ac:dyDescent="0.2">
      <c r="W162114" s="31"/>
      <c r="AI162114" s="31"/>
    </row>
    <row r="162118" spans="23:35" x14ac:dyDescent="0.2">
      <c r="W162118" s="29"/>
      <c r="AI162118" s="29"/>
    </row>
    <row r="162146" spans="23:35" x14ac:dyDescent="0.2">
      <c r="W162146" s="31"/>
      <c r="AI162146" s="31"/>
    </row>
    <row r="162150" spans="23:35" x14ac:dyDescent="0.2">
      <c r="W162150" s="29"/>
      <c r="AI162150" s="29"/>
    </row>
    <row r="162178" spans="23:35" x14ac:dyDescent="0.2">
      <c r="W162178" s="31"/>
      <c r="AI162178" s="31"/>
    </row>
    <row r="162182" spans="23:35" x14ac:dyDescent="0.2">
      <c r="W162182" s="29"/>
      <c r="AI162182" s="29"/>
    </row>
    <row r="162210" spans="23:35" x14ac:dyDescent="0.2">
      <c r="W162210" s="31"/>
      <c r="AI162210" s="31"/>
    </row>
    <row r="162214" spans="23:35" x14ac:dyDescent="0.2">
      <c r="W162214" s="29"/>
      <c r="AI162214" s="29"/>
    </row>
    <row r="162242" spans="23:35" x14ac:dyDescent="0.2">
      <c r="W162242" s="31"/>
      <c r="AI162242" s="31"/>
    </row>
    <row r="162246" spans="23:35" x14ac:dyDescent="0.2">
      <c r="W162246" s="29"/>
      <c r="AI162246" s="29"/>
    </row>
    <row r="162274" spans="23:35" x14ac:dyDescent="0.2">
      <c r="W162274" s="31"/>
      <c r="AI162274" s="31"/>
    </row>
    <row r="162278" spans="23:35" x14ac:dyDescent="0.2">
      <c r="W162278" s="29"/>
      <c r="AI162278" s="29"/>
    </row>
    <row r="162306" spans="23:35" x14ac:dyDescent="0.2">
      <c r="W162306" s="31"/>
      <c r="AI162306" s="31"/>
    </row>
    <row r="162310" spans="23:35" x14ac:dyDescent="0.2">
      <c r="W162310" s="29"/>
      <c r="AI162310" s="29"/>
    </row>
    <row r="162338" spans="23:35" x14ac:dyDescent="0.2">
      <c r="W162338" s="31"/>
      <c r="AI162338" s="31"/>
    </row>
    <row r="162342" spans="23:35" x14ac:dyDescent="0.2">
      <c r="W162342" s="29"/>
      <c r="AI162342" s="29"/>
    </row>
    <row r="162370" spans="23:35" x14ac:dyDescent="0.2">
      <c r="W162370" s="31"/>
      <c r="AI162370" s="31"/>
    </row>
    <row r="162374" spans="23:35" x14ac:dyDescent="0.2">
      <c r="W162374" s="29"/>
      <c r="AI162374" s="29"/>
    </row>
    <row r="162402" spans="23:35" x14ac:dyDescent="0.2">
      <c r="W162402" s="31"/>
      <c r="AI162402" s="31"/>
    </row>
    <row r="162406" spans="23:35" x14ac:dyDescent="0.2">
      <c r="W162406" s="29"/>
      <c r="AI162406" s="29"/>
    </row>
    <row r="162434" spans="23:35" x14ac:dyDescent="0.2">
      <c r="W162434" s="31"/>
      <c r="AI162434" s="31"/>
    </row>
    <row r="162438" spans="23:35" x14ac:dyDescent="0.2">
      <c r="W162438" s="29"/>
      <c r="AI162438" s="29"/>
    </row>
    <row r="162466" spans="23:35" x14ac:dyDescent="0.2">
      <c r="W162466" s="31"/>
      <c r="AI162466" s="31"/>
    </row>
    <row r="162470" spans="23:35" x14ac:dyDescent="0.2">
      <c r="W162470" s="29"/>
      <c r="AI162470" s="29"/>
    </row>
    <row r="162498" spans="23:35" x14ac:dyDescent="0.2">
      <c r="W162498" s="31"/>
      <c r="AI162498" s="31"/>
    </row>
    <row r="162502" spans="23:35" x14ac:dyDescent="0.2">
      <c r="W162502" s="29"/>
      <c r="AI162502" s="29"/>
    </row>
    <row r="162530" spans="23:35" x14ac:dyDescent="0.2">
      <c r="W162530" s="31"/>
      <c r="AI162530" s="31"/>
    </row>
    <row r="162534" spans="23:35" x14ac:dyDescent="0.2">
      <c r="W162534" s="29"/>
      <c r="AI162534" s="29"/>
    </row>
    <row r="162562" spans="23:35" x14ac:dyDescent="0.2">
      <c r="W162562" s="31"/>
      <c r="AI162562" s="31"/>
    </row>
    <row r="162566" spans="23:35" x14ac:dyDescent="0.2">
      <c r="W162566" s="29"/>
      <c r="AI162566" s="29"/>
    </row>
    <row r="162594" spans="23:35" x14ac:dyDescent="0.2">
      <c r="W162594" s="31"/>
      <c r="AI162594" s="31"/>
    </row>
    <row r="162598" spans="23:35" x14ac:dyDescent="0.2">
      <c r="W162598" s="29"/>
      <c r="AI162598" s="29"/>
    </row>
    <row r="162626" spans="23:35" x14ac:dyDescent="0.2">
      <c r="W162626" s="31"/>
      <c r="AI162626" s="31"/>
    </row>
    <row r="162630" spans="23:35" x14ac:dyDescent="0.2">
      <c r="W162630" s="29"/>
      <c r="AI162630" s="29"/>
    </row>
    <row r="162658" spans="23:35" x14ac:dyDescent="0.2">
      <c r="W162658" s="31"/>
      <c r="AI162658" s="31"/>
    </row>
    <row r="162662" spans="23:35" x14ac:dyDescent="0.2">
      <c r="W162662" s="29"/>
      <c r="AI162662" s="29"/>
    </row>
    <row r="162690" spans="23:35" x14ac:dyDescent="0.2">
      <c r="W162690" s="31"/>
      <c r="AI162690" s="31"/>
    </row>
    <row r="162694" spans="23:35" x14ac:dyDescent="0.2">
      <c r="W162694" s="29"/>
      <c r="AI162694" s="29"/>
    </row>
    <row r="162722" spans="23:35" x14ac:dyDescent="0.2">
      <c r="W162722" s="31"/>
      <c r="AI162722" s="31"/>
    </row>
    <row r="162726" spans="23:35" x14ac:dyDescent="0.2">
      <c r="W162726" s="29"/>
      <c r="AI162726" s="29"/>
    </row>
    <row r="162754" spans="23:35" x14ac:dyDescent="0.2">
      <c r="W162754" s="31"/>
      <c r="AI162754" s="31"/>
    </row>
    <row r="162758" spans="23:35" x14ac:dyDescent="0.2">
      <c r="W162758" s="29"/>
      <c r="AI162758" s="29"/>
    </row>
    <row r="162786" spans="23:35" x14ac:dyDescent="0.2">
      <c r="W162786" s="31"/>
      <c r="AI162786" s="31"/>
    </row>
    <row r="162790" spans="23:35" x14ac:dyDescent="0.2">
      <c r="W162790" s="29"/>
      <c r="AI162790" s="29"/>
    </row>
    <row r="162818" spans="23:35" x14ac:dyDescent="0.2">
      <c r="W162818" s="31"/>
      <c r="AI162818" s="31"/>
    </row>
    <row r="162822" spans="23:35" x14ac:dyDescent="0.2">
      <c r="W162822" s="29"/>
      <c r="AI162822" s="29"/>
    </row>
    <row r="162850" spans="23:35" x14ac:dyDescent="0.2">
      <c r="W162850" s="31"/>
      <c r="AI162850" s="31"/>
    </row>
    <row r="162854" spans="23:35" x14ac:dyDescent="0.2">
      <c r="W162854" s="29"/>
      <c r="AI162854" s="29"/>
    </row>
    <row r="162882" spans="23:35" x14ac:dyDescent="0.2">
      <c r="W162882" s="31"/>
      <c r="AI162882" s="31"/>
    </row>
    <row r="162886" spans="23:35" x14ac:dyDescent="0.2">
      <c r="W162886" s="29"/>
      <c r="AI162886" s="29"/>
    </row>
    <row r="162914" spans="23:35" x14ac:dyDescent="0.2">
      <c r="W162914" s="31"/>
      <c r="AI162914" s="31"/>
    </row>
    <row r="162918" spans="23:35" x14ac:dyDescent="0.2">
      <c r="W162918" s="29"/>
      <c r="AI162918" s="29"/>
    </row>
    <row r="162946" spans="23:35" x14ac:dyDescent="0.2">
      <c r="W162946" s="31"/>
      <c r="AI162946" s="31"/>
    </row>
    <row r="162950" spans="23:35" x14ac:dyDescent="0.2">
      <c r="W162950" s="29"/>
      <c r="AI162950" s="29"/>
    </row>
    <row r="162978" spans="23:35" x14ac:dyDescent="0.2">
      <c r="W162978" s="31"/>
      <c r="AI162978" s="31"/>
    </row>
    <row r="162982" spans="23:35" x14ac:dyDescent="0.2">
      <c r="W162982" s="29"/>
      <c r="AI162982" s="29"/>
    </row>
    <row r="163010" spans="23:35" x14ac:dyDescent="0.2">
      <c r="W163010" s="31"/>
      <c r="AI163010" s="31"/>
    </row>
    <row r="163014" spans="23:35" x14ac:dyDescent="0.2">
      <c r="W163014" s="29"/>
      <c r="AI163014" s="29"/>
    </row>
    <row r="163042" spans="23:35" x14ac:dyDescent="0.2">
      <c r="W163042" s="31"/>
      <c r="AI163042" s="31"/>
    </row>
    <row r="163046" spans="23:35" x14ac:dyDescent="0.2">
      <c r="W163046" s="29"/>
      <c r="AI163046" s="29"/>
    </row>
    <row r="163074" spans="23:35" x14ac:dyDescent="0.2">
      <c r="W163074" s="31"/>
      <c r="AI163074" s="31"/>
    </row>
    <row r="163078" spans="23:35" x14ac:dyDescent="0.2">
      <c r="W163078" s="29"/>
      <c r="AI163078" s="29"/>
    </row>
    <row r="163106" spans="23:35" x14ac:dyDescent="0.2">
      <c r="W163106" s="31"/>
      <c r="AI163106" s="31"/>
    </row>
    <row r="163110" spans="23:35" x14ac:dyDescent="0.2">
      <c r="W163110" s="29"/>
      <c r="AI163110" s="29"/>
    </row>
    <row r="163138" spans="23:35" x14ac:dyDescent="0.2">
      <c r="W163138" s="31"/>
      <c r="AI163138" s="31"/>
    </row>
    <row r="163142" spans="23:35" x14ac:dyDescent="0.2">
      <c r="W163142" s="29"/>
      <c r="AI163142" s="29"/>
    </row>
    <row r="163170" spans="23:35" x14ac:dyDescent="0.2">
      <c r="W163170" s="31"/>
      <c r="AI163170" s="31"/>
    </row>
    <row r="163174" spans="23:35" x14ac:dyDescent="0.2">
      <c r="W163174" s="29"/>
      <c r="AI163174" s="29"/>
    </row>
    <row r="163202" spans="23:35" x14ac:dyDescent="0.2">
      <c r="W163202" s="31"/>
      <c r="AI163202" s="31"/>
    </row>
    <row r="163206" spans="23:35" x14ac:dyDescent="0.2">
      <c r="W163206" s="29"/>
      <c r="AI163206" s="29"/>
    </row>
    <row r="163234" spans="23:35" x14ac:dyDescent="0.2">
      <c r="W163234" s="31"/>
      <c r="AI163234" s="31"/>
    </row>
    <row r="163238" spans="23:35" x14ac:dyDescent="0.2">
      <c r="W163238" s="29"/>
      <c r="AI163238" s="29"/>
    </row>
    <row r="163266" spans="23:35" x14ac:dyDescent="0.2">
      <c r="W163266" s="31"/>
      <c r="AI163266" s="31"/>
    </row>
    <row r="163270" spans="23:35" x14ac:dyDescent="0.2">
      <c r="W163270" s="29"/>
      <c r="AI163270" s="29"/>
    </row>
    <row r="163298" spans="23:35" x14ac:dyDescent="0.2">
      <c r="W163298" s="31"/>
      <c r="AI163298" s="31"/>
    </row>
    <row r="163302" spans="23:35" x14ac:dyDescent="0.2">
      <c r="W163302" s="29"/>
      <c r="AI163302" s="29"/>
    </row>
    <row r="163330" spans="23:35" x14ac:dyDescent="0.2">
      <c r="W163330" s="31"/>
      <c r="AI163330" s="31"/>
    </row>
    <row r="163334" spans="23:35" x14ac:dyDescent="0.2">
      <c r="W163334" s="29"/>
      <c r="AI163334" s="29"/>
    </row>
    <row r="163362" spans="23:35" x14ac:dyDescent="0.2">
      <c r="W163362" s="31"/>
      <c r="AI163362" s="31"/>
    </row>
    <row r="163366" spans="23:35" x14ac:dyDescent="0.2">
      <c r="W163366" s="29"/>
      <c r="AI163366" s="29"/>
    </row>
    <row r="163394" spans="23:35" x14ac:dyDescent="0.2">
      <c r="W163394" s="31"/>
      <c r="AI163394" s="31"/>
    </row>
    <row r="163398" spans="23:35" x14ac:dyDescent="0.2">
      <c r="W163398" s="29"/>
      <c r="AI163398" s="29"/>
    </row>
    <row r="163426" spans="23:35" x14ac:dyDescent="0.2">
      <c r="W163426" s="31"/>
      <c r="AI163426" s="31"/>
    </row>
    <row r="163430" spans="23:35" x14ac:dyDescent="0.2">
      <c r="W163430" s="29"/>
      <c r="AI163430" s="29"/>
    </row>
    <row r="163458" spans="23:35" x14ac:dyDescent="0.2">
      <c r="W163458" s="31"/>
      <c r="AI163458" s="31"/>
    </row>
    <row r="163462" spans="23:35" x14ac:dyDescent="0.2">
      <c r="W163462" s="29"/>
      <c r="AI163462" s="29"/>
    </row>
    <row r="163490" spans="23:35" x14ac:dyDescent="0.2">
      <c r="W163490" s="31"/>
      <c r="AI163490" s="31"/>
    </row>
    <row r="163494" spans="23:35" x14ac:dyDescent="0.2">
      <c r="W163494" s="29"/>
      <c r="AI163494" s="29"/>
    </row>
    <row r="163522" spans="23:35" x14ac:dyDescent="0.2">
      <c r="W163522" s="31"/>
      <c r="AI163522" s="31"/>
    </row>
    <row r="163526" spans="23:35" x14ac:dyDescent="0.2">
      <c r="W163526" s="29"/>
      <c r="AI163526" s="29"/>
    </row>
    <row r="163554" spans="23:35" x14ac:dyDescent="0.2">
      <c r="W163554" s="31"/>
      <c r="AI163554" s="31"/>
    </row>
    <row r="163558" spans="23:35" x14ac:dyDescent="0.2">
      <c r="W163558" s="29"/>
      <c r="AI163558" s="29"/>
    </row>
    <row r="163586" spans="23:35" x14ac:dyDescent="0.2">
      <c r="W163586" s="31"/>
      <c r="AI163586" s="31"/>
    </row>
    <row r="163590" spans="23:35" x14ac:dyDescent="0.2">
      <c r="W163590" s="29"/>
      <c r="AI163590" s="29"/>
    </row>
    <row r="163618" spans="23:35" x14ac:dyDescent="0.2">
      <c r="W163618" s="31"/>
      <c r="AI163618" s="31"/>
    </row>
    <row r="163622" spans="23:35" x14ac:dyDescent="0.2">
      <c r="W163622" s="29"/>
      <c r="AI163622" s="29"/>
    </row>
    <row r="163650" spans="23:35" x14ac:dyDescent="0.2">
      <c r="W163650" s="31"/>
      <c r="AI163650" s="31"/>
    </row>
    <row r="163654" spans="23:35" x14ac:dyDescent="0.2">
      <c r="W163654" s="29"/>
      <c r="AI163654" s="29"/>
    </row>
    <row r="163682" spans="23:35" x14ac:dyDescent="0.2">
      <c r="W163682" s="31"/>
      <c r="AI163682" s="31"/>
    </row>
    <row r="163686" spans="23:35" x14ac:dyDescent="0.2">
      <c r="W163686" s="29"/>
      <c r="AI163686" s="29"/>
    </row>
    <row r="163714" spans="23:35" x14ac:dyDescent="0.2">
      <c r="W163714" s="31"/>
      <c r="AI163714" s="31"/>
    </row>
    <row r="163718" spans="23:35" x14ac:dyDescent="0.2">
      <c r="W163718" s="29"/>
      <c r="AI163718" s="29"/>
    </row>
    <row r="163746" spans="23:35" x14ac:dyDescent="0.2">
      <c r="W163746" s="31"/>
      <c r="AI163746" s="31"/>
    </row>
    <row r="163750" spans="23:35" x14ac:dyDescent="0.2">
      <c r="W163750" s="29"/>
      <c r="AI163750" s="29"/>
    </row>
    <row r="163778" spans="23:35" x14ac:dyDescent="0.2">
      <c r="W163778" s="31"/>
      <c r="AI163778" s="31"/>
    </row>
    <row r="163782" spans="23:35" x14ac:dyDescent="0.2">
      <c r="W163782" s="29"/>
      <c r="AI163782" s="29"/>
    </row>
    <row r="163810" spans="23:35" x14ac:dyDescent="0.2">
      <c r="W163810" s="31"/>
      <c r="AI163810" s="31"/>
    </row>
    <row r="163814" spans="23:35" x14ac:dyDescent="0.2">
      <c r="W163814" s="29"/>
      <c r="AI163814" s="29"/>
    </row>
    <row r="163842" spans="23:35" x14ac:dyDescent="0.2">
      <c r="W163842" s="31"/>
      <c r="AI163842" s="31"/>
    </row>
    <row r="163846" spans="23:35" x14ac:dyDescent="0.2">
      <c r="W163846" s="29"/>
      <c r="AI163846" s="29"/>
    </row>
    <row r="163874" spans="23:35" x14ac:dyDescent="0.2">
      <c r="W163874" s="31"/>
      <c r="AI163874" s="31"/>
    </row>
    <row r="163878" spans="23:35" x14ac:dyDescent="0.2">
      <c r="W163878" s="29"/>
      <c r="AI163878" s="29"/>
    </row>
    <row r="163906" spans="23:35" x14ac:dyDescent="0.2">
      <c r="W163906" s="31"/>
      <c r="AI163906" s="31"/>
    </row>
    <row r="163910" spans="23:35" x14ac:dyDescent="0.2">
      <c r="W163910" s="29"/>
      <c r="AI163910" s="29"/>
    </row>
    <row r="163938" spans="23:35" x14ac:dyDescent="0.2">
      <c r="W163938" s="31"/>
      <c r="AI163938" s="31"/>
    </row>
    <row r="163942" spans="23:35" x14ac:dyDescent="0.2">
      <c r="W163942" s="29"/>
      <c r="AI163942" s="29"/>
    </row>
    <row r="163970" spans="23:35" x14ac:dyDescent="0.2">
      <c r="W163970" s="31"/>
      <c r="AI163970" s="31"/>
    </row>
    <row r="163974" spans="23:35" x14ac:dyDescent="0.2">
      <c r="W163974" s="29"/>
      <c r="AI163974" s="29"/>
    </row>
    <row r="164002" spans="23:35" x14ac:dyDescent="0.2">
      <c r="W164002" s="31"/>
      <c r="AI164002" s="31"/>
    </row>
    <row r="164006" spans="23:35" x14ac:dyDescent="0.2">
      <c r="W164006" s="29"/>
      <c r="AI164006" s="29"/>
    </row>
    <row r="164034" spans="23:35" x14ac:dyDescent="0.2">
      <c r="W164034" s="31"/>
      <c r="AI164034" s="31"/>
    </row>
    <row r="164038" spans="23:35" x14ac:dyDescent="0.2">
      <c r="W164038" s="29"/>
      <c r="AI164038" s="29"/>
    </row>
    <row r="164066" spans="23:35" x14ac:dyDescent="0.2">
      <c r="W164066" s="31"/>
      <c r="AI164066" s="31"/>
    </row>
    <row r="164070" spans="23:35" x14ac:dyDescent="0.2">
      <c r="W164070" s="29"/>
      <c r="AI164070" s="29"/>
    </row>
    <row r="164098" spans="23:35" x14ac:dyDescent="0.2">
      <c r="W164098" s="31"/>
      <c r="AI164098" s="31"/>
    </row>
    <row r="164102" spans="23:35" x14ac:dyDescent="0.2">
      <c r="W164102" s="29"/>
      <c r="AI164102" s="29"/>
    </row>
    <row r="164130" spans="23:35" x14ac:dyDescent="0.2">
      <c r="W164130" s="31"/>
      <c r="AI164130" s="31"/>
    </row>
    <row r="164134" spans="23:35" x14ac:dyDescent="0.2">
      <c r="W164134" s="29"/>
      <c r="AI164134" s="29"/>
    </row>
    <row r="164162" spans="23:35" x14ac:dyDescent="0.2">
      <c r="W164162" s="31"/>
      <c r="AI164162" s="31"/>
    </row>
    <row r="164166" spans="23:35" x14ac:dyDescent="0.2">
      <c r="W164166" s="29"/>
      <c r="AI164166" s="29"/>
    </row>
    <row r="164194" spans="23:35" x14ac:dyDescent="0.2">
      <c r="W164194" s="31"/>
      <c r="AI164194" s="31"/>
    </row>
    <row r="164198" spans="23:35" x14ac:dyDescent="0.2">
      <c r="W164198" s="29"/>
      <c r="AI164198" s="29"/>
    </row>
    <row r="164226" spans="23:35" x14ac:dyDescent="0.2">
      <c r="W164226" s="31"/>
      <c r="AI164226" s="31"/>
    </row>
    <row r="164230" spans="23:35" x14ac:dyDescent="0.2">
      <c r="W164230" s="29"/>
      <c r="AI164230" s="29"/>
    </row>
    <row r="164258" spans="23:35" x14ac:dyDescent="0.2">
      <c r="W164258" s="31"/>
      <c r="AI164258" s="31"/>
    </row>
    <row r="164262" spans="23:35" x14ac:dyDescent="0.2">
      <c r="W164262" s="29"/>
      <c r="AI164262" s="29"/>
    </row>
    <row r="164290" spans="23:35" x14ac:dyDescent="0.2">
      <c r="W164290" s="31"/>
      <c r="AI164290" s="31"/>
    </row>
    <row r="164294" spans="23:35" x14ac:dyDescent="0.2">
      <c r="W164294" s="29"/>
      <c r="AI164294" s="29"/>
    </row>
    <row r="164322" spans="23:35" x14ac:dyDescent="0.2">
      <c r="W164322" s="31"/>
      <c r="AI164322" s="31"/>
    </row>
    <row r="164326" spans="23:35" x14ac:dyDescent="0.2">
      <c r="W164326" s="29"/>
      <c r="AI164326" s="29"/>
    </row>
    <row r="164354" spans="23:35" x14ac:dyDescent="0.2">
      <c r="W164354" s="31"/>
      <c r="AI164354" s="31"/>
    </row>
    <row r="164358" spans="23:35" x14ac:dyDescent="0.2">
      <c r="W164358" s="29"/>
      <c r="AI164358" s="29"/>
    </row>
    <row r="164386" spans="23:35" x14ac:dyDescent="0.2">
      <c r="W164386" s="31"/>
      <c r="AI164386" s="31"/>
    </row>
    <row r="164390" spans="23:35" x14ac:dyDescent="0.2">
      <c r="W164390" s="29"/>
      <c r="AI164390" s="29"/>
    </row>
    <row r="164418" spans="23:35" x14ac:dyDescent="0.2">
      <c r="W164418" s="31"/>
      <c r="AI164418" s="31"/>
    </row>
    <row r="164422" spans="23:35" x14ac:dyDescent="0.2">
      <c r="W164422" s="29"/>
      <c r="AI164422" s="29"/>
    </row>
    <row r="164450" spans="23:35" x14ac:dyDescent="0.2">
      <c r="W164450" s="31"/>
      <c r="AI164450" s="31"/>
    </row>
    <row r="164454" spans="23:35" x14ac:dyDescent="0.2">
      <c r="W164454" s="29"/>
      <c r="AI164454" s="29"/>
    </row>
    <row r="164482" spans="23:35" x14ac:dyDescent="0.2">
      <c r="W164482" s="31"/>
      <c r="AI164482" s="31"/>
    </row>
    <row r="164486" spans="23:35" x14ac:dyDescent="0.2">
      <c r="W164486" s="29"/>
      <c r="AI164486" s="29"/>
    </row>
    <row r="164514" spans="23:35" x14ac:dyDescent="0.2">
      <c r="W164514" s="31"/>
      <c r="AI164514" s="31"/>
    </row>
    <row r="164518" spans="23:35" x14ac:dyDescent="0.2">
      <c r="W164518" s="29"/>
      <c r="AI164518" s="29"/>
    </row>
    <row r="164546" spans="23:35" x14ac:dyDescent="0.2">
      <c r="W164546" s="31"/>
      <c r="AI164546" s="31"/>
    </row>
    <row r="164550" spans="23:35" x14ac:dyDescent="0.2">
      <c r="W164550" s="29"/>
      <c r="AI164550" s="29"/>
    </row>
    <row r="164578" spans="23:35" x14ac:dyDescent="0.2">
      <c r="W164578" s="31"/>
      <c r="AI164578" s="31"/>
    </row>
    <row r="164582" spans="23:35" x14ac:dyDescent="0.2">
      <c r="W164582" s="29"/>
      <c r="AI164582" s="29"/>
    </row>
    <row r="164610" spans="23:35" x14ac:dyDescent="0.2">
      <c r="W164610" s="31"/>
      <c r="AI164610" s="31"/>
    </row>
    <row r="164614" spans="23:35" x14ac:dyDescent="0.2">
      <c r="W164614" s="29"/>
      <c r="AI164614" s="29"/>
    </row>
    <row r="164642" spans="23:35" x14ac:dyDescent="0.2">
      <c r="W164642" s="31"/>
      <c r="AI164642" s="31"/>
    </row>
    <row r="164646" spans="23:35" x14ac:dyDescent="0.2">
      <c r="W164646" s="29"/>
      <c r="AI164646" s="29"/>
    </row>
    <row r="164674" spans="23:35" x14ac:dyDescent="0.2">
      <c r="W164674" s="31"/>
      <c r="AI164674" s="31"/>
    </row>
    <row r="164678" spans="23:35" x14ac:dyDescent="0.2">
      <c r="W164678" s="29"/>
      <c r="AI164678" s="29"/>
    </row>
    <row r="164706" spans="23:35" x14ac:dyDescent="0.2">
      <c r="W164706" s="31"/>
      <c r="AI164706" s="31"/>
    </row>
    <row r="164710" spans="23:35" x14ac:dyDescent="0.2">
      <c r="W164710" s="29"/>
      <c r="AI164710" s="29"/>
    </row>
    <row r="164738" spans="23:35" x14ac:dyDescent="0.2">
      <c r="W164738" s="31"/>
      <c r="AI164738" s="31"/>
    </row>
    <row r="164742" spans="23:35" x14ac:dyDescent="0.2">
      <c r="W164742" s="29"/>
      <c r="AI164742" s="29"/>
    </row>
    <row r="164770" spans="23:35" x14ac:dyDescent="0.2">
      <c r="W164770" s="31"/>
      <c r="AI164770" s="31"/>
    </row>
    <row r="164774" spans="23:35" x14ac:dyDescent="0.2">
      <c r="W164774" s="29"/>
      <c r="AI164774" s="29"/>
    </row>
    <row r="164802" spans="23:35" x14ac:dyDescent="0.2">
      <c r="W164802" s="31"/>
      <c r="AI164802" s="31"/>
    </row>
    <row r="164806" spans="23:35" x14ac:dyDescent="0.2">
      <c r="W164806" s="29"/>
      <c r="AI164806" s="29"/>
    </row>
    <row r="164834" spans="23:35" x14ac:dyDescent="0.2">
      <c r="W164834" s="31"/>
      <c r="AI164834" s="31"/>
    </row>
    <row r="164838" spans="23:35" x14ac:dyDescent="0.2">
      <c r="W164838" s="29"/>
      <c r="AI164838" s="29"/>
    </row>
    <row r="164866" spans="23:35" x14ac:dyDescent="0.2">
      <c r="W164866" s="31"/>
      <c r="AI164866" s="31"/>
    </row>
    <row r="164870" spans="23:35" x14ac:dyDescent="0.2">
      <c r="W164870" s="29"/>
      <c r="AI164870" s="29"/>
    </row>
    <row r="164898" spans="23:35" x14ac:dyDescent="0.2">
      <c r="W164898" s="31"/>
      <c r="AI164898" s="31"/>
    </row>
    <row r="164902" spans="23:35" x14ac:dyDescent="0.2">
      <c r="W164902" s="29"/>
      <c r="AI164902" s="29"/>
    </row>
    <row r="164930" spans="23:35" x14ac:dyDescent="0.2">
      <c r="W164930" s="31"/>
      <c r="AI164930" s="31"/>
    </row>
    <row r="164934" spans="23:35" x14ac:dyDescent="0.2">
      <c r="W164934" s="29"/>
      <c r="AI164934" s="29"/>
    </row>
    <row r="164962" spans="23:35" x14ac:dyDescent="0.2">
      <c r="W164962" s="31"/>
      <c r="AI164962" s="31"/>
    </row>
    <row r="164966" spans="23:35" x14ac:dyDescent="0.2">
      <c r="W164966" s="29"/>
      <c r="AI164966" s="29"/>
    </row>
    <row r="164994" spans="23:35" x14ac:dyDescent="0.2">
      <c r="W164994" s="31"/>
      <c r="AI164994" s="31"/>
    </row>
    <row r="164998" spans="23:35" x14ac:dyDescent="0.2">
      <c r="W164998" s="29"/>
      <c r="AI164998" s="29"/>
    </row>
    <row r="165026" spans="23:35" x14ac:dyDescent="0.2">
      <c r="W165026" s="31"/>
      <c r="AI165026" s="31"/>
    </row>
    <row r="165030" spans="23:35" x14ac:dyDescent="0.2">
      <c r="W165030" s="29"/>
      <c r="AI165030" s="29"/>
    </row>
    <row r="165058" spans="23:35" x14ac:dyDescent="0.2">
      <c r="W165058" s="31"/>
      <c r="AI165058" s="31"/>
    </row>
    <row r="165062" spans="23:35" x14ac:dyDescent="0.2">
      <c r="W165062" s="29"/>
      <c r="AI165062" s="29"/>
    </row>
    <row r="165090" spans="23:35" x14ac:dyDescent="0.2">
      <c r="W165090" s="31"/>
      <c r="AI165090" s="31"/>
    </row>
    <row r="165094" spans="23:35" x14ac:dyDescent="0.2">
      <c r="W165094" s="29"/>
      <c r="AI165094" s="29"/>
    </row>
    <row r="165122" spans="23:35" x14ac:dyDescent="0.2">
      <c r="W165122" s="31"/>
      <c r="AI165122" s="31"/>
    </row>
    <row r="165126" spans="23:35" x14ac:dyDescent="0.2">
      <c r="W165126" s="29"/>
      <c r="AI165126" s="29"/>
    </row>
    <row r="165154" spans="23:35" x14ac:dyDescent="0.2">
      <c r="W165154" s="31"/>
      <c r="AI165154" s="31"/>
    </row>
    <row r="165158" spans="23:35" x14ac:dyDescent="0.2">
      <c r="W165158" s="29"/>
      <c r="AI165158" s="29"/>
    </row>
    <row r="165186" spans="23:35" x14ac:dyDescent="0.2">
      <c r="W165186" s="31"/>
      <c r="AI165186" s="31"/>
    </row>
    <row r="165190" spans="23:35" x14ac:dyDescent="0.2">
      <c r="W165190" s="29"/>
      <c r="AI165190" s="29"/>
    </row>
    <row r="165218" spans="23:35" x14ac:dyDescent="0.2">
      <c r="W165218" s="31"/>
      <c r="AI165218" s="31"/>
    </row>
    <row r="165222" spans="23:35" x14ac:dyDescent="0.2">
      <c r="W165222" s="29"/>
      <c r="AI165222" s="29"/>
    </row>
    <row r="165250" spans="23:35" x14ac:dyDescent="0.2">
      <c r="W165250" s="31"/>
      <c r="AI165250" s="31"/>
    </row>
    <row r="165254" spans="23:35" x14ac:dyDescent="0.2">
      <c r="W165254" s="29"/>
      <c r="AI165254" s="29"/>
    </row>
    <row r="165282" spans="23:35" x14ac:dyDescent="0.2">
      <c r="W165282" s="31"/>
      <c r="AI165282" s="31"/>
    </row>
    <row r="165286" spans="23:35" x14ac:dyDescent="0.2">
      <c r="W165286" s="29"/>
      <c r="AI165286" s="29"/>
    </row>
    <row r="165314" spans="23:35" x14ac:dyDescent="0.2">
      <c r="W165314" s="31"/>
      <c r="AI165314" s="31"/>
    </row>
    <row r="165318" spans="23:35" x14ac:dyDescent="0.2">
      <c r="W165318" s="29"/>
      <c r="AI165318" s="29"/>
    </row>
    <row r="165346" spans="23:35" x14ac:dyDescent="0.2">
      <c r="W165346" s="31"/>
      <c r="AI165346" s="31"/>
    </row>
    <row r="165350" spans="23:35" x14ac:dyDescent="0.2">
      <c r="W165350" s="29"/>
      <c r="AI165350" s="29"/>
    </row>
    <row r="165378" spans="23:35" x14ac:dyDescent="0.2">
      <c r="W165378" s="31"/>
      <c r="AI165378" s="31"/>
    </row>
    <row r="165382" spans="23:35" x14ac:dyDescent="0.2">
      <c r="W165382" s="29"/>
      <c r="AI165382" s="29"/>
    </row>
    <row r="165410" spans="23:35" x14ac:dyDescent="0.2">
      <c r="W165410" s="31"/>
      <c r="AI165410" s="31"/>
    </row>
    <row r="165414" spans="23:35" x14ac:dyDescent="0.2">
      <c r="W165414" s="29"/>
      <c r="AI165414" s="29"/>
    </row>
    <row r="165442" spans="23:35" x14ac:dyDescent="0.2">
      <c r="W165442" s="31"/>
      <c r="AI165442" s="31"/>
    </row>
    <row r="165446" spans="23:35" x14ac:dyDescent="0.2">
      <c r="W165446" s="29"/>
      <c r="AI165446" s="29"/>
    </row>
    <row r="165474" spans="23:35" x14ac:dyDescent="0.2">
      <c r="W165474" s="31"/>
      <c r="AI165474" s="31"/>
    </row>
    <row r="165478" spans="23:35" x14ac:dyDescent="0.2">
      <c r="W165478" s="29"/>
      <c r="AI165478" s="29"/>
    </row>
    <row r="165506" spans="23:35" x14ac:dyDescent="0.2">
      <c r="W165506" s="31"/>
      <c r="AI165506" s="31"/>
    </row>
    <row r="165510" spans="23:35" x14ac:dyDescent="0.2">
      <c r="W165510" s="29"/>
      <c r="AI165510" s="29"/>
    </row>
    <row r="165538" spans="23:35" x14ac:dyDescent="0.2">
      <c r="W165538" s="31"/>
      <c r="AI165538" s="31"/>
    </row>
    <row r="165542" spans="23:35" x14ac:dyDescent="0.2">
      <c r="W165542" s="29"/>
      <c r="AI165542" s="29"/>
    </row>
    <row r="165570" spans="23:35" x14ac:dyDescent="0.2">
      <c r="W165570" s="31"/>
      <c r="AI165570" s="31"/>
    </row>
    <row r="165574" spans="23:35" x14ac:dyDescent="0.2">
      <c r="W165574" s="29"/>
      <c r="AI165574" s="29"/>
    </row>
    <row r="165602" spans="23:35" x14ac:dyDescent="0.2">
      <c r="W165602" s="31"/>
      <c r="AI165602" s="31"/>
    </row>
    <row r="165606" spans="23:35" x14ac:dyDescent="0.2">
      <c r="W165606" s="29"/>
      <c r="AI165606" s="29"/>
    </row>
    <row r="165634" spans="23:35" x14ac:dyDescent="0.2">
      <c r="W165634" s="31"/>
      <c r="AI165634" s="31"/>
    </row>
    <row r="165638" spans="23:35" x14ac:dyDescent="0.2">
      <c r="W165638" s="29"/>
      <c r="AI165638" s="29"/>
    </row>
    <row r="165666" spans="23:35" x14ac:dyDescent="0.2">
      <c r="W165666" s="31"/>
      <c r="AI165666" s="31"/>
    </row>
    <row r="165670" spans="23:35" x14ac:dyDescent="0.2">
      <c r="W165670" s="29"/>
      <c r="AI165670" s="29"/>
    </row>
    <row r="165698" spans="23:35" x14ac:dyDescent="0.2">
      <c r="W165698" s="31"/>
      <c r="AI165698" s="31"/>
    </row>
    <row r="165702" spans="23:35" x14ac:dyDescent="0.2">
      <c r="W165702" s="29"/>
      <c r="AI165702" s="29"/>
    </row>
    <row r="165730" spans="23:35" x14ac:dyDescent="0.2">
      <c r="W165730" s="31"/>
      <c r="AI165730" s="31"/>
    </row>
    <row r="165734" spans="23:35" x14ac:dyDescent="0.2">
      <c r="W165734" s="29"/>
      <c r="AI165734" s="29"/>
    </row>
    <row r="165762" spans="23:35" x14ac:dyDescent="0.2">
      <c r="W165762" s="31"/>
      <c r="AI165762" s="31"/>
    </row>
    <row r="165766" spans="23:35" x14ac:dyDescent="0.2">
      <c r="W165766" s="29"/>
      <c r="AI165766" s="29"/>
    </row>
    <row r="165794" spans="23:35" x14ac:dyDescent="0.2">
      <c r="W165794" s="31"/>
      <c r="AI165794" s="31"/>
    </row>
    <row r="165798" spans="23:35" x14ac:dyDescent="0.2">
      <c r="W165798" s="29"/>
      <c r="AI165798" s="29"/>
    </row>
    <row r="165826" spans="23:35" x14ac:dyDescent="0.2">
      <c r="W165826" s="31"/>
      <c r="AI165826" s="31"/>
    </row>
    <row r="165830" spans="23:35" x14ac:dyDescent="0.2">
      <c r="W165830" s="29"/>
      <c r="AI165830" s="29"/>
    </row>
    <row r="165858" spans="23:35" x14ac:dyDescent="0.2">
      <c r="W165858" s="31"/>
      <c r="AI165858" s="31"/>
    </row>
    <row r="165862" spans="23:35" x14ac:dyDescent="0.2">
      <c r="W165862" s="29"/>
      <c r="AI165862" s="29"/>
    </row>
    <row r="165890" spans="23:35" x14ac:dyDescent="0.2">
      <c r="W165890" s="31"/>
      <c r="AI165890" s="31"/>
    </row>
    <row r="165894" spans="23:35" x14ac:dyDescent="0.2">
      <c r="W165894" s="29"/>
      <c r="AI165894" s="29"/>
    </row>
    <row r="165922" spans="23:35" x14ac:dyDescent="0.2">
      <c r="W165922" s="31"/>
      <c r="AI165922" s="31"/>
    </row>
    <row r="165926" spans="23:35" x14ac:dyDescent="0.2">
      <c r="W165926" s="29"/>
      <c r="AI165926" s="29"/>
    </row>
    <row r="165954" spans="23:35" x14ac:dyDescent="0.2">
      <c r="W165954" s="31"/>
      <c r="AI165954" s="31"/>
    </row>
    <row r="165958" spans="23:35" x14ac:dyDescent="0.2">
      <c r="W165958" s="29"/>
      <c r="AI165958" s="29"/>
    </row>
    <row r="165986" spans="23:35" x14ac:dyDescent="0.2">
      <c r="W165986" s="31"/>
      <c r="AI165986" s="31"/>
    </row>
    <row r="165990" spans="23:35" x14ac:dyDescent="0.2">
      <c r="W165990" s="29"/>
      <c r="AI165990" s="29"/>
    </row>
    <row r="166018" spans="23:35" x14ac:dyDescent="0.2">
      <c r="W166018" s="31"/>
      <c r="AI166018" s="31"/>
    </row>
    <row r="166022" spans="23:35" x14ac:dyDescent="0.2">
      <c r="W166022" s="29"/>
      <c r="AI166022" s="29"/>
    </row>
    <row r="166050" spans="23:35" x14ac:dyDescent="0.2">
      <c r="W166050" s="31"/>
      <c r="AI166050" s="31"/>
    </row>
    <row r="166054" spans="23:35" x14ac:dyDescent="0.2">
      <c r="W166054" s="29"/>
      <c r="AI166054" s="29"/>
    </row>
    <row r="166082" spans="23:35" x14ac:dyDescent="0.2">
      <c r="W166082" s="31"/>
      <c r="AI166082" s="31"/>
    </row>
    <row r="166086" spans="23:35" x14ac:dyDescent="0.2">
      <c r="W166086" s="29"/>
      <c r="AI166086" s="29"/>
    </row>
    <row r="166114" spans="23:35" x14ac:dyDescent="0.2">
      <c r="W166114" s="31"/>
      <c r="AI166114" s="31"/>
    </row>
    <row r="166118" spans="23:35" x14ac:dyDescent="0.2">
      <c r="W166118" s="29"/>
      <c r="AI166118" s="29"/>
    </row>
    <row r="166146" spans="23:35" x14ac:dyDescent="0.2">
      <c r="W166146" s="31"/>
      <c r="AI166146" s="31"/>
    </row>
    <row r="166150" spans="23:35" x14ac:dyDescent="0.2">
      <c r="W166150" s="29"/>
      <c r="AI166150" s="29"/>
    </row>
    <row r="166178" spans="23:35" x14ac:dyDescent="0.2">
      <c r="W166178" s="31"/>
      <c r="AI166178" s="31"/>
    </row>
    <row r="166182" spans="23:35" x14ac:dyDescent="0.2">
      <c r="W166182" s="29"/>
      <c r="AI166182" s="29"/>
    </row>
    <row r="166210" spans="23:35" x14ac:dyDescent="0.2">
      <c r="W166210" s="31"/>
      <c r="AI166210" s="31"/>
    </row>
    <row r="166214" spans="23:35" x14ac:dyDescent="0.2">
      <c r="W166214" s="29"/>
      <c r="AI166214" s="29"/>
    </row>
    <row r="166242" spans="23:35" x14ac:dyDescent="0.2">
      <c r="W166242" s="31"/>
      <c r="AI166242" s="31"/>
    </row>
    <row r="166246" spans="23:35" x14ac:dyDescent="0.2">
      <c r="W166246" s="29"/>
      <c r="AI166246" s="29"/>
    </row>
    <row r="166274" spans="23:35" x14ac:dyDescent="0.2">
      <c r="W166274" s="31"/>
      <c r="AI166274" s="31"/>
    </row>
    <row r="166278" spans="23:35" x14ac:dyDescent="0.2">
      <c r="W166278" s="29"/>
      <c r="AI166278" s="29"/>
    </row>
    <row r="166306" spans="23:35" x14ac:dyDescent="0.2">
      <c r="W166306" s="31"/>
      <c r="AI166306" s="31"/>
    </row>
    <row r="166310" spans="23:35" x14ac:dyDescent="0.2">
      <c r="W166310" s="29"/>
      <c r="AI166310" s="29"/>
    </row>
    <row r="166338" spans="23:35" x14ac:dyDescent="0.2">
      <c r="W166338" s="31"/>
      <c r="AI166338" s="31"/>
    </row>
    <row r="166342" spans="23:35" x14ac:dyDescent="0.2">
      <c r="W166342" s="29"/>
      <c r="AI166342" s="29"/>
    </row>
    <row r="166370" spans="23:35" x14ac:dyDescent="0.2">
      <c r="W166370" s="31"/>
      <c r="AI166370" s="31"/>
    </row>
    <row r="166374" spans="23:35" x14ac:dyDescent="0.2">
      <c r="W166374" s="29"/>
      <c r="AI166374" s="29"/>
    </row>
    <row r="166402" spans="23:35" x14ac:dyDescent="0.2">
      <c r="W166402" s="31"/>
      <c r="AI166402" s="31"/>
    </row>
    <row r="166406" spans="23:35" x14ac:dyDescent="0.2">
      <c r="W166406" s="29"/>
      <c r="AI166406" s="29"/>
    </row>
    <row r="166434" spans="23:35" x14ac:dyDescent="0.2">
      <c r="W166434" s="31"/>
      <c r="AI166434" s="31"/>
    </row>
    <row r="166438" spans="23:35" x14ac:dyDescent="0.2">
      <c r="W166438" s="29"/>
      <c r="AI166438" s="29"/>
    </row>
    <row r="166466" spans="23:35" x14ac:dyDescent="0.2">
      <c r="W166466" s="31"/>
      <c r="AI166466" s="31"/>
    </row>
    <row r="166470" spans="23:35" x14ac:dyDescent="0.2">
      <c r="W166470" s="29"/>
      <c r="AI166470" s="29"/>
    </row>
    <row r="166498" spans="23:35" x14ac:dyDescent="0.2">
      <c r="W166498" s="31"/>
      <c r="AI166498" s="31"/>
    </row>
    <row r="166502" spans="23:35" x14ac:dyDescent="0.2">
      <c r="W166502" s="29"/>
      <c r="AI166502" s="29"/>
    </row>
    <row r="166530" spans="23:35" x14ac:dyDescent="0.2">
      <c r="W166530" s="31"/>
      <c r="AI166530" s="31"/>
    </row>
    <row r="166534" spans="23:35" x14ac:dyDescent="0.2">
      <c r="W166534" s="29"/>
      <c r="AI166534" s="29"/>
    </row>
    <row r="166562" spans="23:35" x14ac:dyDescent="0.2">
      <c r="W166562" s="31"/>
      <c r="AI166562" s="31"/>
    </row>
    <row r="166566" spans="23:35" x14ac:dyDescent="0.2">
      <c r="W166566" s="29"/>
      <c r="AI166566" s="29"/>
    </row>
    <row r="166594" spans="23:35" x14ac:dyDescent="0.2">
      <c r="W166594" s="31"/>
      <c r="AI166594" s="31"/>
    </row>
    <row r="166598" spans="23:35" x14ac:dyDescent="0.2">
      <c r="W166598" s="29"/>
      <c r="AI166598" s="29"/>
    </row>
    <row r="166626" spans="23:35" x14ac:dyDescent="0.2">
      <c r="W166626" s="31"/>
      <c r="AI166626" s="31"/>
    </row>
    <row r="166630" spans="23:35" x14ac:dyDescent="0.2">
      <c r="W166630" s="29"/>
      <c r="AI166630" s="29"/>
    </row>
    <row r="166658" spans="23:35" x14ac:dyDescent="0.2">
      <c r="W166658" s="31"/>
      <c r="AI166658" s="31"/>
    </row>
    <row r="166662" spans="23:35" x14ac:dyDescent="0.2">
      <c r="W166662" s="29"/>
      <c r="AI166662" s="29"/>
    </row>
    <row r="166690" spans="23:35" x14ac:dyDescent="0.2">
      <c r="W166690" s="31"/>
      <c r="AI166690" s="31"/>
    </row>
    <row r="166694" spans="23:35" x14ac:dyDescent="0.2">
      <c r="W166694" s="29"/>
      <c r="AI166694" s="29"/>
    </row>
    <row r="166722" spans="23:35" x14ac:dyDescent="0.2">
      <c r="W166722" s="31"/>
      <c r="AI166722" s="31"/>
    </row>
    <row r="166726" spans="23:35" x14ac:dyDescent="0.2">
      <c r="W166726" s="29"/>
      <c r="AI166726" s="29"/>
    </row>
    <row r="166754" spans="23:35" x14ac:dyDescent="0.2">
      <c r="W166754" s="31"/>
      <c r="AI166754" s="31"/>
    </row>
    <row r="166758" spans="23:35" x14ac:dyDescent="0.2">
      <c r="W166758" s="29"/>
      <c r="AI166758" s="29"/>
    </row>
    <row r="166786" spans="23:35" x14ac:dyDescent="0.2">
      <c r="W166786" s="31"/>
      <c r="AI166786" s="31"/>
    </row>
    <row r="166790" spans="23:35" x14ac:dyDescent="0.2">
      <c r="W166790" s="29"/>
      <c r="AI166790" s="29"/>
    </row>
    <row r="166818" spans="23:35" x14ac:dyDescent="0.2">
      <c r="W166818" s="31"/>
      <c r="AI166818" s="31"/>
    </row>
    <row r="166822" spans="23:35" x14ac:dyDescent="0.2">
      <c r="W166822" s="29"/>
      <c r="AI166822" s="29"/>
    </row>
    <row r="166850" spans="23:35" x14ac:dyDescent="0.2">
      <c r="W166850" s="31"/>
      <c r="AI166850" s="31"/>
    </row>
    <row r="166854" spans="23:35" x14ac:dyDescent="0.2">
      <c r="W166854" s="29"/>
      <c r="AI166854" s="29"/>
    </row>
    <row r="166882" spans="23:35" x14ac:dyDescent="0.2">
      <c r="W166882" s="31"/>
      <c r="AI166882" s="31"/>
    </row>
    <row r="166886" spans="23:35" x14ac:dyDescent="0.2">
      <c r="W166886" s="29"/>
      <c r="AI166886" s="29"/>
    </row>
    <row r="166914" spans="23:35" x14ac:dyDescent="0.2">
      <c r="W166914" s="31"/>
      <c r="AI166914" s="31"/>
    </row>
    <row r="166918" spans="23:35" x14ac:dyDescent="0.2">
      <c r="W166918" s="29"/>
      <c r="AI166918" s="29"/>
    </row>
    <row r="166946" spans="23:35" x14ac:dyDescent="0.2">
      <c r="W166946" s="31"/>
      <c r="AI166946" s="31"/>
    </row>
    <row r="166950" spans="23:35" x14ac:dyDescent="0.2">
      <c r="W166950" s="29"/>
      <c r="AI166950" s="29"/>
    </row>
    <row r="166978" spans="23:35" x14ac:dyDescent="0.2">
      <c r="W166978" s="31"/>
      <c r="AI166978" s="31"/>
    </row>
    <row r="166982" spans="23:35" x14ac:dyDescent="0.2">
      <c r="W166982" s="29"/>
      <c r="AI166982" s="29"/>
    </row>
    <row r="167010" spans="23:35" x14ac:dyDescent="0.2">
      <c r="W167010" s="31"/>
      <c r="AI167010" s="31"/>
    </row>
    <row r="167014" spans="23:35" x14ac:dyDescent="0.2">
      <c r="W167014" s="29"/>
      <c r="AI167014" s="29"/>
    </row>
    <row r="167042" spans="23:35" x14ac:dyDescent="0.2">
      <c r="W167042" s="31"/>
      <c r="AI167042" s="31"/>
    </row>
    <row r="167046" spans="23:35" x14ac:dyDescent="0.2">
      <c r="W167046" s="29"/>
      <c r="AI167046" s="29"/>
    </row>
    <row r="167074" spans="23:35" x14ac:dyDescent="0.2">
      <c r="W167074" s="31"/>
      <c r="AI167074" s="31"/>
    </row>
    <row r="167078" spans="23:35" x14ac:dyDescent="0.2">
      <c r="W167078" s="29"/>
      <c r="AI167078" s="29"/>
    </row>
    <row r="167106" spans="23:35" x14ac:dyDescent="0.2">
      <c r="W167106" s="31"/>
      <c r="AI167106" s="31"/>
    </row>
    <row r="167110" spans="23:35" x14ac:dyDescent="0.2">
      <c r="W167110" s="29"/>
      <c r="AI167110" s="29"/>
    </row>
    <row r="167138" spans="23:35" x14ac:dyDescent="0.2">
      <c r="W167138" s="31"/>
      <c r="AI167138" s="31"/>
    </row>
    <row r="167142" spans="23:35" x14ac:dyDescent="0.2">
      <c r="W167142" s="29"/>
      <c r="AI167142" s="29"/>
    </row>
    <row r="167170" spans="23:35" x14ac:dyDescent="0.2">
      <c r="W167170" s="31"/>
      <c r="AI167170" s="31"/>
    </row>
    <row r="167174" spans="23:35" x14ac:dyDescent="0.2">
      <c r="W167174" s="29"/>
      <c r="AI167174" s="29"/>
    </row>
    <row r="167202" spans="23:35" x14ac:dyDescent="0.2">
      <c r="W167202" s="31"/>
      <c r="AI167202" s="31"/>
    </row>
    <row r="167206" spans="23:35" x14ac:dyDescent="0.2">
      <c r="W167206" s="29"/>
      <c r="AI167206" s="29"/>
    </row>
    <row r="167234" spans="23:35" x14ac:dyDescent="0.2">
      <c r="W167234" s="31"/>
      <c r="AI167234" s="31"/>
    </row>
    <row r="167238" spans="23:35" x14ac:dyDescent="0.2">
      <c r="W167238" s="29"/>
      <c r="AI167238" s="29"/>
    </row>
    <row r="167266" spans="23:35" x14ac:dyDescent="0.2">
      <c r="W167266" s="31"/>
      <c r="AI167266" s="31"/>
    </row>
    <row r="167270" spans="23:35" x14ac:dyDescent="0.2">
      <c r="W167270" s="29"/>
      <c r="AI167270" s="29"/>
    </row>
    <row r="167298" spans="23:35" x14ac:dyDescent="0.2">
      <c r="W167298" s="31"/>
      <c r="AI167298" s="31"/>
    </row>
    <row r="167302" spans="23:35" x14ac:dyDescent="0.2">
      <c r="W167302" s="29"/>
      <c r="AI167302" s="29"/>
    </row>
    <row r="167330" spans="23:35" x14ac:dyDescent="0.2">
      <c r="W167330" s="31"/>
      <c r="AI167330" s="31"/>
    </row>
    <row r="167334" spans="23:35" x14ac:dyDescent="0.2">
      <c r="W167334" s="29"/>
      <c r="AI167334" s="29"/>
    </row>
    <row r="167362" spans="23:35" x14ac:dyDescent="0.2">
      <c r="W167362" s="31"/>
      <c r="AI167362" s="31"/>
    </row>
    <row r="167366" spans="23:35" x14ac:dyDescent="0.2">
      <c r="W167366" s="29"/>
      <c r="AI167366" s="29"/>
    </row>
    <row r="167394" spans="23:35" x14ac:dyDescent="0.2">
      <c r="W167394" s="31"/>
      <c r="AI167394" s="31"/>
    </row>
    <row r="167398" spans="23:35" x14ac:dyDescent="0.2">
      <c r="W167398" s="29"/>
      <c r="AI167398" s="29"/>
    </row>
    <row r="167426" spans="23:35" x14ac:dyDescent="0.2">
      <c r="W167426" s="31"/>
      <c r="AI167426" s="31"/>
    </row>
    <row r="167430" spans="23:35" x14ac:dyDescent="0.2">
      <c r="W167430" s="29"/>
      <c r="AI167430" s="29"/>
    </row>
    <row r="167458" spans="23:35" x14ac:dyDescent="0.2">
      <c r="W167458" s="31"/>
      <c r="AI167458" s="31"/>
    </row>
    <row r="167462" spans="23:35" x14ac:dyDescent="0.2">
      <c r="W167462" s="29"/>
      <c r="AI167462" s="29"/>
    </row>
    <row r="167490" spans="23:35" x14ac:dyDescent="0.2">
      <c r="W167490" s="31"/>
      <c r="AI167490" s="31"/>
    </row>
    <row r="167494" spans="23:35" x14ac:dyDescent="0.2">
      <c r="W167494" s="29"/>
      <c r="AI167494" s="29"/>
    </row>
    <row r="167522" spans="23:35" x14ac:dyDescent="0.2">
      <c r="W167522" s="31"/>
      <c r="AI167522" s="31"/>
    </row>
    <row r="167526" spans="23:35" x14ac:dyDescent="0.2">
      <c r="W167526" s="29"/>
      <c r="AI167526" s="29"/>
    </row>
    <row r="167554" spans="23:35" x14ac:dyDescent="0.2">
      <c r="W167554" s="31"/>
      <c r="AI167554" s="31"/>
    </row>
    <row r="167558" spans="23:35" x14ac:dyDescent="0.2">
      <c r="W167558" s="29"/>
      <c r="AI167558" s="29"/>
    </row>
    <row r="167586" spans="23:35" x14ac:dyDescent="0.2">
      <c r="W167586" s="31"/>
      <c r="AI167586" s="31"/>
    </row>
    <row r="167590" spans="23:35" x14ac:dyDescent="0.2">
      <c r="W167590" s="29"/>
      <c r="AI167590" s="29"/>
    </row>
    <row r="167618" spans="23:35" x14ac:dyDescent="0.2">
      <c r="W167618" s="31"/>
      <c r="AI167618" s="31"/>
    </row>
    <row r="167622" spans="23:35" x14ac:dyDescent="0.2">
      <c r="W167622" s="29"/>
      <c r="AI167622" s="29"/>
    </row>
    <row r="167650" spans="23:35" x14ac:dyDescent="0.2">
      <c r="W167650" s="31"/>
      <c r="AI167650" s="31"/>
    </row>
    <row r="167654" spans="23:35" x14ac:dyDescent="0.2">
      <c r="W167654" s="29"/>
      <c r="AI167654" s="29"/>
    </row>
    <row r="167682" spans="23:35" x14ac:dyDescent="0.2">
      <c r="W167682" s="31"/>
      <c r="AI167682" s="31"/>
    </row>
    <row r="167686" spans="23:35" x14ac:dyDescent="0.2">
      <c r="W167686" s="29"/>
      <c r="AI167686" s="29"/>
    </row>
    <row r="167714" spans="23:35" x14ac:dyDescent="0.2">
      <c r="W167714" s="31"/>
      <c r="AI167714" s="31"/>
    </row>
    <row r="167718" spans="23:35" x14ac:dyDescent="0.2">
      <c r="W167718" s="29"/>
      <c r="AI167718" s="29"/>
    </row>
    <row r="167746" spans="23:35" x14ac:dyDescent="0.2">
      <c r="W167746" s="31"/>
      <c r="AI167746" s="31"/>
    </row>
    <row r="167750" spans="23:35" x14ac:dyDescent="0.2">
      <c r="W167750" s="29"/>
      <c r="AI167750" s="29"/>
    </row>
    <row r="167778" spans="23:35" x14ac:dyDescent="0.2">
      <c r="W167778" s="31"/>
      <c r="AI167778" s="31"/>
    </row>
    <row r="167782" spans="23:35" x14ac:dyDescent="0.2">
      <c r="W167782" s="29"/>
      <c r="AI167782" s="29"/>
    </row>
    <row r="167810" spans="23:35" x14ac:dyDescent="0.2">
      <c r="W167810" s="31"/>
      <c r="AI167810" s="31"/>
    </row>
    <row r="167814" spans="23:35" x14ac:dyDescent="0.2">
      <c r="W167814" s="29"/>
      <c r="AI167814" s="29"/>
    </row>
    <row r="167842" spans="23:35" x14ac:dyDescent="0.2">
      <c r="W167842" s="31"/>
      <c r="AI167842" s="31"/>
    </row>
    <row r="167846" spans="23:35" x14ac:dyDescent="0.2">
      <c r="W167846" s="29"/>
      <c r="AI167846" s="29"/>
    </row>
    <row r="167874" spans="23:35" x14ac:dyDescent="0.2">
      <c r="W167874" s="31"/>
      <c r="AI167874" s="31"/>
    </row>
    <row r="167878" spans="23:35" x14ac:dyDescent="0.2">
      <c r="W167878" s="29"/>
      <c r="AI167878" s="29"/>
    </row>
    <row r="167906" spans="23:35" x14ac:dyDescent="0.2">
      <c r="W167906" s="31"/>
      <c r="AI167906" s="31"/>
    </row>
    <row r="167910" spans="23:35" x14ac:dyDescent="0.2">
      <c r="W167910" s="29"/>
      <c r="AI167910" s="29"/>
    </row>
    <row r="167938" spans="23:35" x14ac:dyDescent="0.2">
      <c r="W167938" s="31"/>
      <c r="AI167938" s="31"/>
    </row>
    <row r="167942" spans="23:35" x14ac:dyDescent="0.2">
      <c r="W167942" s="29"/>
      <c r="AI167942" s="29"/>
    </row>
    <row r="167970" spans="23:35" x14ac:dyDescent="0.2">
      <c r="W167970" s="31"/>
      <c r="AI167970" s="31"/>
    </row>
    <row r="167974" spans="23:35" x14ac:dyDescent="0.2">
      <c r="W167974" s="29"/>
      <c r="AI167974" s="29"/>
    </row>
    <row r="168002" spans="23:35" x14ac:dyDescent="0.2">
      <c r="W168002" s="31"/>
      <c r="AI168002" s="31"/>
    </row>
    <row r="168006" spans="23:35" x14ac:dyDescent="0.2">
      <c r="W168006" s="29"/>
      <c r="AI168006" s="29"/>
    </row>
    <row r="168034" spans="23:35" x14ac:dyDescent="0.2">
      <c r="W168034" s="31"/>
      <c r="AI168034" s="31"/>
    </row>
    <row r="168038" spans="23:35" x14ac:dyDescent="0.2">
      <c r="W168038" s="29"/>
      <c r="AI168038" s="29"/>
    </row>
    <row r="168066" spans="23:35" x14ac:dyDescent="0.2">
      <c r="W168066" s="31"/>
      <c r="AI168066" s="31"/>
    </row>
    <row r="168070" spans="23:35" x14ac:dyDescent="0.2">
      <c r="W168070" s="29"/>
      <c r="AI168070" s="29"/>
    </row>
    <row r="168098" spans="23:35" x14ac:dyDescent="0.2">
      <c r="W168098" s="31"/>
      <c r="AI168098" s="31"/>
    </row>
    <row r="168102" spans="23:35" x14ac:dyDescent="0.2">
      <c r="W168102" s="29"/>
      <c r="AI168102" s="29"/>
    </row>
    <row r="168130" spans="23:35" x14ac:dyDescent="0.2">
      <c r="W168130" s="31"/>
      <c r="AI168130" s="31"/>
    </row>
    <row r="168134" spans="23:35" x14ac:dyDescent="0.2">
      <c r="W168134" s="29"/>
      <c r="AI168134" s="29"/>
    </row>
    <row r="168162" spans="23:35" x14ac:dyDescent="0.2">
      <c r="W168162" s="31"/>
      <c r="AI168162" s="31"/>
    </row>
    <row r="168166" spans="23:35" x14ac:dyDescent="0.2">
      <c r="W168166" s="29"/>
      <c r="AI168166" s="29"/>
    </row>
    <row r="168194" spans="23:35" x14ac:dyDescent="0.2">
      <c r="W168194" s="31"/>
      <c r="AI168194" s="31"/>
    </row>
    <row r="168198" spans="23:35" x14ac:dyDescent="0.2">
      <c r="W168198" s="29"/>
      <c r="AI168198" s="29"/>
    </row>
    <row r="168226" spans="23:35" x14ac:dyDescent="0.2">
      <c r="W168226" s="31"/>
      <c r="AI168226" s="31"/>
    </row>
    <row r="168230" spans="23:35" x14ac:dyDescent="0.2">
      <c r="W168230" s="29"/>
      <c r="AI168230" s="29"/>
    </row>
    <row r="168258" spans="23:35" x14ac:dyDescent="0.2">
      <c r="W168258" s="31"/>
      <c r="AI168258" s="31"/>
    </row>
    <row r="168262" spans="23:35" x14ac:dyDescent="0.2">
      <c r="W168262" s="29"/>
      <c r="AI168262" s="29"/>
    </row>
    <row r="168290" spans="23:35" x14ac:dyDescent="0.2">
      <c r="W168290" s="31"/>
      <c r="AI168290" s="31"/>
    </row>
    <row r="168294" spans="23:35" x14ac:dyDescent="0.2">
      <c r="W168294" s="29"/>
      <c r="AI168294" s="29"/>
    </row>
    <row r="168322" spans="23:35" x14ac:dyDescent="0.2">
      <c r="W168322" s="31"/>
      <c r="AI168322" s="31"/>
    </row>
    <row r="168326" spans="23:35" x14ac:dyDescent="0.2">
      <c r="W168326" s="29"/>
      <c r="AI168326" s="29"/>
    </row>
    <row r="168354" spans="23:35" x14ac:dyDescent="0.2">
      <c r="W168354" s="31"/>
      <c r="AI168354" s="31"/>
    </row>
    <row r="168358" spans="23:35" x14ac:dyDescent="0.2">
      <c r="W168358" s="29"/>
      <c r="AI168358" s="29"/>
    </row>
    <row r="168386" spans="23:35" x14ac:dyDescent="0.2">
      <c r="W168386" s="31"/>
      <c r="AI168386" s="31"/>
    </row>
    <row r="168390" spans="23:35" x14ac:dyDescent="0.2">
      <c r="W168390" s="29"/>
      <c r="AI168390" s="29"/>
    </row>
    <row r="168418" spans="23:35" x14ac:dyDescent="0.2">
      <c r="W168418" s="31"/>
      <c r="AI168418" s="31"/>
    </row>
    <row r="168422" spans="23:35" x14ac:dyDescent="0.2">
      <c r="W168422" s="29"/>
      <c r="AI168422" s="29"/>
    </row>
    <row r="168450" spans="23:35" x14ac:dyDescent="0.2">
      <c r="W168450" s="31"/>
      <c r="AI168450" s="31"/>
    </row>
    <row r="168454" spans="23:35" x14ac:dyDescent="0.2">
      <c r="W168454" s="29"/>
      <c r="AI168454" s="29"/>
    </row>
    <row r="168482" spans="23:35" x14ac:dyDescent="0.2">
      <c r="W168482" s="31"/>
      <c r="AI168482" s="31"/>
    </row>
    <row r="168486" spans="23:35" x14ac:dyDescent="0.2">
      <c r="W168486" s="29"/>
      <c r="AI168486" s="29"/>
    </row>
    <row r="168514" spans="23:35" x14ac:dyDescent="0.2">
      <c r="W168514" s="31"/>
      <c r="AI168514" s="31"/>
    </row>
    <row r="168518" spans="23:35" x14ac:dyDescent="0.2">
      <c r="W168518" s="29"/>
      <c r="AI168518" s="29"/>
    </row>
    <row r="168546" spans="23:35" x14ac:dyDescent="0.2">
      <c r="W168546" s="31"/>
      <c r="AI168546" s="31"/>
    </row>
    <row r="168550" spans="23:35" x14ac:dyDescent="0.2">
      <c r="W168550" s="29"/>
      <c r="AI168550" s="29"/>
    </row>
    <row r="168578" spans="23:35" x14ac:dyDescent="0.2">
      <c r="W168578" s="31"/>
      <c r="AI168578" s="31"/>
    </row>
    <row r="168582" spans="23:35" x14ac:dyDescent="0.2">
      <c r="W168582" s="29"/>
      <c r="AI168582" s="29"/>
    </row>
    <row r="168610" spans="23:35" x14ac:dyDescent="0.2">
      <c r="W168610" s="31"/>
      <c r="AI168610" s="31"/>
    </row>
    <row r="168614" spans="23:35" x14ac:dyDescent="0.2">
      <c r="W168614" s="29"/>
      <c r="AI168614" s="29"/>
    </row>
    <row r="168642" spans="23:35" x14ac:dyDescent="0.2">
      <c r="W168642" s="31"/>
      <c r="AI168642" s="31"/>
    </row>
    <row r="168646" spans="23:35" x14ac:dyDescent="0.2">
      <c r="W168646" s="29"/>
      <c r="AI168646" s="29"/>
    </row>
    <row r="168674" spans="23:35" x14ac:dyDescent="0.2">
      <c r="W168674" s="31"/>
      <c r="AI168674" s="31"/>
    </row>
    <row r="168678" spans="23:35" x14ac:dyDescent="0.2">
      <c r="W168678" s="29"/>
      <c r="AI168678" s="29"/>
    </row>
    <row r="168706" spans="23:35" x14ac:dyDescent="0.2">
      <c r="W168706" s="31"/>
      <c r="AI168706" s="31"/>
    </row>
    <row r="168710" spans="23:35" x14ac:dyDescent="0.2">
      <c r="W168710" s="29"/>
      <c r="AI168710" s="29"/>
    </row>
    <row r="168738" spans="23:35" x14ac:dyDescent="0.2">
      <c r="W168738" s="31"/>
      <c r="AI168738" s="31"/>
    </row>
    <row r="168742" spans="23:35" x14ac:dyDescent="0.2">
      <c r="W168742" s="29"/>
      <c r="AI168742" s="29"/>
    </row>
    <row r="168770" spans="23:35" x14ac:dyDescent="0.2">
      <c r="W168770" s="31"/>
      <c r="AI168770" s="31"/>
    </row>
    <row r="168774" spans="23:35" x14ac:dyDescent="0.2">
      <c r="W168774" s="29"/>
      <c r="AI168774" s="29"/>
    </row>
    <row r="168802" spans="23:35" x14ac:dyDescent="0.2">
      <c r="W168802" s="31"/>
      <c r="AI168802" s="31"/>
    </row>
    <row r="168806" spans="23:35" x14ac:dyDescent="0.2">
      <c r="W168806" s="29"/>
      <c r="AI168806" s="29"/>
    </row>
    <row r="168834" spans="23:35" x14ac:dyDescent="0.2">
      <c r="W168834" s="31"/>
      <c r="AI168834" s="31"/>
    </row>
    <row r="168838" spans="23:35" x14ac:dyDescent="0.2">
      <c r="W168838" s="29"/>
      <c r="AI168838" s="29"/>
    </row>
    <row r="168866" spans="23:35" x14ac:dyDescent="0.2">
      <c r="W168866" s="31"/>
      <c r="AI168866" s="31"/>
    </row>
    <row r="168870" spans="23:35" x14ac:dyDescent="0.2">
      <c r="W168870" s="29"/>
      <c r="AI168870" s="29"/>
    </row>
    <row r="168898" spans="23:35" x14ac:dyDescent="0.2">
      <c r="W168898" s="31"/>
      <c r="AI168898" s="31"/>
    </row>
    <row r="168902" spans="23:35" x14ac:dyDescent="0.2">
      <c r="W168902" s="29"/>
      <c r="AI168902" s="29"/>
    </row>
    <row r="168930" spans="23:35" x14ac:dyDescent="0.2">
      <c r="W168930" s="31"/>
      <c r="AI168930" s="31"/>
    </row>
    <row r="168934" spans="23:35" x14ac:dyDescent="0.2">
      <c r="W168934" s="29"/>
      <c r="AI168934" s="29"/>
    </row>
    <row r="168962" spans="23:35" x14ac:dyDescent="0.2">
      <c r="W168962" s="31"/>
      <c r="AI168962" s="31"/>
    </row>
    <row r="168966" spans="23:35" x14ac:dyDescent="0.2">
      <c r="W168966" s="29"/>
      <c r="AI168966" s="29"/>
    </row>
    <row r="168994" spans="23:35" x14ac:dyDescent="0.2">
      <c r="W168994" s="31"/>
      <c r="AI168994" s="31"/>
    </row>
    <row r="168998" spans="23:35" x14ac:dyDescent="0.2">
      <c r="W168998" s="29"/>
      <c r="AI168998" s="29"/>
    </row>
    <row r="169026" spans="23:35" x14ac:dyDescent="0.2">
      <c r="W169026" s="31"/>
      <c r="AI169026" s="31"/>
    </row>
    <row r="169030" spans="23:35" x14ac:dyDescent="0.2">
      <c r="W169030" s="29"/>
      <c r="AI169030" s="29"/>
    </row>
    <row r="169058" spans="23:35" x14ac:dyDescent="0.2">
      <c r="W169058" s="31"/>
      <c r="AI169058" s="31"/>
    </row>
    <row r="169062" spans="23:35" x14ac:dyDescent="0.2">
      <c r="W169062" s="29"/>
      <c r="AI169062" s="29"/>
    </row>
    <row r="169090" spans="23:35" x14ac:dyDescent="0.2">
      <c r="W169090" s="31"/>
      <c r="AI169090" s="31"/>
    </row>
    <row r="169094" spans="23:35" x14ac:dyDescent="0.2">
      <c r="W169094" s="29"/>
      <c r="AI169094" s="29"/>
    </row>
    <row r="169122" spans="23:35" x14ac:dyDescent="0.2">
      <c r="W169122" s="31"/>
      <c r="AI169122" s="31"/>
    </row>
    <row r="169126" spans="23:35" x14ac:dyDescent="0.2">
      <c r="W169126" s="29"/>
      <c r="AI169126" s="29"/>
    </row>
    <row r="169154" spans="23:35" x14ac:dyDescent="0.2">
      <c r="W169154" s="31"/>
      <c r="AI169154" s="31"/>
    </row>
    <row r="169158" spans="23:35" x14ac:dyDescent="0.2">
      <c r="W169158" s="29"/>
      <c r="AI169158" s="29"/>
    </row>
    <row r="169186" spans="23:35" x14ac:dyDescent="0.2">
      <c r="W169186" s="31"/>
      <c r="AI169186" s="31"/>
    </row>
    <row r="169190" spans="23:35" x14ac:dyDescent="0.2">
      <c r="W169190" s="29"/>
      <c r="AI169190" s="29"/>
    </row>
    <row r="169218" spans="23:35" x14ac:dyDescent="0.2">
      <c r="W169218" s="31"/>
      <c r="AI169218" s="31"/>
    </row>
    <row r="169222" spans="23:35" x14ac:dyDescent="0.2">
      <c r="W169222" s="29"/>
      <c r="AI169222" s="29"/>
    </row>
    <row r="169250" spans="23:35" x14ac:dyDescent="0.2">
      <c r="W169250" s="31"/>
      <c r="AI169250" s="31"/>
    </row>
    <row r="169254" spans="23:35" x14ac:dyDescent="0.2">
      <c r="W169254" s="29"/>
      <c r="AI169254" s="29"/>
    </row>
    <row r="169282" spans="23:35" x14ac:dyDescent="0.2">
      <c r="W169282" s="31"/>
      <c r="AI169282" s="31"/>
    </row>
    <row r="169286" spans="23:35" x14ac:dyDescent="0.2">
      <c r="W169286" s="29"/>
      <c r="AI169286" s="29"/>
    </row>
    <row r="169314" spans="23:35" x14ac:dyDescent="0.2">
      <c r="W169314" s="31"/>
      <c r="AI169314" s="31"/>
    </row>
    <row r="169318" spans="23:35" x14ac:dyDescent="0.2">
      <c r="W169318" s="29"/>
      <c r="AI169318" s="29"/>
    </row>
    <row r="169346" spans="23:35" x14ac:dyDescent="0.2">
      <c r="W169346" s="31"/>
      <c r="AI169346" s="31"/>
    </row>
    <row r="169350" spans="23:35" x14ac:dyDescent="0.2">
      <c r="W169350" s="29"/>
      <c r="AI169350" s="29"/>
    </row>
    <row r="169378" spans="23:35" x14ac:dyDescent="0.2">
      <c r="W169378" s="31"/>
      <c r="AI169378" s="31"/>
    </row>
    <row r="169382" spans="23:35" x14ac:dyDescent="0.2">
      <c r="W169382" s="29"/>
      <c r="AI169382" s="29"/>
    </row>
    <row r="169410" spans="23:35" x14ac:dyDescent="0.2">
      <c r="W169410" s="31"/>
      <c r="AI169410" s="31"/>
    </row>
    <row r="169414" spans="23:35" x14ac:dyDescent="0.2">
      <c r="W169414" s="29"/>
      <c r="AI169414" s="29"/>
    </row>
    <row r="169442" spans="23:35" x14ac:dyDescent="0.2">
      <c r="W169442" s="31"/>
      <c r="AI169442" s="31"/>
    </row>
    <row r="169446" spans="23:35" x14ac:dyDescent="0.2">
      <c r="W169446" s="29"/>
      <c r="AI169446" s="29"/>
    </row>
    <row r="169474" spans="23:35" x14ac:dyDescent="0.2">
      <c r="W169474" s="31"/>
      <c r="AI169474" s="31"/>
    </row>
    <row r="169478" spans="23:35" x14ac:dyDescent="0.2">
      <c r="W169478" s="29"/>
      <c r="AI169478" s="29"/>
    </row>
    <row r="169506" spans="23:35" x14ac:dyDescent="0.2">
      <c r="W169506" s="31"/>
      <c r="AI169506" s="31"/>
    </row>
    <row r="169510" spans="23:35" x14ac:dyDescent="0.2">
      <c r="W169510" s="29"/>
      <c r="AI169510" s="29"/>
    </row>
    <row r="169538" spans="23:35" x14ac:dyDescent="0.2">
      <c r="W169538" s="31"/>
      <c r="AI169538" s="31"/>
    </row>
    <row r="169542" spans="23:35" x14ac:dyDescent="0.2">
      <c r="W169542" s="29"/>
      <c r="AI169542" s="29"/>
    </row>
    <row r="169570" spans="23:35" x14ac:dyDescent="0.2">
      <c r="W169570" s="31"/>
      <c r="AI169570" s="31"/>
    </row>
    <row r="169574" spans="23:35" x14ac:dyDescent="0.2">
      <c r="W169574" s="29"/>
      <c r="AI169574" s="29"/>
    </row>
    <row r="169602" spans="23:35" x14ac:dyDescent="0.2">
      <c r="W169602" s="31"/>
      <c r="AI169602" s="31"/>
    </row>
    <row r="169606" spans="23:35" x14ac:dyDescent="0.2">
      <c r="W169606" s="29"/>
      <c r="AI169606" s="29"/>
    </row>
    <row r="169634" spans="23:35" x14ac:dyDescent="0.2">
      <c r="W169634" s="31"/>
      <c r="AI169634" s="31"/>
    </row>
    <row r="169638" spans="23:35" x14ac:dyDescent="0.2">
      <c r="W169638" s="29"/>
      <c r="AI169638" s="29"/>
    </row>
    <row r="169666" spans="23:35" x14ac:dyDescent="0.2">
      <c r="W169666" s="31"/>
      <c r="AI169666" s="31"/>
    </row>
    <row r="169670" spans="23:35" x14ac:dyDescent="0.2">
      <c r="W169670" s="29"/>
      <c r="AI169670" s="29"/>
    </row>
    <row r="169698" spans="23:35" x14ac:dyDescent="0.2">
      <c r="W169698" s="31"/>
      <c r="AI169698" s="31"/>
    </row>
    <row r="169702" spans="23:35" x14ac:dyDescent="0.2">
      <c r="W169702" s="29"/>
      <c r="AI169702" s="29"/>
    </row>
    <row r="169730" spans="23:35" x14ac:dyDescent="0.2">
      <c r="W169730" s="31"/>
      <c r="AI169730" s="31"/>
    </row>
    <row r="169734" spans="23:35" x14ac:dyDescent="0.2">
      <c r="W169734" s="29"/>
      <c r="AI169734" s="29"/>
    </row>
    <row r="169762" spans="23:35" x14ac:dyDescent="0.2">
      <c r="W169762" s="31"/>
      <c r="AI169762" s="31"/>
    </row>
    <row r="169766" spans="23:35" x14ac:dyDescent="0.2">
      <c r="W169766" s="29"/>
      <c r="AI169766" s="29"/>
    </row>
    <row r="169794" spans="23:35" x14ac:dyDescent="0.2">
      <c r="W169794" s="31"/>
      <c r="AI169794" s="31"/>
    </row>
    <row r="169798" spans="23:35" x14ac:dyDescent="0.2">
      <c r="W169798" s="29"/>
      <c r="AI169798" s="29"/>
    </row>
    <row r="169826" spans="23:35" x14ac:dyDescent="0.2">
      <c r="W169826" s="31"/>
      <c r="AI169826" s="31"/>
    </row>
    <row r="169830" spans="23:35" x14ac:dyDescent="0.2">
      <c r="W169830" s="29"/>
      <c r="AI169830" s="29"/>
    </row>
    <row r="169858" spans="23:35" x14ac:dyDescent="0.2">
      <c r="W169858" s="31"/>
      <c r="AI169858" s="31"/>
    </row>
    <row r="169862" spans="23:35" x14ac:dyDescent="0.2">
      <c r="W169862" s="29"/>
      <c r="AI169862" s="29"/>
    </row>
    <row r="169890" spans="23:35" x14ac:dyDescent="0.2">
      <c r="W169890" s="31"/>
      <c r="AI169890" s="31"/>
    </row>
    <row r="169894" spans="23:35" x14ac:dyDescent="0.2">
      <c r="W169894" s="29"/>
      <c r="AI169894" s="29"/>
    </row>
    <row r="169922" spans="23:35" x14ac:dyDescent="0.2">
      <c r="W169922" s="31"/>
      <c r="AI169922" s="31"/>
    </row>
    <row r="169926" spans="23:35" x14ac:dyDescent="0.2">
      <c r="W169926" s="29"/>
      <c r="AI169926" s="29"/>
    </row>
    <row r="169954" spans="23:35" x14ac:dyDescent="0.2">
      <c r="W169954" s="31"/>
      <c r="AI169954" s="31"/>
    </row>
    <row r="169958" spans="23:35" x14ac:dyDescent="0.2">
      <c r="W169958" s="29"/>
      <c r="AI169958" s="29"/>
    </row>
    <row r="169986" spans="23:35" x14ac:dyDescent="0.2">
      <c r="W169986" s="31"/>
      <c r="AI169986" s="31"/>
    </row>
    <row r="169990" spans="23:35" x14ac:dyDescent="0.2">
      <c r="W169990" s="29"/>
      <c r="AI169990" s="29"/>
    </row>
    <row r="170018" spans="23:35" x14ac:dyDescent="0.2">
      <c r="W170018" s="31"/>
      <c r="AI170018" s="31"/>
    </row>
    <row r="170022" spans="23:35" x14ac:dyDescent="0.2">
      <c r="W170022" s="29"/>
      <c r="AI170022" s="29"/>
    </row>
    <row r="170050" spans="23:35" x14ac:dyDescent="0.2">
      <c r="W170050" s="31"/>
      <c r="AI170050" s="31"/>
    </row>
    <row r="170054" spans="23:35" x14ac:dyDescent="0.2">
      <c r="W170054" s="29"/>
      <c r="AI170054" s="29"/>
    </row>
    <row r="170082" spans="23:35" x14ac:dyDescent="0.2">
      <c r="W170082" s="31"/>
      <c r="AI170082" s="31"/>
    </row>
    <row r="170086" spans="23:35" x14ac:dyDescent="0.2">
      <c r="W170086" s="29"/>
      <c r="AI170086" s="29"/>
    </row>
    <row r="170114" spans="23:35" x14ac:dyDescent="0.2">
      <c r="W170114" s="31"/>
      <c r="AI170114" s="31"/>
    </row>
    <row r="170118" spans="23:35" x14ac:dyDescent="0.2">
      <c r="W170118" s="29"/>
      <c r="AI170118" s="29"/>
    </row>
    <row r="170146" spans="23:35" x14ac:dyDescent="0.2">
      <c r="W170146" s="31"/>
      <c r="AI170146" s="31"/>
    </row>
    <row r="170150" spans="23:35" x14ac:dyDescent="0.2">
      <c r="W170150" s="29"/>
      <c r="AI170150" s="29"/>
    </row>
    <row r="170178" spans="23:35" x14ac:dyDescent="0.2">
      <c r="W170178" s="31"/>
      <c r="AI170178" s="31"/>
    </row>
    <row r="170182" spans="23:35" x14ac:dyDescent="0.2">
      <c r="W170182" s="29"/>
      <c r="AI170182" s="29"/>
    </row>
    <row r="170210" spans="23:35" x14ac:dyDescent="0.2">
      <c r="W170210" s="31"/>
      <c r="AI170210" s="31"/>
    </row>
    <row r="170214" spans="23:35" x14ac:dyDescent="0.2">
      <c r="W170214" s="29"/>
      <c r="AI170214" s="29"/>
    </row>
    <row r="170242" spans="23:35" x14ac:dyDescent="0.2">
      <c r="W170242" s="31"/>
      <c r="AI170242" s="31"/>
    </row>
    <row r="170246" spans="23:35" x14ac:dyDescent="0.2">
      <c r="W170246" s="29"/>
      <c r="AI170246" s="29"/>
    </row>
    <row r="170274" spans="23:35" x14ac:dyDescent="0.2">
      <c r="W170274" s="31"/>
      <c r="AI170274" s="31"/>
    </row>
    <row r="170278" spans="23:35" x14ac:dyDescent="0.2">
      <c r="W170278" s="29"/>
      <c r="AI170278" s="29"/>
    </row>
    <row r="170306" spans="23:35" x14ac:dyDescent="0.2">
      <c r="W170306" s="31"/>
      <c r="AI170306" s="31"/>
    </row>
    <row r="170310" spans="23:35" x14ac:dyDescent="0.2">
      <c r="W170310" s="29"/>
      <c r="AI170310" s="29"/>
    </row>
    <row r="170338" spans="23:35" x14ac:dyDescent="0.2">
      <c r="W170338" s="31"/>
      <c r="AI170338" s="31"/>
    </row>
    <row r="170342" spans="23:35" x14ac:dyDescent="0.2">
      <c r="W170342" s="29"/>
      <c r="AI170342" s="29"/>
    </row>
    <row r="170370" spans="23:35" x14ac:dyDescent="0.2">
      <c r="W170370" s="31"/>
      <c r="AI170370" s="31"/>
    </row>
    <row r="170374" spans="23:35" x14ac:dyDescent="0.2">
      <c r="W170374" s="29"/>
      <c r="AI170374" s="29"/>
    </row>
    <row r="170402" spans="23:35" x14ac:dyDescent="0.2">
      <c r="W170402" s="31"/>
      <c r="AI170402" s="31"/>
    </row>
    <row r="170406" spans="23:35" x14ac:dyDescent="0.2">
      <c r="W170406" s="29"/>
      <c r="AI170406" s="29"/>
    </row>
    <row r="170434" spans="23:35" x14ac:dyDescent="0.2">
      <c r="W170434" s="31"/>
      <c r="AI170434" s="31"/>
    </row>
    <row r="170438" spans="23:35" x14ac:dyDescent="0.2">
      <c r="W170438" s="29"/>
      <c r="AI170438" s="29"/>
    </row>
    <row r="170466" spans="23:35" x14ac:dyDescent="0.2">
      <c r="W170466" s="31"/>
      <c r="AI170466" s="31"/>
    </row>
    <row r="170470" spans="23:35" x14ac:dyDescent="0.2">
      <c r="W170470" s="29"/>
      <c r="AI170470" s="29"/>
    </row>
    <row r="170498" spans="23:35" x14ac:dyDescent="0.2">
      <c r="W170498" s="31"/>
      <c r="AI170498" s="31"/>
    </row>
    <row r="170502" spans="23:35" x14ac:dyDescent="0.2">
      <c r="W170502" s="29"/>
      <c r="AI170502" s="29"/>
    </row>
    <row r="170530" spans="23:35" x14ac:dyDescent="0.2">
      <c r="W170530" s="31"/>
      <c r="AI170530" s="31"/>
    </row>
    <row r="170534" spans="23:35" x14ac:dyDescent="0.2">
      <c r="W170534" s="29"/>
      <c r="AI170534" s="29"/>
    </row>
    <row r="170562" spans="23:35" x14ac:dyDescent="0.2">
      <c r="W170562" s="31"/>
      <c r="AI170562" s="31"/>
    </row>
    <row r="170566" spans="23:35" x14ac:dyDescent="0.2">
      <c r="W170566" s="29"/>
      <c r="AI170566" s="29"/>
    </row>
    <row r="170594" spans="23:35" x14ac:dyDescent="0.2">
      <c r="W170594" s="31"/>
      <c r="AI170594" s="31"/>
    </row>
    <row r="170598" spans="23:35" x14ac:dyDescent="0.2">
      <c r="W170598" s="29"/>
      <c r="AI170598" s="29"/>
    </row>
    <row r="170626" spans="23:35" x14ac:dyDescent="0.2">
      <c r="W170626" s="31"/>
      <c r="AI170626" s="31"/>
    </row>
    <row r="170630" spans="23:35" x14ac:dyDescent="0.2">
      <c r="W170630" s="29"/>
      <c r="AI170630" s="29"/>
    </row>
    <row r="170658" spans="23:35" x14ac:dyDescent="0.2">
      <c r="W170658" s="31"/>
      <c r="AI170658" s="31"/>
    </row>
    <row r="170662" spans="23:35" x14ac:dyDescent="0.2">
      <c r="W170662" s="29"/>
      <c r="AI170662" s="29"/>
    </row>
    <row r="170690" spans="23:35" x14ac:dyDescent="0.2">
      <c r="W170690" s="31"/>
      <c r="AI170690" s="31"/>
    </row>
    <row r="170694" spans="23:35" x14ac:dyDescent="0.2">
      <c r="W170694" s="29"/>
      <c r="AI170694" s="29"/>
    </row>
    <row r="170722" spans="23:35" x14ac:dyDescent="0.2">
      <c r="W170722" s="31"/>
      <c r="AI170722" s="31"/>
    </row>
    <row r="170726" spans="23:35" x14ac:dyDescent="0.2">
      <c r="W170726" s="29"/>
      <c r="AI170726" s="29"/>
    </row>
    <row r="170754" spans="23:35" x14ac:dyDescent="0.2">
      <c r="W170754" s="31"/>
      <c r="AI170754" s="31"/>
    </row>
    <row r="170758" spans="23:35" x14ac:dyDescent="0.2">
      <c r="W170758" s="29"/>
      <c r="AI170758" s="29"/>
    </row>
    <row r="170786" spans="23:35" x14ac:dyDescent="0.2">
      <c r="W170786" s="31"/>
      <c r="AI170786" s="31"/>
    </row>
    <row r="170790" spans="23:35" x14ac:dyDescent="0.2">
      <c r="W170790" s="29"/>
      <c r="AI170790" s="29"/>
    </row>
    <row r="170818" spans="23:35" x14ac:dyDescent="0.2">
      <c r="W170818" s="31"/>
      <c r="AI170818" s="31"/>
    </row>
    <row r="170822" spans="23:35" x14ac:dyDescent="0.2">
      <c r="W170822" s="29"/>
      <c r="AI170822" s="29"/>
    </row>
    <row r="170850" spans="23:35" x14ac:dyDescent="0.2">
      <c r="W170850" s="31"/>
      <c r="AI170850" s="31"/>
    </row>
    <row r="170854" spans="23:35" x14ac:dyDescent="0.2">
      <c r="W170854" s="29"/>
      <c r="AI170854" s="29"/>
    </row>
    <row r="170882" spans="23:35" x14ac:dyDescent="0.2">
      <c r="W170882" s="31"/>
      <c r="AI170882" s="31"/>
    </row>
    <row r="170886" spans="23:35" x14ac:dyDescent="0.2">
      <c r="W170886" s="29"/>
      <c r="AI170886" s="29"/>
    </row>
    <row r="170914" spans="23:35" x14ac:dyDescent="0.2">
      <c r="W170914" s="31"/>
      <c r="AI170914" s="31"/>
    </row>
    <row r="170918" spans="23:35" x14ac:dyDescent="0.2">
      <c r="W170918" s="29"/>
      <c r="AI170918" s="29"/>
    </row>
    <row r="170946" spans="23:35" x14ac:dyDescent="0.2">
      <c r="W170946" s="31"/>
      <c r="AI170946" s="31"/>
    </row>
    <row r="170950" spans="23:35" x14ac:dyDescent="0.2">
      <c r="W170950" s="29"/>
      <c r="AI170950" s="29"/>
    </row>
    <row r="170978" spans="23:35" x14ac:dyDescent="0.2">
      <c r="W170978" s="31"/>
      <c r="AI170978" s="31"/>
    </row>
    <row r="170982" spans="23:35" x14ac:dyDescent="0.2">
      <c r="W170982" s="29"/>
      <c r="AI170982" s="29"/>
    </row>
    <row r="171010" spans="23:35" x14ac:dyDescent="0.2">
      <c r="W171010" s="31"/>
      <c r="AI171010" s="31"/>
    </row>
    <row r="171014" spans="23:35" x14ac:dyDescent="0.2">
      <c r="W171014" s="29"/>
      <c r="AI171014" s="29"/>
    </row>
    <row r="171042" spans="23:35" x14ac:dyDescent="0.2">
      <c r="W171042" s="31"/>
      <c r="AI171042" s="31"/>
    </row>
    <row r="171046" spans="23:35" x14ac:dyDescent="0.2">
      <c r="W171046" s="29"/>
      <c r="AI171046" s="29"/>
    </row>
    <row r="171074" spans="23:35" x14ac:dyDescent="0.2">
      <c r="W171074" s="31"/>
      <c r="AI171074" s="31"/>
    </row>
    <row r="171078" spans="23:35" x14ac:dyDescent="0.2">
      <c r="W171078" s="29"/>
      <c r="AI171078" s="29"/>
    </row>
    <row r="171106" spans="23:35" x14ac:dyDescent="0.2">
      <c r="W171106" s="31"/>
      <c r="AI171106" s="31"/>
    </row>
    <row r="171110" spans="23:35" x14ac:dyDescent="0.2">
      <c r="W171110" s="29"/>
      <c r="AI171110" s="29"/>
    </row>
    <row r="171138" spans="23:35" x14ac:dyDescent="0.2">
      <c r="W171138" s="31"/>
      <c r="AI171138" s="31"/>
    </row>
    <row r="171142" spans="23:35" x14ac:dyDescent="0.2">
      <c r="W171142" s="29"/>
      <c r="AI171142" s="29"/>
    </row>
    <row r="171170" spans="23:35" x14ac:dyDescent="0.2">
      <c r="W171170" s="31"/>
      <c r="AI171170" s="31"/>
    </row>
    <row r="171174" spans="23:35" x14ac:dyDescent="0.2">
      <c r="W171174" s="29"/>
      <c r="AI171174" s="29"/>
    </row>
    <row r="171202" spans="23:35" x14ac:dyDescent="0.2">
      <c r="W171202" s="31"/>
      <c r="AI171202" s="31"/>
    </row>
    <row r="171206" spans="23:35" x14ac:dyDescent="0.2">
      <c r="W171206" s="29"/>
      <c r="AI171206" s="29"/>
    </row>
    <row r="171234" spans="23:35" x14ac:dyDescent="0.2">
      <c r="W171234" s="31"/>
      <c r="AI171234" s="31"/>
    </row>
    <row r="171238" spans="23:35" x14ac:dyDescent="0.2">
      <c r="W171238" s="29"/>
      <c r="AI171238" s="29"/>
    </row>
    <row r="171266" spans="23:35" x14ac:dyDescent="0.2">
      <c r="W171266" s="31"/>
      <c r="AI171266" s="31"/>
    </row>
    <row r="171270" spans="23:35" x14ac:dyDescent="0.2">
      <c r="W171270" s="29"/>
      <c r="AI171270" s="29"/>
    </row>
    <row r="171298" spans="23:35" x14ac:dyDescent="0.2">
      <c r="W171298" s="31"/>
      <c r="AI171298" s="31"/>
    </row>
    <row r="171302" spans="23:35" x14ac:dyDescent="0.2">
      <c r="W171302" s="29"/>
      <c r="AI171302" s="29"/>
    </row>
    <row r="171330" spans="23:35" x14ac:dyDescent="0.2">
      <c r="W171330" s="31"/>
      <c r="AI171330" s="31"/>
    </row>
    <row r="171334" spans="23:35" x14ac:dyDescent="0.2">
      <c r="W171334" s="29"/>
      <c r="AI171334" s="29"/>
    </row>
    <row r="171362" spans="23:35" x14ac:dyDescent="0.2">
      <c r="W171362" s="31"/>
      <c r="AI171362" s="31"/>
    </row>
    <row r="171366" spans="23:35" x14ac:dyDescent="0.2">
      <c r="W171366" s="29"/>
      <c r="AI171366" s="29"/>
    </row>
    <row r="171394" spans="23:35" x14ac:dyDescent="0.2">
      <c r="W171394" s="31"/>
      <c r="AI171394" s="31"/>
    </row>
    <row r="171398" spans="23:35" x14ac:dyDescent="0.2">
      <c r="W171398" s="29"/>
      <c r="AI171398" s="29"/>
    </row>
    <row r="171426" spans="23:35" x14ac:dyDescent="0.2">
      <c r="W171426" s="31"/>
      <c r="AI171426" s="31"/>
    </row>
    <row r="171430" spans="23:35" x14ac:dyDescent="0.2">
      <c r="W171430" s="29"/>
      <c r="AI171430" s="29"/>
    </row>
    <row r="171458" spans="23:35" x14ac:dyDescent="0.2">
      <c r="W171458" s="31"/>
      <c r="AI171458" s="31"/>
    </row>
    <row r="171462" spans="23:35" x14ac:dyDescent="0.2">
      <c r="W171462" s="29"/>
      <c r="AI171462" s="29"/>
    </row>
    <row r="171490" spans="23:35" x14ac:dyDescent="0.2">
      <c r="W171490" s="31"/>
      <c r="AI171490" s="31"/>
    </row>
    <row r="171494" spans="23:35" x14ac:dyDescent="0.2">
      <c r="W171494" s="29"/>
      <c r="AI171494" s="29"/>
    </row>
    <row r="171522" spans="23:35" x14ac:dyDescent="0.2">
      <c r="W171522" s="31"/>
      <c r="AI171522" s="31"/>
    </row>
    <row r="171526" spans="23:35" x14ac:dyDescent="0.2">
      <c r="W171526" s="29"/>
      <c r="AI171526" s="29"/>
    </row>
    <row r="171554" spans="23:35" x14ac:dyDescent="0.2">
      <c r="W171554" s="31"/>
      <c r="AI171554" s="31"/>
    </row>
    <row r="171558" spans="23:35" x14ac:dyDescent="0.2">
      <c r="W171558" s="29"/>
      <c r="AI171558" s="29"/>
    </row>
    <row r="171586" spans="23:35" x14ac:dyDescent="0.2">
      <c r="W171586" s="31"/>
      <c r="AI171586" s="31"/>
    </row>
    <row r="171590" spans="23:35" x14ac:dyDescent="0.2">
      <c r="W171590" s="29"/>
      <c r="AI171590" s="29"/>
    </row>
    <row r="171618" spans="23:35" x14ac:dyDescent="0.2">
      <c r="W171618" s="31"/>
      <c r="AI171618" s="31"/>
    </row>
    <row r="171622" spans="23:35" x14ac:dyDescent="0.2">
      <c r="W171622" s="29"/>
      <c r="AI171622" s="29"/>
    </row>
    <row r="171650" spans="23:35" x14ac:dyDescent="0.2">
      <c r="W171650" s="31"/>
      <c r="AI171650" s="31"/>
    </row>
    <row r="171654" spans="23:35" x14ac:dyDescent="0.2">
      <c r="W171654" s="29"/>
      <c r="AI171654" s="29"/>
    </row>
    <row r="171682" spans="23:35" x14ac:dyDescent="0.2">
      <c r="W171682" s="31"/>
      <c r="AI171682" s="31"/>
    </row>
    <row r="171686" spans="23:35" x14ac:dyDescent="0.2">
      <c r="W171686" s="29"/>
      <c r="AI171686" s="29"/>
    </row>
    <row r="171714" spans="23:35" x14ac:dyDescent="0.2">
      <c r="W171714" s="31"/>
      <c r="AI171714" s="31"/>
    </row>
    <row r="171718" spans="23:35" x14ac:dyDescent="0.2">
      <c r="W171718" s="29"/>
      <c r="AI171718" s="29"/>
    </row>
    <row r="171746" spans="23:35" x14ac:dyDescent="0.2">
      <c r="W171746" s="31"/>
      <c r="AI171746" s="31"/>
    </row>
    <row r="171750" spans="23:35" x14ac:dyDescent="0.2">
      <c r="W171750" s="29"/>
      <c r="AI171750" s="29"/>
    </row>
    <row r="171778" spans="23:35" x14ac:dyDescent="0.2">
      <c r="W171778" s="31"/>
      <c r="AI171778" s="31"/>
    </row>
    <row r="171782" spans="23:35" x14ac:dyDescent="0.2">
      <c r="W171782" s="29"/>
      <c r="AI171782" s="29"/>
    </row>
    <row r="171810" spans="23:35" x14ac:dyDescent="0.2">
      <c r="W171810" s="31"/>
      <c r="AI171810" s="31"/>
    </row>
    <row r="171814" spans="23:35" x14ac:dyDescent="0.2">
      <c r="W171814" s="29"/>
      <c r="AI171814" s="29"/>
    </row>
    <row r="171842" spans="23:35" x14ac:dyDescent="0.2">
      <c r="W171842" s="31"/>
      <c r="AI171842" s="31"/>
    </row>
    <row r="171846" spans="23:35" x14ac:dyDescent="0.2">
      <c r="W171846" s="29"/>
      <c r="AI171846" s="29"/>
    </row>
    <row r="171874" spans="23:35" x14ac:dyDescent="0.2">
      <c r="W171874" s="31"/>
      <c r="AI171874" s="31"/>
    </row>
    <row r="171878" spans="23:35" x14ac:dyDescent="0.2">
      <c r="W171878" s="29"/>
      <c r="AI171878" s="29"/>
    </row>
    <row r="171906" spans="23:35" x14ac:dyDescent="0.2">
      <c r="W171906" s="31"/>
      <c r="AI171906" s="31"/>
    </row>
    <row r="171910" spans="23:35" x14ac:dyDescent="0.2">
      <c r="W171910" s="29"/>
      <c r="AI171910" s="29"/>
    </row>
    <row r="171938" spans="23:35" x14ac:dyDescent="0.2">
      <c r="W171938" s="31"/>
      <c r="AI171938" s="31"/>
    </row>
    <row r="171942" spans="23:35" x14ac:dyDescent="0.2">
      <c r="W171942" s="29"/>
      <c r="AI171942" s="29"/>
    </row>
    <row r="171970" spans="23:35" x14ac:dyDescent="0.2">
      <c r="W171970" s="31"/>
      <c r="AI171970" s="31"/>
    </row>
    <row r="171974" spans="23:35" x14ac:dyDescent="0.2">
      <c r="W171974" s="29"/>
      <c r="AI171974" s="29"/>
    </row>
    <row r="172002" spans="23:35" x14ac:dyDescent="0.2">
      <c r="W172002" s="31"/>
      <c r="AI172002" s="31"/>
    </row>
    <row r="172006" spans="23:35" x14ac:dyDescent="0.2">
      <c r="W172006" s="29"/>
      <c r="AI172006" s="29"/>
    </row>
    <row r="172034" spans="23:35" x14ac:dyDescent="0.2">
      <c r="W172034" s="31"/>
      <c r="AI172034" s="31"/>
    </row>
    <row r="172038" spans="23:35" x14ac:dyDescent="0.2">
      <c r="W172038" s="29"/>
      <c r="AI172038" s="29"/>
    </row>
    <row r="172066" spans="23:35" x14ac:dyDescent="0.2">
      <c r="W172066" s="31"/>
      <c r="AI172066" s="31"/>
    </row>
    <row r="172070" spans="23:35" x14ac:dyDescent="0.2">
      <c r="W172070" s="29"/>
      <c r="AI172070" s="29"/>
    </row>
    <row r="172098" spans="23:35" x14ac:dyDescent="0.2">
      <c r="W172098" s="31"/>
      <c r="AI172098" s="31"/>
    </row>
    <row r="172102" spans="23:35" x14ac:dyDescent="0.2">
      <c r="W172102" s="29"/>
      <c r="AI172102" s="29"/>
    </row>
    <row r="172130" spans="23:35" x14ac:dyDescent="0.2">
      <c r="W172130" s="31"/>
      <c r="AI172130" s="31"/>
    </row>
    <row r="172134" spans="23:35" x14ac:dyDescent="0.2">
      <c r="W172134" s="29"/>
      <c r="AI172134" s="29"/>
    </row>
    <row r="172162" spans="23:35" x14ac:dyDescent="0.2">
      <c r="W172162" s="31"/>
      <c r="AI172162" s="31"/>
    </row>
    <row r="172166" spans="23:35" x14ac:dyDescent="0.2">
      <c r="W172166" s="29"/>
      <c r="AI172166" s="29"/>
    </row>
    <row r="172194" spans="23:35" x14ac:dyDescent="0.2">
      <c r="W172194" s="31"/>
      <c r="AI172194" s="31"/>
    </row>
    <row r="172198" spans="23:35" x14ac:dyDescent="0.2">
      <c r="W172198" s="29"/>
      <c r="AI172198" s="29"/>
    </row>
    <row r="172226" spans="23:35" x14ac:dyDescent="0.2">
      <c r="W172226" s="31"/>
      <c r="AI172226" s="31"/>
    </row>
    <row r="172230" spans="23:35" x14ac:dyDescent="0.2">
      <c r="W172230" s="29"/>
      <c r="AI172230" s="29"/>
    </row>
    <row r="172258" spans="23:35" x14ac:dyDescent="0.2">
      <c r="W172258" s="31"/>
      <c r="AI172258" s="31"/>
    </row>
    <row r="172262" spans="23:35" x14ac:dyDescent="0.2">
      <c r="W172262" s="29"/>
      <c r="AI172262" s="29"/>
    </row>
    <row r="172290" spans="23:35" x14ac:dyDescent="0.2">
      <c r="W172290" s="31"/>
      <c r="AI172290" s="31"/>
    </row>
    <row r="172294" spans="23:35" x14ac:dyDescent="0.2">
      <c r="W172294" s="29"/>
      <c r="AI172294" s="29"/>
    </row>
    <row r="172322" spans="23:35" x14ac:dyDescent="0.2">
      <c r="W172322" s="31"/>
      <c r="AI172322" s="31"/>
    </row>
    <row r="172326" spans="23:35" x14ac:dyDescent="0.2">
      <c r="W172326" s="29"/>
      <c r="AI172326" s="29"/>
    </row>
    <row r="172354" spans="23:35" x14ac:dyDescent="0.2">
      <c r="W172354" s="31"/>
      <c r="AI172354" s="31"/>
    </row>
    <row r="172358" spans="23:35" x14ac:dyDescent="0.2">
      <c r="W172358" s="29"/>
      <c r="AI172358" s="29"/>
    </row>
    <row r="172386" spans="23:35" x14ac:dyDescent="0.2">
      <c r="W172386" s="31"/>
      <c r="AI172386" s="31"/>
    </row>
    <row r="172390" spans="23:35" x14ac:dyDescent="0.2">
      <c r="W172390" s="29"/>
      <c r="AI172390" s="29"/>
    </row>
    <row r="172418" spans="23:35" x14ac:dyDescent="0.2">
      <c r="W172418" s="31"/>
      <c r="AI172418" s="31"/>
    </row>
    <row r="172422" spans="23:35" x14ac:dyDescent="0.2">
      <c r="W172422" s="29"/>
      <c r="AI172422" s="29"/>
    </row>
    <row r="172450" spans="23:35" x14ac:dyDescent="0.2">
      <c r="W172450" s="31"/>
      <c r="AI172450" s="31"/>
    </row>
    <row r="172454" spans="23:35" x14ac:dyDescent="0.2">
      <c r="W172454" s="29"/>
      <c r="AI172454" s="29"/>
    </row>
    <row r="172482" spans="23:35" x14ac:dyDescent="0.2">
      <c r="W172482" s="31"/>
      <c r="AI172482" s="31"/>
    </row>
    <row r="172486" spans="23:35" x14ac:dyDescent="0.2">
      <c r="W172486" s="29"/>
      <c r="AI172486" s="29"/>
    </row>
    <row r="172514" spans="23:35" x14ac:dyDescent="0.2">
      <c r="W172514" s="31"/>
      <c r="AI172514" s="31"/>
    </row>
    <row r="172518" spans="23:35" x14ac:dyDescent="0.2">
      <c r="W172518" s="29"/>
      <c r="AI172518" s="29"/>
    </row>
    <row r="172546" spans="23:35" x14ac:dyDescent="0.2">
      <c r="W172546" s="31"/>
      <c r="AI172546" s="31"/>
    </row>
    <row r="172550" spans="23:35" x14ac:dyDescent="0.2">
      <c r="W172550" s="29"/>
      <c r="AI172550" s="29"/>
    </row>
    <row r="172578" spans="23:35" x14ac:dyDescent="0.2">
      <c r="W172578" s="31"/>
      <c r="AI172578" s="31"/>
    </row>
    <row r="172582" spans="23:35" x14ac:dyDescent="0.2">
      <c r="W172582" s="29"/>
      <c r="AI172582" s="29"/>
    </row>
    <row r="172610" spans="23:35" x14ac:dyDescent="0.2">
      <c r="W172610" s="31"/>
      <c r="AI172610" s="31"/>
    </row>
    <row r="172614" spans="23:35" x14ac:dyDescent="0.2">
      <c r="W172614" s="29"/>
      <c r="AI172614" s="29"/>
    </row>
    <row r="172642" spans="23:35" x14ac:dyDescent="0.2">
      <c r="W172642" s="31"/>
      <c r="AI172642" s="31"/>
    </row>
    <row r="172646" spans="23:35" x14ac:dyDescent="0.2">
      <c r="W172646" s="29"/>
      <c r="AI172646" s="29"/>
    </row>
    <row r="172674" spans="23:35" x14ac:dyDescent="0.2">
      <c r="W172674" s="31"/>
      <c r="AI172674" s="31"/>
    </row>
    <row r="172678" spans="23:35" x14ac:dyDescent="0.2">
      <c r="W172678" s="29"/>
      <c r="AI172678" s="29"/>
    </row>
    <row r="172706" spans="23:35" x14ac:dyDescent="0.2">
      <c r="W172706" s="31"/>
      <c r="AI172706" s="31"/>
    </row>
    <row r="172710" spans="23:35" x14ac:dyDescent="0.2">
      <c r="W172710" s="29"/>
      <c r="AI172710" s="29"/>
    </row>
    <row r="172738" spans="23:35" x14ac:dyDescent="0.2">
      <c r="W172738" s="31"/>
      <c r="AI172738" s="31"/>
    </row>
    <row r="172742" spans="23:35" x14ac:dyDescent="0.2">
      <c r="W172742" s="29"/>
      <c r="AI172742" s="29"/>
    </row>
    <row r="172770" spans="23:35" x14ac:dyDescent="0.2">
      <c r="W172770" s="31"/>
      <c r="AI172770" s="31"/>
    </row>
    <row r="172774" spans="23:35" x14ac:dyDescent="0.2">
      <c r="W172774" s="29"/>
      <c r="AI172774" s="29"/>
    </row>
    <row r="172802" spans="23:35" x14ac:dyDescent="0.2">
      <c r="W172802" s="31"/>
      <c r="AI172802" s="31"/>
    </row>
    <row r="172806" spans="23:35" x14ac:dyDescent="0.2">
      <c r="W172806" s="29"/>
      <c r="AI172806" s="29"/>
    </row>
    <row r="172834" spans="23:35" x14ac:dyDescent="0.2">
      <c r="W172834" s="31"/>
      <c r="AI172834" s="31"/>
    </row>
    <row r="172838" spans="23:35" x14ac:dyDescent="0.2">
      <c r="W172838" s="29"/>
      <c r="AI172838" s="29"/>
    </row>
    <row r="172866" spans="23:35" x14ac:dyDescent="0.2">
      <c r="W172866" s="31"/>
      <c r="AI172866" s="31"/>
    </row>
    <row r="172870" spans="23:35" x14ac:dyDescent="0.2">
      <c r="W172870" s="29"/>
      <c r="AI172870" s="29"/>
    </row>
    <row r="172898" spans="23:35" x14ac:dyDescent="0.2">
      <c r="W172898" s="31"/>
      <c r="AI172898" s="31"/>
    </row>
    <row r="172902" spans="23:35" x14ac:dyDescent="0.2">
      <c r="W172902" s="29"/>
      <c r="AI172902" s="29"/>
    </row>
    <row r="172930" spans="23:35" x14ac:dyDescent="0.2">
      <c r="W172930" s="31"/>
      <c r="AI172930" s="31"/>
    </row>
    <row r="172934" spans="23:35" x14ac:dyDescent="0.2">
      <c r="W172934" s="29"/>
      <c r="AI172934" s="29"/>
    </row>
    <row r="172962" spans="23:35" x14ac:dyDescent="0.2">
      <c r="W172962" s="31"/>
      <c r="AI172962" s="31"/>
    </row>
    <row r="172966" spans="23:35" x14ac:dyDescent="0.2">
      <c r="W172966" s="29"/>
      <c r="AI172966" s="29"/>
    </row>
    <row r="172994" spans="23:35" x14ac:dyDescent="0.2">
      <c r="W172994" s="31"/>
      <c r="AI172994" s="31"/>
    </row>
    <row r="172998" spans="23:35" x14ac:dyDescent="0.2">
      <c r="W172998" s="29"/>
      <c r="AI172998" s="29"/>
    </row>
    <row r="173026" spans="23:35" x14ac:dyDescent="0.2">
      <c r="W173026" s="31"/>
      <c r="AI173026" s="31"/>
    </row>
    <row r="173030" spans="23:35" x14ac:dyDescent="0.2">
      <c r="W173030" s="29"/>
      <c r="AI173030" s="29"/>
    </row>
    <row r="173058" spans="23:35" x14ac:dyDescent="0.2">
      <c r="W173058" s="31"/>
      <c r="AI173058" s="31"/>
    </row>
    <row r="173062" spans="23:35" x14ac:dyDescent="0.2">
      <c r="W173062" s="29"/>
      <c r="AI173062" s="29"/>
    </row>
    <row r="173090" spans="23:35" x14ac:dyDescent="0.2">
      <c r="W173090" s="31"/>
      <c r="AI173090" s="31"/>
    </row>
    <row r="173094" spans="23:35" x14ac:dyDescent="0.2">
      <c r="W173094" s="29"/>
      <c r="AI173094" s="29"/>
    </row>
    <row r="173122" spans="23:35" x14ac:dyDescent="0.2">
      <c r="W173122" s="31"/>
      <c r="AI173122" s="31"/>
    </row>
    <row r="173126" spans="23:35" x14ac:dyDescent="0.2">
      <c r="W173126" s="29"/>
      <c r="AI173126" s="29"/>
    </row>
    <row r="173154" spans="23:35" x14ac:dyDescent="0.2">
      <c r="W173154" s="31"/>
      <c r="AI173154" s="31"/>
    </row>
    <row r="173158" spans="23:35" x14ac:dyDescent="0.2">
      <c r="W173158" s="29"/>
      <c r="AI173158" s="29"/>
    </row>
    <row r="173186" spans="23:35" x14ac:dyDescent="0.2">
      <c r="W173186" s="31"/>
      <c r="AI173186" s="31"/>
    </row>
    <row r="173190" spans="23:35" x14ac:dyDescent="0.2">
      <c r="W173190" s="29"/>
      <c r="AI173190" s="29"/>
    </row>
    <row r="173218" spans="23:35" x14ac:dyDescent="0.2">
      <c r="W173218" s="31"/>
      <c r="AI173218" s="31"/>
    </row>
    <row r="173222" spans="23:35" x14ac:dyDescent="0.2">
      <c r="W173222" s="29"/>
      <c r="AI173222" s="29"/>
    </row>
    <row r="173250" spans="23:35" x14ac:dyDescent="0.2">
      <c r="W173250" s="31"/>
      <c r="AI173250" s="31"/>
    </row>
    <row r="173254" spans="23:35" x14ac:dyDescent="0.2">
      <c r="W173254" s="29"/>
      <c r="AI173254" s="29"/>
    </row>
    <row r="173282" spans="23:35" x14ac:dyDescent="0.2">
      <c r="W173282" s="31"/>
      <c r="AI173282" s="31"/>
    </row>
    <row r="173286" spans="23:35" x14ac:dyDescent="0.2">
      <c r="W173286" s="29"/>
      <c r="AI173286" s="29"/>
    </row>
    <row r="173314" spans="23:35" x14ac:dyDescent="0.2">
      <c r="W173314" s="31"/>
      <c r="AI173314" s="31"/>
    </row>
    <row r="173318" spans="23:35" x14ac:dyDescent="0.2">
      <c r="W173318" s="29"/>
      <c r="AI173318" s="29"/>
    </row>
    <row r="173346" spans="23:35" x14ac:dyDescent="0.2">
      <c r="W173346" s="31"/>
      <c r="AI173346" s="31"/>
    </row>
    <row r="173350" spans="23:35" x14ac:dyDescent="0.2">
      <c r="W173350" s="29"/>
      <c r="AI173350" s="29"/>
    </row>
    <row r="173378" spans="23:35" x14ac:dyDescent="0.2">
      <c r="W173378" s="31"/>
      <c r="AI173378" s="31"/>
    </row>
    <row r="173382" spans="23:35" x14ac:dyDescent="0.2">
      <c r="W173382" s="29"/>
      <c r="AI173382" s="29"/>
    </row>
    <row r="173410" spans="23:35" x14ac:dyDescent="0.2">
      <c r="W173410" s="31"/>
      <c r="AI173410" s="31"/>
    </row>
    <row r="173414" spans="23:35" x14ac:dyDescent="0.2">
      <c r="W173414" s="29"/>
      <c r="AI173414" s="29"/>
    </row>
    <row r="173442" spans="23:35" x14ac:dyDescent="0.2">
      <c r="W173442" s="31"/>
      <c r="AI173442" s="31"/>
    </row>
    <row r="173446" spans="23:35" x14ac:dyDescent="0.2">
      <c r="W173446" s="29"/>
      <c r="AI173446" s="29"/>
    </row>
    <row r="173474" spans="23:35" x14ac:dyDescent="0.2">
      <c r="W173474" s="31"/>
      <c r="AI173474" s="31"/>
    </row>
    <row r="173478" spans="23:35" x14ac:dyDescent="0.2">
      <c r="W173478" s="29"/>
      <c r="AI173478" s="29"/>
    </row>
    <row r="173506" spans="23:35" x14ac:dyDescent="0.2">
      <c r="W173506" s="31"/>
      <c r="AI173506" s="31"/>
    </row>
    <row r="173510" spans="23:35" x14ac:dyDescent="0.2">
      <c r="W173510" s="29"/>
      <c r="AI173510" s="29"/>
    </row>
    <row r="173538" spans="23:35" x14ac:dyDescent="0.2">
      <c r="W173538" s="31"/>
      <c r="AI173538" s="31"/>
    </row>
    <row r="173542" spans="23:35" x14ac:dyDescent="0.2">
      <c r="W173542" s="29"/>
      <c r="AI173542" s="29"/>
    </row>
    <row r="173570" spans="23:35" x14ac:dyDescent="0.2">
      <c r="W173570" s="31"/>
      <c r="AI173570" s="31"/>
    </row>
    <row r="173574" spans="23:35" x14ac:dyDescent="0.2">
      <c r="W173574" s="29"/>
      <c r="AI173574" s="29"/>
    </row>
    <row r="173602" spans="23:35" x14ac:dyDescent="0.2">
      <c r="W173602" s="31"/>
      <c r="AI173602" s="31"/>
    </row>
    <row r="173606" spans="23:35" x14ac:dyDescent="0.2">
      <c r="W173606" s="29"/>
      <c r="AI173606" s="29"/>
    </row>
    <row r="173634" spans="23:35" x14ac:dyDescent="0.2">
      <c r="W173634" s="31"/>
      <c r="AI173634" s="31"/>
    </row>
    <row r="173638" spans="23:35" x14ac:dyDescent="0.2">
      <c r="W173638" s="29"/>
      <c r="AI173638" s="29"/>
    </row>
    <row r="173666" spans="23:35" x14ac:dyDescent="0.2">
      <c r="W173666" s="31"/>
      <c r="AI173666" s="31"/>
    </row>
    <row r="173670" spans="23:35" x14ac:dyDescent="0.2">
      <c r="W173670" s="29"/>
      <c r="AI173670" s="29"/>
    </row>
    <row r="173698" spans="23:35" x14ac:dyDescent="0.2">
      <c r="W173698" s="31"/>
      <c r="AI173698" s="31"/>
    </row>
    <row r="173702" spans="23:35" x14ac:dyDescent="0.2">
      <c r="W173702" s="29"/>
      <c r="AI173702" s="29"/>
    </row>
    <row r="173730" spans="23:35" x14ac:dyDescent="0.2">
      <c r="W173730" s="31"/>
      <c r="AI173730" s="31"/>
    </row>
    <row r="173734" spans="23:35" x14ac:dyDescent="0.2">
      <c r="W173734" s="29"/>
      <c r="AI173734" s="29"/>
    </row>
    <row r="173762" spans="23:35" x14ac:dyDescent="0.2">
      <c r="W173762" s="31"/>
      <c r="AI173762" s="31"/>
    </row>
    <row r="173766" spans="23:35" x14ac:dyDescent="0.2">
      <c r="W173766" s="29"/>
      <c r="AI173766" s="29"/>
    </row>
    <row r="173794" spans="23:35" x14ac:dyDescent="0.2">
      <c r="W173794" s="31"/>
      <c r="AI173794" s="31"/>
    </row>
    <row r="173798" spans="23:35" x14ac:dyDescent="0.2">
      <c r="W173798" s="29"/>
      <c r="AI173798" s="29"/>
    </row>
    <row r="173826" spans="23:35" x14ac:dyDescent="0.2">
      <c r="W173826" s="31"/>
      <c r="AI173826" s="31"/>
    </row>
    <row r="173830" spans="23:35" x14ac:dyDescent="0.2">
      <c r="W173830" s="29"/>
      <c r="AI173830" s="29"/>
    </row>
    <row r="173858" spans="23:35" x14ac:dyDescent="0.2">
      <c r="W173858" s="31"/>
      <c r="AI173858" s="31"/>
    </row>
    <row r="173862" spans="23:35" x14ac:dyDescent="0.2">
      <c r="W173862" s="29"/>
      <c r="AI173862" s="29"/>
    </row>
    <row r="173890" spans="23:35" x14ac:dyDescent="0.2">
      <c r="W173890" s="31"/>
      <c r="AI173890" s="31"/>
    </row>
    <row r="173894" spans="23:35" x14ac:dyDescent="0.2">
      <c r="W173894" s="29"/>
      <c r="AI173894" s="29"/>
    </row>
    <row r="173922" spans="23:35" x14ac:dyDescent="0.2">
      <c r="W173922" s="31"/>
      <c r="AI173922" s="31"/>
    </row>
    <row r="173926" spans="23:35" x14ac:dyDescent="0.2">
      <c r="W173926" s="29"/>
      <c r="AI173926" s="29"/>
    </row>
    <row r="173954" spans="23:35" x14ac:dyDescent="0.2">
      <c r="W173954" s="31"/>
      <c r="AI173954" s="31"/>
    </row>
    <row r="173958" spans="23:35" x14ac:dyDescent="0.2">
      <c r="W173958" s="29"/>
      <c r="AI173958" s="29"/>
    </row>
    <row r="173986" spans="23:35" x14ac:dyDescent="0.2">
      <c r="W173986" s="31"/>
      <c r="AI173986" s="31"/>
    </row>
    <row r="173990" spans="23:35" x14ac:dyDescent="0.2">
      <c r="W173990" s="29"/>
      <c r="AI173990" s="29"/>
    </row>
    <row r="174018" spans="23:35" x14ac:dyDescent="0.2">
      <c r="W174018" s="31"/>
      <c r="AI174018" s="31"/>
    </row>
    <row r="174022" spans="23:35" x14ac:dyDescent="0.2">
      <c r="W174022" s="29"/>
      <c r="AI174022" s="29"/>
    </row>
    <row r="174050" spans="23:35" x14ac:dyDescent="0.2">
      <c r="W174050" s="31"/>
      <c r="AI174050" s="31"/>
    </row>
    <row r="174054" spans="23:35" x14ac:dyDescent="0.2">
      <c r="W174054" s="29"/>
      <c r="AI174054" s="29"/>
    </row>
    <row r="174082" spans="23:35" x14ac:dyDescent="0.2">
      <c r="W174082" s="31"/>
      <c r="AI174082" s="31"/>
    </row>
    <row r="174086" spans="23:35" x14ac:dyDescent="0.2">
      <c r="W174086" s="29"/>
      <c r="AI174086" s="29"/>
    </row>
    <row r="174114" spans="23:35" x14ac:dyDescent="0.2">
      <c r="W174114" s="31"/>
      <c r="AI174114" s="31"/>
    </row>
    <row r="174118" spans="23:35" x14ac:dyDescent="0.2">
      <c r="W174118" s="29"/>
      <c r="AI174118" s="29"/>
    </row>
    <row r="174146" spans="23:35" x14ac:dyDescent="0.2">
      <c r="W174146" s="31"/>
      <c r="AI174146" s="31"/>
    </row>
    <row r="174150" spans="23:35" x14ac:dyDescent="0.2">
      <c r="W174150" s="29"/>
      <c r="AI174150" s="29"/>
    </row>
    <row r="174178" spans="23:35" x14ac:dyDescent="0.2">
      <c r="W174178" s="31"/>
      <c r="AI174178" s="31"/>
    </row>
    <row r="174182" spans="23:35" x14ac:dyDescent="0.2">
      <c r="W174182" s="29"/>
      <c r="AI174182" s="29"/>
    </row>
    <row r="174210" spans="23:35" x14ac:dyDescent="0.2">
      <c r="W174210" s="31"/>
      <c r="AI174210" s="31"/>
    </row>
    <row r="174214" spans="23:35" x14ac:dyDescent="0.2">
      <c r="W174214" s="29"/>
      <c r="AI174214" s="29"/>
    </row>
    <row r="174242" spans="23:35" x14ac:dyDescent="0.2">
      <c r="W174242" s="31"/>
      <c r="AI174242" s="31"/>
    </row>
    <row r="174246" spans="23:35" x14ac:dyDescent="0.2">
      <c r="W174246" s="29"/>
      <c r="AI174246" s="29"/>
    </row>
    <row r="174274" spans="23:35" x14ac:dyDescent="0.2">
      <c r="W174274" s="31"/>
      <c r="AI174274" s="31"/>
    </row>
    <row r="174278" spans="23:35" x14ac:dyDescent="0.2">
      <c r="W174278" s="29"/>
      <c r="AI174278" s="29"/>
    </row>
    <row r="174306" spans="23:35" x14ac:dyDescent="0.2">
      <c r="W174306" s="31"/>
      <c r="AI174306" s="31"/>
    </row>
    <row r="174310" spans="23:35" x14ac:dyDescent="0.2">
      <c r="W174310" s="29"/>
      <c r="AI174310" s="29"/>
    </row>
    <row r="174338" spans="23:35" x14ac:dyDescent="0.2">
      <c r="W174338" s="31"/>
      <c r="AI174338" s="31"/>
    </row>
    <row r="174342" spans="23:35" x14ac:dyDescent="0.2">
      <c r="W174342" s="29"/>
      <c r="AI174342" s="29"/>
    </row>
    <row r="174370" spans="23:35" x14ac:dyDescent="0.2">
      <c r="W174370" s="31"/>
      <c r="AI174370" s="31"/>
    </row>
    <row r="174374" spans="23:35" x14ac:dyDescent="0.2">
      <c r="W174374" s="29"/>
      <c r="AI174374" s="29"/>
    </row>
    <row r="174402" spans="23:35" x14ac:dyDescent="0.2">
      <c r="W174402" s="31"/>
      <c r="AI174402" s="31"/>
    </row>
    <row r="174406" spans="23:35" x14ac:dyDescent="0.2">
      <c r="W174406" s="29"/>
      <c r="AI174406" s="29"/>
    </row>
    <row r="174434" spans="23:35" x14ac:dyDescent="0.2">
      <c r="W174434" s="31"/>
      <c r="AI174434" s="31"/>
    </row>
    <row r="174438" spans="23:35" x14ac:dyDescent="0.2">
      <c r="W174438" s="29"/>
      <c r="AI174438" s="29"/>
    </row>
    <row r="174466" spans="23:35" x14ac:dyDescent="0.2">
      <c r="W174466" s="31"/>
      <c r="AI174466" s="31"/>
    </row>
    <row r="174470" spans="23:35" x14ac:dyDescent="0.2">
      <c r="W174470" s="29"/>
      <c r="AI174470" s="29"/>
    </row>
    <row r="174498" spans="23:35" x14ac:dyDescent="0.2">
      <c r="W174498" s="31"/>
      <c r="AI174498" s="31"/>
    </row>
    <row r="174502" spans="23:35" x14ac:dyDescent="0.2">
      <c r="W174502" s="29"/>
      <c r="AI174502" s="29"/>
    </row>
    <row r="174530" spans="23:35" x14ac:dyDescent="0.2">
      <c r="W174530" s="31"/>
      <c r="AI174530" s="31"/>
    </row>
    <row r="174534" spans="23:35" x14ac:dyDescent="0.2">
      <c r="W174534" s="29"/>
      <c r="AI174534" s="29"/>
    </row>
    <row r="174562" spans="23:35" x14ac:dyDescent="0.2">
      <c r="W174562" s="31"/>
      <c r="AI174562" s="31"/>
    </row>
    <row r="174566" spans="23:35" x14ac:dyDescent="0.2">
      <c r="W174566" s="29"/>
      <c r="AI174566" s="29"/>
    </row>
    <row r="174594" spans="23:35" x14ac:dyDescent="0.2">
      <c r="W174594" s="31"/>
      <c r="AI174594" s="31"/>
    </row>
    <row r="174598" spans="23:35" x14ac:dyDescent="0.2">
      <c r="W174598" s="29"/>
      <c r="AI174598" s="29"/>
    </row>
    <row r="174626" spans="23:35" x14ac:dyDescent="0.2">
      <c r="W174626" s="31"/>
      <c r="AI174626" s="31"/>
    </row>
    <row r="174630" spans="23:35" x14ac:dyDescent="0.2">
      <c r="W174630" s="29"/>
      <c r="AI174630" s="29"/>
    </row>
    <row r="174658" spans="23:35" x14ac:dyDescent="0.2">
      <c r="W174658" s="31"/>
      <c r="AI174658" s="31"/>
    </row>
    <row r="174662" spans="23:35" x14ac:dyDescent="0.2">
      <c r="W174662" s="29"/>
      <c r="AI174662" s="29"/>
    </row>
    <row r="174690" spans="23:35" x14ac:dyDescent="0.2">
      <c r="W174690" s="31"/>
      <c r="AI174690" s="31"/>
    </row>
    <row r="174694" spans="23:35" x14ac:dyDescent="0.2">
      <c r="W174694" s="29"/>
      <c r="AI174694" s="29"/>
    </row>
    <row r="174722" spans="23:35" x14ac:dyDescent="0.2">
      <c r="W174722" s="31"/>
      <c r="AI174722" s="31"/>
    </row>
    <row r="174726" spans="23:35" x14ac:dyDescent="0.2">
      <c r="W174726" s="29"/>
      <c r="AI174726" s="29"/>
    </row>
    <row r="174754" spans="23:35" x14ac:dyDescent="0.2">
      <c r="W174754" s="31"/>
      <c r="AI174754" s="31"/>
    </row>
    <row r="174758" spans="23:35" x14ac:dyDescent="0.2">
      <c r="W174758" s="29"/>
      <c r="AI174758" s="29"/>
    </row>
    <row r="174786" spans="23:35" x14ac:dyDescent="0.2">
      <c r="W174786" s="31"/>
      <c r="AI174786" s="31"/>
    </row>
    <row r="174790" spans="23:35" x14ac:dyDescent="0.2">
      <c r="W174790" s="29"/>
      <c r="AI174790" s="29"/>
    </row>
    <row r="174818" spans="23:35" x14ac:dyDescent="0.2">
      <c r="W174818" s="31"/>
      <c r="AI174818" s="31"/>
    </row>
    <row r="174822" spans="23:35" x14ac:dyDescent="0.2">
      <c r="W174822" s="29"/>
      <c r="AI174822" s="29"/>
    </row>
    <row r="174850" spans="23:35" x14ac:dyDescent="0.2">
      <c r="W174850" s="31"/>
      <c r="AI174850" s="31"/>
    </row>
    <row r="174854" spans="23:35" x14ac:dyDescent="0.2">
      <c r="W174854" s="29"/>
      <c r="AI174854" s="29"/>
    </row>
    <row r="174882" spans="23:35" x14ac:dyDescent="0.2">
      <c r="W174882" s="31"/>
      <c r="AI174882" s="31"/>
    </row>
    <row r="174886" spans="23:35" x14ac:dyDescent="0.2">
      <c r="W174886" s="29"/>
      <c r="AI174886" s="29"/>
    </row>
    <row r="174914" spans="23:35" x14ac:dyDescent="0.2">
      <c r="W174914" s="31"/>
      <c r="AI174914" s="31"/>
    </row>
    <row r="174918" spans="23:35" x14ac:dyDescent="0.2">
      <c r="W174918" s="29"/>
      <c r="AI174918" s="29"/>
    </row>
    <row r="174946" spans="23:35" x14ac:dyDescent="0.2">
      <c r="W174946" s="31"/>
      <c r="AI174946" s="31"/>
    </row>
    <row r="174950" spans="23:35" x14ac:dyDescent="0.2">
      <c r="W174950" s="29"/>
      <c r="AI174950" s="29"/>
    </row>
    <row r="174978" spans="23:35" x14ac:dyDescent="0.2">
      <c r="W174978" s="31"/>
      <c r="AI174978" s="31"/>
    </row>
    <row r="174982" spans="23:35" x14ac:dyDescent="0.2">
      <c r="W174982" s="29"/>
      <c r="AI174982" s="29"/>
    </row>
    <row r="175010" spans="23:35" x14ac:dyDescent="0.2">
      <c r="W175010" s="31"/>
      <c r="AI175010" s="31"/>
    </row>
    <row r="175014" spans="23:35" x14ac:dyDescent="0.2">
      <c r="W175014" s="29"/>
      <c r="AI175014" s="29"/>
    </row>
    <row r="175042" spans="23:35" x14ac:dyDescent="0.2">
      <c r="W175042" s="31"/>
      <c r="AI175042" s="31"/>
    </row>
    <row r="175046" spans="23:35" x14ac:dyDescent="0.2">
      <c r="W175046" s="29"/>
      <c r="AI175046" s="29"/>
    </row>
    <row r="175074" spans="23:35" x14ac:dyDescent="0.2">
      <c r="W175074" s="31"/>
      <c r="AI175074" s="31"/>
    </row>
    <row r="175078" spans="23:35" x14ac:dyDescent="0.2">
      <c r="W175078" s="29"/>
      <c r="AI175078" s="29"/>
    </row>
    <row r="175106" spans="23:35" x14ac:dyDescent="0.2">
      <c r="W175106" s="31"/>
      <c r="AI175106" s="31"/>
    </row>
    <row r="175110" spans="23:35" x14ac:dyDescent="0.2">
      <c r="W175110" s="29"/>
      <c r="AI175110" s="29"/>
    </row>
    <row r="175138" spans="23:35" x14ac:dyDescent="0.2">
      <c r="W175138" s="31"/>
      <c r="AI175138" s="31"/>
    </row>
    <row r="175142" spans="23:35" x14ac:dyDescent="0.2">
      <c r="W175142" s="29"/>
      <c r="AI175142" s="29"/>
    </row>
    <row r="175170" spans="23:35" x14ac:dyDescent="0.2">
      <c r="W175170" s="31"/>
      <c r="AI175170" s="31"/>
    </row>
    <row r="175174" spans="23:35" x14ac:dyDescent="0.2">
      <c r="W175174" s="29"/>
      <c r="AI175174" s="29"/>
    </row>
    <row r="175202" spans="23:35" x14ac:dyDescent="0.2">
      <c r="W175202" s="31"/>
      <c r="AI175202" s="31"/>
    </row>
    <row r="175206" spans="23:35" x14ac:dyDescent="0.2">
      <c r="W175206" s="29"/>
      <c r="AI175206" s="29"/>
    </row>
    <row r="175234" spans="23:35" x14ac:dyDescent="0.2">
      <c r="W175234" s="31"/>
      <c r="AI175234" s="31"/>
    </row>
    <row r="175238" spans="23:35" x14ac:dyDescent="0.2">
      <c r="W175238" s="29"/>
      <c r="AI175238" s="29"/>
    </row>
    <row r="175266" spans="23:35" x14ac:dyDescent="0.2">
      <c r="W175266" s="31"/>
      <c r="AI175266" s="31"/>
    </row>
    <row r="175270" spans="23:35" x14ac:dyDescent="0.2">
      <c r="W175270" s="29"/>
      <c r="AI175270" s="29"/>
    </row>
    <row r="175298" spans="23:35" x14ac:dyDescent="0.2">
      <c r="W175298" s="31"/>
      <c r="AI175298" s="31"/>
    </row>
    <row r="175302" spans="23:35" x14ac:dyDescent="0.2">
      <c r="W175302" s="29"/>
      <c r="AI175302" s="29"/>
    </row>
    <row r="175330" spans="23:35" x14ac:dyDescent="0.2">
      <c r="W175330" s="31"/>
      <c r="AI175330" s="31"/>
    </row>
    <row r="175334" spans="23:35" x14ac:dyDescent="0.2">
      <c r="W175334" s="29"/>
      <c r="AI175334" s="29"/>
    </row>
    <row r="175362" spans="23:35" x14ac:dyDescent="0.2">
      <c r="W175362" s="31"/>
      <c r="AI175362" s="31"/>
    </row>
    <row r="175366" spans="23:35" x14ac:dyDescent="0.2">
      <c r="W175366" s="29"/>
      <c r="AI175366" s="29"/>
    </row>
    <row r="175394" spans="23:35" x14ac:dyDescent="0.2">
      <c r="W175394" s="31"/>
      <c r="AI175394" s="31"/>
    </row>
    <row r="175398" spans="23:35" x14ac:dyDescent="0.2">
      <c r="W175398" s="29"/>
      <c r="AI175398" s="29"/>
    </row>
    <row r="175426" spans="23:35" x14ac:dyDescent="0.2">
      <c r="W175426" s="31"/>
      <c r="AI175426" s="31"/>
    </row>
    <row r="175430" spans="23:35" x14ac:dyDescent="0.2">
      <c r="W175430" s="29"/>
      <c r="AI175430" s="29"/>
    </row>
    <row r="175458" spans="23:35" x14ac:dyDescent="0.2">
      <c r="W175458" s="31"/>
      <c r="AI175458" s="31"/>
    </row>
    <row r="175462" spans="23:35" x14ac:dyDescent="0.2">
      <c r="W175462" s="29"/>
      <c r="AI175462" s="29"/>
    </row>
    <row r="175490" spans="23:35" x14ac:dyDescent="0.2">
      <c r="W175490" s="31"/>
      <c r="AI175490" s="31"/>
    </row>
    <row r="175494" spans="23:35" x14ac:dyDescent="0.2">
      <c r="W175494" s="29"/>
      <c r="AI175494" s="29"/>
    </row>
    <row r="175522" spans="23:35" x14ac:dyDescent="0.2">
      <c r="W175522" s="31"/>
      <c r="AI175522" s="31"/>
    </row>
    <row r="175526" spans="23:35" x14ac:dyDescent="0.2">
      <c r="W175526" s="29"/>
      <c r="AI175526" s="29"/>
    </row>
    <row r="175554" spans="23:35" x14ac:dyDescent="0.2">
      <c r="W175554" s="31"/>
      <c r="AI175554" s="31"/>
    </row>
    <row r="175558" spans="23:35" x14ac:dyDescent="0.2">
      <c r="W175558" s="29"/>
      <c r="AI175558" s="29"/>
    </row>
    <row r="175586" spans="23:35" x14ac:dyDescent="0.2">
      <c r="W175586" s="31"/>
      <c r="AI175586" s="31"/>
    </row>
    <row r="175590" spans="23:35" x14ac:dyDescent="0.2">
      <c r="W175590" s="29"/>
      <c r="AI175590" s="29"/>
    </row>
    <row r="175618" spans="23:35" x14ac:dyDescent="0.2">
      <c r="W175618" s="31"/>
      <c r="AI175618" s="31"/>
    </row>
    <row r="175622" spans="23:35" x14ac:dyDescent="0.2">
      <c r="W175622" s="29"/>
      <c r="AI175622" s="29"/>
    </row>
    <row r="175650" spans="23:35" x14ac:dyDescent="0.2">
      <c r="W175650" s="31"/>
      <c r="AI175650" s="31"/>
    </row>
    <row r="175654" spans="23:35" x14ac:dyDescent="0.2">
      <c r="W175654" s="29"/>
      <c r="AI175654" s="29"/>
    </row>
    <row r="175682" spans="23:35" x14ac:dyDescent="0.2">
      <c r="W175682" s="31"/>
      <c r="AI175682" s="31"/>
    </row>
    <row r="175686" spans="23:35" x14ac:dyDescent="0.2">
      <c r="W175686" s="29"/>
      <c r="AI175686" s="29"/>
    </row>
    <row r="175714" spans="23:35" x14ac:dyDescent="0.2">
      <c r="W175714" s="31"/>
      <c r="AI175714" s="31"/>
    </row>
    <row r="175718" spans="23:35" x14ac:dyDescent="0.2">
      <c r="W175718" s="29"/>
      <c r="AI175718" s="29"/>
    </row>
    <row r="175746" spans="23:35" x14ac:dyDescent="0.2">
      <c r="W175746" s="31"/>
      <c r="AI175746" s="31"/>
    </row>
    <row r="175750" spans="23:35" x14ac:dyDescent="0.2">
      <c r="W175750" s="29"/>
      <c r="AI175750" s="29"/>
    </row>
    <row r="175778" spans="23:35" x14ac:dyDescent="0.2">
      <c r="W175778" s="31"/>
      <c r="AI175778" s="31"/>
    </row>
    <row r="175782" spans="23:35" x14ac:dyDescent="0.2">
      <c r="W175782" s="29"/>
      <c r="AI175782" s="29"/>
    </row>
    <row r="175810" spans="23:35" x14ac:dyDescent="0.2">
      <c r="W175810" s="31"/>
      <c r="AI175810" s="31"/>
    </row>
    <row r="175814" spans="23:35" x14ac:dyDescent="0.2">
      <c r="W175814" s="29"/>
      <c r="AI175814" s="29"/>
    </row>
    <row r="175842" spans="23:35" x14ac:dyDescent="0.2">
      <c r="W175842" s="31"/>
      <c r="AI175842" s="31"/>
    </row>
    <row r="175846" spans="23:35" x14ac:dyDescent="0.2">
      <c r="W175846" s="29"/>
      <c r="AI175846" s="29"/>
    </row>
    <row r="175874" spans="23:35" x14ac:dyDescent="0.2">
      <c r="W175874" s="31"/>
      <c r="AI175874" s="31"/>
    </row>
    <row r="175878" spans="23:35" x14ac:dyDescent="0.2">
      <c r="W175878" s="29"/>
      <c r="AI175878" s="29"/>
    </row>
    <row r="175906" spans="23:35" x14ac:dyDescent="0.2">
      <c r="W175906" s="31"/>
      <c r="AI175906" s="31"/>
    </row>
    <row r="175910" spans="23:35" x14ac:dyDescent="0.2">
      <c r="W175910" s="29"/>
      <c r="AI175910" s="29"/>
    </row>
    <row r="175938" spans="23:35" x14ac:dyDescent="0.2">
      <c r="W175938" s="31"/>
      <c r="AI175938" s="31"/>
    </row>
    <row r="175942" spans="23:35" x14ac:dyDescent="0.2">
      <c r="W175942" s="29"/>
      <c r="AI175942" s="29"/>
    </row>
    <row r="175970" spans="23:35" x14ac:dyDescent="0.2">
      <c r="W175970" s="31"/>
      <c r="AI175970" s="31"/>
    </row>
    <row r="175974" spans="23:35" x14ac:dyDescent="0.2">
      <c r="W175974" s="29"/>
      <c r="AI175974" s="29"/>
    </row>
    <row r="176002" spans="23:35" x14ac:dyDescent="0.2">
      <c r="W176002" s="31"/>
      <c r="AI176002" s="31"/>
    </row>
    <row r="176006" spans="23:35" x14ac:dyDescent="0.2">
      <c r="W176006" s="29"/>
      <c r="AI176006" s="29"/>
    </row>
    <row r="176034" spans="23:35" x14ac:dyDescent="0.2">
      <c r="W176034" s="31"/>
      <c r="AI176034" s="31"/>
    </row>
    <row r="176038" spans="23:35" x14ac:dyDescent="0.2">
      <c r="W176038" s="29"/>
      <c r="AI176038" s="29"/>
    </row>
    <row r="176066" spans="23:35" x14ac:dyDescent="0.2">
      <c r="W176066" s="31"/>
      <c r="AI176066" s="31"/>
    </row>
    <row r="176070" spans="23:35" x14ac:dyDescent="0.2">
      <c r="W176070" s="29"/>
      <c r="AI176070" s="29"/>
    </row>
    <row r="176098" spans="23:35" x14ac:dyDescent="0.2">
      <c r="W176098" s="31"/>
      <c r="AI176098" s="31"/>
    </row>
    <row r="176102" spans="23:35" x14ac:dyDescent="0.2">
      <c r="W176102" s="29"/>
      <c r="AI176102" s="29"/>
    </row>
    <row r="176130" spans="23:35" x14ac:dyDescent="0.2">
      <c r="W176130" s="31"/>
      <c r="AI176130" s="31"/>
    </row>
    <row r="176134" spans="23:35" x14ac:dyDescent="0.2">
      <c r="W176134" s="29"/>
      <c r="AI176134" s="29"/>
    </row>
    <row r="176162" spans="23:35" x14ac:dyDescent="0.2">
      <c r="W176162" s="31"/>
      <c r="AI176162" s="31"/>
    </row>
    <row r="176166" spans="23:35" x14ac:dyDescent="0.2">
      <c r="W176166" s="29"/>
      <c r="AI176166" s="29"/>
    </row>
    <row r="176194" spans="23:35" x14ac:dyDescent="0.2">
      <c r="W176194" s="31"/>
      <c r="AI176194" s="31"/>
    </row>
    <row r="176198" spans="23:35" x14ac:dyDescent="0.2">
      <c r="W176198" s="29"/>
      <c r="AI176198" s="29"/>
    </row>
    <row r="176226" spans="23:35" x14ac:dyDescent="0.2">
      <c r="W176226" s="31"/>
      <c r="AI176226" s="31"/>
    </row>
    <row r="176230" spans="23:35" x14ac:dyDescent="0.2">
      <c r="W176230" s="29"/>
      <c r="AI176230" s="29"/>
    </row>
    <row r="176258" spans="23:35" x14ac:dyDescent="0.2">
      <c r="W176258" s="31"/>
      <c r="AI176258" s="31"/>
    </row>
    <row r="176262" spans="23:35" x14ac:dyDescent="0.2">
      <c r="W176262" s="29"/>
      <c r="AI176262" s="29"/>
    </row>
    <row r="176290" spans="23:35" x14ac:dyDescent="0.2">
      <c r="W176290" s="31"/>
      <c r="AI176290" s="31"/>
    </row>
    <row r="176294" spans="23:35" x14ac:dyDescent="0.2">
      <c r="W176294" s="29"/>
      <c r="AI176294" s="29"/>
    </row>
    <row r="176322" spans="23:35" x14ac:dyDescent="0.2">
      <c r="W176322" s="31"/>
      <c r="AI176322" s="31"/>
    </row>
    <row r="176326" spans="23:35" x14ac:dyDescent="0.2">
      <c r="W176326" s="29"/>
      <c r="AI176326" s="29"/>
    </row>
    <row r="176354" spans="23:35" x14ac:dyDescent="0.2">
      <c r="W176354" s="31"/>
      <c r="AI176354" s="31"/>
    </row>
    <row r="176358" spans="23:35" x14ac:dyDescent="0.2">
      <c r="W176358" s="29"/>
      <c r="AI176358" s="29"/>
    </row>
    <row r="176386" spans="23:35" x14ac:dyDescent="0.2">
      <c r="W176386" s="31"/>
      <c r="AI176386" s="31"/>
    </row>
    <row r="176390" spans="23:35" x14ac:dyDescent="0.2">
      <c r="W176390" s="29"/>
      <c r="AI176390" s="29"/>
    </row>
    <row r="176418" spans="23:35" x14ac:dyDescent="0.2">
      <c r="W176418" s="31"/>
      <c r="AI176418" s="31"/>
    </row>
    <row r="176422" spans="23:35" x14ac:dyDescent="0.2">
      <c r="W176422" s="29"/>
      <c r="AI176422" s="29"/>
    </row>
    <row r="176450" spans="23:35" x14ac:dyDescent="0.2">
      <c r="W176450" s="31"/>
      <c r="AI176450" s="31"/>
    </row>
    <row r="176454" spans="23:35" x14ac:dyDescent="0.2">
      <c r="W176454" s="29"/>
      <c r="AI176454" s="29"/>
    </row>
    <row r="176482" spans="23:35" x14ac:dyDescent="0.2">
      <c r="W176482" s="31"/>
      <c r="AI176482" s="31"/>
    </row>
    <row r="176486" spans="23:35" x14ac:dyDescent="0.2">
      <c r="W176486" s="29"/>
      <c r="AI176486" s="29"/>
    </row>
    <row r="176514" spans="23:35" x14ac:dyDescent="0.2">
      <c r="W176514" s="31"/>
      <c r="AI176514" s="31"/>
    </row>
    <row r="176518" spans="23:35" x14ac:dyDescent="0.2">
      <c r="W176518" s="29"/>
      <c r="AI176518" s="29"/>
    </row>
    <row r="176546" spans="23:35" x14ac:dyDescent="0.2">
      <c r="W176546" s="31"/>
      <c r="AI176546" s="31"/>
    </row>
    <row r="176550" spans="23:35" x14ac:dyDescent="0.2">
      <c r="W176550" s="29"/>
      <c r="AI176550" s="29"/>
    </row>
    <row r="176578" spans="23:35" x14ac:dyDescent="0.2">
      <c r="W176578" s="31"/>
      <c r="AI176578" s="31"/>
    </row>
    <row r="176582" spans="23:35" x14ac:dyDescent="0.2">
      <c r="W176582" s="29"/>
      <c r="AI176582" s="29"/>
    </row>
    <row r="176610" spans="23:35" x14ac:dyDescent="0.2">
      <c r="W176610" s="31"/>
      <c r="AI176610" s="31"/>
    </row>
    <row r="176614" spans="23:35" x14ac:dyDescent="0.2">
      <c r="W176614" s="29"/>
      <c r="AI176614" s="29"/>
    </row>
    <row r="176642" spans="23:35" x14ac:dyDescent="0.2">
      <c r="W176642" s="31"/>
      <c r="AI176642" s="31"/>
    </row>
    <row r="176646" spans="23:35" x14ac:dyDescent="0.2">
      <c r="W176646" s="29"/>
      <c r="AI176646" s="29"/>
    </row>
    <row r="176674" spans="23:35" x14ac:dyDescent="0.2">
      <c r="W176674" s="31"/>
      <c r="AI176674" s="31"/>
    </row>
    <row r="176678" spans="23:35" x14ac:dyDescent="0.2">
      <c r="W176678" s="29"/>
      <c r="AI176678" s="29"/>
    </row>
    <row r="176706" spans="23:35" x14ac:dyDescent="0.2">
      <c r="W176706" s="31"/>
      <c r="AI176706" s="31"/>
    </row>
    <row r="176710" spans="23:35" x14ac:dyDescent="0.2">
      <c r="W176710" s="29"/>
      <c r="AI176710" s="29"/>
    </row>
    <row r="176738" spans="23:35" x14ac:dyDescent="0.2">
      <c r="W176738" s="31"/>
      <c r="AI176738" s="31"/>
    </row>
    <row r="176742" spans="23:35" x14ac:dyDescent="0.2">
      <c r="W176742" s="29"/>
      <c r="AI176742" s="29"/>
    </row>
    <row r="176770" spans="23:35" x14ac:dyDescent="0.2">
      <c r="W176770" s="31"/>
      <c r="AI176770" s="31"/>
    </row>
    <row r="176774" spans="23:35" x14ac:dyDescent="0.2">
      <c r="W176774" s="29"/>
      <c r="AI176774" s="29"/>
    </row>
    <row r="176802" spans="23:35" x14ac:dyDescent="0.2">
      <c r="W176802" s="31"/>
      <c r="AI176802" s="31"/>
    </row>
    <row r="176806" spans="23:35" x14ac:dyDescent="0.2">
      <c r="W176806" s="29"/>
      <c r="AI176806" s="29"/>
    </row>
    <row r="176834" spans="23:35" x14ac:dyDescent="0.2">
      <c r="W176834" s="31"/>
      <c r="AI176834" s="31"/>
    </row>
    <row r="176838" spans="23:35" x14ac:dyDescent="0.2">
      <c r="W176838" s="29"/>
      <c r="AI176838" s="29"/>
    </row>
    <row r="176866" spans="23:35" x14ac:dyDescent="0.2">
      <c r="W176866" s="31"/>
      <c r="AI176866" s="31"/>
    </row>
    <row r="176870" spans="23:35" x14ac:dyDescent="0.2">
      <c r="W176870" s="29"/>
      <c r="AI176870" s="29"/>
    </row>
    <row r="176898" spans="23:35" x14ac:dyDescent="0.2">
      <c r="W176898" s="31"/>
      <c r="AI176898" s="31"/>
    </row>
    <row r="176902" spans="23:35" x14ac:dyDescent="0.2">
      <c r="W176902" s="29"/>
      <c r="AI176902" s="29"/>
    </row>
    <row r="176930" spans="23:35" x14ac:dyDescent="0.2">
      <c r="W176930" s="31"/>
      <c r="AI176930" s="31"/>
    </row>
    <row r="176934" spans="23:35" x14ac:dyDescent="0.2">
      <c r="W176934" s="29"/>
      <c r="AI176934" s="29"/>
    </row>
    <row r="176962" spans="23:35" x14ac:dyDescent="0.2">
      <c r="W176962" s="31"/>
      <c r="AI176962" s="31"/>
    </row>
    <row r="176966" spans="23:35" x14ac:dyDescent="0.2">
      <c r="W176966" s="29"/>
      <c r="AI176966" s="29"/>
    </row>
    <row r="176994" spans="23:35" x14ac:dyDescent="0.2">
      <c r="W176994" s="31"/>
      <c r="AI176994" s="31"/>
    </row>
    <row r="176998" spans="23:35" x14ac:dyDescent="0.2">
      <c r="W176998" s="29"/>
      <c r="AI176998" s="29"/>
    </row>
    <row r="177026" spans="23:35" x14ac:dyDescent="0.2">
      <c r="W177026" s="31"/>
      <c r="AI177026" s="31"/>
    </row>
    <row r="177030" spans="23:35" x14ac:dyDescent="0.2">
      <c r="W177030" s="29"/>
      <c r="AI177030" s="29"/>
    </row>
    <row r="177058" spans="23:35" x14ac:dyDescent="0.2">
      <c r="W177058" s="31"/>
      <c r="AI177058" s="31"/>
    </row>
    <row r="177062" spans="23:35" x14ac:dyDescent="0.2">
      <c r="W177062" s="29"/>
      <c r="AI177062" s="29"/>
    </row>
    <row r="177090" spans="23:35" x14ac:dyDescent="0.2">
      <c r="W177090" s="31"/>
      <c r="AI177090" s="31"/>
    </row>
    <row r="177094" spans="23:35" x14ac:dyDescent="0.2">
      <c r="W177094" s="29"/>
      <c r="AI177094" s="29"/>
    </row>
    <row r="177122" spans="23:35" x14ac:dyDescent="0.2">
      <c r="W177122" s="31"/>
      <c r="AI177122" s="31"/>
    </row>
    <row r="177126" spans="23:35" x14ac:dyDescent="0.2">
      <c r="W177126" s="29"/>
      <c r="AI177126" s="29"/>
    </row>
    <row r="177154" spans="23:35" x14ac:dyDescent="0.2">
      <c r="W177154" s="31"/>
      <c r="AI177154" s="31"/>
    </row>
    <row r="177158" spans="23:35" x14ac:dyDescent="0.2">
      <c r="W177158" s="29"/>
      <c r="AI177158" s="29"/>
    </row>
    <row r="177186" spans="23:35" x14ac:dyDescent="0.2">
      <c r="W177186" s="31"/>
      <c r="AI177186" s="31"/>
    </row>
    <row r="177190" spans="23:35" x14ac:dyDescent="0.2">
      <c r="W177190" s="29"/>
      <c r="AI177190" s="29"/>
    </row>
    <row r="177218" spans="23:35" x14ac:dyDescent="0.2">
      <c r="W177218" s="31"/>
      <c r="AI177218" s="31"/>
    </row>
    <row r="177222" spans="23:35" x14ac:dyDescent="0.2">
      <c r="W177222" s="29"/>
      <c r="AI177222" s="29"/>
    </row>
    <row r="177250" spans="23:35" x14ac:dyDescent="0.2">
      <c r="W177250" s="31"/>
      <c r="AI177250" s="31"/>
    </row>
    <row r="177254" spans="23:35" x14ac:dyDescent="0.2">
      <c r="W177254" s="29"/>
      <c r="AI177254" s="29"/>
    </row>
    <row r="177282" spans="23:35" x14ac:dyDescent="0.2">
      <c r="W177282" s="31"/>
      <c r="AI177282" s="31"/>
    </row>
    <row r="177286" spans="23:35" x14ac:dyDescent="0.2">
      <c r="W177286" s="29"/>
      <c r="AI177286" s="29"/>
    </row>
    <row r="177314" spans="23:35" x14ac:dyDescent="0.2">
      <c r="W177314" s="31"/>
      <c r="AI177314" s="31"/>
    </row>
    <row r="177318" spans="23:35" x14ac:dyDescent="0.2">
      <c r="W177318" s="29"/>
      <c r="AI177318" s="29"/>
    </row>
    <row r="177346" spans="23:35" x14ac:dyDescent="0.2">
      <c r="W177346" s="31"/>
      <c r="AI177346" s="31"/>
    </row>
    <row r="177350" spans="23:35" x14ac:dyDescent="0.2">
      <c r="W177350" s="29"/>
      <c r="AI177350" s="29"/>
    </row>
    <row r="177378" spans="23:35" x14ac:dyDescent="0.2">
      <c r="W177378" s="31"/>
      <c r="AI177378" s="31"/>
    </row>
    <row r="177382" spans="23:35" x14ac:dyDescent="0.2">
      <c r="W177382" s="29"/>
      <c r="AI177382" s="29"/>
    </row>
    <row r="177410" spans="23:35" x14ac:dyDescent="0.2">
      <c r="W177410" s="31"/>
      <c r="AI177410" s="31"/>
    </row>
    <row r="177414" spans="23:35" x14ac:dyDescent="0.2">
      <c r="W177414" s="29"/>
      <c r="AI177414" s="29"/>
    </row>
    <row r="177442" spans="23:35" x14ac:dyDescent="0.2">
      <c r="W177442" s="31"/>
      <c r="AI177442" s="31"/>
    </row>
    <row r="177446" spans="23:35" x14ac:dyDescent="0.2">
      <c r="W177446" s="29"/>
      <c r="AI177446" s="29"/>
    </row>
    <row r="177474" spans="23:35" x14ac:dyDescent="0.2">
      <c r="W177474" s="31"/>
      <c r="AI177474" s="31"/>
    </row>
    <row r="177478" spans="23:35" x14ac:dyDescent="0.2">
      <c r="W177478" s="29"/>
      <c r="AI177478" s="29"/>
    </row>
    <row r="177506" spans="23:35" x14ac:dyDescent="0.2">
      <c r="W177506" s="31"/>
      <c r="AI177506" s="31"/>
    </row>
    <row r="177510" spans="23:35" x14ac:dyDescent="0.2">
      <c r="W177510" s="29"/>
      <c r="AI177510" s="29"/>
    </row>
    <row r="177538" spans="23:35" x14ac:dyDescent="0.2">
      <c r="W177538" s="31"/>
      <c r="AI177538" s="31"/>
    </row>
    <row r="177542" spans="23:35" x14ac:dyDescent="0.2">
      <c r="W177542" s="29"/>
      <c r="AI177542" s="29"/>
    </row>
    <row r="177570" spans="23:35" x14ac:dyDescent="0.2">
      <c r="W177570" s="31"/>
      <c r="AI177570" s="31"/>
    </row>
    <row r="177574" spans="23:35" x14ac:dyDescent="0.2">
      <c r="W177574" s="29"/>
      <c r="AI177574" s="29"/>
    </row>
    <row r="177602" spans="23:35" x14ac:dyDescent="0.2">
      <c r="W177602" s="31"/>
      <c r="AI177602" s="31"/>
    </row>
    <row r="177606" spans="23:35" x14ac:dyDescent="0.2">
      <c r="W177606" s="29"/>
      <c r="AI177606" s="29"/>
    </row>
    <row r="177634" spans="23:35" x14ac:dyDescent="0.2">
      <c r="W177634" s="31"/>
      <c r="AI177634" s="31"/>
    </row>
    <row r="177638" spans="23:35" x14ac:dyDescent="0.2">
      <c r="W177638" s="29"/>
      <c r="AI177638" s="29"/>
    </row>
    <row r="177666" spans="23:35" x14ac:dyDescent="0.2">
      <c r="W177666" s="31"/>
      <c r="AI177666" s="31"/>
    </row>
    <row r="177670" spans="23:35" x14ac:dyDescent="0.2">
      <c r="W177670" s="29"/>
      <c r="AI177670" s="29"/>
    </row>
    <row r="177698" spans="23:35" x14ac:dyDescent="0.2">
      <c r="W177698" s="31"/>
      <c r="AI177698" s="31"/>
    </row>
    <row r="177702" spans="23:35" x14ac:dyDescent="0.2">
      <c r="W177702" s="29"/>
      <c r="AI177702" s="29"/>
    </row>
    <row r="177730" spans="23:35" x14ac:dyDescent="0.2">
      <c r="W177730" s="31"/>
      <c r="AI177730" s="31"/>
    </row>
    <row r="177734" spans="23:35" x14ac:dyDescent="0.2">
      <c r="W177734" s="29"/>
      <c r="AI177734" s="29"/>
    </row>
    <row r="177762" spans="23:35" x14ac:dyDescent="0.2">
      <c r="W177762" s="31"/>
      <c r="AI177762" s="31"/>
    </row>
    <row r="177766" spans="23:35" x14ac:dyDescent="0.2">
      <c r="W177766" s="29"/>
      <c r="AI177766" s="29"/>
    </row>
    <row r="177794" spans="23:35" x14ac:dyDescent="0.2">
      <c r="W177794" s="31"/>
      <c r="AI177794" s="31"/>
    </row>
    <row r="177798" spans="23:35" x14ac:dyDescent="0.2">
      <c r="W177798" s="29"/>
      <c r="AI177798" s="29"/>
    </row>
    <row r="177826" spans="23:35" x14ac:dyDescent="0.2">
      <c r="W177826" s="31"/>
      <c r="AI177826" s="31"/>
    </row>
    <row r="177830" spans="23:35" x14ac:dyDescent="0.2">
      <c r="W177830" s="29"/>
      <c r="AI177830" s="29"/>
    </row>
    <row r="177858" spans="23:35" x14ac:dyDescent="0.2">
      <c r="W177858" s="31"/>
      <c r="AI177858" s="31"/>
    </row>
    <row r="177862" spans="23:35" x14ac:dyDescent="0.2">
      <c r="W177862" s="29"/>
      <c r="AI177862" s="29"/>
    </row>
    <row r="177890" spans="23:35" x14ac:dyDescent="0.2">
      <c r="W177890" s="31"/>
      <c r="AI177890" s="31"/>
    </row>
    <row r="177894" spans="23:35" x14ac:dyDescent="0.2">
      <c r="W177894" s="29"/>
      <c r="AI177894" s="29"/>
    </row>
    <row r="177922" spans="23:35" x14ac:dyDescent="0.2">
      <c r="W177922" s="31"/>
      <c r="AI177922" s="31"/>
    </row>
    <row r="177926" spans="23:35" x14ac:dyDescent="0.2">
      <c r="W177926" s="29"/>
      <c r="AI177926" s="29"/>
    </row>
    <row r="177954" spans="23:35" x14ac:dyDescent="0.2">
      <c r="W177954" s="31"/>
      <c r="AI177954" s="31"/>
    </row>
    <row r="177958" spans="23:35" x14ac:dyDescent="0.2">
      <c r="W177958" s="29"/>
      <c r="AI177958" s="29"/>
    </row>
    <row r="177986" spans="23:35" x14ac:dyDescent="0.2">
      <c r="W177986" s="31"/>
      <c r="AI177986" s="31"/>
    </row>
    <row r="177990" spans="23:35" x14ac:dyDescent="0.2">
      <c r="W177990" s="29"/>
      <c r="AI177990" s="29"/>
    </row>
    <row r="178018" spans="23:35" x14ac:dyDescent="0.2">
      <c r="W178018" s="31"/>
      <c r="AI178018" s="31"/>
    </row>
    <row r="178022" spans="23:35" x14ac:dyDescent="0.2">
      <c r="W178022" s="29"/>
      <c r="AI178022" s="29"/>
    </row>
    <row r="178050" spans="23:35" x14ac:dyDescent="0.2">
      <c r="W178050" s="31"/>
      <c r="AI178050" s="31"/>
    </row>
    <row r="178054" spans="23:35" x14ac:dyDescent="0.2">
      <c r="W178054" s="29"/>
      <c r="AI178054" s="29"/>
    </row>
    <row r="178082" spans="23:35" x14ac:dyDescent="0.2">
      <c r="W178082" s="31"/>
      <c r="AI178082" s="31"/>
    </row>
    <row r="178086" spans="23:35" x14ac:dyDescent="0.2">
      <c r="W178086" s="29"/>
      <c r="AI178086" s="29"/>
    </row>
    <row r="178114" spans="23:35" x14ac:dyDescent="0.2">
      <c r="W178114" s="31"/>
      <c r="AI178114" s="31"/>
    </row>
    <row r="178118" spans="23:35" x14ac:dyDescent="0.2">
      <c r="W178118" s="29"/>
      <c r="AI178118" s="29"/>
    </row>
    <row r="178146" spans="23:35" x14ac:dyDescent="0.2">
      <c r="W178146" s="31"/>
      <c r="AI178146" s="31"/>
    </row>
    <row r="178150" spans="23:35" x14ac:dyDescent="0.2">
      <c r="W178150" s="29"/>
      <c r="AI178150" s="29"/>
    </row>
    <row r="178178" spans="23:35" x14ac:dyDescent="0.2">
      <c r="W178178" s="31"/>
      <c r="AI178178" s="31"/>
    </row>
    <row r="178182" spans="23:35" x14ac:dyDescent="0.2">
      <c r="W178182" s="29"/>
      <c r="AI178182" s="29"/>
    </row>
    <row r="178210" spans="23:35" x14ac:dyDescent="0.2">
      <c r="W178210" s="31"/>
      <c r="AI178210" s="31"/>
    </row>
    <row r="178214" spans="23:35" x14ac:dyDescent="0.2">
      <c r="W178214" s="29"/>
      <c r="AI178214" s="29"/>
    </row>
    <row r="178242" spans="23:35" x14ac:dyDescent="0.2">
      <c r="W178242" s="31"/>
      <c r="AI178242" s="31"/>
    </row>
    <row r="178246" spans="23:35" x14ac:dyDescent="0.2">
      <c r="W178246" s="29"/>
      <c r="AI178246" s="29"/>
    </row>
    <row r="178274" spans="23:35" x14ac:dyDescent="0.2">
      <c r="W178274" s="31"/>
      <c r="AI178274" s="31"/>
    </row>
    <row r="178278" spans="23:35" x14ac:dyDescent="0.2">
      <c r="W178278" s="29"/>
      <c r="AI178278" s="29"/>
    </row>
    <row r="178306" spans="23:35" x14ac:dyDescent="0.2">
      <c r="W178306" s="31"/>
      <c r="AI178306" s="31"/>
    </row>
    <row r="178310" spans="23:35" x14ac:dyDescent="0.2">
      <c r="W178310" s="29"/>
      <c r="AI178310" s="29"/>
    </row>
    <row r="178338" spans="23:35" x14ac:dyDescent="0.2">
      <c r="W178338" s="31"/>
      <c r="AI178338" s="31"/>
    </row>
    <row r="178342" spans="23:35" x14ac:dyDescent="0.2">
      <c r="W178342" s="29"/>
      <c r="AI178342" s="29"/>
    </row>
    <row r="178370" spans="23:35" x14ac:dyDescent="0.2">
      <c r="W178370" s="31"/>
      <c r="AI178370" s="31"/>
    </row>
    <row r="178374" spans="23:35" x14ac:dyDescent="0.2">
      <c r="W178374" s="29"/>
      <c r="AI178374" s="29"/>
    </row>
    <row r="178402" spans="23:35" x14ac:dyDescent="0.2">
      <c r="W178402" s="31"/>
      <c r="AI178402" s="31"/>
    </row>
    <row r="178406" spans="23:35" x14ac:dyDescent="0.2">
      <c r="W178406" s="29"/>
      <c r="AI178406" s="29"/>
    </row>
    <row r="178434" spans="23:35" x14ac:dyDescent="0.2">
      <c r="W178434" s="31"/>
      <c r="AI178434" s="31"/>
    </row>
    <row r="178438" spans="23:35" x14ac:dyDescent="0.2">
      <c r="W178438" s="29"/>
      <c r="AI178438" s="29"/>
    </row>
    <row r="178466" spans="23:35" x14ac:dyDescent="0.2">
      <c r="W178466" s="31"/>
      <c r="AI178466" s="31"/>
    </row>
    <row r="178470" spans="23:35" x14ac:dyDescent="0.2">
      <c r="W178470" s="29"/>
      <c r="AI178470" s="29"/>
    </row>
    <row r="178498" spans="23:35" x14ac:dyDescent="0.2">
      <c r="W178498" s="31"/>
      <c r="AI178498" s="31"/>
    </row>
    <row r="178502" spans="23:35" x14ac:dyDescent="0.2">
      <c r="W178502" s="29"/>
      <c r="AI178502" s="29"/>
    </row>
    <row r="178530" spans="23:35" x14ac:dyDescent="0.2">
      <c r="W178530" s="31"/>
      <c r="AI178530" s="31"/>
    </row>
    <row r="178534" spans="23:35" x14ac:dyDescent="0.2">
      <c r="W178534" s="29"/>
      <c r="AI178534" s="29"/>
    </row>
    <row r="178562" spans="23:35" x14ac:dyDescent="0.2">
      <c r="W178562" s="31"/>
      <c r="AI178562" s="31"/>
    </row>
    <row r="178566" spans="23:35" x14ac:dyDescent="0.2">
      <c r="W178566" s="29"/>
      <c r="AI178566" s="29"/>
    </row>
    <row r="178594" spans="23:35" x14ac:dyDescent="0.2">
      <c r="W178594" s="31"/>
      <c r="AI178594" s="31"/>
    </row>
    <row r="178598" spans="23:35" x14ac:dyDescent="0.2">
      <c r="W178598" s="29"/>
      <c r="AI178598" s="29"/>
    </row>
    <row r="178626" spans="23:35" x14ac:dyDescent="0.2">
      <c r="W178626" s="31"/>
      <c r="AI178626" s="31"/>
    </row>
    <row r="178630" spans="23:35" x14ac:dyDescent="0.2">
      <c r="W178630" s="29"/>
      <c r="AI178630" s="29"/>
    </row>
    <row r="178658" spans="23:35" x14ac:dyDescent="0.2">
      <c r="W178658" s="31"/>
      <c r="AI178658" s="31"/>
    </row>
    <row r="178662" spans="23:35" x14ac:dyDescent="0.2">
      <c r="W178662" s="29"/>
      <c r="AI178662" s="29"/>
    </row>
    <row r="178690" spans="23:35" x14ac:dyDescent="0.2">
      <c r="W178690" s="31"/>
      <c r="AI178690" s="31"/>
    </row>
    <row r="178694" spans="23:35" x14ac:dyDescent="0.2">
      <c r="W178694" s="29"/>
      <c r="AI178694" s="29"/>
    </row>
    <row r="178722" spans="23:35" x14ac:dyDescent="0.2">
      <c r="W178722" s="31"/>
      <c r="AI178722" s="31"/>
    </row>
    <row r="178726" spans="23:35" x14ac:dyDescent="0.2">
      <c r="W178726" s="29"/>
      <c r="AI178726" s="29"/>
    </row>
    <row r="178754" spans="23:35" x14ac:dyDescent="0.2">
      <c r="W178754" s="31"/>
      <c r="AI178754" s="31"/>
    </row>
    <row r="178758" spans="23:35" x14ac:dyDescent="0.2">
      <c r="W178758" s="29"/>
      <c r="AI178758" s="29"/>
    </row>
    <row r="178786" spans="23:35" x14ac:dyDescent="0.2">
      <c r="W178786" s="31"/>
      <c r="AI178786" s="31"/>
    </row>
    <row r="178790" spans="23:35" x14ac:dyDescent="0.2">
      <c r="W178790" s="29"/>
      <c r="AI178790" s="29"/>
    </row>
    <row r="178818" spans="23:35" x14ac:dyDescent="0.2">
      <c r="W178818" s="31"/>
      <c r="AI178818" s="31"/>
    </row>
    <row r="178822" spans="23:35" x14ac:dyDescent="0.2">
      <c r="W178822" s="29"/>
      <c r="AI178822" s="29"/>
    </row>
    <row r="178850" spans="23:35" x14ac:dyDescent="0.2">
      <c r="W178850" s="31"/>
      <c r="AI178850" s="31"/>
    </row>
    <row r="178854" spans="23:35" x14ac:dyDescent="0.2">
      <c r="W178854" s="29"/>
      <c r="AI178854" s="29"/>
    </row>
    <row r="178882" spans="23:35" x14ac:dyDescent="0.2">
      <c r="W178882" s="31"/>
      <c r="AI178882" s="31"/>
    </row>
    <row r="178886" spans="23:35" x14ac:dyDescent="0.2">
      <c r="W178886" s="29"/>
      <c r="AI178886" s="29"/>
    </row>
    <row r="178914" spans="23:35" x14ac:dyDescent="0.2">
      <c r="W178914" s="31"/>
      <c r="AI178914" s="31"/>
    </row>
    <row r="178918" spans="23:35" x14ac:dyDescent="0.2">
      <c r="W178918" s="29"/>
      <c r="AI178918" s="29"/>
    </row>
    <row r="178946" spans="23:35" x14ac:dyDescent="0.2">
      <c r="W178946" s="31"/>
      <c r="AI178946" s="31"/>
    </row>
    <row r="178950" spans="23:35" x14ac:dyDescent="0.2">
      <c r="W178950" s="29"/>
      <c r="AI178950" s="29"/>
    </row>
    <row r="178978" spans="23:35" x14ac:dyDescent="0.2">
      <c r="W178978" s="31"/>
      <c r="AI178978" s="31"/>
    </row>
    <row r="178982" spans="23:35" x14ac:dyDescent="0.2">
      <c r="W178982" s="29"/>
      <c r="AI178982" s="29"/>
    </row>
    <row r="179010" spans="23:35" x14ac:dyDescent="0.2">
      <c r="W179010" s="31"/>
      <c r="AI179010" s="31"/>
    </row>
    <row r="179014" spans="23:35" x14ac:dyDescent="0.2">
      <c r="W179014" s="29"/>
      <c r="AI179014" s="29"/>
    </row>
    <row r="179042" spans="23:35" x14ac:dyDescent="0.2">
      <c r="W179042" s="31"/>
      <c r="AI179042" s="31"/>
    </row>
    <row r="179046" spans="23:35" x14ac:dyDescent="0.2">
      <c r="W179046" s="29"/>
      <c r="AI179046" s="29"/>
    </row>
    <row r="179074" spans="23:35" x14ac:dyDescent="0.2">
      <c r="W179074" s="31"/>
      <c r="AI179074" s="31"/>
    </row>
    <row r="179078" spans="23:35" x14ac:dyDescent="0.2">
      <c r="W179078" s="29"/>
      <c r="AI179078" s="29"/>
    </row>
    <row r="179106" spans="23:35" x14ac:dyDescent="0.2">
      <c r="W179106" s="31"/>
      <c r="AI179106" s="31"/>
    </row>
    <row r="179110" spans="23:35" x14ac:dyDescent="0.2">
      <c r="W179110" s="29"/>
      <c r="AI179110" s="29"/>
    </row>
    <row r="179138" spans="23:35" x14ac:dyDescent="0.2">
      <c r="W179138" s="31"/>
      <c r="AI179138" s="31"/>
    </row>
    <row r="179142" spans="23:35" x14ac:dyDescent="0.2">
      <c r="W179142" s="29"/>
      <c r="AI179142" s="29"/>
    </row>
    <row r="179170" spans="23:35" x14ac:dyDescent="0.2">
      <c r="W179170" s="31"/>
      <c r="AI179170" s="31"/>
    </row>
    <row r="179174" spans="23:35" x14ac:dyDescent="0.2">
      <c r="W179174" s="29"/>
      <c r="AI179174" s="29"/>
    </row>
    <row r="179202" spans="23:35" x14ac:dyDescent="0.2">
      <c r="W179202" s="31"/>
      <c r="AI179202" s="31"/>
    </row>
    <row r="179206" spans="23:35" x14ac:dyDescent="0.2">
      <c r="W179206" s="29"/>
      <c r="AI179206" s="29"/>
    </row>
    <row r="179234" spans="23:35" x14ac:dyDescent="0.2">
      <c r="W179234" s="31"/>
      <c r="AI179234" s="31"/>
    </row>
    <row r="179238" spans="23:35" x14ac:dyDescent="0.2">
      <c r="W179238" s="29"/>
      <c r="AI179238" s="29"/>
    </row>
    <row r="179266" spans="23:35" x14ac:dyDescent="0.2">
      <c r="W179266" s="31"/>
      <c r="AI179266" s="31"/>
    </row>
    <row r="179270" spans="23:35" x14ac:dyDescent="0.2">
      <c r="W179270" s="29"/>
      <c r="AI179270" s="29"/>
    </row>
    <row r="179298" spans="23:35" x14ac:dyDescent="0.2">
      <c r="W179298" s="31"/>
      <c r="AI179298" s="31"/>
    </row>
    <row r="179302" spans="23:35" x14ac:dyDescent="0.2">
      <c r="W179302" s="29"/>
      <c r="AI179302" s="29"/>
    </row>
    <row r="179330" spans="23:35" x14ac:dyDescent="0.2">
      <c r="W179330" s="31"/>
      <c r="AI179330" s="31"/>
    </row>
    <row r="179334" spans="23:35" x14ac:dyDescent="0.2">
      <c r="W179334" s="29"/>
      <c r="AI179334" s="29"/>
    </row>
    <row r="179362" spans="23:35" x14ac:dyDescent="0.2">
      <c r="W179362" s="31"/>
      <c r="AI179362" s="31"/>
    </row>
    <row r="179366" spans="23:35" x14ac:dyDescent="0.2">
      <c r="W179366" s="29"/>
      <c r="AI179366" s="29"/>
    </row>
    <row r="179394" spans="23:35" x14ac:dyDescent="0.2">
      <c r="W179394" s="31"/>
      <c r="AI179394" s="31"/>
    </row>
    <row r="179398" spans="23:35" x14ac:dyDescent="0.2">
      <c r="W179398" s="29"/>
      <c r="AI179398" s="29"/>
    </row>
    <row r="179426" spans="23:35" x14ac:dyDescent="0.2">
      <c r="W179426" s="31"/>
      <c r="AI179426" s="31"/>
    </row>
    <row r="179430" spans="23:35" x14ac:dyDescent="0.2">
      <c r="W179430" s="29"/>
      <c r="AI179430" s="29"/>
    </row>
    <row r="179458" spans="23:35" x14ac:dyDescent="0.2">
      <c r="W179458" s="31"/>
      <c r="AI179458" s="31"/>
    </row>
    <row r="179462" spans="23:35" x14ac:dyDescent="0.2">
      <c r="W179462" s="29"/>
      <c r="AI179462" s="29"/>
    </row>
    <row r="179490" spans="23:35" x14ac:dyDescent="0.2">
      <c r="W179490" s="31"/>
      <c r="AI179490" s="31"/>
    </row>
    <row r="179494" spans="23:35" x14ac:dyDescent="0.2">
      <c r="W179494" s="29"/>
      <c r="AI179494" s="29"/>
    </row>
    <row r="179522" spans="23:35" x14ac:dyDescent="0.2">
      <c r="W179522" s="31"/>
      <c r="AI179522" s="31"/>
    </row>
    <row r="179526" spans="23:35" x14ac:dyDescent="0.2">
      <c r="W179526" s="29"/>
      <c r="AI179526" s="29"/>
    </row>
    <row r="179554" spans="23:35" x14ac:dyDescent="0.2">
      <c r="W179554" s="31"/>
      <c r="AI179554" s="31"/>
    </row>
    <row r="179558" spans="23:35" x14ac:dyDescent="0.2">
      <c r="W179558" s="29"/>
      <c r="AI179558" s="29"/>
    </row>
    <row r="179586" spans="23:35" x14ac:dyDescent="0.2">
      <c r="W179586" s="31"/>
      <c r="AI179586" s="31"/>
    </row>
    <row r="179590" spans="23:35" x14ac:dyDescent="0.2">
      <c r="W179590" s="29"/>
      <c r="AI179590" s="29"/>
    </row>
    <row r="179618" spans="23:35" x14ac:dyDescent="0.2">
      <c r="W179618" s="31"/>
      <c r="AI179618" s="31"/>
    </row>
    <row r="179622" spans="23:35" x14ac:dyDescent="0.2">
      <c r="W179622" s="29"/>
      <c r="AI179622" s="29"/>
    </row>
    <row r="179650" spans="23:35" x14ac:dyDescent="0.2">
      <c r="W179650" s="31"/>
      <c r="AI179650" s="31"/>
    </row>
    <row r="179654" spans="23:35" x14ac:dyDescent="0.2">
      <c r="W179654" s="29"/>
      <c r="AI179654" s="29"/>
    </row>
    <row r="179682" spans="23:35" x14ac:dyDescent="0.2">
      <c r="W179682" s="31"/>
      <c r="AI179682" s="31"/>
    </row>
    <row r="179686" spans="23:35" x14ac:dyDescent="0.2">
      <c r="W179686" s="29"/>
      <c r="AI179686" s="29"/>
    </row>
    <row r="179714" spans="23:35" x14ac:dyDescent="0.2">
      <c r="W179714" s="31"/>
      <c r="AI179714" s="31"/>
    </row>
    <row r="179718" spans="23:35" x14ac:dyDescent="0.2">
      <c r="W179718" s="29"/>
      <c r="AI179718" s="29"/>
    </row>
    <row r="179746" spans="23:35" x14ac:dyDescent="0.2">
      <c r="W179746" s="31"/>
      <c r="AI179746" s="31"/>
    </row>
    <row r="179750" spans="23:35" x14ac:dyDescent="0.2">
      <c r="W179750" s="29"/>
      <c r="AI179750" s="29"/>
    </row>
    <row r="179778" spans="23:35" x14ac:dyDescent="0.2">
      <c r="W179778" s="31"/>
      <c r="AI179778" s="31"/>
    </row>
    <row r="179782" spans="23:35" x14ac:dyDescent="0.2">
      <c r="W179782" s="29"/>
      <c r="AI179782" s="29"/>
    </row>
    <row r="179810" spans="23:35" x14ac:dyDescent="0.2">
      <c r="W179810" s="31"/>
      <c r="AI179810" s="31"/>
    </row>
    <row r="179814" spans="23:35" x14ac:dyDescent="0.2">
      <c r="W179814" s="29"/>
      <c r="AI179814" s="29"/>
    </row>
    <row r="179842" spans="23:35" x14ac:dyDescent="0.2">
      <c r="W179842" s="31"/>
      <c r="AI179842" s="31"/>
    </row>
    <row r="179846" spans="23:35" x14ac:dyDescent="0.2">
      <c r="W179846" s="29"/>
      <c r="AI179846" s="29"/>
    </row>
    <row r="179874" spans="23:35" x14ac:dyDescent="0.2">
      <c r="W179874" s="31"/>
      <c r="AI179874" s="31"/>
    </row>
    <row r="179878" spans="23:35" x14ac:dyDescent="0.2">
      <c r="W179878" s="29"/>
      <c r="AI179878" s="29"/>
    </row>
    <row r="179906" spans="23:35" x14ac:dyDescent="0.2">
      <c r="W179906" s="31"/>
      <c r="AI179906" s="31"/>
    </row>
    <row r="179910" spans="23:35" x14ac:dyDescent="0.2">
      <c r="W179910" s="29"/>
      <c r="AI179910" s="29"/>
    </row>
    <row r="179938" spans="23:35" x14ac:dyDescent="0.2">
      <c r="W179938" s="31"/>
      <c r="AI179938" s="31"/>
    </row>
    <row r="179942" spans="23:35" x14ac:dyDescent="0.2">
      <c r="W179942" s="29"/>
      <c r="AI179942" s="29"/>
    </row>
    <row r="179970" spans="23:35" x14ac:dyDescent="0.2">
      <c r="W179970" s="31"/>
      <c r="AI179970" s="31"/>
    </row>
    <row r="179974" spans="23:35" x14ac:dyDescent="0.2">
      <c r="W179974" s="29"/>
      <c r="AI179974" s="29"/>
    </row>
    <row r="180002" spans="23:35" x14ac:dyDescent="0.2">
      <c r="W180002" s="31"/>
      <c r="AI180002" s="31"/>
    </row>
    <row r="180006" spans="23:35" x14ac:dyDescent="0.2">
      <c r="W180006" s="29"/>
      <c r="AI180006" s="29"/>
    </row>
    <row r="180034" spans="23:35" x14ac:dyDescent="0.2">
      <c r="W180034" s="31"/>
      <c r="AI180034" s="31"/>
    </row>
    <row r="180038" spans="23:35" x14ac:dyDescent="0.2">
      <c r="W180038" s="29"/>
      <c r="AI180038" s="29"/>
    </row>
    <row r="180066" spans="23:35" x14ac:dyDescent="0.2">
      <c r="W180066" s="31"/>
      <c r="AI180066" s="31"/>
    </row>
    <row r="180070" spans="23:35" x14ac:dyDescent="0.2">
      <c r="W180070" s="29"/>
      <c r="AI180070" s="29"/>
    </row>
    <row r="180098" spans="23:35" x14ac:dyDescent="0.2">
      <c r="W180098" s="31"/>
      <c r="AI180098" s="31"/>
    </row>
    <row r="180102" spans="23:35" x14ac:dyDescent="0.2">
      <c r="W180102" s="29"/>
      <c r="AI180102" s="29"/>
    </row>
    <row r="180130" spans="23:35" x14ac:dyDescent="0.2">
      <c r="W180130" s="31"/>
      <c r="AI180130" s="31"/>
    </row>
    <row r="180134" spans="23:35" x14ac:dyDescent="0.2">
      <c r="W180134" s="29"/>
      <c r="AI180134" s="29"/>
    </row>
    <row r="180162" spans="23:35" x14ac:dyDescent="0.2">
      <c r="W180162" s="31"/>
      <c r="AI180162" s="31"/>
    </row>
    <row r="180166" spans="23:35" x14ac:dyDescent="0.2">
      <c r="W180166" s="29"/>
      <c r="AI180166" s="29"/>
    </row>
    <row r="180194" spans="23:35" x14ac:dyDescent="0.2">
      <c r="W180194" s="31"/>
      <c r="AI180194" s="31"/>
    </row>
    <row r="180198" spans="23:35" x14ac:dyDescent="0.2">
      <c r="W180198" s="29"/>
      <c r="AI180198" s="29"/>
    </row>
    <row r="180226" spans="23:35" x14ac:dyDescent="0.2">
      <c r="W180226" s="31"/>
      <c r="AI180226" s="31"/>
    </row>
    <row r="180230" spans="23:35" x14ac:dyDescent="0.2">
      <c r="W180230" s="29"/>
      <c r="AI180230" s="29"/>
    </row>
    <row r="180258" spans="23:35" x14ac:dyDescent="0.2">
      <c r="W180258" s="31"/>
      <c r="AI180258" s="31"/>
    </row>
    <row r="180262" spans="23:35" x14ac:dyDescent="0.2">
      <c r="W180262" s="29"/>
      <c r="AI180262" s="29"/>
    </row>
    <row r="180290" spans="23:35" x14ac:dyDescent="0.2">
      <c r="W180290" s="31"/>
      <c r="AI180290" s="31"/>
    </row>
    <row r="180294" spans="23:35" x14ac:dyDescent="0.2">
      <c r="W180294" s="29"/>
      <c r="AI180294" s="29"/>
    </row>
    <row r="180322" spans="23:35" x14ac:dyDescent="0.2">
      <c r="W180322" s="31"/>
      <c r="AI180322" s="31"/>
    </row>
    <row r="180326" spans="23:35" x14ac:dyDescent="0.2">
      <c r="W180326" s="29"/>
      <c r="AI180326" s="29"/>
    </row>
    <row r="180354" spans="23:35" x14ac:dyDescent="0.2">
      <c r="W180354" s="31"/>
      <c r="AI180354" s="31"/>
    </row>
    <row r="180358" spans="23:35" x14ac:dyDescent="0.2">
      <c r="W180358" s="29"/>
      <c r="AI180358" s="29"/>
    </row>
    <row r="180386" spans="23:35" x14ac:dyDescent="0.2">
      <c r="W180386" s="31"/>
      <c r="AI180386" s="31"/>
    </row>
    <row r="180390" spans="23:35" x14ac:dyDescent="0.2">
      <c r="W180390" s="29"/>
      <c r="AI180390" s="29"/>
    </row>
    <row r="180418" spans="23:35" x14ac:dyDescent="0.2">
      <c r="W180418" s="31"/>
      <c r="AI180418" s="31"/>
    </row>
    <row r="180422" spans="23:35" x14ac:dyDescent="0.2">
      <c r="W180422" s="29"/>
      <c r="AI180422" s="29"/>
    </row>
    <row r="180450" spans="23:35" x14ac:dyDescent="0.2">
      <c r="W180450" s="31"/>
      <c r="AI180450" s="31"/>
    </row>
    <row r="180454" spans="23:35" x14ac:dyDescent="0.2">
      <c r="W180454" s="29"/>
      <c r="AI180454" s="29"/>
    </row>
    <row r="180482" spans="23:35" x14ac:dyDescent="0.2">
      <c r="W180482" s="31"/>
      <c r="AI180482" s="31"/>
    </row>
    <row r="180486" spans="23:35" x14ac:dyDescent="0.2">
      <c r="W180486" s="29"/>
      <c r="AI180486" s="29"/>
    </row>
    <row r="180514" spans="23:35" x14ac:dyDescent="0.2">
      <c r="W180514" s="31"/>
      <c r="AI180514" s="31"/>
    </row>
    <row r="180518" spans="23:35" x14ac:dyDescent="0.2">
      <c r="W180518" s="29"/>
      <c r="AI180518" s="29"/>
    </row>
    <row r="180546" spans="23:35" x14ac:dyDescent="0.2">
      <c r="W180546" s="31"/>
      <c r="AI180546" s="31"/>
    </row>
    <row r="180550" spans="23:35" x14ac:dyDescent="0.2">
      <c r="W180550" s="29"/>
      <c r="AI180550" s="29"/>
    </row>
    <row r="180578" spans="23:35" x14ac:dyDescent="0.2">
      <c r="W180578" s="31"/>
      <c r="AI180578" s="31"/>
    </row>
    <row r="180582" spans="23:35" x14ac:dyDescent="0.2">
      <c r="W180582" s="29"/>
      <c r="AI180582" s="29"/>
    </row>
    <row r="180610" spans="23:35" x14ac:dyDescent="0.2">
      <c r="W180610" s="31"/>
      <c r="AI180610" s="31"/>
    </row>
    <row r="180614" spans="23:35" x14ac:dyDescent="0.2">
      <c r="W180614" s="29"/>
      <c r="AI180614" s="29"/>
    </row>
    <row r="180642" spans="23:35" x14ac:dyDescent="0.2">
      <c r="W180642" s="31"/>
      <c r="AI180642" s="31"/>
    </row>
    <row r="180646" spans="23:35" x14ac:dyDescent="0.2">
      <c r="W180646" s="29"/>
      <c r="AI180646" s="29"/>
    </row>
    <row r="180674" spans="23:35" x14ac:dyDescent="0.2">
      <c r="W180674" s="31"/>
      <c r="AI180674" s="31"/>
    </row>
    <row r="180678" spans="23:35" x14ac:dyDescent="0.2">
      <c r="W180678" s="29"/>
      <c r="AI180678" s="29"/>
    </row>
    <row r="180706" spans="23:35" x14ac:dyDescent="0.2">
      <c r="W180706" s="31"/>
      <c r="AI180706" s="31"/>
    </row>
    <row r="180710" spans="23:35" x14ac:dyDescent="0.2">
      <c r="W180710" s="29"/>
      <c r="AI180710" s="29"/>
    </row>
    <row r="180738" spans="23:35" x14ac:dyDescent="0.2">
      <c r="W180738" s="31"/>
      <c r="AI180738" s="31"/>
    </row>
    <row r="180742" spans="23:35" x14ac:dyDescent="0.2">
      <c r="W180742" s="29"/>
      <c r="AI180742" s="29"/>
    </row>
    <row r="180770" spans="23:35" x14ac:dyDescent="0.2">
      <c r="W180770" s="31"/>
      <c r="AI180770" s="31"/>
    </row>
    <row r="180774" spans="23:35" x14ac:dyDescent="0.2">
      <c r="W180774" s="29"/>
      <c r="AI180774" s="29"/>
    </row>
    <row r="180802" spans="23:35" x14ac:dyDescent="0.2">
      <c r="W180802" s="31"/>
      <c r="AI180802" s="31"/>
    </row>
    <row r="180806" spans="23:35" x14ac:dyDescent="0.2">
      <c r="W180806" s="29"/>
      <c r="AI180806" s="29"/>
    </row>
    <row r="180834" spans="23:35" x14ac:dyDescent="0.2">
      <c r="W180834" s="31"/>
      <c r="AI180834" s="31"/>
    </row>
    <row r="180838" spans="23:35" x14ac:dyDescent="0.2">
      <c r="W180838" s="29"/>
      <c r="AI180838" s="29"/>
    </row>
    <row r="180866" spans="23:35" x14ac:dyDescent="0.2">
      <c r="W180866" s="31"/>
      <c r="AI180866" s="31"/>
    </row>
    <row r="180870" spans="23:35" x14ac:dyDescent="0.2">
      <c r="W180870" s="29"/>
      <c r="AI180870" s="29"/>
    </row>
    <row r="180898" spans="23:35" x14ac:dyDescent="0.2">
      <c r="W180898" s="31"/>
      <c r="AI180898" s="31"/>
    </row>
    <row r="180902" spans="23:35" x14ac:dyDescent="0.2">
      <c r="W180902" s="29"/>
      <c r="AI180902" s="29"/>
    </row>
    <row r="180930" spans="23:35" x14ac:dyDescent="0.2">
      <c r="W180930" s="31"/>
      <c r="AI180930" s="31"/>
    </row>
    <row r="180934" spans="23:35" x14ac:dyDescent="0.2">
      <c r="W180934" s="29"/>
      <c r="AI180934" s="29"/>
    </row>
    <row r="180962" spans="23:35" x14ac:dyDescent="0.2">
      <c r="W180962" s="31"/>
      <c r="AI180962" s="31"/>
    </row>
    <row r="180966" spans="23:35" x14ac:dyDescent="0.2">
      <c r="W180966" s="29"/>
      <c r="AI180966" s="29"/>
    </row>
    <row r="180994" spans="23:35" x14ac:dyDescent="0.2">
      <c r="W180994" s="31"/>
      <c r="AI180994" s="31"/>
    </row>
    <row r="180998" spans="23:35" x14ac:dyDescent="0.2">
      <c r="W180998" s="29"/>
      <c r="AI180998" s="29"/>
    </row>
    <row r="181026" spans="23:35" x14ac:dyDescent="0.2">
      <c r="W181026" s="31"/>
      <c r="AI181026" s="31"/>
    </row>
    <row r="181030" spans="23:35" x14ac:dyDescent="0.2">
      <c r="W181030" s="29"/>
      <c r="AI181030" s="29"/>
    </row>
    <row r="181058" spans="23:35" x14ac:dyDescent="0.2">
      <c r="W181058" s="31"/>
      <c r="AI181058" s="31"/>
    </row>
    <row r="181062" spans="23:35" x14ac:dyDescent="0.2">
      <c r="W181062" s="29"/>
      <c r="AI181062" s="29"/>
    </row>
    <row r="181090" spans="23:35" x14ac:dyDescent="0.2">
      <c r="W181090" s="31"/>
      <c r="AI181090" s="31"/>
    </row>
    <row r="181094" spans="23:35" x14ac:dyDescent="0.2">
      <c r="W181094" s="29"/>
      <c r="AI181094" s="29"/>
    </row>
    <row r="181122" spans="23:35" x14ac:dyDescent="0.2">
      <c r="W181122" s="31"/>
      <c r="AI181122" s="31"/>
    </row>
    <row r="181126" spans="23:35" x14ac:dyDescent="0.2">
      <c r="W181126" s="29"/>
      <c r="AI181126" s="29"/>
    </row>
    <row r="181154" spans="23:35" x14ac:dyDescent="0.2">
      <c r="W181154" s="31"/>
      <c r="AI181154" s="31"/>
    </row>
    <row r="181158" spans="23:35" x14ac:dyDescent="0.2">
      <c r="W181158" s="29"/>
      <c r="AI181158" s="29"/>
    </row>
    <row r="181186" spans="23:35" x14ac:dyDescent="0.2">
      <c r="W181186" s="31"/>
      <c r="AI181186" s="31"/>
    </row>
    <row r="181190" spans="23:35" x14ac:dyDescent="0.2">
      <c r="W181190" s="29"/>
      <c r="AI181190" s="29"/>
    </row>
    <row r="181218" spans="23:35" x14ac:dyDescent="0.2">
      <c r="W181218" s="31"/>
      <c r="AI181218" s="31"/>
    </row>
    <row r="181222" spans="23:35" x14ac:dyDescent="0.2">
      <c r="W181222" s="29"/>
      <c r="AI181222" s="29"/>
    </row>
    <row r="181250" spans="23:35" x14ac:dyDescent="0.2">
      <c r="W181250" s="31"/>
      <c r="AI181250" s="31"/>
    </row>
    <row r="181254" spans="23:35" x14ac:dyDescent="0.2">
      <c r="W181254" s="29"/>
      <c r="AI181254" s="29"/>
    </row>
    <row r="181282" spans="23:35" x14ac:dyDescent="0.2">
      <c r="W181282" s="31"/>
      <c r="AI181282" s="31"/>
    </row>
    <row r="181286" spans="23:35" x14ac:dyDescent="0.2">
      <c r="W181286" s="29"/>
      <c r="AI181286" s="29"/>
    </row>
    <row r="181314" spans="23:35" x14ac:dyDescent="0.2">
      <c r="W181314" s="31"/>
      <c r="AI181314" s="31"/>
    </row>
    <row r="181318" spans="23:35" x14ac:dyDescent="0.2">
      <c r="W181318" s="29"/>
      <c r="AI181318" s="29"/>
    </row>
    <row r="181346" spans="23:35" x14ac:dyDescent="0.2">
      <c r="W181346" s="31"/>
      <c r="AI181346" s="31"/>
    </row>
    <row r="181350" spans="23:35" x14ac:dyDescent="0.2">
      <c r="W181350" s="29"/>
      <c r="AI181350" s="29"/>
    </row>
    <row r="181378" spans="23:35" x14ac:dyDescent="0.2">
      <c r="W181378" s="31"/>
      <c r="AI181378" s="31"/>
    </row>
    <row r="181382" spans="23:35" x14ac:dyDescent="0.2">
      <c r="W181382" s="29"/>
      <c r="AI181382" s="29"/>
    </row>
    <row r="181410" spans="23:35" x14ac:dyDescent="0.2">
      <c r="W181410" s="31"/>
      <c r="AI181410" s="31"/>
    </row>
    <row r="181414" spans="23:35" x14ac:dyDescent="0.2">
      <c r="W181414" s="29"/>
      <c r="AI181414" s="29"/>
    </row>
    <row r="181442" spans="23:35" x14ac:dyDescent="0.2">
      <c r="W181442" s="31"/>
      <c r="AI181442" s="31"/>
    </row>
    <row r="181446" spans="23:35" x14ac:dyDescent="0.2">
      <c r="W181446" s="29"/>
      <c r="AI181446" s="29"/>
    </row>
    <row r="181474" spans="23:35" x14ac:dyDescent="0.2">
      <c r="W181474" s="31"/>
      <c r="AI181474" s="31"/>
    </row>
    <row r="181478" spans="23:35" x14ac:dyDescent="0.2">
      <c r="W181478" s="29"/>
      <c r="AI181478" s="29"/>
    </row>
    <row r="181506" spans="23:35" x14ac:dyDescent="0.2">
      <c r="W181506" s="31"/>
      <c r="AI181506" s="31"/>
    </row>
    <row r="181510" spans="23:35" x14ac:dyDescent="0.2">
      <c r="W181510" s="29"/>
      <c r="AI181510" s="29"/>
    </row>
    <row r="181538" spans="23:35" x14ac:dyDescent="0.2">
      <c r="W181538" s="31"/>
      <c r="AI181538" s="31"/>
    </row>
    <row r="181542" spans="23:35" x14ac:dyDescent="0.2">
      <c r="W181542" s="29"/>
      <c r="AI181542" s="29"/>
    </row>
    <row r="181570" spans="23:35" x14ac:dyDescent="0.2">
      <c r="W181570" s="31"/>
      <c r="AI181570" s="31"/>
    </row>
    <row r="181574" spans="23:35" x14ac:dyDescent="0.2">
      <c r="W181574" s="29"/>
      <c r="AI181574" s="29"/>
    </row>
    <row r="181602" spans="23:35" x14ac:dyDescent="0.2">
      <c r="W181602" s="31"/>
      <c r="AI181602" s="31"/>
    </row>
    <row r="181606" spans="23:35" x14ac:dyDescent="0.2">
      <c r="W181606" s="29"/>
      <c r="AI181606" s="29"/>
    </row>
    <row r="181634" spans="23:35" x14ac:dyDescent="0.2">
      <c r="W181634" s="31"/>
      <c r="AI181634" s="31"/>
    </row>
    <row r="181638" spans="23:35" x14ac:dyDescent="0.2">
      <c r="W181638" s="29"/>
      <c r="AI181638" s="29"/>
    </row>
    <row r="181666" spans="23:35" x14ac:dyDescent="0.2">
      <c r="W181666" s="31"/>
      <c r="AI181666" s="31"/>
    </row>
    <row r="181670" spans="23:35" x14ac:dyDescent="0.2">
      <c r="W181670" s="29"/>
      <c r="AI181670" s="29"/>
    </row>
    <row r="181698" spans="23:35" x14ac:dyDescent="0.2">
      <c r="W181698" s="31"/>
      <c r="AI181698" s="31"/>
    </row>
    <row r="181702" spans="23:35" x14ac:dyDescent="0.2">
      <c r="W181702" s="29"/>
      <c r="AI181702" s="29"/>
    </row>
    <row r="181730" spans="23:35" x14ac:dyDescent="0.2">
      <c r="W181730" s="31"/>
      <c r="AI181730" s="31"/>
    </row>
    <row r="181734" spans="23:35" x14ac:dyDescent="0.2">
      <c r="W181734" s="29"/>
      <c r="AI181734" s="29"/>
    </row>
    <row r="181762" spans="23:35" x14ac:dyDescent="0.2">
      <c r="W181762" s="31"/>
      <c r="AI181762" s="31"/>
    </row>
    <row r="181766" spans="23:35" x14ac:dyDescent="0.2">
      <c r="W181766" s="29"/>
      <c r="AI181766" s="29"/>
    </row>
    <row r="181794" spans="23:35" x14ac:dyDescent="0.2">
      <c r="W181794" s="31"/>
      <c r="AI181794" s="31"/>
    </row>
    <row r="181798" spans="23:35" x14ac:dyDescent="0.2">
      <c r="W181798" s="29"/>
      <c r="AI181798" s="29"/>
    </row>
    <row r="181826" spans="23:35" x14ac:dyDescent="0.2">
      <c r="W181826" s="31"/>
      <c r="AI181826" s="31"/>
    </row>
    <row r="181830" spans="23:35" x14ac:dyDescent="0.2">
      <c r="W181830" s="29"/>
      <c r="AI181830" s="29"/>
    </row>
    <row r="181858" spans="23:35" x14ac:dyDescent="0.2">
      <c r="W181858" s="31"/>
      <c r="AI181858" s="31"/>
    </row>
    <row r="181862" spans="23:35" x14ac:dyDescent="0.2">
      <c r="W181862" s="29"/>
      <c r="AI181862" s="29"/>
    </row>
    <row r="181890" spans="23:35" x14ac:dyDescent="0.2">
      <c r="W181890" s="31"/>
      <c r="AI181890" s="31"/>
    </row>
    <row r="181894" spans="23:35" x14ac:dyDescent="0.2">
      <c r="W181894" s="29"/>
      <c r="AI181894" s="29"/>
    </row>
    <row r="181922" spans="23:35" x14ac:dyDescent="0.2">
      <c r="W181922" s="31"/>
      <c r="AI181922" s="31"/>
    </row>
    <row r="181926" spans="23:35" x14ac:dyDescent="0.2">
      <c r="W181926" s="29"/>
      <c r="AI181926" s="29"/>
    </row>
    <row r="181954" spans="23:35" x14ac:dyDescent="0.2">
      <c r="W181954" s="31"/>
      <c r="AI181954" s="31"/>
    </row>
    <row r="181958" spans="23:35" x14ac:dyDescent="0.2">
      <c r="W181958" s="29"/>
      <c r="AI181958" s="29"/>
    </row>
    <row r="181986" spans="23:35" x14ac:dyDescent="0.2">
      <c r="W181986" s="31"/>
      <c r="AI181986" s="31"/>
    </row>
    <row r="181990" spans="23:35" x14ac:dyDescent="0.2">
      <c r="W181990" s="29"/>
      <c r="AI181990" s="29"/>
    </row>
    <row r="182018" spans="23:35" x14ac:dyDescent="0.2">
      <c r="W182018" s="31"/>
      <c r="AI182018" s="31"/>
    </row>
    <row r="182022" spans="23:35" x14ac:dyDescent="0.2">
      <c r="W182022" s="29"/>
      <c r="AI182022" s="29"/>
    </row>
    <row r="182050" spans="23:35" x14ac:dyDescent="0.2">
      <c r="W182050" s="31"/>
      <c r="AI182050" s="31"/>
    </row>
    <row r="182054" spans="23:35" x14ac:dyDescent="0.2">
      <c r="W182054" s="29"/>
      <c r="AI182054" s="29"/>
    </row>
    <row r="182082" spans="23:35" x14ac:dyDescent="0.2">
      <c r="W182082" s="31"/>
      <c r="AI182082" s="31"/>
    </row>
    <row r="182086" spans="23:35" x14ac:dyDescent="0.2">
      <c r="W182086" s="29"/>
      <c r="AI182086" s="29"/>
    </row>
    <row r="182114" spans="23:35" x14ac:dyDescent="0.2">
      <c r="W182114" s="31"/>
      <c r="AI182114" s="31"/>
    </row>
    <row r="182118" spans="23:35" x14ac:dyDescent="0.2">
      <c r="W182118" s="29"/>
      <c r="AI182118" s="29"/>
    </row>
    <row r="182146" spans="23:35" x14ac:dyDescent="0.2">
      <c r="W182146" s="31"/>
      <c r="AI182146" s="31"/>
    </row>
    <row r="182150" spans="23:35" x14ac:dyDescent="0.2">
      <c r="W182150" s="29"/>
      <c r="AI182150" s="29"/>
    </row>
    <row r="182178" spans="23:35" x14ac:dyDescent="0.2">
      <c r="W182178" s="31"/>
      <c r="AI182178" s="31"/>
    </row>
    <row r="182182" spans="23:35" x14ac:dyDescent="0.2">
      <c r="W182182" s="29"/>
      <c r="AI182182" s="29"/>
    </row>
    <row r="182210" spans="23:35" x14ac:dyDescent="0.2">
      <c r="W182210" s="31"/>
      <c r="AI182210" s="31"/>
    </row>
    <row r="182214" spans="23:35" x14ac:dyDescent="0.2">
      <c r="W182214" s="29"/>
      <c r="AI182214" s="29"/>
    </row>
    <row r="182242" spans="23:35" x14ac:dyDescent="0.2">
      <c r="W182242" s="31"/>
      <c r="AI182242" s="31"/>
    </row>
    <row r="182246" spans="23:35" x14ac:dyDescent="0.2">
      <c r="W182246" s="29"/>
      <c r="AI182246" s="29"/>
    </row>
    <row r="182274" spans="23:35" x14ac:dyDescent="0.2">
      <c r="W182274" s="31"/>
      <c r="AI182274" s="31"/>
    </row>
    <row r="182278" spans="23:35" x14ac:dyDescent="0.2">
      <c r="W182278" s="29"/>
      <c r="AI182278" s="29"/>
    </row>
    <row r="182306" spans="23:35" x14ac:dyDescent="0.2">
      <c r="W182306" s="31"/>
      <c r="AI182306" s="31"/>
    </row>
    <row r="182310" spans="23:35" x14ac:dyDescent="0.2">
      <c r="W182310" s="29"/>
      <c r="AI182310" s="29"/>
    </row>
    <row r="182338" spans="23:35" x14ac:dyDescent="0.2">
      <c r="W182338" s="31"/>
      <c r="AI182338" s="31"/>
    </row>
    <row r="182342" spans="23:35" x14ac:dyDescent="0.2">
      <c r="W182342" s="29"/>
      <c r="AI182342" s="29"/>
    </row>
    <row r="182370" spans="23:35" x14ac:dyDescent="0.2">
      <c r="W182370" s="31"/>
      <c r="AI182370" s="31"/>
    </row>
    <row r="182374" spans="23:35" x14ac:dyDescent="0.2">
      <c r="W182374" s="29"/>
      <c r="AI182374" s="29"/>
    </row>
    <row r="182402" spans="23:35" x14ac:dyDescent="0.2">
      <c r="W182402" s="31"/>
      <c r="AI182402" s="31"/>
    </row>
    <row r="182406" spans="23:35" x14ac:dyDescent="0.2">
      <c r="W182406" s="29"/>
      <c r="AI182406" s="29"/>
    </row>
    <row r="182434" spans="23:35" x14ac:dyDescent="0.2">
      <c r="W182434" s="31"/>
      <c r="AI182434" s="31"/>
    </row>
    <row r="182438" spans="23:35" x14ac:dyDescent="0.2">
      <c r="W182438" s="29"/>
      <c r="AI182438" s="29"/>
    </row>
    <row r="182466" spans="23:35" x14ac:dyDescent="0.2">
      <c r="W182466" s="31"/>
      <c r="AI182466" s="31"/>
    </row>
    <row r="182470" spans="23:35" x14ac:dyDescent="0.2">
      <c r="W182470" s="29"/>
      <c r="AI182470" s="29"/>
    </row>
    <row r="182498" spans="23:35" x14ac:dyDescent="0.2">
      <c r="W182498" s="31"/>
      <c r="AI182498" s="31"/>
    </row>
    <row r="182502" spans="23:35" x14ac:dyDescent="0.2">
      <c r="W182502" s="29"/>
      <c r="AI182502" s="29"/>
    </row>
    <row r="182530" spans="23:35" x14ac:dyDescent="0.2">
      <c r="W182530" s="31"/>
      <c r="AI182530" s="31"/>
    </row>
    <row r="182534" spans="23:35" x14ac:dyDescent="0.2">
      <c r="W182534" s="29"/>
      <c r="AI182534" s="29"/>
    </row>
    <row r="182562" spans="23:35" x14ac:dyDescent="0.2">
      <c r="W182562" s="31"/>
      <c r="AI182562" s="31"/>
    </row>
    <row r="182566" spans="23:35" x14ac:dyDescent="0.2">
      <c r="W182566" s="29"/>
      <c r="AI182566" s="29"/>
    </row>
    <row r="182594" spans="23:35" x14ac:dyDescent="0.2">
      <c r="W182594" s="31"/>
      <c r="AI182594" s="31"/>
    </row>
    <row r="182598" spans="23:35" x14ac:dyDescent="0.2">
      <c r="W182598" s="29"/>
      <c r="AI182598" s="29"/>
    </row>
    <row r="182626" spans="23:35" x14ac:dyDescent="0.2">
      <c r="W182626" s="31"/>
      <c r="AI182626" s="31"/>
    </row>
    <row r="182630" spans="23:35" x14ac:dyDescent="0.2">
      <c r="W182630" s="29"/>
      <c r="AI182630" s="29"/>
    </row>
    <row r="182658" spans="23:35" x14ac:dyDescent="0.2">
      <c r="W182658" s="31"/>
      <c r="AI182658" s="31"/>
    </row>
    <row r="182662" spans="23:35" x14ac:dyDescent="0.2">
      <c r="W182662" s="29"/>
      <c r="AI182662" s="29"/>
    </row>
    <row r="182690" spans="23:35" x14ac:dyDescent="0.2">
      <c r="W182690" s="31"/>
      <c r="AI182690" s="31"/>
    </row>
    <row r="182694" spans="23:35" x14ac:dyDescent="0.2">
      <c r="W182694" s="29"/>
      <c r="AI182694" s="29"/>
    </row>
    <row r="182722" spans="23:35" x14ac:dyDescent="0.2">
      <c r="W182722" s="31"/>
      <c r="AI182722" s="31"/>
    </row>
    <row r="182726" spans="23:35" x14ac:dyDescent="0.2">
      <c r="W182726" s="29"/>
      <c r="AI182726" s="29"/>
    </row>
    <row r="182754" spans="23:35" x14ac:dyDescent="0.2">
      <c r="W182754" s="31"/>
      <c r="AI182754" s="31"/>
    </row>
    <row r="182758" spans="23:35" x14ac:dyDescent="0.2">
      <c r="W182758" s="29"/>
      <c r="AI182758" s="29"/>
    </row>
    <row r="182786" spans="23:35" x14ac:dyDescent="0.2">
      <c r="W182786" s="31"/>
      <c r="AI182786" s="31"/>
    </row>
    <row r="182790" spans="23:35" x14ac:dyDescent="0.2">
      <c r="W182790" s="29"/>
      <c r="AI182790" s="29"/>
    </row>
    <row r="182818" spans="23:35" x14ac:dyDescent="0.2">
      <c r="W182818" s="31"/>
      <c r="AI182818" s="31"/>
    </row>
    <row r="182822" spans="23:35" x14ac:dyDescent="0.2">
      <c r="W182822" s="29"/>
      <c r="AI182822" s="29"/>
    </row>
    <row r="182850" spans="23:35" x14ac:dyDescent="0.2">
      <c r="W182850" s="31"/>
      <c r="AI182850" s="31"/>
    </row>
    <row r="182854" spans="23:35" x14ac:dyDescent="0.2">
      <c r="W182854" s="29"/>
      <c r="AI182854" s="29"/>
    </row>
    <row r="182882" spans="23:35" x14ac:dyDescent="0.2">
      <c r="W182882" s="31"/>
      <c r="AI182882" s="31"/>
    </row>
    <row r="182886" spans="23:35" x14ac:dyDescent="0.2">
      <c r="W182886" s="29"/>
      <c r="AI182886" s="29"/>
    </row>
    <row r="182914" spans="23:35" x14ac:dyDescent="0.2">
      <c r="W182914" s="31"/>
      <c r="AI182914" s="31"/>
    </row>
    <row r="182918" spans="23:35" x14ac:dyDescent="0.2">
      <c r="W182918" s="29"/>
      <c r="AI182918" s="29"/>
    </row>
    <row r="182946" spans="23:35" x14ac:dyDescent="0.2">
      <c r="W182946" s="31"/>
      <c r="AI182946" s="31"/>
    </row>
    <row r="182950" spans="23:35" x14ac:dyDescent="0.2">
      <c r="W182950" s="29"/>
      <c r="AI182950" s="29"/>
    </row>
    <row r="182978" spans="23:35" x14ac:dyDescent="0.2">
      <c r="W182978" s="31"/>
      <c r="AI182978" s="31"/>
    </row>
    <row r="182982" spans="23:35" x14ac:dyDescent="0.2">
      <c r="W182982" s="29"/>
      <c r="AI182982" s="29"/>
    </row>
    <row r="183010" spans="23:35" x14ac:dyDescent="0.2">
      <c r="W183010" s="31"/>
      <c r="AI183010" s="31"/>
    </row>
    <row r="183014" spans="23:35" x14ac:dyDescent="0.2">
      <c r="W183014" s="29"/>
      <c r="AI183014" s="29"/>
    </row>
    <row r="183042" spans="23:35" x14ac:dyDescent="0.2">
      <c r="W183042" s="31"/>
      <c r="AI183042" s="31"/>
    </row>
    <row r="183046" spans="23:35" x14ac:dyDescent="0.2">
      <c r="W183046" s="29"/>
      <c r="AI183046" s="29"/>
    </row>
    <row r="183074" spans="23:35" x14ac:dyDescent="0.2">
      <c r="W183074" s="31"/>
      <c r="AI183074" s="31"/>
    </row>
    <row r="183078" spans="23:35" x14ac:dyDescent="0.2">
      <c r="W183078" s="29"/>
      <c r="AI183078" s="29"/>
    </row>
    <row r="183106" spans="23:35" x14ac:dyDescent="0.2">
      <c r="W183106" s="31"/>
      <c r="AI183106" s="31"/>
    </row>
    <row r="183110" spans="23:35" x14ac:dyDescent="0.2">
      <c r="W183110" s="29"/>
      <c r="AI183110" s="29"/>
    </row>
    <row r="183138" spans="23:35" x14ac:dyDescent="0.2">
      <c r="W183138" s="31"/>
      <c r="AI183138" s="31"/>
    </row>
    <row r="183142" spans="23:35" x14ac:dyDescent="0.2">
      <c r="W183142" s="29"/>
      <c r="AI183142" s="29"/>
    </row>
    <row r="183170" spans="23:35" x14ac:dyDescent="0.2">
      <c r="W183170" s="31"/>
      <c r="AI183170" s="31"/>
    </row>
    <row r="183174" spans="23:35" x14ac:dyDescent="0.2">
      <c r="W183174" s="29"/>
      <c r="AI183174" s="29"/>
    </row>
    <row r="183202" spans="23:35" x14ac:dyDescent="0.2">
      <c r="W183202" s="31"/>
      <c r="AI183202" s="31"/>
    </row>
    <row r="183206" spans="23:35" x14ac:dyDescent="0.2">
      <c r="W183206" s="29"/>
      <c r="AI183206" s="29"/>
    </row>
    <row r="183234" spans="23:35" x14ac:dyDescent="0.2">
      <c r="W183234" s="31"/>
      <c r="AI183234" s="31"/>
    </row>
    <row r="183238" spans="23:35" x14ac:dyDescent="0.2">
      <c r="W183238" s="29"/>
      <c r="AI183238" s="29"/>
    </row>
    <row r="183266" spans="23:35" x14ac:dyDescent="0.2">
      <c r="W183266" s="31"/>
      <c r="AI183266" s="31"/>
    </row>
    <row r="183270" spans="23:35" x14ac:dyDescent="0.2">
      <c r="W183270" s="29"/>
      <c r="AI183270" s="29"/>
    </row>
    <row r="183298" spans="23:35" x14ac:dyDescent="0.2">
      <c r="W183298" s="31"/>
      <c r="AI183298" s="31"/>
    </row>
    <row r="183302" spans="23:35" x14ac:dyDescent="0.2">
      <c r="W183302" s="29"/>
      <c r="AI183302" s="29"/>
    </row>
    <row r="183330" spans="23:35" x14ac:dyDescent="0.2">
      <c r="W183330" s="31"/>
      <c r="AI183330" s="31"/>
    </row>
    <row r="183334" spans="23:35" x14ac:dyDescent="0.2">
      <c r="W183334" s="29"/>
      <c r="AI183334" s="29"/>
    </row>
    <row r="183362" spans="23:35" x14ac:dyDescent="0.2">
      <c r="W183362" s="31"/>
      <c r="AI183362" s="31"/>
    </row>
    <row r="183366" spans="23:35" x14ac:dyDescent="0.2">
      <c r="W183366" s="29"/>
      <c r="AI183366" s="29"/>
    </row>
    <row r="183394" spans="23:35" x14ac:dyDescent="0.2">
      <c r="W183394" s="31"/>
      <c r="AI183394" s="31"/>
    </row>
    <row r="183398" spans="23:35" x14ac:dyDescent="0.2">
      <c r="W183398" s="29"/>
      <c r="AI183398" s="29"/>
    </row>
    <row r="183426" spans="23:35" x14ac:dyDescent="0.2">
      <c r="W183426" s="31"/>
      <c r="AI183426" s="31"/>
    </row>
    <row r="183430" spans="23:35" x14ac:dyDescent="0.2">
      <c r="W183430" s="29"/>
      <c r="AI183430" s="29"/>
    </row>
    <row r="183458" spans="23:35" x14ac:dyDescent="0.2">
      <c r="W183458" s="31"/>
      <c r="AI183458" s="31"/>
    </row>
    <row r="183462" spans="23:35" x14ac:dyDescent="0.2">
      <c r="W183462" s="29"/>
      <c r="AI183462" s="29"/>
    </row>
    <row r="183490" spans="23:35" x14ac:dyDescent="0.2">
      <c r="W183490" s="31"/>
      <c r="AI183490" s="31"/>
    </row>
    <row r="183494" spans="23:35" x14ac:dyDescent="0.2">
      <c r="W183494" s="29"/>
      <c r="AI183494" s="29"/>
    </row>
    <row r="183522" spans="23:35" x14ac:dyDescent="0.2">
      <c r="W183522" s="31"/>
      <c r="AI183522" s="31"/>
    </row>
    <row r="183526" spans="23:35" x14ac:dyDescent="0.2">
      <c r="W183526" s="29"/>
      <c r="AI183526" s="29"/>
    </row>
    <row r="183554" spans="23:35" x14ac:dyDescent="0.2">
      <c r="W183554" s="31"/>
      <c r="AI183554" s="31"/>
    </row>
    <row r="183558" spans="23:35" x14ac:dyDescent="0.2">
      <c r="W183558" s="29"/>
      <c r="AI183558" s="29"/>
    </row>
    <row r="183586" spans="23:35" x14ac:dyDescent="0.2">
      <c r="W183586" s="31"/>
      <c r="AI183586" s="31"/>
    </row>
    <row r="183590" spans="23:35" x14ac:dyDescent="0.2">
      <c r="W183590" s="29"/>
      <c r="AI183590" s="29"/>
    </row>
    <row r="183618" spans="23:35" x14ac:dyDescent="0.2">
      <c r="W183618" s="31"/>
      <c r="AI183618" s="31"/>
    </row>
    <row r="183622" spans="23:35" x14ac:dyDescent="0.2">
      <c r="W183622" s="29"/>
      <c r="AI183622" s="29"/>
    </row>
    <row r="183650" spans="23:35" x14ac:dyDescent="0.2">
      <c r="W183650" s="31"/>
      <c r="AI183650" s="31"/>
    </row>
    <row r="183654" spans="23:35" x14ac:dyDescent="0.2">
      <c r="W183654" s="29"/>
      <c r="AI183654" s="29"/>
    </row>
    <row r="183682" spans="23:35" x14ac:dyDescent="0.2">
      <c r="W183682" s="31"/>
      <c r="AI183682" s="31"/>
    </row>
    <row r="183686" spans="23:35" x14ac:dyDescent="0.2">
      <c r="W183686" s="29"/>
      <c r="AI183686" s="29"/>
    </row>
    <row r="183714" spans="23:35" x14ac:dyDescent="0.2">
      <c r="W183714" s="31"/>
      <c r="AI183714" s="31"/>
    </row>
    <row r="183718" spans="23:35" x14ac:dyDescent="0.2">
      <c r="W183718" s="29"/>
      <c r="AI183718" s="29"/>
    </row>
    <row r="183746" spans="23:35" x14ac:dyDescent="0.2">
      <c r="W183746" s="31"/>
      <c r="AI183746" s="31"/>
    </row>
    <row r="183750" spans="23:35" x14ac:dyDescent="0.2">
      <c r="W183750" s="29"/>
      <c r="AI183750" s="29"/>
    </row>
    <row r="183778" spans="23:35" x14ac:dyDescent="0.2">
      <c r="W183778" s="31"/>
      <c r="AI183778" s="31"/>
    </row>
    <row r="183782" spans="23:35" x14ac:dyDescent="0.2">
      <c r="W183782" s="29"/>
      <c r="AI183782" s="29"/>
    </row>
    <row r="183810" spans="23:35" x14ac:dyDescent="0.2">
      <c r="W183810" s="31"/>
      <c r="AI183810" s="31"/>
    </row>
    <row r="183814" spans="23:35" x14ac:dyDescent="0.2">
      <c r="W183814" s="29"/>
      <c r="AI183814" s="29"/>
    </row>
    <row r="183842" spans="23:35" x14ac:dyDescent="0.2">
      <c r="W183842" s="31"/>
      <c r="AI183842" s="31"/>
    </row>
    <row r="183846" spans="23:35" x14ac:dyDescent="0.2">
      <c r="W183846" s="29"/>
      <c r="AI183846" s="29"/>
    </row>
    <row r="183874" spans="23:35" x14ac:dyDescent="0.2">
      <c r="W183874" s="31"/>
      <c r="AI183874" s="31"/>
    </row>
    <row r="183878" spans="23:35" x14ac:dyDescent="0.2">
      <c r="W183878" s="29"/>
      <c r="AI183878" s="29"/>
    </row>
    <row r="183906" spans="23:35" x14ac:dyDescent="0.2">
      <c r="W183906" s="31"/>
      <c r="AI183906" s="31"/>
    </row>
    <row r="183910" spans="23:35" x14ac:dyDescent="0.2">
      <c r="W183910" s="29"/>
      <c r="AI183910" s="29"/>
    </row>
    <row r="183938" spans="23:35" x14ac:dyDescent="0.2">
      <c r="W183938" s="31"/>
      <c r="AI183938" s="31"/>
    </row>
    <row r="183942" spans="23:35" x14ac:dyDescent="0.2">
      <c r="W183942" s="29"/>
      <c r="AI183942" s="29"/>
    </row>
    <row r="183970" spans="23:35" x14ac:dyDescent="0.2">
      <c r="W183970" s="31"/>
      <c r="AI183970" s="31"/>
    </row>
    <row r="183974" spans="23:35" x14ac:dyDescent="0.2">
      <c r="W183974" s="29"/>
      <c r="AI183974" s="29"/>
    </row>
    <row r="184002" spans="23:35" x14ac:dyDescent="0.2">
      <c r="W184002" s="31"/>
      <c r="AI184002" s="31"/>
    </row>
    <row r="184006" spans="23:35" x14ac:dyDescent="0.2">
      <c r="W184006" s="29"/>
      <c r="AI184006" s="29"/>
    </row>
    <row r="184034" spans="23:35" x14ac:dyDescent="0.2">
      <c r="W184034" s="31"/>
      <c r="AI184034" s="31"/>
    </row>
    <row r="184038" spans="23:35" x14ac:dyDescent="0.2">
      <c r="W184038" s="29"/>
      <c r="AI184038" s="29"/>
    </row>
    <row r="184066" spans="23:35" x14ac:dyDescent="0.2">
      <c r="W184066" s="31"/>
      <c r="AI184066" s="31"/>
    </row>
    <row r="184070" spans="23:35" x14ac:dyDescent="0.2">
      <c r="W184070" s="29"/>
      <c r="AI184070" s="29"/>
    </row>
    <row r="184098" spans="23:35" x14ac:dyDescent="0.2">
      <c r="W184098" s="31"/>
      <c r="AI184098" s="31"/>
    </row>
    <row r="184102" spans="23:35" x14ac:dyDescent="0.2">
      <c r="W184102" s="29"/>
      <c r="AI184102" s="29"/>
    </row>
    <row r="184130" spans="23:35" x14ac:dyDescent="0.2">
      <c r="W184130" s="31"/>
      <c r="AI184130" s="31"/>
    </row>
    <row r="184134" spans="23:35" x14ac:dyDescent="0.2">
      <c r="W184134" s="29"/>
      <c r="AI184134" s="29"/>
    </row>
    <row r="184162" spans="23:35" x14ac:dyDescent="0.2">
      <c r="W184162" s="31"/>
      <c r="AI184162" s="31"/>
    </row>
    <row r="184166" spans="23:35" x14ac:dyDescent="0.2">
      <c r="W184166" s="29"/>
      <c r="AI184166" s="29"/>
    </row>
    <row r="184194" spans="23:35" x14ac:dyDescent="0.2">
      <c r="W184194" s="31"/>
      <c r="AI184194" s="31"/>
    </row>
    <row r="184198" spans="23:35" x14ac:dyDescent="0.2">
      <c r="W184198" s="29"/>
      <c r="AI184198" s="29"/>
    </row>
    <row r="184226" spans="23:35" x14ac:dyDescent="0.2">
      <c r="W184226" s="31"/>
      <c r="AI184226" s="31"/>
    </row>
    <row r="184230" spans="23:35" x14ac:dyDescent="0.2">
      <c r="W184230" s="29"/>
      <c r="AI184230" s="29"/>
    </row>
    <row r="184258" spans="23:35" x14ac:dyDescent="0.2">
      <c r="W184258" s="31"/>
      <c r="AI184258" s="31"/>
    </row>
    <row r="184262" spans="23:35" x14ac:dyDescent="0.2">
      <c r="W184262" s="29"/>
      <c r="AI184262" s="29"/>
    </row>
    <row r="184290" spans="23:35" x14ac:dyDescent="0.2">
      <c r="W184290" s="31"/>
      <c r="AI184290" s="31"/>
    </row>
    <row r="184294" spans="23:35" x14ac:dyDescent="0.2">
      <c r="W184294" s="29"/>
      <c r="AI184294" s="29"/>
    </row>
    <row r="184322" spans="23:35" x14ac:dyDescent="0.2">
      <c r="W184322" s="31"/>
      <c r="AI184322" s="31"/>
    </row>
    <row r="184326" spans="23:35" x14ac:dyDescent="0.2">
      <c r="W184326" s="29"/>
      <c r="AI184326" s="29"/>
    </row>
    <row r="184354" spans="23:35" x14ac:dyDescent="0.2">
      <c r="W184354" s="31"/>
      <c r="AI184354" s="31"/>
    </row>
    <row r="184358" spans="23:35" x14ac:dyDescent="0.2">
      <c r="W184358" s="29"/>
      <c r="AI184358" s="29"/>
    </row>
    <row r="184386" spans="23:35" x14ac:dyDescent="0.2">
      <c r="W184386" s="31"/>
      <c r="AI184386" s="31"/>
    </row>
    <row r="184390" spans="23:35" x14ac:dyDescent="0.2">
      <c r="W184390" s="29"/>
      <c r="AI184390" s="29"/>
    </row>
    <row r="184418" spans="23:35" x14ac:dyDescent="0.2">
      <c r="W184418" s="31"/>
      <c r="AI184418" s="31"/>
    </row>
    <row r="184422" spans="23:35" x14ac:dyDescent="0.2">
      <c r="W184422" s="29"/>
      <c r="AI184422" s="29"/>
    </row>
    <row r="184450" spans="23:35" x14ac:dyDescent="0.2">
      <c r="W184450" s="31"/>
      <c r="AI184450" s="31"/>
    </row>
    <row r="184454" spans="23:35" x14ac:dyDescent="0.2">
      <c r="W184454" s="29"/>
      <c r="AI184454" s="29"/>
    </row>
    <row r="184482" spans="23:35" x14ac:dyDescent="0.2">
      <c r="W184482" s="31"/>
      <c r="AI184482" s="31"/>
    </row>
    <row r="184486" spans="23:35" x14ac:dyDescent="0.2">
      <c r="W184486" s="29"/>
      <c r="AI184486" s="29"/>
    </row>
    <row r="184514" spans="23:35" x14ac:dyDescent="0.2">
      <c r="W184514" s="31"/>
      <c r="AI184514" s="31"/>
    </row>
    <row r="184518" spans="23:35" x14ac:dyDescent="0.2">
      <c r="W184518" s="29"/>
      <c r="AI184518" s="29"/>
    </row>
    <row r="184546" spans="23:35" x14ac:dyDescent="0.2">
      <c r="W184546" s="31"/>
      <c r="AI184546" s="31"/>
    </row>
    <row r="184550" spans="23:35" x14ac:dyDescent="0.2">
      <c r="W184550" s="29"/>
      <c r="AI184550" s="29"/>
    </row>
    <row r="184578" spans="23:35" x14ac:dyDescent="0.2">
      <c r="W184578" s="31"/>
      <c r="AI184578" s="31"/>
    </row>
    <row r="184582" spans="23:35" x14ac:dyDescent="0.2">
      <c r="W184582" s="29"/>
      <c r="AI184582" s="29"/>
    </row>
    <row r="184610" spans="23:35" x14ac:dyDescent="0.2">
      <c r="W184610" s="31"/>
      <c r="AI184610" s="31"/>
    </row>
    <row r="184614" spans="23:35" x14ac:dyDescent="0.2">
      <c r="W184614" s="29"/>
      <c r="AI184614" s="29"/>
    </row>
    <row r="184642" spans="23:35" x14ac:dyDescent="0.2">
      <c r="W184642" s="31"/>
      <c r="AI184642" s="31"/>
    </row>
    <row r="184646" spans="23:35" x14ac:dyDescent="0.2">
      <c r="W184646" s="29"/>
      <c r="AI184646" s="29"/>
    </row>
    <row r="184674" spans="23:35" x14ac:dyDescent="0.2">
      <c r="W184674" s="31"/>
      <c r="AI184674" s="31"/>
    </row>
    <row r="184678" spans="23:35" x14ac:dyDescent="0.2">
      <c r="W184678" s="29"/>
      <c r="AI184678" s="29"/>
    </row>
    <row r="184706" spans="23:35" x14ac:dyDescent="0.2">
      <c r="W184706" s="31"/>
      <c r="AI184706" s="31"/>
    </row>
    <row r="184710" spans="23:35" x14ac:dyDescent="0.2">
      <c r="W184710" s="29"/>
      <c r="AI184710" s="29"/>
    </row>
    <row r="184738" spans="23:35" x14ac:dyDescent="0.2">
      <c r="W184738" s="31"/>
      <c r="AI184738" s="31"/>
    </row>
    <row r="184742" spans="23:35" x14ac:dyDescent="0.2">
      <c r="W184742" s="29"/>
      <c r="AI184742" s="29"/>
    </row>
    <row r="184770" spans="23:35" x14ac:dyDescent="0.2">
      <c r="W184770" s="31"/>
      <c r="AI184770" s="31"/>
    </row>
    <row r="184774" spans="23:35" x14ac:dyDescent="0.2">
      <c r="W184774" s="29"/>
      <c r="AI184774" s="29"/>
    </row>
    <row r="184802" spans="23:35" x14ac:dyDescent="0.2">
      <c r="W184802" s="31"/>
      <c r="AI184802" s="31"/>
    </row>
    <row r="184806" spans="23:35" x14ac:dyDescent="0.2">
      <c r="W184806" s="29"/>
      <c r="AI184806" s="29"/>
    </row>
    <row r="184834" spans="23:35" x14ac:dyDescent="0.2">
      <c r="W184834" s="31"/>
      <c r="AI184834" s="31"/>
    </row>
    <row r="184838" spans="23:35" x14ac:dyDescent="0.2">
      <c r="W184838" s="29"/>
      <c r="AI184838" s="29"/>
    </row>
    <row r="184866" spans="23:35" x14ac:dyDescent="0.2">
      <c r="W184866" s="31"/>
      <c r="AI184866" s="31"/>
    </row>
    <row r="184870" spans="23:35" x14ac:dyDescent="0.2">
      <c r="W184870" s="29"/>
      <c r="AI184870" s="29"/>
    </row>
    <row r="184898" spans="23:35" x14ac:dyDescent="0.2">
      <c r="W184898" s="31"/>
      <c r="AI184898" s="31"/>
    </row>
    <row r="184902" spans="23:35" x14ac:dyDescent="0.2">
      <c r="W184902" s="29"/>
      <c r="AI184902" s="29"/>
    </row>
    <row r="184930" spans="23:35" x14ac:dyDescent="0.2">
      <c r="W184930" s="31"/>
      <c r="AI184930" s="31"/>
    </row>
    <row r="184934" spans="23:35" x14ac:dyDescent="0.2">
      <c r="W184934" s="29"/>
      <c r="AI184934" s="29"/>
    </row>
    <row r="184962" spans="23:35" x14ac:dyDescent="0.2">
      <c r="W184962" s="31"/>
      <c r="AI184962" s="31"/>
    </row>
    <row r="184966" spans="23:35" x14ac:dyDescent="0.2">
      <c r="W184966" s="29"/>
      <c r="AI184966" s="29"/>
    </row>
    <row r="184994" spans="23:35" x14ac:dyDescent="0.2">
      <c r="W184994" s="31"/>
      <c r="AI184994" s="31"/>
    </row>
    <row r="184998" spans="23:35" x14ac:dyDescent="0.2">
      <c r="W184998" s="29"/>
      <c r="AI184998" s="29"/>
    </row>
    <row r="185026" spans="23:35" x14ac:dyDescent="0.2">
      <c r="W185026" s="31"/>
      <c r="AI185026" s="31"/>
    </row>
    <row r="185030" spans="23:35" x14ac:dyDescent="0.2">
      <c r="W185030" s="29"/>
      <c r="AI185030" s="29"/>
    </row>
    <row r="185058" spans="23:35" x14ac:dyDescent="0.2">
      <c r="W185058" s="31"/>
      <c r="AI185058" s="31"/>
    </row>
    <row r="185062" spans="23:35" x14ac:dyDescent="0.2">
      <c r="W185062" s="29"/>
      <c r="AI185062" s="29"/>
    </row>
    <row r="185090" spans="23:35" x14ac:dyDescent="0.2">
      <c r="W185090" s="31"/>
      <c r="AI185090" s="31"/>
    </row>
    <row r="185094" spans="23:35" x14ac:dyDescent="0.2">
      <c r="W185094" s="29"/>
      <c r="AI185094" s="29"/>
    </row>
    <row r="185122" spans="23:35" x14ac:dyDescent="0.2">
      <c r="W185122" s="31"/>
      <c r="AI185122" s="31"/>
    </row>
    <row r="185126" spans="23:35" x14ac:dyDescent="0.2">
      <c r="W185126" s="29"/>
      <c r="AI185126" s="29"/>
    </row>
    <row r="185154" spans="23:35" x14ac:dyDescent="0.2">
      <c r="W185154" s="31"/>
      <c r="AI185154" s="31"/>
    </row>
    <row r="185158" spans="23:35" x14ac:dyDescent="0.2">
      <c r="W185158" s="29"/>
      <c r="AI185158" s="29"/>
    </row>
    <row r="185186" spans="23:35" x14ac:dyDescent="0.2">
      <c r="W185186" s="31"/>
      <c r="AI185186" s="31"/>
    </row>
    <row r="185190" spans="23:35" x14ac:dyDescent="0.2">
      <c r="W185190" s="29"/>
      <c r="AI185190" s="29"/>
    </row>
    <row r="185218" spans="23:35" x14ac:dyDescent="0.2">
      <c r="W185218" s="31"/>
      <c r="AI185218" s="31"/>
    </row>
    <row r="185222" spans="23:35" x14ac:dyDescent="0.2">
      <c r="W185222" s="29"/>
      <c r="AI185222" s="29"/>
    </row>
    <row r="185250" spans="23:35" x14ac:dyDescent="0.2">
      <c r="W185250" s="31"/>
      <c r="AI185250" s="31"/>
    </row>
    <row r="185254" spans="23:35" x14ac:dyDescent="0.2">
      <c r="W185254" s="29"/>
      <c r="AI185254" s="29"/>
    </row>
    <row r="185282" spans="23:35" x14ac:dyDescent="0.2">
      <c r="W185282" s="31"/>
      <c r="AI185282" s="31"/>
    </row>
    <row r="185286" spans="23:35" x14ac:dyDescent="0.2">
      <c r="W185286" s="29"/>
      <c r="AI185286" s="29"/>
    </row>
    <row r="185314" spans="23:35" x14ac:dyDescent="0.2">
      <c r="W185314" s="31"/>
      <c r="AI185314" s="31"/>
    </row>
    <row r="185318" spans="23:35" x14ac:dyDescent="0.2">
      <c r="W185318" s="29"/>
      <c r="AI185318" s="29"/>
    </row>
    <row r="185346" spans="23:35" x14ac:dyDescent="0.2">
      <c r="W185346" s="31"/>
      <c r="AI185346" s="31"/>
    </row>
    <row r="185350" spans="23:35" x14ac:dyDescent="0.2">
      <c r="W185350" s="29"/>
      <c r="AI185350" s="29"/>
    </row>
    <row r="185378" spans="23:35" x14ac:dyDescent="0.2">
      <c r="W185378" s="31"/>
      <c r="AI185378" s="31"/>
    </row>
    <row r="185382" spans="23:35" x14ac:dyDescent="0.2">
      <c r="W185382" s="29"/>
      <c r="AI185382" s="29"/>
    </row>
    <row r="185410" spans="23:35" x14ac:dyDescent="0.2">
      <c r="W185410" s="31"/>
      <c r="AI185410" s="31"/>
    </row>
    <row r="185414" spans="23:35" x14ac:dyDescent="0.2">
      <c r="W185414" s="29"/>
      <c r="AI185414" s="29"/>
    </row>
    <row r="185442" spans="23:35" x14ac:dyDescent="0.2">
      <c r="W185442" s="31"/>
      <c r="AI185442" s="31"/>
    </row>
    <row r="185446" spans="23:35" x14ac:dyDescent="0.2">
      <c r="W185446" s="29"/>
      <c r="AI185446" s="29"/>
    </row>
    <row r="185474" spans="23:35" x14ac:dyDescent="0.2">
      <c r="W185474" s="31"/>
      <c r="AI185474" s="31"/>
    </row>
    <row r="185478" spans="23:35" x14ac:dyDescent="0.2">
      <c r="W185478" s="29"/>
      <c r="AI185478" s="29"/>
    </row>
    <row r="185506" spans="23:35" x14ac:dyDescent="0.2">
      <c r="W185506" s="31"/>
      <c r="AI185506" s="31"/>
    </row>
    <row r="185510" spans="23:35" x14ac:dyDescent="0.2">
      <c r="W185510" s="29"/>
      <c r="AI185510" s="29"/>
    </row>
    <row r="185538" spans="23:35" x14ac:dyDescent="0.2">
      <c r="W185538" s="31"/>
      <c r="AI185538" s="31"/>
    </row>
    <row r="185542" spans="23:35" x14ac:dyDescent="0.2">
      <c r="W185542" s="29"/>
      <c r="AI185542" s="29"/>
    </row>
    <row r="185570" spans="23:35" x14ac:dyDescent="0.2">
      <c r="W185570" s="31"/>
      <c r="AI185570" s="31"/>
    </row>
    <row r="185574" spans="23:35" x14ac:dyDescent="0.2">
      <c r="W185574" s="29"/>
      <c r="AI185574" s="29"/>
    </row>
    <row r="185602" spans="23:35" x14ac:dyDescent="0.2">
      <c r="W185602" s="31"/>
      <c r="AI185602" s="31"/>
    </row>
    <row r="185606" spans="23:35" x14ac:dyDescent="0.2">
      <c r="W185606" s="29"/>
      <c r="AI185606" s="29"/>
    </row>
    <row r="185634" spans="23:35" x14ac:dyDescent="0.2">
      <c r="W185634" s="31"/>
      <c r="AI185634" s="31"/>
    </row>
    <row r="185638" spans="23:35" x14ac:dyDescent="0.2">
      <c r="W185638" s="29"/>
      <c r="AI185638" s="29"/>
    </row>
    <row r="185666" spans="23:35" x14ac:dyDescent="0.2">
      <c r="W185666" s="31"/>
      <c r="AI185666" s="31"/>
    </row>
    <row r="185670" spans="23:35" x14ac:dyDescent="0.2">
      <c r="W185670" s="29"/>
      <c r="AI185670" s="29"/>
    </row>
    <row r="185698" spans="23:35" x14ac:dyDescent="0.2">
      <c r="W185698" s="31"/>
      <c r="AI185698" s="31"/>
    </row>
    <row r="185702" spans="23:35" x14ac:dyDescent="0.2">
      <c r="W185702" s="29"/>
      <c r="AI185702" s="29"/>
    </row>
    <row r="185730" spans="23:35" x14ac:dyDescent="0.2">
      <c r="W185730" s="31"/>
      <c r="AI185730" s="31"/>
    </row>
    <row r="185734" spans="23:35" x14ac:dyDescent="0.2">
      <c r="W185734" s="29"/>
      <c r="AI185734" s="29"/>
    </row>
    <row r="185762" spans="23:35" x14ac:dyDescent="0.2">
      <c r="W185762" s="31"/>
      <c r="AI185762" s="31"/>
    </row>
    <row r="185766" spans="23:35" x14ac:dyDescent="0.2">
      <c r="W185766" s="29"/>
      <c r="AI185766" s="29"/>
    </row>
    <row r="185794" spans="23:35" x14ac:dyDescent="0.2">
      <c r="W185794" s="31"/>
      <c r="AI185794" s="31"/>
    </row>
    <row r="185798" spans="23:35" x14ac:dyDescent="0.2">
      <c r="W185798" s="29"/>
      <c r="AI185798" s="29"/>
    </row>
    <row r="185826" spans="23:35" x14ac:dyDescent="0.2">
      <c r="W185826" s="31"/>
      <c r="AI185826" s="31"/>
    </row>
    <row r="185830" spans="23:35" x14ac:dyDescent="0.2">
      <c r="W185830" s="29"/>
      <c r="AI185830" s="29"/>
    </row>
    <row r="185858" spans="23:35" x14ac:dyDescent="0.2">
      <c r="W185858" s="31"/>
      <c r="AI185858" s="31"/>
    </row>
    <row r="185862" spans="23:35" x14ac:dyDescent="0.2">
      <c r="W185862" s="29"/>
      <c r="AI185862" s="29"/>
    </row>
    <row r="185890" spans="23:35" x14ac:dyDescent="0.2">
      <c r="W185890" s="31"/>
      <c r="AI185890" s="31"/>
    </row>
    <row r="185894" spans="23:35" x14ac:dyDescent="0.2">
      <c r="W185894" s="29"/>
      <c r="AI185894" s="29"/>
    </row>
    <row r="185922" spans="23:35" x14ac:dyDescent="0.2">
      <c r="W185922" s="31"/>
      <c r="AI185922" s="31"/>
    </row>
    <row r="185926" spans="23:35" x14ac:dyDescent="0.2">
      <c r="W185926" s="29"/>
      <c r="AI185926" s="29"/>
    </row>
    <row r="185954" spans="23:35" x14ac:dyDescent="0.2">
      <c r="W185954" s="31"/>
      <c r="AI185954" s="31"/>
    </row>
    <row r="185958" spans="23:35" x14ac:dyDescent="0.2">
      <c r="W185958" s="29"/>
      <c r="AI185958" s="29"/>
    </row>
    <row r="185986" spans="23:35" x14ac:dyDescent="0.2">
      <c r="W185986" s="31"/>
      <c r="AI185986" s="31"/>
    </row>
    <row r="185990" spans="23:35" x14ac:dyDescent="0.2">
      <c r="W185990" s="29"/>
      <c r="AI185990" s="29"/>
    </row>
    <row r="186018" spans="23:35" x14ac:dyDescent="0.2">
      <c r="W186018" s="31"/>
      <c r="AI186018" s="31"/>
    </row>
    <row r="186022" spans="23:35" x14ac:dyDescent="0.2">
      <c r="W186022" s="29"/>
      <c r="AI186022" s="29"/>
    </row>
    <row r="186050" spans="23:35" x14ac:dyDescent="0.2">
      <c r="W186050" s="31"/>
      <c r="AI186050" s="31"/>
    </row>
    <row r="186054" spans="23:35" x14ac:dyDescent="0.2">
      <c r="W186054" s="29"/>
      <c r="AI186054" s="29"/>
    </row>
    <row r="186082" spans="23:35" x14ac:dyDescent="0.2">
      <c r="W186082" s="31"/>
      <c r="AI186082" s="31"/>
    </row>
    <row r="186086" spans="23:35" x14ac:dyDescent="0.2">
      <c r="W186086" s="29"/>
      <c r="AI186086" s="29"/>
    </row>
    <row r="186114" spans="23:35" x14ac:dyDescent="0.2">
      <c r="W186114" s="31"/>
      <c r="AI186114" s="31"/>
    </row>
    <row r="186118" spans="23:35" x14ac:dyDescent="0.2">
      <c r="W186118" s="29"/>
      <c r="AI186118" s="29"/>
    </row>
    <row r="186146" spans="23:35" x14ac:dyDescent="0.2">
      <c r="W186146" s="31"/>
      <c r="AI186146" s="31"/>
    </row>
    <row r="186150" spans="23:35" x14ac:dyDescent="0.2">
      <c r="W186150" s="29"/>
      <c r="AI186150" s="29"/>
    </row>
    <row r="186178" spans="23:35" x14ac:dyDescent="0.2">
      <c r="W186178" s="31"/>
      <c r="AI186178" s="31"/>
    </row>
    <row r="186182" spans="23:35" x14ac:dyDescent="0.2">
      <c r="W186182" s="29"/>
      <c r="AI186182" s="29"/>
    </row>
    <row r="186210" spans="23:35" x14ac:dyDescent="0.2">
      <c r="W186210" s="31"/>
      <c r="AI186210" s="31"/>
    </row>
    <row r="186214" spans="23:35" x14ac:dyDescent="0.2">
      <c r="W186214" s="29"/>
      <c r="AI186214" s="29"/>
    </row>
    <row r="186242" spans="23:35" x14ac:dyDescent="0.2">
      <c r="W186242" s="31"/>
      <c r="AI186242" s="31"/>
    </row>
    <row r="186246" spans="23:35" x14ac:dyDescent="0.2">
      <c r="W186246" s="29"/>
      <c r="AI186246" s="29"/>
    </row>
    <row r="186274" spans="23:35" x14ac:dyDescent="0.2">
      <c r="W186274" s="31"/>
      <c r="AI186274" s="31"/>
    </row>
    <row r="186278" spans="23:35" x14ac:dyDescent="0.2">
      <c r="W186278" s="29"/>
      <c r="AI186278" s="29"/>
    </row>
    <row r="186306" spans="23:35" x14ac:dyDescent="0.2">
      <c r="W186306" s="31"/>
      <c r="AI186306" s="31"/>
    </row>
    <row r="186310" spans="23:35" x14ac:dyDescent="0.2">
      <c r="W186310" s="29"/>
      <c r="AI186310" s="29"/>
    </row>
    <row r="186338" spans="23:35" x14ac:dyDescent="0.2">
      <c r="W186338" s="31"/>
      <c r="AI186338" s="31"/>
    </row>
    <row r="186342" spans="23:35" x14ac:dyDescent="0.2">
      <c r="W186342" s="29"/>
      <c r="AI186342" s="29"/>
    </row>
    <row r="186370" spans="23:35" x14ac:dyDescent="0.2">
      <c r="W186370" s="31"/>
      <c r="AI186370" s="31"/>
    </row>
    <row r="186374" spans="23:35" x14ac:dyDescent="0.2">
      <c r="W186374" s="29"/>
      <c r="AI186374" s="29"/>
    </row>
    <row r="186402" spans="23:35" x14ac:dyDescent="0.2">
      <c r="W186402" s="31"/>
      <c r="AI186402" s="31"/>
    </row>
    <row r="186406" spans="23:35" x14ac:dyDescent="0.2">
      <c r="W186406" s="29"/>
      <c r="AI186406" s="29"/>
    </row>
    <row r="186434" spans="23:35" x14ac:dyDescent="0.2">
      <c r="W186434" s="31"/>
      <c r="AI186434" s="31"/>
    </row>
    <row r="186438" spans="23:35" x14ac:dyDescent="0.2">
      <c r="W186438" s="29"/>
      <c r="AI186438" s="29"/>
    </row>
    <row r="186466" spans="23:35" x14ac:dyDescent="0.2">
      <c r="W186466" s="31"/>
      <c r="AI186466" s="31"/>
    </row>
    <row r="186470" spans="23:35" x14ac:dyDescent="0.2">
      <c r="W186470" s="29"/>
      <c r="AI186470" s="29"/>
    </row>
    <row r="186498" spans="23:35" x14ac:dyDescent="0.2">
      <c r="W186498" s="31"/>
      <c r="AI186498" s="31"/>
    </row>
    <row r="186502" spans="23:35" x14ac:dyDescent="0.2">
      <c r="W186502" s="29"/>
      <c r="AI186502" s="29"/>
    </row>
    <row r="186530" spans="23:35" x14ac:dyDescent="0.2">
      <c r="W186530" s="31"/>
      <c r="AI186530" s="31"/>
    </row>
    <row r="186534" spans="23:35" x14ac:dyDescent="0.2">
      <c r="W186534" s="29"/>
      <c r="AI186534" s="29"/>
    </row>
    <row r="186562" spans="23:35" x14ac:dyDescent="0.2">
      <c r="W186562" s="31"/>
      <c r="AI186562" s="31"/>
    </row>
    <row r="186566" spans="23:35" x14ac:dyDescent="0.2">
      <c r="W186566" s="29"/>
      <c r="AI186566" s="29"/>
    </row>
    <row r="186594" spans="23:35" x14ac:dyDescent="0.2">
      <c r="W186594" s="31"/>
      <c r="AI186594" s="31"/>
    </row>
    <row r="186598" spans="23:35" x14ac:dyDescent="0.2">
      <c r="W186598" s="29"/>
      <c r="AI186598" s="29"/>
    </row>
    <row r="186626" spans="23:35" x14ac:dyDescent="0.2">
      <c r="W186626" s="31"/>
      <c r="AI186626" s="31"/>
    </row>
    <row r="186630" spans="23:35" x14ac:dyDescent="0.2">
      <c r="W186630" s="29"/>
      <c r="AI186630" s="29"/>
    </row>
    <row r="186658" spans="23:35" x14ac:dyDescent="0.2">
      <c r="W186658" s="31"/>
      <c r="AI186658" s="31"/>
    </row>
    <row r="186662" spans="23:35" x14ac:dyDescent="0.2">
      <c r="W186662" s="29"/>
      <c r="AI186662" s="29"/>
    </row>
    <row r="186690" spans="23:35" x14ac:dyDescent="0.2">
      <c r="W186690" s="31"/>
      <c r="AI186690" s="31"/>
    </row>
    <row r="186694" spans="23:35" x14ac:dyDescent="0.2">
      <c r="W186694" s="29"/>
      <c r="AI186694" s="29"/>
    </row>
    <row r="186722" spans="23:35" x14ac:dyDescent="0.2">
      <c r="W186722" s="31"/>
      <c r="AI186722" s="31"/>
    </row>
    <row r="186726" spans="23:35" x14ac:dyDescent="0.2">
      <c r="W186726" s="29"/>
      <c r="AI186726" s="29"/>
    </row>
    <row r="186754" spans="23:35" x14ac:dyDescent="0.2">
      <c r="W186754" s="31"/>
      <c r="AI186754" s="31"/>
    </row>
    <row r="186758" spans="23:35" x14ac:dyDescent="0.2">
      <c r="W186758" s="29"/>
      <c r="AI186758" s="29"/>
    </row>
    <row r="186786" spans="23:35" x14ac:dyDescent="0.2">
      <c r="W186786" s="31"/>
      <c r="AI186786" s="31"/>
    </row>
    <row r="186790" spans="23:35" x14ac:dyDescent="0.2">
      <c r="W186790" s="29"/>
      <c r="AI186790" s="29"/>
    </row>
    <row r="186818" spans="23:35" x14ac:dyDescent="0.2">
      <c r="W186818" s="31"/>
      <c r="AI186818" s="31"/>
    </row>
    <row r="186822" spans="23:35" x14ac:dyDescent="0.2">
      <c r="W186822" s="29"/>
      <c r="AI186822" s="29"/>
    </row>
    <row r="186850" spans="23:35" x14ac:dyDescent="0.2">
      <c r="W186850" s="31"/>
      <c r="AI186850" s="31"/>
    </row>
    <row r="186854" spans="23:35" x14ac:dyDescent="0.2">
      <c r="W186854" s="29"/>
      <c r="AI186854" s="29"/>
    </row>
    <row r="186882" spans="23:35" x14ac:dyDescent="0.2">
      <c r="W186882" s="31"/>
      <c r="AI186882" s="31"/>
    </row>
    <row r="186886" spans="23:35" x14ac:dyDescent="0.2">
      <c r="W186886" s="29"/>
      <c r="AI186886" s="29"/>
    </row>
    <row r="186914" spans="23:35" x14ac:dyDescent="0.2">
      <c r="W186914" s="31"/>
      <c r="AI186914" s="31"/>
    </row>
    <row r="186918" spans="23:35" x14ac:dyDescent="0.2">
      <c r="W186918" s="29"/>
      <c r="AI186918" s="29"/>
    </row>
    <row r="186946" spans="23:35" x14ac:dyDescent="0.2">
      <c r="W186946" s="31"/>
      <c r="AI186946" s="31"/>
    </row>
    <row r="186950" spans="23:35" x14ac:dyDescent="0.2">
      <c r="W186950" s="29"/>
      <c r="AI186950" s="29"/>
    </row>
    <row r="186978" spans="23:35" x14ac:dyDescent="0.2">
      <c r="W186978" s="31"/>
      <c r="AI186978" s="31"/>
    </row>
    <row r="186982" spans="23:35" x14ac:dyDescent="0.2">
      <c r="W186982" s="29"/>
      <c r="AI186982" s="29"/>
    </row>
    <row r="187010" spans="23:35" x14ac:dyDescent="0.2">
      <c r="W187010" s="31"/>
      <c r="AI187010" s="31"/>
    </row>
    <row r="187014" spans="23:35" x14ac:dyDescent="0.2">
      <c r="W187014" s="29"/>
      <c r="AI187014" s="29"/>
    </row>
    <row r="187042" spans="23:35" x14ac:dyDescent="0.2">
      <c r="W187042" s="31"/>
      <c r="AI187042" s="31"/>
    </row>
    <row r="187046" spans="23:35" x14ac:dyDescent="0.2">
      <c r="W187046" s="29"/>
      <c r="AI187046" s="29"/>
    </row>
    <row r="187074" spans="23:35" x14ac:dyDescent="0.2">
      <c r="W187074" s="31"/>
      <c r="AI187074" s="31"/>
    </row>
    <row r="187078" spans="23:35" x14ac:dyDescent="0.2">
      <c r="W187078" s="29"/>
      <c r="AI187078" s="29"/>
    </row>
    <row r="187106" spans="23:35" x14ac:dyDescent="0.2">
      <c r="W187106" s="31"/>
      <c r="AI187106" s="31"/>
    </row>
    <row r="187110" spans="23:35" x14ac:dyDescent="0.2">
      <c r="W187110" s="29"/>
      <c r="AI187110" s="29"/>
    </row>
    <row r="187138" spans="23:35" x14ac:dyDescent="0.2">
      <c r="W187138" s="31"/>
      <c r="AI187138" s="31"/>
    </row>
    <row r="187142" spans="23:35" x14ac:dyDescent="0.2">
      <c r="W187142" s="29"/>
      <c r="AI187142" s="29"/>
    </row>
    <row r="187170" spans="23:35" x14ac:dyDescent="0.2">
      <c r="W187170" s="31"/>
      <c r="AI187170" s="31"/>
    </row>
    <row r="187174" spans="23:35" x14ac:dyDescent="0.2">
      <c r="W187174" s="29"/>
      <c r="AI187174" s="29"/>
    </row>
    <row r="187202" spans="23:35" x14ac:dyDescent="0.2">
      <c r="W187202" s="31"/>
      <c r="AI187202" s="31"/>
    </row>
    <row r="187206" spans="23:35" x14ac:dyDescent="0.2">
      <c r="W187206" s="29"/>
      <c r="AI187206" s="29"/>
    </row>
    <row r="187234" spans="23:35" x14ac:dyDescent="0.2">
      <c r="W187234" s="31"/>
      <c r="AI187234" s="31"/>
    </row>
    <row r="187238" spans="23:35" x14ac:dyDescent="0.2">
      <c r="W187238" s="29"/>
      <c r="AI187238" s="29"/>
    </row>
    <row r="187266" spans="23:35" x14ac:dyDescent="0.2">
      <c r="W187266" s="31"/>
      <c r="AI187266" s="31"/>
    </row>
    <row r="187270" spans="23:35" x14ac:dyDescent="0.2">
      <c r="W187270" s="29"/>
      <c r="AI187270" s="29"/>
    </row>
    <row r="187298" spans="23:35" x14ac:dyDescent="0.2">
      <c r="W187298" s="31"/>
      <c r="AI187298" s="31"/>
    </row>
    <row r="187302" spans="23:35" x14ac:dyDescent="0.2">
      <c r="W187302" s="29"/>
      <c r="AI187302" s="29"/>
    </row>
    <row r="187330" spans="23:35" x14ac:dyDescent="0.2">
      <c r="W187330" s="31"/>
      <c r="AI187330" s="31"/>
    </row>
    <row r="187334" spans="23:35" x14ac:dyDescent="0.2">
      <c r="W187334" s="29"/>
      <c r="AI187334" s="29"/>
    </row>
    <row r="187362" spans="23:35" x14ac:dyDescent="0.2">
      <c r="W187362" s="31"/>
      <c r="AI187362" s="31"/>
    </row>
    <row r="187366" spans="23:35" x14ac:dyDescent="0.2">
      <c r="W187366" s="29"/>
      <c r="AI187366" s="29"/>
    </row>
    <row r="187394" spans="23:35" x14ac:dyDescent="0.2">
      <c r="W187394" s="31"/>
      <c r="AI187394" s="31"/>
    </row>
    <row r="187398" spans="23:35" x14ac:dyDescent="0.2">
      <c r="W187398" s="29"/>
      <c r="AI187398" s="29"/>
    </row>
    <row r="187426" spans="23:35" x14ac:dyDescent="0.2">
      <c r="W187426" s="31"/>
      <c r="AI187426" s="31"/>
    </row>
    <row r="187430" spans="23:35" x14ac:dyDescent="0.2">
      <c r="W187430" s="29"/>
      <c r="AI187430" s="29"/>
    </row>
    <row r="187458" spans="23:35" x14ac:dyDescent="0.2">
      <c r="W187458" s="31"/>
      <c r="AI187458" s="31"/>
    </row>
    <row r="187462" spans="23:35" x14ac:dyDescent="0.2">
      <c r="W187462" s="29"/>
      <c r="AI187462" s="29"/>
    </row>
    <row r="187490" spans="23:35" x14ac:dyDescent="0.2">
      <c r="W187490" s="31"/>
      <c r="AI187490" s="31"/>
    </row>
    <row r="187494" spans="23:35" x14ac:dyDescent="0.2">
      <c r="W187494" s="29"/>
      <c r="AI187494" s="29"/>
    </row>
    <row r="187522" spans="23:35" x14ac:dyDescent="0.2">
      <c r="W187522" s="31"/>
      <c r="AI187522" s="31"/>
    </row>
    <row r="187526" spans="23:35" x14ac:dyDescent="0.2">
      <c r="W187526" s="29"/>
      <c r="AI187526" s="29"/>
    </row>
    <row r="187554" spans="23:35" x14ac:dyDescent="0.2">
      <c r="W187554" s="31"/>
      <c r="AI187554" s="31"/>
    </row>
    <row r="187558" spans="23:35" x14ac:dyDescent="0.2">
      <c r="W187558" s="29"/>
      <c r="AI187558" s="29"/>
    </row>
    <row r="187586" spans="23:35" x14ac:dyDescent="0.2">
      <c r="W187586" s="31"/>
      <c r="AI187586" s="31"/>
    </row>
    <row r="187590" spans="23:35" x14ac:dyDescent="0.2">
      <c r="W187590" s="29"/>
      <c r="AI187590" s="29"/>
    </row>
    <row r="187618" spans="23:35" x14ac:dyDescent="0.2">
      <c r="W187618" s="31"/>
      <c r="AI187618" s="31"/>
    </row>
    <row r="187622" spans="23:35" x14ac:dyDescent="0.2">
      <c r="W187622" s="29"/>
      <c r="AI187622" s="29"/>
    </row>
    <row r="187650" spans="23:35" x14ac:dyDescent="0.2">
      <c r="W187650" s="31"/>
      <c r="AI187650" s="31"/>
    </row>
    <row r="187654" spans="23:35" x14ac:dyDescent="0.2">
      <c r="W187654" s="29"/>
      <c r="AI187654" s="29"/>
    </row>
    <row r="187682" spans="23:35" x14ac:dyDescent="0.2">
      <c r="W187682" s="31"/>
      <c r="AI187682" s="31"/>
    </row>
    <row r="187686" spans="23:35" x14ac:dyDescent="0.2">
      <c r="W187686" s="29"/>
      <c r="AI187686" s="29"/>
    </row>
    <row r="187714" spans="23:35" x14ac:dyDescent="0.2">
      <c r="W187714" s="31"/>
      <c r="AI187714" s="31"/>
    </row>
    <row r="187718" spans="23:35" x14ac:dyDescent="0.2">
      <c r="W187718" s="29"/>
      <c r="AI187718" s="29"/>
    </row>
    <row r="187746" spans="23:35" x14ac:dyDescent="0.2">
      <c r="W187746" s="31"/>
      <c r="AI187746" s="31"/>
    </row>
    <row r="187750" spans="23:35" x14ac:dyDescent="0.2">
      <c r="W187750" s="29"/>
      <c r="AI187750" s="29"/>
    </row>
    <row r="187778" spans="23:35" x14ac:dyDescent="0.2">
      <c r="W187778" s="31"/>
      <c r="AI187778" s="31"/>
    </row>
    <row r="187782" spans="23:35" x14ac:dyDescent="0.2">
      <c r="W187782" s="29"/>
      <c r="AI187782" s="29"/>
    </row>
    <row r="187810" spans="23:35" x14ac:dyDescent="0.2">
      <c r="W187810" s="31"/>
      <c r="AI187810" s="31"/>
    </row>
    <row r="187814" spans="23:35" x14ac:dyDescent="0.2">
      <c r="W187814" s="29"/>
      <c r="AI187814" s="29"/>
    </row>
    <row r="187842" spans="23:35" x14ac:dyDescent="0.2">
      <c r="W187842" s="31"/>
      <c r="AI187842" s="31"/>
    </row>
    <row r="187846" spans="23:35" x14ac:dyDescent="0.2">
      <c r="W187846" s="29"/>
      <c r="AI187846" s="29"/>
    </row>
    <row r="187874" spans="23:35" x14ac:dyDescent="0.2">
      <c r="W187874" s="31"/>
      <c r="AI187874" s="31"/>
    </row>
    <row r="187878" spans="23:35" x14ac:dyDescent="0.2">
      <c r="W187878" s="29"/>
      <c r="AI187878" s="29"/>
    </row>
    <row r="187906" spans="23:35" x14ac:dyDescent="0.2">
      <c r="W187906" s="31"/>
      <c r="AI187906" s="31"/>
    </row>
    <row r="187910" spans="23:35" x14ac:dyDescent="0.2">
      <c r="W187910" s="29"/>
      <c r="AI187910" s="29"/>
    </row>
    <row r="187938" spans="23:35" x14ac:dyDescent="0.2">
      <c r="W187938" s="31"/>
      <c r="AI187938" s="31"/>
    </row>
    <row r="187942" spans="23:35" x14ac:dyDescent="0.2">
      <c r="W187942" s="29"/>
      <c r="AI187942" s="29"/>
    </row>
    <row r="187970" spans="23:35" x14ac:dyDescent="0.2">
      <c r="W187970" s="31"/>
      <c r="AI187970" s="31"/>
    </row>
    <row r="187974" spans="23:35" x14ac:dyDescent="0.2">
      <c r="W187974" s="29"/>
      <c r="AI187974" s="29"/>
    </row>
    <row r="188002" spans="23:35" x14ac:dyDescent="0.2">
      <c r="W188002" s="31"/>
      <c r="AI188002" s="31"/>
    </row>
    <row r="188006" spans="23:35" x14ac:dyDescent="0.2">
      <c r="W188006" s="29"/>
      <c r="AI188006" s="29"/>
    </row>
    <row r="188034" spans="23:35" x14ac:dyDescent="0.2">
      <c r="W188034" s="31"/>
      <c r="AI188034" s="31"/>
    </row>
    <row r="188038" spans="23:35" x14ac:dyDescent="0.2">
      <c r="W188038" s="29"/>
      <c r="AI188038" s="29"/>
    </row>
    <row r="188066" spans="23:35" x14ac:dyDescent="0.2">
      <c r="W188066" s="31"/>
      <c r="AI188066" s="31"/>
    </row>
    <row r="188070" spans="23:35" x14ac:dyDescent="0.2">
      <c r="W188070" s="29"/>
      <c r="AI188070" s="29"/>
    </row>
    <row r="188098" spans="23:35" x14ac:dyDescent="0.2">
      <c r="W188098" s="31"/>
      <c r="AI188098" s="31"/>
    </row>
    <row r="188102" spans="23:35" x14ac:dyDescent="0.2">
      <c r="W188102" s="29"/>
      <c r="AI188102" s="29"/>
    </row>
    <row r="188130" spans="23:35" x14ac:dyDescent="0.2">
      <c r="W188130" s="31"/>
      <c r="AI188130" s="31"/>
    </row>
    <row r="188134" spans="23:35" x14ac:dyDescent="0.2">
      <c r="W188134" s="29"/>
      <c r="AI188134" s="29"/>
    </row>
    <row r="188162" spans="23:35" x14ac:dyDescent="0.2">
      <c r="W188162" s="31"/>
      <c r="AI188162" s="31"/>
    </row>
    <row r="188166" spans="23:35" x14ac:dyDescent="0.2">
      <c r="W188166" s="29"/>
      <c r="AI188166" s="29"/>
    </row>
    <row r="188194" spans="23:35" x14ac:dyDescent="0.2">
      <c r="W188194" s="31"/>
      <c r="AI188194" s="31"/>
    </row>
    <row r="188198" spans="23:35" x14ac:dyDescent="0.2">
      <c r="W188198" s="29"/>
      <c r="AI188198" s="29"/>
    </row>
    <row r="188226" spans="23:35" x14ac:dyDescent="0.2">
      <c r="W188226" s="31"/>
      <c r="AI188226" s="31"/>
    </row>
    <row r="188230" spans="23:35" x14ac:dyDescent="0.2">
      <c r="W188230" s="29"/>
      <c r="AI188230" s="29"/>
    </row>
    <row r="188258" spans="23:35" x14ac:dyDescent="0.2">
      <c r="W188258" s="31"/>
      <c r="AI188258" s="31"/>
    </row>
    <row r="188262" spans="23:35" x14ac:dyDescent="0.2">
      <c r="W188262" s="29"/>
      <c r="AI188262" s="29"/>
    </row>
    <row r="188290" spans="23:35" x14ac:dyDescent="0.2">
      <c r="W188290" s="31"/>
      <c r="AI188290" s="31"/>
    </row>
    <row r="188294" spans="23:35" x14ac:dyDescent="0.2">
      <c r="W188294" s="29"/>
      <c r="AI188294" s="29"/>
    </row>
    <row r="188322" spans="23:35" x14ac:dyDescent="0.2">
      <c r="W188322" s="31"/>
      <c r="AI188322" s="31"/>
    </row>
    <row r="188326" spans="23:35" x14ac:dyDescent="0.2">
      <c r="W188326" s="29"/>
      <c r="AI188326" s="29"/>
    </row>
    <row r="188354" spans="23:35" x14ac:dyDescent="0.2">
      <c r="W188354" s="31"/>
      <c r="AI188354" s="31"/>
    </row>
    <row r="188358" spans="23:35" x14ac:dyDescent="0.2">
      <c r="W188358" s="29"/>
      <c r="AI188358" s="29"/>
    </row>
    <row r="188386" spans="23:35" x14ac:dyDescent="0.2">
      <c r="W188386" s="31"/>
      <c r="AI188386" s="31"/>
    </row>
    <row r="188390" spans="23:35" x14ac:dyDescent="0.2">
      <c r="W188390" s="29"/>
      <c r="AI188390" s="29"/>
    </row>
    <row r="188418" spans="23:35" x14ac:dyDescent="0.2">
      <c r="W188418" s="31"/>
      <c r="AI188418" s="31"/>
    </row>
    <row r="188422" spans="23:35" x14ac:dyDescent="0.2">
      <c r="W188422" s="29"/>
      <c r="AI188422" s="29"/>
    </row>
    <row r="188450" spans="23:35" x14ac:dyDescent="0.2">
      <c r="W188450" s="31"/>
      <c r="AI188450" s="31"/>
    </row>
    <row r="188454" spans="23:35" x14ac:dyDescent="0.2">
      <c r="W188454" s="29"/>
      <c r="AI188454" s="29"/>
    </row>
    <row r="188482" spans="23:35" x14ac:dyDescent="0.2">
      <c r="W188482" s="31"/>
      <c r="AI188482" s="31"/>
    </row>
    <row r="188486" spans="23:35" x14ac:dyDescent="0.2">
      <c r="W188486" s="29"/>
      <c r="AI188486" s="29"/>
    </row>
    <row r="188514" spans="23:35" x14ac:dyDescent="0.2">
      <c r="W188514" s="31"/>
      <c r="AI188514" s="31"/>
    </row>
    <row r="188518" spans="23:35" x14ac:dyDescent="0.2">
      <c r="W188518" s="29"/>
      <c r="AI188518" s="29"/>
    </row>
    <row r="188546" spans="23:35" x14ac:dyDescent="0.2">
      <c r="W188546" s="31"/>
      <c r="AI188546" s="31"/>
    </row>
    <row r="188550" spans="23:35" x14ac:dyDescent="0.2">
      <c r="W188550" s="29"/>
      <c r="AI188550" s="29"/>
    </row>
    <row r="188578" spans="23:35" x14ac:dyDescent="0.2">
      <c r="W188578" s="31"/>
      <c r="AI188578" s="31"/>
    </row>
    <row r="188582" spans="23:35" x14ac:dyDescent="0.2">
      <c r="W188582" s="29"/>
      <c r="AI188582" s="29"/>
    </row>
    <row r="188610" spans="23:35" x14ac:dyDescent="0.2">
      <c r="W188610" s="31"/>
      <c r="AI188610" s="31"/>
    </row>
    <row r="188614" spans="23:35" x14ac:dyDescent="0.2">
      <c r="W188614" s="29"/>
      <c r="AI188614" s="29"/>
    </row>
    <row r="188642" spans="23:35" x14ac:dyDescent="0.2">
      <c r="W188642" s="31"/>
      <c r="AI188642" s="31"/>
    </row>
    <row r="188646" spans="23:35" x14ac:dyDescent="0.2">
      <c r="W188646" s="29"/>
      <c r="AI188646" s="29"/>
    </row>
    <row r="188674" spans="23:35" x14ac:dyDescent="0.2">
      <c r="W188674" s="31"/>
      <c r="AI188674" s="31"/>
    </row>
    <row r="188678" spans="23:35" x14ac:dyDescent="0.2">
      <c r="W188678" s="29"/>
      <c r="AI188678" s="29"/>
    </row>
    <row r="188706" spans="23:35" x14ac:dyDescent="0.2">
      <c r="W188706" s="31"/>
      <c r="AI188706" s="31"/>
    </row>
    <row r="188710" spans="23:35" x14ac:dyDescent="0.2">
      <c r="W188710" s="29"/>
      <c r="AI188710" s="29"/>
    </row>
    <row r="188738" spans="23:35" x14ac:dyDescent="0.2">
      <c r="W188738" s="31"/>
      <c r="AI188738" s="31"/>
    </row>
    <row r="188742" spans="23:35" x14ac:dyDescent="0.2">
      <c r="W188742" s="29"/>
      <c r="AI188742" s="29"/>
    </row>
    <row r="188770" spans="23:35" x14ac:dyDescent="0.2">
      <c r="W188770" s="31"/>
      <c r="AI188770" s="31"/>
    </row>
    <row r="188774" spans="23:35" x14ac:dyDescent="0.2">
      <c r="W188774" s="29"/>
      <c r="AI188774" s="29"/>
    </row>
    <row r="188802" spans="23:35" x14ac:dyDescent="0.2">
      <c r="W188802" s="31"/>
      <c r="AI188802" s="31"/>
    </row>
    <row r="188806" spans="23:35" x14ac:dyDescent="0.2">
      <c r="W188806" s="29"/>
      <c r="AI188806" s="29"/>
    </row>
    <row r="188834" spans="23:35" x14ac:dyDescent="0.2">
      <c r="W188834" s="31"/>
      <c r="AI188834" s="31"/>
    </row>
    <row r="188838" spans="23:35" x14ac:dyDescent="0.2">
      <c r="W188838" s="29"/>
      <c r="AI188838" s="29"/>
    </row>
    <row r="188866" spans="23:35" x14ac:dyDescent="0.2">
      <c r="W188866" s="31"/>
      <c r="AI188866" s="31"/>
    </row>
    <row r="188870" spans="23:35" x14ac:dyDescent="0.2">
      <c r="W188870" s="29"/>
      <c r="AI188870" s="29"/>
    </row>
    <row r="188898" spans="23:35" x14ac:dyDescent="0.2">
      <c r="W188898" s="31"/>
      <c r="AI188898" s="31"/>
    </row>
    <row r="188902" spans="23:35" x14ac:dyDescent="0.2">
      <c r="W188902" s="29"/>
      <c r="AI188902" s="29"/>
    </row>
    <row r="188930" spans="23:35" x14ac:dyDescent="0.2">
      <c r="W188930" s="31"/>
      <c r="AI188930" s="31"/>
    </row>
    <row r="188934" spans="23:35" x14ac:dyDescent="0.2">
      <c r="W188934" s="29"/>
      <c r="AI188934" s="29"/>
    </row>
    <row r="188962" spans="23:35" x14ac:dyDescent="0.2">
      <c r="W188962" s="31"/>
      <c r="AI188962" s="31"/>
    </row>
    <row r="188966" spans="23:35" x14ac:dyDescent="0.2">
      <c r="W188966" s="29"/>
      <c r="AI188966" s="29"/>
    </row>
    <row r="188994" spans="23:35" x14ac:dyDescent="0.2">
      <c r="W188994" s="31"/>
      <c r="AI188994" s="31"/>
    </row>
    <row r="188998" spans="23:35" x14ac:dyDescent="0.2">
      <c r="W188998" s="29"/>
      <c r="AI188998" s="29"/>
    </row>
    <row r="189026" spans="23:35" x14ac:dyDescent="0.2">
      <c r="W189026" s="31"/>
      <c r="AI189026" s="31"/>
    </row>
    <row r="189030" spans="23:35" x14ac:dyDescent="0.2">
      <c r="W189030" s="29"/>
      <c r="AI189030" s="29"/>
    </row>
    <row r="189058" spans="23:35" x14ac:dyDescent="0.2">
      <c r="W189058" s="31"/>
      <c r="AI189058" s="31"/>
    </row>
    <row r="189062" spans="23:35" x14ac:dyDescent="0.2">
      <c r="W189062" s="29"/>
      <c r="AI189062" s="29"/>
    </row>
    <row r="189090" spans="23:35" x14ac:dyDescent="0.2">
      <c r="W189090" s="31"/>
      <c r="AI189090" s="31"/>
    </row>
    <row r="189094" spans="23:35" x14ac:dyDescent="0.2">
      <c r="W189094" s="29"/>
      <c r="AI189094" s="29"/>
    </row>
    <row r="189122" spans="23:35" x14ac:dyDescent="0.2">
      <c r="W189122" s="31"/>
      <c r="AI189122" s="31"/>
    </row>
    <row r="189126" spans="23:35" x14ac:dyDescent="0.2">
      <c r="W189126" s="29"/>
      <c r="AI189126" s="29"/>
    </row>
    <row r="189154" spans="23:35" x14ac:dyDescent="0.2">
      <c r="W189154" s="31"/>
      <c r="AI189154" s="31"/>
    </row>
    <row r="189158" spans="23:35" x14ac:dyDescent="0.2">
      <c r="W189158" s="29"/>
      <c r="AI189158" s="29"/>
    </row>
    <row r="189186" spans="23:35" x14ac:dyDescent="0.2">
      <c r="W189186" s="31"/>
      <c r="AI189186" s="31"/>
    </row>
    <row r="189190" spans="23:35" x14ac:dyDescent="0.2">
      <c r="W189190" s="29"/>
      <c r="AI189190" s="29"/>
    </row>
    <row r="189218" spans="23:35" x14ac:dyDescent="0.2">
      <c r="W189218" s="31"/>
      <c r="AI189218" s="31"/>
    </row>
    <row r="189222" spans="23:35" x14ac:dyDescent="0.2">
      <c r="W189222" s="29"/>
      <c r="AI189222" s="29"/>
    </row>
    <row r="189250" spans="23:35" x14ac:dyDescent="0.2">
      <c r="W189250" s="31"/>
      <c r="AI189250" s="31"/>
    </row>
    <row r="189254" spans="23:35" x14ac:dyDescent="0.2">
      <c r="W189254" s="29"/>
      <c r="AI189254" s="29"/>
    </row>
    <row r="189282" spans="23:35" x14ac:dyDescent="0.2">
      <c r="W189282" s="31"/>
      <c r="AI189282" s="31"/>
    </row>
    <row r="189286" spans="23:35" x14ac:dyDescent="0.2">
      <c r="W189286" s="29"/>
      <c r="AI189286" s="29"/>
    </row>
    <row r="189314" spans="23:35" x14ac:dyDescent="0.2">
      <c r="W189314" s="31"/>
      <c r="AI189314" s="31"/>
    </row>
    <row r="189318" spans="23:35" x14ac:dyDescent="0.2">
      <c r="W189318" s="29"/>
      <c r="AI189318" s="29"/>
    </row>
    <row r="189346" spans="23:35" x14ac:dyDescent="0.2">
      <c r="W189346" s="31"/>
      <c r="AI189346" s="31"/>
    </row>
    <row r="189350" spans="23:35" x14ac:dyDescent="0.2">
      <c r="W189350" s="29"/>
      <c r="AI189350" s="29"/>
    </row>
    <row r="189378" spans="23:35" x14ac:dyDescent="0.2">
      <c r="W189378" s="31"/>
      <c r="AI189378" s="31"/>
    </row>
    <row r="189382" spans="23:35" x14ac:dyDescent="0.2">
      <c r="W189382" s="29"/>
      <c r="AI189382" s="29"/>
    </row>
    <row r="189410" spans="23:35" x14ac:dyDescent="0.2">
      <c r="W189410" s="31"/>
      <c r="AI189410" s="31"/>
    </row>
    <row r="189414" spans="23:35" x14ac:dyDescent="0.2">
      <c r="W189414" s="29"/>
      <c r="AI189414" s="29"/>
    </row>
    <row r="189442" spans="23:35" x14ac:dyDescent="0.2">
      <c r="W189442" s="31"/>
      <c r="AI189442" s="31"/>
    </row>
    <row r="189446" spans="23:35" x14ac:dyDescent="0.2">
      <c r="W189446" s="29"/>
      <c r="AI189446" s="29"/>
    </row>
    <row r="189474" spans="23:35" x14ac:dyDescent="0.2">
      <c r="W189474" s="31"/>
      <c r="AI189474" s="31"/>
    </row>
    <row r="189478" spans="23:35" x14ac:dyDescent="0.2">
      <c r="W189478" s="29"/>
      <c r="AI189478" s="29"/>
    </row>
    <row r="189506" spans="23:35" x14ac:dyDescent="0.2">
      <c r="W189506" s="31"/>
      <c r="AI189506" s="31"/>
    </row>
    <row r="189510" spans="23:35" x14ac:dyDescent="0.2">
      <c r="W189510" s="29"/>
      <c r="AI189510" s="29"/>
    </row>
    <row r="189538" spans="23:35" x14ac:dyDescent="0.2">
      <c r="W189538" s="31"/>
      <c r="AI189538" s="31"/>
    </row>
    <row r="189542" spans="23:35" x14ac:dyDescent="0.2">
      <c r="W189542" s="29"/>
      <c r="AI189542" s="29"/>
    </row>
    <row r="189570" spans="23:35" x14ac:dyDescent="0.2">
      <c r="W189570" s="31"/>
      <c r="AI189570" s="31"/>
    </row>
    <row r="189574" spans="23:35" x14ac:dyDescent="0.2">
      <c r="W189574" s="29"/>
      <c r="AI189574" s="29"/>
    </row>
    <row r="189602" spans="23:35" x14ac:dyDescent="0.2">
      <c r="W189602" s="31"/>
      <c r="AI189602" s="31"/>
    </row>
    <row r="189606" spans="23:35" x14ac:dyDescent="0.2">
      <c r="W189606" s="29"/>
      <c r="AI189606" s="29"/>
    </row>
    <row r="189634" spans="23:35" x14ac:dyDescent="0.2">
      <c r="W189634" s="31"/>
      <c r="AI189634" s="31"/>
    </row>
    <row r="189638" spans="23:35" x14ac:dyDescent="0.2">
      <c r="W189638" s="29"/>
      <c r="AI189638" s="29"/>
    </row>
    <row r="189666" spans="23:35" x14ac:dyDescent="0.2">
      <c r="W189666" s="31"/>
      <c r="AI189666" s="31"/>
    </row>
    <row r="189670" spans="23:35" x14ac:dyDescent="0.2">
      <c r="W189670" s="29"/>
      <c r="AI189670" s="29"/>
    </row>
    <row r="189698" spans="23:35" x14ac:dyDescent="0.2">
      <c r="W189698" s="31"/>
      <c r="AI189698" s="31"/>
    </row>
    <row r="189702" spans="23:35" x14ac:dyDescent="0.2">
      <c r="W189702" s="29"/>
      <c r="AI189702" s="29"/>
    </row>
    <row r="189730" spans="23:35" x14ac:dyDescent="0.2">
      <c r="W189730" s="31"/>
      <c r="AI189730" s="31"/>
    </row>
    <row r="189734" spans="23:35" x14ac:dyDescent="0.2">
      <c r="W189734" s="29"/>
      <c r="AI189734" s="29"/>
    </row>
    <row r="189762" spans="23:35" x14ac:dyDescent="0.2">
      <c r="W189762" s="31"/>
      <c r="AI189762" s="31"/>
    </row>
    <row r="189766" spans="23:35" x14ac:dyDescent="0.2">
      <c r="W189766" s="29"/>
      <c r="AI189766" s="29"/>
    </row>
    <row r="189794" spans="23:35" x14ac:dyDescent="0.2">
      <c r="W189794" s="31"/>
      <c r="AI189794" s="31"/>
    </row>
    <row r="189798" spans="23:35" x14ac:dyDescent="0.2">
      <c r="W189798" s="29"/>
      <c r="AI189798" s="29"/>
    </row>
    <row r="189826" spans="23:35" x14ac:dyDescent="0.2">
      <c r="W189826" s="31"/>
      <c r="AI189826" s="31"/>
    </row>
    <row r="189830" spans="23:35" x14ac:dyDescent="0.2">
      <c r="W189830" s="29"/>
      <c r="AI189830" s="29"/>
    </row>
    <row r="189858" spans="23:35" x14ac:dyDescent="0.2">
      <c r="W189858" s="31"/>
      <c r="AI189858" s="31"/>
    </row>
    <row r="189862" spans="23:35" x14ac:dyDescent="0.2">
      <c r="W189862" s="29"/>
      <c r="AI189862" s="29"/>
    </row>
    <row r="189890" spans="23:35" x14ac:dyDescent="0.2">
      <c r="W189890" s="31"/>
      <c r="AI189890" s="31"/>
    </row>
    <row r="189894" spans="23:35" x14ac:dyDescent="0.2">
      <c r="W189894" s="29"/>
      <c r="AI189894" s="29"/>
    </row>
    <row r="189922" spans="23:35" x14ac:dyDescent="0.2">
      <c r="W189922" s="31"/>
      <c r="AI189922" s="31"/>
    </row>
    <row r="189926" spans="23:35" x14ac:dyDescent="0.2">
      <c r="W189926" s="29"/>
      <c r="AI189926" s="29"/>
    </row>
    <row r="189954" spans="23:35" x14ac:dyDescent="0.2">
      <c r="W189954" s="31"/>
      <c r="AI189954" s="31"/>
    </row>
    <row r="189958" spans="23:35" x14ac:dyDescent="0.2">
      <c r="W189958" s="29"/>
      <c r="AI189958" s="29"/>
    </row>
    <row r="189986" spans="23:35" x14ac:dyDescent="0.2">
      <c r="W189986" s="31"/>
      <c r="AI189986" s="31"/>
    </row>
    <row r="189990" spans="23:35" x14ac:dyDescent="0.2">
      <c r="W189990" s="29"/>
      <c r="AI189990" s="29"/>
    </row>
    <row r="190018" spans="23:35" x14ac:dyDescent="0.2">
      <c r="W190018" s="31"/>
      <c r="AI190018" s="31"/>
    </row>
    <row r="190022" spans="23:35" x14ac:dyDescent="0.2">
      <c r="W190022" s="29"/>
      <c r="AI190022" s="29"/>
    </row>
    <row r="190050" spans="23:35" x14ac:dyDescent="0.2">
      <c r="W190050" s="31"/>
      <c r="AI190050" s="31"/>
    </row>
    <row r="190054" spans="23:35" x14ac:dyDescent="0.2">
      <c r="W190054" s="29"/>
      <c r="AI190054" s="29"/>
    </row>
    <row r="190082" spans="23:35" x14ac:dyDescent="0.2">
      <c r="W190082" s="31"/>
      <c r="AI190082" s="31"/>
    </row>
    <row r="190086" spans="23:35" x14ac:dyDescent="0.2">
      <c r="W190086" s="29"/>
      <c r="AI190086" s="29"/>
    </row>
    <row r="190114" spans="23:35" x14ac:dyDescent="0.2">
      <c r="W190114" s="31"/>
      <c r="AI190114" s="31"/>
    </row>
    <row r="190118" spans="23:35" x14ac:dyDescent="0.2">
      <c r="W190118" s="29"/>
      <c r="AI190118" s="29"/>
    </row>
    <row r="190146" spans="23:35" x14ac:dyDescent="0.2">
      <c r="W190146" s="31"/>
      <c r="AI190146" s="31"/>
    </row>
    <row r="190150" spans="23:35" x14ac:dyDescent="0.2">
      <c r="W190150" s="29"/>
      <c r="AI190150" s="29"/>
    </row>
    <row r="190178" spans="23:35" x14ac:dyDescent="0.2">
      <c r="W190178" s="31"/>
      <c r="AI190178" s="31"/>
    </row>
    <row r="190182" spans="23:35" x14ac:dyDescent="0.2">
      <c r="W190182" s="29"/>
      <c r="AI190182" s="29"/>
    </row>
    <row r="190210" spans="23:35" x14ac:dyDescent="0.2">
      <c r="W190210" s="31"/>
      <c r="AI190210" s="31"/>
    </row>
    <row r="190214" spans="23:35" x14ac:dyDescent="0.2">
      <c r="W190214" s="29"/>
      <c r="AI190214" s="29"/>
    </row>
    <row r="190242" spans="23:35" x14ac:dyDescent="0.2">
      <c r="W190242" s="31"/>
      <c r="AI190242" s="31"/>
    </row>
    <row r="190246" spans="23:35" x14ac:dyDescent="0.2">
      <c r="W190246" s="29"/>
      <c r="AI190246" s="29"/>
    </row>
    <row r="190274" spans="23:35" x14ac:dyDescent="0.2">
      <c r="W190274" s="31"/>
      <c r="AI190274" s="31"/>
    </row>
    <row r="190278" spans="23:35" x14ac:dyDescent="0.2">
      <c r="W190278" s="29"/>
      <c r="AI190278" s="29"/>
    </row>
    <row r="190306" spans="23:35" x14ac:dyDescent="0.2">
      <c r="W190306" s="31"/>
      <c r="AI190306" s="31"/>
    </row>
    <row r="190310" spans="23:35" x14ac:dyDescent="0.2">
      <c r="W190310" s="29"/>
      <c r="AI190310" s="29"/>
    </row>
    <row r="190338" spans="23:35" x14ac:dyDescent="0.2">
      <c r="W190338" s="31"/>
      <c r="AI190338" s="31"/>
    </row>
    <row r="190342" spans="23:35" x14ac:dyDescent="0.2">
      <c r="W190342" s="29"/>
      <c r="AI190342" s="29"/>
    </row>
    <row r="190370" spans="23:35" x14ac:dyDescent="0.2">
      <c r="W190370" s="31"/>
      <c r="AI190370" s="31"/>
    </row>
    <row r="190374" spans="23:35" x14ac:dyDescent="0.2">
      <c r="W190374" s="29"/>
      <c r="AI190374" s="29"/>
    </row>
    <row r="190402" spans="23:35" x14ac:dyDescent="0.2">
      <c r="W190402" s="31"/>
      <c r="AI190402" s="31"/>
    </row>
    <row r="190406" spans="23:35" x14ac:dyDescent="0.2">
      <c r="W190406" s="29"/>
      <c r="AI190406" s="29"/>
    </row>
    <row r="190434" spans="23:35" x14ac:dyDescent="0.2">
      <c r="W190434" s="31"/>
      <c r="AI190434" s="31"/>
    </row>
    <row r="190438" spans="23:35" x14ac:dyDescent="0.2">
      <c r="W190438" s="29"/>
      <c r="AI190438" s="29"/>
    </row>
    <row r="190466" spans="23:35" x14ac:dyDescent="0.2">
      <c r="W190466" s="31"/>
      <c r="AI190466" s="31"/>
    </row>
    <row r="190470" spans="23:35" x14ac:dyDescent="0.2">
      <c r="W190470" s="29"/>
      <c r="AI190470" s="29"/>
    </row>
    <row r="190498" spans="23:35" x14ac:dyDescent="0.2">
      <c r="W190498" s="31"/>
      <c r="AI190498" s="31"/>
    </row>
    <row r="190502" spans="23:35" x14ac:dyDescent="0.2">
      <c r="W190502" s="29"/>
      <c r="AI190502" s="29"/>
    </row>
    <row r="190530" spans="23:35" x14ac:dyDescent="0.2">
      <c r="W190530" s="31"/>
      <c r="AI190530" s="31"/>
    </row>
    <row r="190534" spans="23:35" x14ac:dyDescent="0.2">
      <c r="W190534" s="29"/>
      <c r="AI190534" s="29"/>
    </row>
    <row r="190562" spans="23:35" x14ac:dyDescent="0.2">
      <c r="W190562" s="31"/>
      <c r="AI190562" s="31"/>
    </row>
    <row r="190566" spans="23:35" x14ac:dyDescent="0.2">
      <c r="W190566" s="29"/>
      <c r="AI190566" s="29"/>
    </row>
    <row r="190594" spans="23:35" x14ac:dyDescent="0.2">
      <c r="W190594" s="31"/>
      <c r="AI190594" s="31"/>
    </row>
    <row r="190598" spans="23:35" x14ac:dyDescent="0.2">
      <c r="W190598" s="29"/>
      <c r="AI190598" s="29"/>
    </row>
    <row r="190626" spans="23:35" x14ac:dyDescent="0.2">
      <c r="W190626" s="31"/>
      <c r="AI190626" s="31"/>
    </row>
    <row r="190630" spans="23:35" x14ac:dyDescent="0.2">
      <c r="W190630" s="29"/>
      <c r="AI190630" s="29"/>
    </row>
    <row r="190658" spans="23:35" x14ac:dyDescent="0.2">
      <c r="W190658" s="31"/>
      <c r="AI190658" s="31"/>
    </row>
    <row r="190662" spans="23:35" x14ac:dyDescent="0.2">
      <c r="W190662" s="29"/>
      <c r="AI190662" s="29"/>
    </row>
    <row r="190690" spans="23:35" x14ac:dyDescent="0.2">
      <c r="W190690" s="31"/>
      <c r="AI190690" s="31"/>
    </row>
    <row r="190694" spans="23:35" x14ac:dyDescent="0.2">
      <c r="W190694" s="29"/>
      <c r="AI190694" s="29"/>
    </row>
    <row r="190722" spans="23:35" x14ac:dyDescent="0.2">
      <c r="W190722" s="31"/>
      <c r="AI190722" s="31"/>
    </row>
    <row r="190726" spans="23:35" x14ac:dyDescent="0.2">
      <c r="W190726" s="29"/>
      <c r="AI190726" s="29"/>
    </row>
    <row r="190754" spans="23:35" x14ac:dyDescent="0.2">
      <c r="W190754" s="31"/>
      <c r="AI190754" s="31"/>
    </row>
    <row r="190758" spans="23:35" x14ac:dyDescent="0.2">
      <c r="W190758" s="29"/>
      <c r="AI190758" s="29"/>
    </row>
    <row r="190786" spans="23:35" x14ac:dyDescent="0.2">
      <c r="W190786" s="31"/>
      <c r="AI190786" s="31"/>
    </row>
    <row r="190790" spans="23:35" x14ac:dyDescent="0.2">
      <c r="W190790" s="29"/>
      <c r="AI190790" s="29"/>
    </row>
    <row r="190818" spans="23:35" x14ac:dyDescent="0.2">
      <c r="W190818" s="31"/>
      <c r="AI190818" s="31"/>
    </row>
    <row r="190822" spans="23:35" x14ac:dyDescent="0.2">
      <c r="W190822" s="29"/>
      <c r="AI190822" s="29"/>
    </row>
    <row r="190850" spans="23:35" x14ac:dyDescent="0.2">
      <c r="W190850" s="31"/>
      <c r="AI190850" s="31"/>
    </row>
    <row r="190854" spans="23:35" x14ac:dyDescent="0.2">
      <c r="W190854" s="29"/>
      <c r="AI190854" s="29"/>
    </row>
    <row r="190882" spans="23:35" x14ac:dyDescent="0.2">
      <c r="W190882" s="31"/>
      <c r="AI190882" s="31"/>
    </row>
    <row r="190886" spans="23:35" x14ac:dyDescent="0.2">
      <c r="W190886" s="29"/>
      <c r="AI190886" s="29"/>
    </row>
    <row r="190914" spans="23:35" x14ac:dyDescent="0.2">
      <c r="W190914" s="31"/>
      <c r="AI190914" s="31"/>
    </row>
    <row r="190918" spans="23:35" x14ac:dyDescent="0.2">
      <c r="W190918" s="29"/>
      <c r="AI190918" s="29"/>
    </row>
    <row r="190946" spans="23:35" x14ac:dyDescent="0.2">
      <c r="W190946" s="31"/>
      <c r="AI190946" s="31"/>
    </row>
    <row r="190950" spans="23:35" x14ac:dyDescent="0.2">
      <c r="W190950" s="29"/>
      <c r="AI190950" s="29"/>
    </row>
    <row r="190978" spans="23:35" x14ac:dyDescent="0.2">
      <c r="W190978" s="31"/>
      <c r="AI190978" s="31"/>
    </row>
    <row r="190982" spans="23:35" x14ac:dyDescent="0.2">
      <c r="W190982" s="29"/>
      <c r="AI190982" s="29"/>
    </row>
    <row r="191010" spans="23:35" x14ac:dyDescent="0.2">
      <c r="W191010" s="31"/>
      <c r="AI191010" s="31"/>
    </row>
    <row r="191014" spans="23:35" x14ac:dyDescent="0.2">
      <c r="W191014" s="29"/>
      <c r="AI191014" s="29"/>
    </row>
    <row r="191042" spans="23:35" x14ac:dyDescent="0.2">
      <c r="W191042" s="31"/>
      <c r="AI191042" s="31"/>
    </row>
    <row r="191046" spans="23:35" x14ac:dyDescent="0.2">
      <c r="W191046" s="29"/>
      <c r="AI191046" s="29"/>
    </row>
    <row r="191074" spans="23:35" x14ac:dyDescent="0.2">
      <c r="W191074" s="31"/>
      <c r="AI191074" s="31"/>
    </row>
    <row r="191078" spans="23:35" x14ac:dyDescent="0.2">
      <c r="W191078" s="29"/>
      <c r="AI191078" s="29"/>
    </row>
    <row r="191106" spans="23:35" x14ac:dyDescent="0.2">
      <c r="W191106" s="31"/>
      <c r="AI191106" s="31"/>
    </row>
    <row r="191110" spans="23:35" x14ac:dyDescent="0.2">
      <c r="W191110" s="29"/>
      <c r="AI191110" s="29"/>
    </row>
    <row r="191138" spans="23:35" x14ac:dyDescent="0.2">
      <c r="W191138" s="31"/>
      <c r="AI191138" s="31"/>
    </row>
    <row r="191142" spans="23:35" x14ac:dyDescent="0.2">
      <c r="W191142" s="29"/>
      <c r="AI191142" s="29"/>
    </row>
    <row r="191170" spans="23:35" x14ac:dyDescent="0.2">
      <c r="W191170" s="31"/>
      <c r="AI191170" s="31"/>
    </row>
    <row r="191174" spans="23:35" x14ac:dyDescent="0.2">
      <c r="W191174" s="29"/>
      <c r="AI191174" s="29"/>
    </row>
    <row r="191202" spans="23:35" x14ac:dyDescent="0.2">
      <c r="W191202" s="31"/>
      <c r="AI191202" s="31"/>
    </row>
    <row r="191206" spans="23:35" x14ac:dyDescent="0.2">
      <c r="W191206" s="29"/>
      <c r="AI191206" s="29"/>
    </row>
    <row r="191234" spans="23:35" x14ac:dyDescent="0.2">
      <c r="W191234" s="31"/>
      <c r="AI191234" s="31"/>
    </row>
    <row r="191238" spans="23:35" x14ac:dyDescent="0.2">
      <c r="W191238" s="29"/>
      <c r="AI191238" s="29"/>
    </row>
    <row r="191266" spans="23:35" x14ac:dyDescent="0.2">
      <c r="W191266" s="31"/>
      <c r="AI191266" s="31"/>
    </row>
    <row r="191270" spans="23:35" x14ac:dyDescent="0.2">
      <c r="W191270" s="29"/>
      <c r="AI191270" s="29"/>
    </row>
    <row r="191298" spans="23:35" x14ac:dyDescent="0.2">
      <c r="W191298" s="31"/>
      <c r="AI191298" s="31"/>
    </row>
    <row r="191302" spans="23:35" x14ac:dyDescent="0.2">
      <c r="W191302" s="29"/>
      <c r="AI191302" s="29"/>
    </row>
    <row r="191330" spans="23:35" x14ac:dyDescent="0.2">
      <c r="W191330" s="31"/>
      <c r="AI191330" s="31"/>
    </row>
    <row r="191334" spans="23:35" x14ac:dyDescent="0.2">
      <c r="W191334" s="29"/>
      <c r="AI191334" s="29"/>
    </row>
    <row r="191362" spans="23:35" x14ac:dyDescent="0.2">
      <c r="W191362" s="31"/>
      <c r="AI191362" s="31"/>
    </row>
    <row r="191366" spans="23:35" x14ac:dyDescent="0.2">
      <c r="W191366" s="29"/>
      <c r="AI191366" s="29"/>
    </row>
    <row r="191394" spans="23:35" x14ac:dyDescent="0.2">
      <c r="W191394" s="31"/>
      <c r="AI191394" s="31"/>
    </row>
    <row r="191398" spans="23:35" x14ac:dyDescent="0.2">
      <c r="W191398" s="29"/>
      <c r="AI191398" s="29"/>
    </row>
    <row r="191426" spans="23:35" x14ac:dyDescent="0.2">
      <c r="W191426" s="31"/>
      <c r="AI191426" s="31"/>
    </row>
    <row r="191430" spans="23:35" x14ac:dyDescent="0.2">
      <c r="W191430" s="29"/>
      <c r="AI191430" s="29"/>
    </row>
    <row r="191458" spans="23:35" x14ac:dyDescent="0.2">
      <c r="W191458" s="31"/>
      <c r="AI191458" s="31"/>
    </row>
    <row r="191462" spans="23:35" x14ac:dyDescent="0.2">
      <c r="W191462" s="29"/>
      <c r="AI191462" s="29"/>
    </row>
    <row r="191490" spans="23:35" x14ac:dyDescent="0.2">
      <c r="W191490" s="31"/>
      <c r="AI191490" s="31"/>
    </row>
    <row r="191494" spans="23:35" x14ac:dyDescent="0.2">
      <c r="W191494" s="29"/>
      <c r="AI191494" s="29"/>
    </row>
    <row r="191522" spans="23:35" x14ac:dyDescent="0.2">
      <c r="W191522" s="31"/>
      <c r="AI191522" s="31"/>
    </row>
    <row r="191526" spans="23:35" x14ac:dyDescent="0.2">
      <c r="W191526" s="29"/>
      <c r="AI191526" s="29"/>
    </row>
    <row r="191554" spans="23:35" x14ac:dyDescent="0.2">
      <c r="W191554" s="31"/>
      <c r="AI191554" s="31"/>
    </row>
    <row r="191558" spans="23:35" x14ac:dyDescent="0.2">
      <c r="W191558" s="29"/>
      <c r="AI191558" s="29"/>
    </row>
    <row r="191586" spans="23:35" x14ac:dyDescent="0.2">
      <c r="W191586" s="31"/>
      <c r="AI191586" s="31"/>
    </row>
    <row r="191590" spans="23:35" x14ac:dyDescent="0.2">
      <c r="W191590" s="29"/>
      <c r="AI191590" s="29"/>
    </row>
    <row r="191618" spans="23:35" x14ac:dyDescent="0.2">
      <c r="W191618" s="31"/>
      <c r="AI191618" s="31"/>
    </row>
    <row r="191622" spans="23:35" x14ac:dyDescent="0.2">
      <c r="W191622" s="29"/>
      <c r="AI191622" s="29"/>
    </row>
    <row r="191650" spans="23:35" x14ac:dyDescent="0.2">
      <c r="W191650" s="31"/>
      <c r="AI191650" s="31"/>
    </row>
    <row r="191654" spans="23:35" x14ac:dyDescent="0.2">
      <c r="W191654" s="29"/>
      <c r="AI191654" s="29"/>
    </row>
    <row r="191682" spans="23:35" x14ac:dyDescent="0.2">
      <c r="W191682" s="31"/>
      <c r="AI191682" s="31"/>
    </row>
    <row r="191686" spans="23:35" x14ac:dyDescent="0.2">
      <c r="W191686" s="29"/>
      <c r="AI191686" s="29"/>
    </row>
    <row r="191714" spans="23:35" x14ac:dyDescent="0.2">
      <c r="W191714" s="31"/>
      <c r="AI191714" s="31"/>
    </row>
    <row r="191718" spans="23:35" x14ac:dyDescent="0.2">
      <c r="W191718" s="29"/>
      <c r="AI191718" s="29"/>
    </row>
    <row r="191746" spans="23:35" x14ac:dyDescent="0.2">
      <c r="W191746" s="31"/>
      <c r="AI191746" s="31"/>
    </row>
    <row r="191750" spans="23:35" x14ac:dyDescent="0.2">
      <c r="W191750" s="29"/>
      <c r="AI191750" s="29"/>
    </row>
    <row r="191778" spans="23:35" x14ac:dyDescent="0.2">
      <c r="W191778" s="31"/>
      <c r="AI191778" s="31"/>
    </row>
    <row r="191782" spans="23:35" x14ac:dyDescent="0.2">
      <c r="W191782" s="29"/>
      <c r="AI191782" s="29"/>
    </row>
    <row r="191810" spans="23:35" x14ac:dyDescent="0.2">
      <c r="W191810" s="31"/>
      <c r="AI191810" s="31"/>
    </row>
    <row r="191814" spans="23:35" x14ac:dyDescent="0.2">
      <c r="W191814" s="29"/>
      <c r="AI191814" s="29"/>
    </row>
    <row r="191842" spans="23:35" x14ac:dyDescent="0.2">
      <c r="W191842" s="31"/>
      <c r="AI191842" s="31"/>
    </row>
    <row r="191846" spans="23:35" x14ac:dyDescent="0.2">
      <c r="W191846" s="29"/>
      <c r="AI191846" s="29"/>
    </row>
    <row r="191874" spans="23:35" x14ac:dyDescent="0.2">
      <c r="W191874" s="31"/>
      <c r="AI191874" s="31"/>
    </row>
    <row r="191878" spans="23:35" x14ac:dyDescent="0.2">
      <c r="W191878" s="29"/>
      <c r="AI191878" s="29"/>
    </row>
    <row r="191906" spans="23:35" x14ac:dyDescent="0.2">
      <c r="W191906" s="31"/>
      <c r="AI191906" s="31"/>
    </row>
    <row r="191910" spans="23:35" x14ac:dyDescent="0.2">
      <c r="W191910" s="29"/>
      <c r="AI191910" s="29"/>
    </row>
    <row r="191938" spans="23:35" x14ac:dyDescent="0.2">
      <c r="W191938" s="31"/>
      <c r="AI191938" s="31"/>
    </row>
    <row r="191942" spans="23:35" x14ac:dyDescent="0.2">
      <c r="W191942" s="29"/>
      <c r="AI191942" s="29"/>
    </row>
    <row r="191970" spans="23:35" x14ac:dyDescent="0.2">
      <c r="W191970" s="31"/>
      <c r="AI191970" s="31"/>
    </row>
    <row r="191974" spans="23:35" x14ac:dyDescent="0.2">
      <c r="W191974" s="29"/>
      <c r="AI191974" s="29"/>
    </row>
    <row r="192002" spans="23:35" x14ac:dyDescent="0.2">
      <c r="W192002" s="31"/>
      <c r="AI192002" s="31"/>
    </row>
    <row r="192006" spans="23:35" x14ac:dyDescent="0.2">
      <c r="W192006" s="29"/>
      <c r="AI192006" s="29"/>
    </row>
    <row r="192034" spans="23:35" x14ac:dyDescent="0.2">
      <c r="W192034" s="31"/>
      <c r="AI192034" s="31"/>
    </row>
    <row r="192038" spans="23:35" x14ac:dyDescent="0.2">
      <c r="W192038" s="29"/>
      <c r="AI192038" s="29"/>
    </row>
    <row r="192066" spans="23:35" x14ac:dyDescent="0.2">
      <c r="W192066" s="31"/>
      <c r="AI192066" s="31"/>
    </row>
    <row r="192070" spans="23:35" x14ac:dyDescent="0.2">
      <c r="W192070" s="29"/>
      <c r="AI192070" s="29"/>
    </row>
    <row r="192098" spans="23:35" x14ac:dyDescent="0.2">
      <c r="W192098" s="31"/>
      <c r="AI192098" s="31"/>
    </row>
    <row r="192102" spans="23:35" x14ac:dyDescent="0.2">
      <c r="W192102" s="29"/>
      <c r="AI192102" s="29"/>
    </row>
    <row r="192130" spans="23:35" x14ac:dyDescent="0.2">
      <c r="W192130" s="31"/>
      <c r="AI192130" s="31"/>
    </row>
    <row r="192134" spans="23:35" x14ac:dyDescent="0.2">
      <c r="W192134" s="29"/>
      <c r="AI192134" s="29"/>
    </row>
    <row r="192162" spans="23:35" x14ac:dyDescent="0.2">
      <c r="W192162" s="31"/>
      <c r="AI192162" s="31"/>
    </row>
    <row r="192166" spans="23:35" x14ac:dyDescent="0.2">
      <c r="W192166" s="29"/>
      <c r="AI192166" s="29"/>
    </row>
    <row r="192194" spans="23:35" x14ac:dyDescent="0.2">
      <c r="W192194" s="31"/>
      <c r="AI192194" s="31"/>
    </row>
    <row r="192198" spans="23:35" x14ac:dyDescent="0.2">
      <c r="W192198" s="29"/>
      <c r="AI192198" s="29"/>
    </row>
    <row r="192226" spans="23:35" x14ac:dyDescent="0.2">
      <c r="W192226" s="31"/>
      <c r="AI192226" s="31"/>
    </row>
    <row r="192230" spans="23:35" x14ac:dyDescent="0.2">
      <c r="W192230" s="29"/>
      <c r="AI192230" s="29"/>
    </row>
    <row r="192258" spans="23:35" x14ac:dyDescent="0.2">
      <c r="W192258" s="31"/>
      <c r="AI192258" s="31"/>
    </row>
    <row r="192262" spans="23:35" x14ac:dyDescent="0.2">
      <c r="W192262" s="29"/>
      <c r="AI192262" s="29"/>
    </row>
    <row r="192290" spans="23:35" x14ac:dyDescent="0.2">
      <c r="W192290" s="31"/>
      <c r="AI192290" s="31"/>
    </row>
    <row r="192294" spans="23:35" x14ac:dyDescent="0.2">
      <c r="W192294" s="29"/>
      <c r="AI192294" s="29"/>
    </row>
    <row r="192322" spans="23:35" x14ac:dyDescent="0.2">
      <c r="W192322" s="31"/>
      <c r="AI192322" s="31"/>
    </row>
    <row r="192326" spans="23:35" x14ac:dyDescent="0.2">
      <c r="W192326" s="29"/>
      <c r="AI192326" s="29"/>
    </row>
    <row r="192354" spans="23:35" x14ac:dyDescent="0.2">
      <c r="W192354" s="31"/>
      <c r="AI192354" s="31"/>
    </row>
    <row r="192358" spans="23:35" x14ac:dyDescent="0.2">
      <c r="W192358" s="29"/>
      <c r="AI192358" s="29"/>
    </row>
    <row r="192386" spans="23:35" x14ac:dyDescent="0.2">
      <c r="W192386" s="31"/>
      <c r="AI192386" s="31"/>
    </row>
    <row r="192390" spans="23:35" x14ac:dyDescent="0.2">
      <c r="W192390" s="29"/>
      <c r="AI192390" s="29"/>
    </row>
    <row r="192418" spans="23:35" x14ac:dyDescent="0.2">
      <c r="W192418" s="31"/>
      <c r="AI192418" s="31"/>
    </row>
    <row r="192422" spans="23:35" x14ac:dyDescent="0.2">
      <c r="W192422" s="29"/>
      <c r="AI192422" s="29"/>
    </row>
    <row r="192450" spans="23:35" x14ac:dyDescent="0.2">
      <c r="W192450" s="31"/>
      <c r="AI192450" s="31"/>
    </row>
    <row r="192454" spans="23:35" x14ac:dyDescent="0.2">
      <c r="W192454" s="29"/>
      <c r="AI192454" s="29"/>
    </row>
    <row r="192482" spans="23:35" x14ac:dyDescent="0.2">
      <c r="W192482" s="31"/>
      <c r="AI192482" s="31"/>
    </row>
    <row r="192486" spans="23:35" x14ac:dyDescent="0.2">
      <c r="W192486" s="29"/>
      <c r="AI192486" s="29"/>
    </row>
    <row r="192514" spans="23:35" x14ac:dyDescent="0.2">
      <c r="W192514" s="31"/>
      <c r="AI192514" s="31"/>
    </row>
    <row r="192518" spans="23:35" x14ac:dyDescent="0.2">
      <c r="W192518" s="29"/>
      <c r="AI192518" s="29"/>
    </row>
    <row r="192546" spans="23:35" x14ac:dyDescent="0.2">
      <c r="W192546" s="31"/>
      <c r="AI192546" s="31"/>
    </row>
    <row r="192550" spans="23:35" x14ac:dyDescent="0.2">
      <c r="W192550" s="29"/>
      <c r="AI192550" s="29"/>
    </row>
    <row r="192578" spans="23:35" x14ac:dyDescent="0.2">
      <c r="W192578" s="31"/>
      <c r="AI192578" s="31"/>
    </row>
    <row r="192582" spans="23:35" x14ac:dyDescent="0.2">
      <c r="W192582" s="29"/>
      <c r="AI192582" s="29"/>
    </row>
    <row r="192610" spans="23:35" x14ac:dyDescent="0.2">
      <c r="W192610" s="31"/>
      <c r="AI192610" s="31"/>
    </row>
    <row r="192614" spans="23:35" x14ac:dyDescent="0.2">
      <c r="W192614" s="29"/>
      <c r="AI192614" s="29"/>
    </row>
    <row r="192642" spans="23:35" x14ac:dyDescent="0.2">
      <c r="W192642" s="31"/>
      <c r="AI192642" s="31"/>
    </row>
    <row r="192646" spans="23:35" x14ac:dyDescent="0.2">
      <c r="W192646" s="29"/>
      <c r="AI192646" s="29"/>
    </row>
    <row r="192674" spans="23:35" x14ac:dyDescent="0.2">
      <c r="W192674" s="31"/>
      <c r="AI192674" s="31"/>
    </row>
    <row r="192678" spans="23:35" x14ac:dyDescent="0.2">
      <c r="W192678" s="29"/>
      <c r="AI192678" s="29"/>
    </row>
    <row r="192706" spans="23:35" x14ac:dyDescent="0.2">
      <c r="W192706" s="31"/>
      <c r="AI192706" s="31"/>
    </row>
    <row r="192710" spans="23:35" x14ac:dyDescent="0.2">
      <c r="W192710" s="29"/>
      <c r="AI192710" s="29"/>
    </row>
    <row r="192738" spans="23:35" x14ac:dyDescent="0.2">
      <c r="W192738" s="31"/>
      <c r="AI192738" s="31"/>
    </row>
    <row r="192742" spans="23:35" x14ac:dyDescent="0.2">
      <c r="W192742" s="29"/>
      <c r="AI192742" s="29"/>
    </row>
    <row r="192770" spans="23:35" x14ac:dyDescent="0.2">
      <c r="W192770" s="31"/>
      <c r="AI192770" s="31"/>
    </row>
    <row r="192774" spans="23:35" x14ac:dyDescent="0.2">
      <c r="W192774" s="29"/>
      <c r="AI192774" s="29"/>
    </row>
    <row r="192802" spans="23:35" x14ac:dyDescent="0.2">
      <c r="W192802" s="31"/>
      <c r="AI192802" s="31"/>
    </row>
    <row r="192806" spans="23:35" x14ac:dyDescent="0.2">
      <c r="W192806" s="29"/>
      <c r="AI192806" s="29"/>
    </row>
    <row r="192834" spans="23:35" x14ac:dyDescent="0.2">
      <c r="W192834" s="31"/>
      <c r="AI192834" s="31"/>
    </row>
    <row r="192838" spans="23:35" x14ac:dyDescent="0.2">
      <c r="W192838" s="29"/>
      <c r="AI192838" s="29"/>
    </row>
    <row r="192866" spans="23:35" x14ac:dyDescent="0.2">
      <c r="W192866" s="31"/>
      <c r="AI192866" s="31"/>
    </row>
    <row r="192870" spans="23:35" x14ac:dyDescent="0.2">
      <c r="W192870" s="29"/>
      <c r="AI192870" s="29"/>
    </row>
    <row r="192898" spans="23:35" x14ac:dyDescent="0.2">
      <c r="W192898" s="31"/>
      <c r="AI192898" s="31"/>
    </row>
    <row r="192902" spans="23:35" x14ac:dyDescent="0.2">
      <c r="W192902" s="29"/>
      <c r="AI192902" s="29"/>
    </row>
    <row r="192930" spans="23:35" x14ac:dyDescent="0.2">
      <c r="W192930" s="31"/>
      <c r="AI192930" s="31"/>
    </row>
    <row r="192934" spans="23:35" x14ac:dyDescent="0.2">
      <c r="W192934" s="29"/>
      <c r="AI192934" s="29"/>
    </row>
    <row r="192962" spans="23:35" x14ac:dyDescent="0.2">
      <c r="W192962" s="31"/>
      <c r="AI192962" s="31"/>
    </row>
    <row r="192966" spans="23:35" x14ac:dyDescent="0.2">
      <c r="W192966" s="29"/>
      <c r="AI192966" s="29"/>
    </row>
    <row r="192994" spans="23:35" x14ac:dyDescent="0.2">
      <c r="W192994" s="31"/>
      <c r="AI192994" s="31"/>
    </row>
    <row r="192998" spans="23:35" x14ac:dyDescent="0.2">
      <c r="W192998" s="29"/>
      <c r="AI192998" s="29"/>
    </row>
    <row r="193026" spans="23:35" x14ac:dyDescent="0.2">
      <c r="W193026" s="31"/>
      <c r="AI193026" s="31"/>
    </row>
    <row r="193030" spans="23:35" x14ac:dyDescent="0.2">
      <c r="W193030" s="29"/>
      <c r="AI193030" s="29"/>
    </row>
    <row r="193058" spans="23:35" x14ac:dyDescent="0.2">
      <c r="W193058" s="31"/>
      <c r="AI193058" s="31"/>
    </row>
    <row r="193062" spans="23:35" x14ac:dyDescent="0.2">
      <c r="W193062" s="29"/>
      <c r="AI193062" s="29"/>
    </row>
    <row r="193090" spans="23:35" x14ac:dyDescent="0.2">
      <c r="W193090" s="31"/>
      <c r="AI193090" s="31"/>
    </row>
    <row r="193094" spans="23:35" x14ac:dyDescent="0.2">
      <c r="W193094" s="29"/>
      <c r="AI193094" s="29"/>
    </row>
    <row r="193122" spans="23:35" x14ac:dyDescent="0.2">
      <c r="W193122" s="31"/>
      <c r="AI193122" s="31"/>
    </row>
    <row r="193126" spans="23:35" x14ac:dyDescent="0.2">
      <c r="W193126" s="29"/>
      <c r="AI193126" s="29"/>
    </row>
    <row r="193154" spans="23:35" x14ac:dyDescent="0.2">
      <c r="W193154" s="31"/>
      <c r="AI193154" s="31"/>
    </row>
    <row r="193158" spans="23:35" x14ac:dyDescent="0.2">
      <c r="W193158" s="29"/>
      <c r="AI193158" s="29"/>
    </row>
    <row r="193186" spans="23:35" x14ac:dyDescent="0.2">
      <c r="W193186" s="31"/>
      <c r="AI193186" s="31"/>
    </row>
    <row r="193190" spans="23:35" x14ac:dyDescent="0.2">
      <c r="W193190" s="29"/>
      <c r="AI193190" s="29"/>
    </row>
    <row r="193218" spans="23:35" x14ac:dyDescent="0.2">
      <c r="W193218" s="31"/>
      <c r="AI193218" s="31"/>
    </row>
    <row r="193222" spans="23:35" x14ac:dyDescent="0.2">
      <c r="W193222" s="29"/>
      <c r="AI193222" s="29"/>
    </row>
    <row r="193250" spans="23:35" x14ac:dyDescent="0.2">
      <c r="W193250" s="31"/>
      <c r="AI193250" s="31"/>
    </row>
    <row r="193254" spans="23:35" x14ac:dyDescent="0.2">
      <c r="W193254" s="29"/>
      <c r="AI193254" s="29"/>
    </row>
    <row r="193282" spans="23:35" x14ac:dyDescent="0.2">
      <c r="W193282" s="31"/>
      <c r="AI193282" s="31"/>
    </row>
    <row r="193286" spans="23:35" x14ac:dyDescent="0.2">
      <c r="W193286" s="29"/>
      <c r="AI193286" s="29"/>
    </row>
    <row r="193314" spans="23:35" x14ac:dyDescent="0.2">
      <c r="W193314" s="31"/>
      <c r="AI193314" s="31"/>
    </row>
    <row r="193318" spans="23:35" x14ac:dyDescent="0.2">
      <c r="W193318" s="29"/>
      <c r="AI193318" s="29"/>
    </row>
    <row r="193346" spans="23:35" x14ac:dyDescent="0.2">
      <c r="W193346" s="31"/>
      <c r="AI193346" s="31"/>
    </row>
    <row r="193350" spans="23:35" x14ac:dyDescent="0.2">
      <c r="W193350" s="29"/>
      <c r="AI193350" s="29"/>
    </row>
    <row r="193378" spans="23:35" x14ac:dyDescent="0.2">
      <c r="W193378" s="31"/>
      <c r="AI193378" s="31"/>
    </row>
    <row r="193382" spans="23:35" x14ac:dyDescent="0.2">
      <c r="W193382" s="29"/>
      <c r="AI193382" s="29"/>
    </row>
    <row r="193410" spans="23:35" x14ac:dyDescent="0.2">
      <c r="W193410" s="31"/>
      <c r="AI193410" s="31"/>
    </row>
    <row r="193414" spans="23:35" x14ac:dyDescent="0.2">
      <c r="W193414" s="29"/>
      <c r="AI193414" s="29"/>
    </row>
    <row r="193442" spans="23:35" x14ac:dyDescent="0.2">
      <c r="W193442" s="31"/>
      <c r="AI193442" s="31"/>
    </row>
    <row r="193446" spans="23:35" x14ac:dyDescent="0.2">
      <c r="W193446" s="29"/>
      <c r="AI193446" s="29"/>
    </row>
    <row r="193474" spans="23:35" x14ac:dyDescent="0.2">
      <c r="W193474" s="31"/>
      <c r="AI193474" s="31"/>
    </row>
    <row r="193478" spans="23:35" x14ac:dyDescent="0.2">
      <c r="W193478" s="29"/>
      <c r="AI193478" s="29"/>
    </row>
    <row r="193506" spans="23:35" x14ac:dyDescent="0.2">
      <c r="W193506" s="31"/>
      <c r="AI193506" s="31"/>
    </row>
    <row r="193510" spans="23:35" x14ac:dyDescent="0.2">
      <c r="W193510" s="29"/>
      <c r="AI193510" s="29"/>
    </row>
    <row r="193538" spans="23:35" x14ac:dyDescent="0.2">
      <c r="W193538" s="31"/>
      <c r="AI193538" s="31"/>
    </row>
    <row r="193542" spans="23:35" x14ac:dyDescent="0.2">
      <c r="W193542" s="29"/>
      <c r="AI193542" s="29"/>
    </row>
    <row r="193570" spans="23:35" x14ac:dyDescent="0.2">
      <c r="W193570" s="31"/>
      <c r="AI193570" s="31"/>
    </row>
    <row r="193574" spans="23:35" x14ac:dyDescent="0.2">
      <c r="W193574" s="29"/>
      <c r="AI193574" s="29"/>
    </row>
    <row r="193602" spans="23:35" x14ac:dyDescent="0.2">
      <c r="W193602" s="31"/>
      <c r="AI193602" s="31"/>
    </row>
    <row r="193606" spans="23:35" x14ac:dyDescent="0.2">
      <c r="W193606" s="29"/>
      <c r="AI193606" s="29"/>
    </row>
    <row r="193634" spans="23:35" x14ac:dyDescent="0.2">
      <c r="W193634" s="31"/>
      <c r="AI193634" s="31"/>
    </row>
    <row r="193638" spans="23:35" x14ac:dyDescent="0.2">
      <c r="W193638" s="29"/>
      <c r="AI193638" s="29"/>
    </row>
    <row r="193666" spans="23:35" x14ac:dyDescent="0.2">
      <c r="W193666" s="31"/>
      <c r="AI193666" s="31"/>
    </row>
    <row r="193670" spans="23:35" x14ac:dyDescent="0.2">
      <c r="W193670" s="29"/>
      <c r="AI193670" s="29"/>
    </row>
    <row r="193698" spans="23:35" x14ac:dyDescent="0.2">
      <c r="W193698" s="31"/>
      <c r="AI193698" s="31"/>
    </row>
    <row r="193702" spans="23:35" x14ac:dyDescent="0.2">
      <c r="W193702" s="29"/>
      <c r="AI193702" s="29"/>
    </row>
    <row r="193730" spans="23:35" x14ac:dyDescent="0.2">
      <c r="W193730" s="31"/>
      <c r="AI193730" s="31"/>
    </row>
    <row r="193734" spans="23:35" x14ac:dyDescent="0.2">
      <c r="W193734" s="29"/>
      <c r="AI193734" s="29"/>
    </row>
    <row r="193762" spans="23:35" x14ac:dyDescent="0.2">
      <c r="W193762" s="31"/>
      <c r="AI193762" s="31"/>
    </row>
    <row r="193766" spans="23:35" x14ac:dyDescent="0.2">
      <c r="W193766" s="29"/>
      <c r="AI193766" s="29"/>
    </row>
    <row r="193794" spans="23:35" x14ac:dyDescent="0.2">
      <c r="W193794" s="31"/>
      <c r="AI193794" s="31"/>
    </row>
    <row r="193798" spans="23:35" x14ac:dyDescent="0.2">
      <c r="W193798" s="29"/>
      <c r="AI193798" s="29"/>
    </row>
    <row r="193826" spans="23:35" x14ac:dyDescent="0.2">
      <c r="W193826" s="31"/>
      <c r="AI193826" s="31"/>
    </row>
    <row r="193830" spans="23:35" x14ac:dyDescent="0.2">
      <c r="W193830" s="29"/>
      <c r="AI193830" s="29"/>
    </row>
    <row r="193858" spans="23:35" x14ac:dyDescent="0.2">
      <c r="W193858" s="31"/>
      <c r="AI193858" s="31"/>
    </row>
    <row r="193862" spans="23:35" x14ac:dyDescent="0.2">
      <c r="W193862" s="29"/>
      <c r="AI193862" s="29"/>
    </row>
    <row r="193890" spans="23:35" x14ac:dyDescent="0.2">
      <c r="W193890" s="31"/>
      <c r="AI193890" s="31"/>
    </row>
    <row r="193894" spans="23:35" x14ac:dyDescent="0.2">
      <c r="W193894" s="29"/>
      <c r="AI193894" s="29"/>
    </row>
    <row r="193922" spans="23:35" x14ac:dyDescent="0.2">
      <c r="W193922" s="31"/>
      <c r="AI193922" s="31"/>
    </row>
    <row r="193926" spans="23:35" x14ac:dyDescent="0.2">
      <c r="W193926" s="29"/>
      <c r="AI193926" s="29"/>
    </row>
    <row r="193954" spans="23:35" x14ac:dyDescent="0.2">
      <c r="W193954" s="31"/>
      <c r="AI193954" s="31"/>
    </row>
    <row r="193958" spans="23:35" x14ac:dyDescent="0.2">
      <c r="W193958" s="29"/>
      <c r="AI193958" s="29"/>
    </row>
    <row r="193986" spans="23:35" x14ac:dyDescent="0.2">
      <c r="W193986" s="31"/>
      <c r="AI193986" s="31"/>
    </row>
    <row r="193990" spans="23:35" x14ac:dyDescent="0.2">
      <c r="W193990" s="29"/>
      <c r="AI193990" s="29"/>
    </row>
    <row r="194018" spans="23:35" x14ac:dyDescent="0.2">
      <c r="W194018" s="31"/>
      <c r="AI194018" s="31"/>
    </row>
    <row r="194022" spans="23:35" x14ac:dyDescent="0.2">
      <c r="W194022" s="29"/>
      <c r="AI194022" s="29"/>
    </row>
    <row r="194050" spans="23:35" x14ac:dyDescent="0.2">
      <c r="W194050" s="31"/>
      <c r="AI194050" s="31"/>
    </row>
    <row r="194054" spans="23:35" x14ac:dyDescent="0.2">
      <c r="W194054" s="29"/>
      <c r="AI194054" s="29"/>
    </row>
    <row r="194082" spans="23:35" x14ac:dyDescent="0.2">
      <c r="W194082" s="31"/>
      <c r="AI194082" s="31"/>
    </row>
    <row r="194086" spans="23:35" x14ac:dyDescent="0.2">
      <c r="W194086" s="29"/>
      <c r="AI194086" s="29"/>
    </row>
    <row r="194114" spans="23:35" x14ac:dyDescent="0.2">
      <c r="W194114" s="31"/>
      <c r="AI194114" s="31"/>
    </row>
    <row r="194118" spans="23:35" x14ac:dyDescent="0.2">
      <c r="W194118" s="29"/>
      <c r="AI194118" s="29"/>
    </row>
    <row r="194146" spans="23:35" x14ac:dyDescent="0.2">
      <c r="W194146" s="31"/>
      <c r="AI194146" s="31"/>
    </row>
    <row r="194150" spans="23:35" x14ac:dyDescent="0.2">
      <c r="W194150" s="29"/>
      <c r="AI194150" s="29"/>
    </row>
    <row r="194178" spans="23:35" x14ac:dyDescent="0.2">
      <c r="W194178" s="31"/>
      <c r="AI194178" s="31"/>
    </row>
    <row r="194182" spans="23:35" x14ac:dyDescent="0.2">
      <c r="W194182" s="29"/>
      <c r="AI194182" s="29"/>
    </row>
    <row r="194210" spans="23:35" x14ac:dyDescent="0.2">
      <c r="W194210" s="31"/>
      <c r="AI194210" s="31"/>
    </row>
    <row r="194214" spans="23:35" x14ac:dyDescent="0.2">
      <c r="W194214" s="29"/>
      <c r="AI194214" s="29"/>
    </row>
    <row r="194242" spans="23:35" x14ac:dyDescent="0.2">
      <c r="W194242" s="31"/>
      <c r="AI194242" s="31"/>
    </row>
    <row r="194246" spans="23:35" x14ac:dyDescent="0.2">
      <c r="W194246" s="29"/>
      <c r="AI194246" s="29"/>
    </row>
    <row r="194274" spans="23:35" x14ac:dyDescent="0.2">
      <c r="W194274" s="31"/>
      <c r="AI194274" s="31"/>
    </row>
    <row r="194278" spans="23:35" x14ac:dyDescent="0.2">
      <c r="W194278" s="29"/>
      <c r="AI194278" s="29"/>
    </row>
    <row r="194306" spans="23:35" x14ac:dyDescent="0.2">
      <c r="W194306" s="31"/>
      <c r="AI194306" s="31"/>
    </row>
    <row r="194310" spans="23:35" x14ac:dyDescent="0.2">
      <c r="W194310" s="29"/>
      <c r="AI194310" s="29"/>
    </row>
    <row r="194338" spans="23:35" x14ac:dyDescent="0.2">
      <c r="W194338" s="31"/>
      <c r="AI194338" s="31"/>
    </row>
    <row r="194342" spans="23:35" x14ac:dyDescent="0.2">
      <c r="W194342" s="29"/>
      <c r="AI194342" s="29"/>
    </row>
    <row r="194370" spans="23:35" x14ac:dyDescent="0.2">
      <c r="W194370" s="31"/>
      <c r="AI194370" s="31"/>
    </row>
    <row r="194374" spans="23:35" x14ac:dyDescent="0.2">
      <c r="W194374" s="29"/>
      <c r="AI194374" s="29"/>
    </row>
    <row r="194402" spans="23:35" x14ac:dyDescent="0.2">
      <c r="W194402" s="31"/>
      <c r="AI194402" s="31"/>
    </row>
    <row r="194406" spans="23:35" x14ac:dyDescent="0.2">
      <c r="W194406" s="29"/>
      <c r="AI194406" s="29"/>
    </row>
    <row r="194434" spans="23:35" x14ac:dyDescent="0.2">
      <c r="W194434" s="31"/>
      <c r="AI194434" s="31"/>
    </row>
    <row r="194438" spans="23:35" x14ac:dyDescent="0.2">
      <c r="W194438" s="29"/>
      <c r="AI194438" s="29"/>
    </row>
    <row r="194466" spans="23:35" x14ac:dyDescent="0.2">
      <c r="W194466" s="31"/>
      <c r="AI194466" s="31"/>
    </row>
    <row r="194470" spans="23:35" x14ac:dyDescent="0.2">
      <c r="W194470" s="29"/>
      <c r="AI194470" s="29"/>
    </row>
    <row r="194498" spans="23:35" x14ac:dyDescent="0.2">
      <c r="W194498" s="31"/>
      <c r="AI194498" s="31"/>
    </row>
    <row r="194502" spans="23:35" x14ac:dyDescent="0.2">
      <c r="W194502" s="29"/>
      <c r="AI194502" s="29"/>
    </row>
    <row r="194530" spans="23:35" x14ac:dyDescent="0.2">
      <c r="W194530" s="31"/>
      <c r="AI194530" s="31"/>
    </row>
    <row r="194534" spans="23:35" x14ac:dyDescent="0.2">
      <c r="W194534" s="29"/>
      <c r="AI194534" s="29"/>
    </row>
    <row r="194562" spans="23:35" x14ac:dyDescent="0.2">
      <c r="W194562" s="31"/>
      <c r="AI194562" s="31"/>
    </row>
    <row r="194566" spans="23:35" x14ac:dyDescent="0.2">
      <c r="W194566" s="29"/>
      <c r="AI194566" s="29"/>
    </row>
    <row r="194594" spans="23:35" x14ac:dyDescent="0.2">
      <c r="W194594" s="31"/>
      <c r="AI194594" s="31"/>
    </row>
    <row r="194598" spans="23:35" x14ac:dyDescent="0.2">
      <c r="W194598" s="29"/>
      <c r="AI194598" s="29"/>
    </row>
    <row r="194626" spans="23:35" x14ac:dyDescent="0.2">
      <c r="W194626" s="31"/>
      <c r="AI194626" s="31"/>
    </row>
    <row r="194630" spans="23:35" x14ac:dyDescent="0.2">
      <c r="W194630" s="29"/>
      <c r="AI194630" s="29"/>
    </row>
    <row r="194658" spans="23:35" x14ac:dyDescent="0.2">
      <c r="W194658" s="31"/>
      <c r="AI194658" s="31"/>
    </row>
    <row r="194662" spans="23:35" x14ac:dyDescent="0.2">
      <c r="W194662" s="29"/>
      <c r="AI194662" s="29"/>
    </row>
    <row r="194690" spans="23:35" x14ac:dyDescent="0.2">
      <c r="W194690" s="31"/>
      <c r="AI194690" s="31"/>
    </row>
    <row r="194694" spans="23:35" x14ac:dyDescent="0.2">
      <c r="W194694" s="29"/>
      <c r="AI194694" s="29"/>
    </row>
    <row r="194722" spans="23:35" x14ac:dyDescent="0.2">
      <c r="W194722" s="31"/>
      <c r="AI194722" s="31"/>
    </row>
    <row r="194726" spans="23:35" x14ac:dyDescent="0.2">
      <c r="W194726" s="29"/>
      <c r="AI194726" s="29"/>
    </row>
    <row r="194754" spans="23:35" x14ac:dyDescent="0.2">
      <c r="W194754" s="31"/>
      <c r="AI194754" s="31"/>
    </row>
    <row r="194758" spans="23:35" x14ac:dyDescent="0.2">
      <c r="W194758" s="29"/>
      <c r="AI194758" s="29"/>
    </row>
    <row r="194786" spans="23:35" x14ac:dyDescent="0.2">
      <c r="W194786" s="31"/>
      <c r="AI194786" s="31"/>
    </row>
    <row r="194790" spans="23:35" x14ac:dyDescent="0.2">
      <c r="W194790" s="29"/>
      <c r="AI194790" s="29"/>
    </row>
    <row r="194818" spans="23:35" x14ac:dyDescent="0.2">
      <c r="W194818" s="31"/>
      <c r="AI194818" s="31"/>
    </row>
    <row r="194822" spans="23:35" x14ac:dyDescent="0.2">
      <c r="W194822" s="29"/>
      <c r="AI194822" s="29"/>
    </row>
    <row r="194850" spans="23:35" x14ac:dyDescent="0.2">
      <c r="W194850" s="31"/>
      <c r="AI194850" s="31"/>
    </row>
    <row r="194854" spans="23:35" x14ac:dyDescent="0.2">
      <c r="W194854" s="29"/>
      <c r="AI194854" s="29"/>
    </row>
    <row r="194882" spans="23:35" x14ac:dyDescent="0.2">
      <c r="W194882" s="31"/>
      <c r="AI194882" s="31"/>
    </row>
    <row r="194886" spans="23:35" x14ac:dyDescent="0.2">
      <c r="W194886" s="29"/>
      <c r="AI194886" s="29"/>
    </row>
    <row r="194914" spans="23:35" x14ac:dyDescent="0.2">
      <c r="W194914" s="31"/>
      <c r="AI194914" s="31"/>
    </row>
    <row r="194918" spans="23:35" x14ac:dyDescent="0.2">
      <c r="W194918" s="29"/>
      <c r="AI194918" s="29"/>
    </row>
    <row r="194946" spans="23:35" x14ac:dyDescent="0.2">
      <c r="W194946" s="31"/>
      <c r="AI194946" s="31"/>
    </row>
    <row r="194950" spans="23:35" x14ac:dyDescent="0.2">
      <c r="W194950" s="29"/>
      <c r="AI194950" s="29"/>
    </row>
    <row r="194978" spans="23:35" x14ac:dyDescent="0.2">
      <c r="W194978" s="31"/>
      <c r="AI194978" s="31"/>
    </row>
    <row r="194982" spans="23:35" x14ac:dyDescent="0.2">
      <c r="W194982" s="29"/>
      <c r="AI194982" s="29"/>
    </row>
    <row r="195010" spans="23:35" x14ac:dyDescent="0.2">
      <c r="W195010" s="31"/>
      <c r="AI195010" s="31"/>
    </row>
    <row r="195014" spans="23:35" x14ac:dyDescent="0.2">
      <c r="W195014" s="29"/>
      <c r="AI195014" s="29"/>
    </row>
    <row r="195042" spans="23:35" x14ac:dyDescent="0.2">
      <c r="W195042" s="31"/>
      <c r="AI195042" s="31"/>
    </row>
    <row r="195046" spans="23:35" x14ac:dyDescent="0.2">
      <c r="W195046" s="29"/>
      <c r="AI195046" s="29"/>
    </row>
    <row r="195074" spans="23:35" x14ac:dyDescent="0.2">
      <c r="W195074" s="31"/>
      <c r="AI195074" s="31"/>
    </row>
    <row r="195078" spans="23:35" x14ac:dyDescent="0.2">
      <c r="W195078" s="29"/>
      <c r="AI195078" s="29"/>
    </row>
    <row r="195106" spans="23:35" x14ac:dyDescent="0.2">
      <c r="W195106" s="31"/>
      <c r="AI195106" s="31"/>
    </row>
    <row r="195110" spans="23:35" x14ac:dyDescent="0.2">
      <c r="W195110" s="29"/>
      <c r="AI195110" s="29"/>
    </row>
    <row r="195138" spans="23:35" x14ac:dyDescent="0.2">
      <c r="W195138" s="31"/>
      <c r="AI195138" s="31"/>
    </row>
    <row r="195142" spans="23:35" x14ac:dyDescent="0.2">
      <c r="W195142" s="29"/>
      <c r="AI195142" s="29"/>
    </row>
    <row r="195170" spans="23:35" x14ac:dyDescent="0.2">
      <c r="W195170" s="31"/>
      <c r="AI195170" s="31"/>
    </row>
    <row r="195174" spans="23:35" x14ac:dyDescent="0.2">
      <c r="W195174" s="29"/>
      <c r="AI195174" s="29"/>
    </row>
    <row r="195202" spans="23:35" x14ac:dyDescent="0.2">
      <c r="W195202" s="31"/>
      <c r="AI195202" s="31"/>
    </row>
    <row r="195206" spans="23:35" x14ac:dyDescent="0.2">
      <c r="W195206" s="29"/>
      <c r="AI195206" s="29"/>
    </row>
    <row r="195234" spans="23:35" x14ac:dyDescent="0.2">
      <c r="W195234" s="31"/>
      <c r="AI195234" s="31"/>
    </row>
    <row r="195238" spans="23:35" x14ac:dyDescent="0.2">
      <c r="W195238" s="29"/>
      <c r="AI195238" s="29"/>
    </row>
    <row r="195266" spans="23:35" x14ac:dyDescent="0.2">
      <c r="W195266" s="31"/>
      <c r="AI195266" s="31"/>
    </row>
    <row r="195270" spans="23:35" x14ac:dyDescent="0.2">
      <c r="W195270" s="29"/>
      <c r="AI195270" s="29"/>
    </row>
    <row r="195298" spans="23:35" x14ac:dyDescent="0.2">
      <c r="W195298" s="31"/>
      <c r="AI195298" s="31"/>
    </row>
    <row r="195302" spans="23:35" x14ac:dyDescent="0.2">
      <c r="W195302" s="29"/>
      <c r="AI195302" s="29"/>
    </row>
    <row r="195330" spans="23:35" x14ac:dyDescent="0.2">
      <c r="W195330" s="31"/>
      <c r="AI195330" s="31"/>
    </row>
    <row r="195334" spans="23:35" x14ac:dyDescent="0.2">
      <c r="W195334" s="29"/>
      <c r="AI195334" s="29"/>
    </row>
    <row r="195362" spans="23:35" x14ac:dyDescent="0.2">
      <c r="W195362" s="31"/>
      <c r="AI195362" s="31"/>
    </row>
    <row r="195366" spans="23:35" x14ac:dyDescent="0.2">
      <c r="W195366" s="29"/>
      <c r="AI195366" s="29"/>
    </row>
    <row r="195394" spans="23:35" x14ac:dyDescent="0.2">
      <c r="W195394" s="31"/>
      <c r="AI195394" s="31"/>
    </row>
    <row r="195398" spans="23:35" x14ac:dyDescent="0.2">
      <c r="W195398" s="29"/>
      <c r="AI195398" s="29"/>
    </row>
    <row r="195426" spans="23:35" x14ac:dyDescent="0.2">
      <c r="W195426" s="31"/>
      <c r="AI195426" s="31"/>
    </row>
    <row r="195430" spans="23:35" x14ac:dyDescent="0.2">
      <c r="W195430" s="29"/>
      <c r="AI195430" s="29"/>
    </row>
    <row r="195458" spans="23:35" x14ac:dyDescent="0.2">
      <c r="W195458" s="31"/>
      <c r="AI195458" s="31"/>
    </row>
    <row r="195462" spans="23:35" x14ac:dyDescent="0.2">
      <c r="W195462" s="29"/>
      <c r="AI195462" s="29"/>
    </row>
    <row r="195490" spans="23:35" x14ac:dyDescent="0.2">
      <c r="W195490" s="31"/>
      <c r="AI195490" s="31"/>
    </row>
    <row r="195494" spans="23:35" x14ac:dyDescent="0.2">
      <c r="W195494" s="29"/>
      <c r="AI195494" s="29"/>
    </row>
    <row r="195522" spans="23:35" x14ac:dyDescent="0.2">
      <c r="W195522" s="31"/>
      <c r="AI195522" s="31"/>
    </row>
    <row r="195526" spans="23:35" x14ac:dyDescent="0.2">
      <c r="W195526" s="29"/>
      <c r="AI195526" s="29"/>
    </row>
    <row r="195554" spans="23:35" x14ac:dyDescent="0.2">
      <c r="W195554" s="31"/>
      <c r="AI195554" s="31"/>
    </row>
    <row r="195558" spans="23:35" x14ac:dyDescent="0.2">
      <c r="W195558" s="29"/>
      <c r="AI195558" s="29"/>
    </row>
    <row r="195586" spans="23:35" x14ac:dyDescent="0.2">
      <c r="W195586" s="31"/>
      <c r="AI195586" s="31"/>
    </row>
    <row r="195590" spans="23:35" x14ac:dyDescent="0.2">
      <c r="W195590" s="29"/>
      <c r="AI195590" s="29"/>
    </row>
    <row r="195618" spans="23:35" x14ac:dyDescent="0.2">
      <c r="W195618" s="31"/>
      <c r="AI195618" s="31"/>
    </row>
    <row r="195622" spans="23:35" x14ac:dyDescent="0.2">
      <c r="W195622" s="29"/>
      <c r="AI195622" s="29"/>
    </row>
    <row r="195650" spans="23:35" x14ac:dyDescent="0.2">
      <c r="W195650" s="31"/>
      <c r="AI195650" s="31"/>
    </row>
    <row r="195654" spans="23:35" x14ac:dyDescent="0.2">
      <c r="W195654" s="29"/>
      <c r="AI195654" s="29"/>
    </row>
    <row r="195682" spans="23:35" x14ac:dyDescent="0.2">
      <c r="W195682" s="31"/>
      <c r="AI195682" s="31"/>
    </row>
    <row r="195686" spans="23:35" x14ac:dyDescent="0.2">
      <c r="W195686" s="29"/>
      <c r="AI195686" s="29"/>
    </row>
    <row r="195714" spans="23:35" x14ac:dyDescent="0.2">
      <c r="W195714" s="31"/>
      <c r="AI195714" s="31"/>
    </row>
    <row r="195718" spans="23:35" x14ac:dyDescent="0.2">
      <c r="W195718" s="29"/>
      <c r="AI195718" s="29"/>
    </row>
    <row r="195746" spans="23:35" x14ac:dyDescent="0.2">
      <c r="W195746" s="31"/>
      <c r="AI195746" s="31"/>
    </row>
    <row r="195750" spans="23:35" x14ac:dyDescent="0.2">
      <c r="W195750" s="29"/>
      <c r="AI195750" s="29"/>
    </row>
    <row r="195778" spans="23:35" x14ac:dyDescent="0.2">
      <c r="W195778" s="31"/>
      <c r="AI195778" s="31"/>
    </row>
    <row r="195782" spans="23:35" x14ac:dyDescent="0.2">
      <c r="W195782" s="29"/>
      <c r="AI195782" s="29"/>
    </row>
    <row r="195810" spans="23:35" x14ac:dyDescent="0.2">
      <c r="W195810" s="31"/>
      <c r="AI195810" s="31"/>
    </row>
    <row r="195814" spans="23:35" x14ac:dyDescent="0.2">
      <c r="W195814" s="29"/>
      <c r="AI195814" s="29"/>
    </row>
    <row r="195842" spans="23:35" x14ac:dyDescent="0.2">
      <c r="W195842" s="31"/>
      <c r="AI195842" s="31"/>
    </row>
    <row r="195846" spans="23:35" x14ac:dyDescent="0.2">
      <c r="W195846" s="29"/>
      <c r="AI195846" s="29"/>
    </row>
    <row r="195874" spans="23:35" x14ac:dyDescent="0.2">
      <c r="W195874" s="31"/>
      <c r="AI195874" s="31"/>
    </row>
    <row r="195878" spans="23:35" x14ac:dyDescent="0.2">
      <c r="W195878" s="29"/>
      <c r="AI195878" s="29"/>
    </row>
    <row r="195906" spans="23:35" x14ac:dyDescent="0.2">
      <c r="W195906" s="31"/>
      <c r="AI195906" s="31"/>
    </row>
    <row r="195910" spans="23:35" x14ac:dyDescent="0.2">
      <c r="W195910" s="29"/>
      <c r="AI195910" s="29"/>
    </row>
    <row r="195938" spans="23:35" x14ac:dyDescent="0.2">
      <c r="W195938" s="31"/>
      <c r="AI195938" s="31"/>
    </row>
    <row r="195942" spans="23:35" x14ac:dyDescent="0.2">
      <c r="W195942" s="29"/>
      <c r="AI195942" s="29"/>
    </row>
    <row r="195970" spans="23:35" x14ac:dyDescent="0.2">
      <c r="W195970" s="31"/>
      <c r="AI195970" s="31"/>
    </row>
    <row r="195974" spans="23:35" x14ac:dyDescent="0.2">
      <c r="W195974" s="29"/>
      <c r="AI195974" s="29"/>
    </row>
    <row r="196002" spans="23:35" x14ac:dyDescent="0.2">
      <c r="W196002" s="31"/>
      <c r="AI196002" s="31"/>
    </row>
    <row r="196006" spans="23:35" x14ac:dyDescent="0.2">
      <c r="W196006" s="29"/>
      <c r="AI196006" s="29"/>
    </row>
    <row r="196034" spans="23:35" x14ac:dyDescent="0.2">
      <c r="W196034" s="31"/>
      <c r="AI196034" s="31"/>
    </row>
    <row r="196038" spans="23:35" x14ac:dyDescent="0.2">
      <c r="W196038" s="29"/>
      <c r="AI196038" s="29"/>
    </row>
    <row r="196066" spans="23:35" x14ac:dyDescent="0.2">
      <c r="W196066" s="31"/>
      <c r="AI196066" s="31"/>
    </row>
    <row r="196070" spans="23:35" x14ac:dyDescent="0.2">
      <c r="W196070" s="29"/>
      <c r="AI196070" s="29"/>
    </row>
    <row r="196098" spans="23:35" x14ac:dyDescent="0.2">
      <c r="W196098" s="31"/>
      <c r="AI196098" s="31"/>
    </row>
    <row r="196102" spans="23:35" x14ac:dyDescent="0.2">
      <c r="W196102" s="29"/>
      <c r="AI196102" s="29"/>
    </row>
    <row r="196130" spans="23:35" x14ac:dyDescent="0.2">
      <c r="W196130" s="31"/>
      <c r="AI196130" s="31"/>
    </row>
    <row r="196134" spans="23:35" x14ac:dyDescent="0.2">
      <c r="W196134" s="29"/>
      <c r="AI196134" s="29"/>
    </row>
    <row r="196162" spans="23:35" x14ac:dyDescent="0.2">
      <c r="W196162" s="31"/>
      <c r="AI196162" s="31"/>
    </row>
    <row r="196166" spans="23:35" x14ac:dyDescent="0.2">
      <c r="W196166" s="29"/>
      <c r="AI196166" s="29"/>
    </row>
    <row r="196194" spans="23:35" x14ac:dyDescent="0.2">
      <c r="W196194" s="31"/>
      <c r="AI196194" s="31"/>
    </row>
    <row r="196198" spans="23:35" x14ac:dyDescent="0.2">
      <c r="W196198" s="29"/>
      <c r="AI196198" s="29"/>
    </row>
    <row r="196226" spans="23:35" x14ac:dyDescent="0.2">
      <c r="W196226" s="31"/>
      <c r="AI196226" s="31"/>
    </row>
    <row r="196230" spans="23:35" x14ac:dyDescent="0.2">
      <c r="W196230" s="29"/>
      <c r="AI196230" s="29"/>
    </row>
    <row r="196258" spans="23:35" x14ac:dyDescent="0.2">
      <c r="W196258" s="31"/>
      <c r="AI196258" s="31"/>
    </row>
    <row r="196262" spans="23:35" x14ac:dyDescent="0.2">
      <c r="W196262" s="29"/>
      <c r="AI196262" s="29"/>
    </row>
    <row r="196290" spans="23:35" x14ac:dyDescent="0.2">
      <c r="W196290" s="31"/>
      <c r="AI196290" s="31"/>
    </row>
    <row r="196294" spans="23:35" x14ac:dyDescent="0.2">
      <c r="W196294" s="29"/>
      <c r="AI196294" s="29"/>
    </row>
    <row r="196322" spans="23:35" x14ac:dyDescent="0.2">
      <c r="W196322" s="31"/>
      <c r="AI196322" s="31"/>
    </row>
    <row r="196326" spans="23:35" x14ac:dyDescent="0.2">
      <c r="W196326" s="29"/>
      <c r="AI196326" s="29"/>
    </row>
    <row r="196354" spans="23:35" x14ac:dyDescent="0.2">
      <c r="W196354" s="31"/>
      <c r="AI196354" s="31"/>
    </row>
    <row r="196358" spans="23:35" x14ac:dyDescent="0.2">
      <c r="W196358" s="29"/>
      <c r="AI196358" s="29"/>
    </row>
    <row r="196386" spans="23:35" x14ac:dyDescent="0.2">
      <c r="W196386" s="31"/>
      <c r="AI196386" s="31"/>
    </row>
    <row r="196390" spans="23:35" x14ac:dyDescent="0.2">
      <c r="W196390" s="29"/>
      <c r="AI196390" s="29"/>
    </row>
    <row r="196418" spans="23:35" x14ac:dyDescent="0.2">
      <c r="W196418" s="31"/>
      <c r="AI196418" s="31"/>
    </row>
    <row r="196422" spans="23:35" x14ac:dyDescent="0.2">
      <c r="W196422" s="29"/>
      <c r="AI196422" s="29"/>
    </row>
    <row r="196450" spans="23:35" x14ac:dyDescent="0.2">
      <c r="W196450" s="31"/>
      <c r="AI196450" s="31"/>
    </row>
    <row r="196454" spans="23:35" x14ac:dyDescent="0.2">
      <c r="W196454" s="29"/>
      <c r="AI196454" s="29"/>
    </row>
    <row r="196482" spans="23:35" x14ac:dyDescent="0.2">
      <c r="W196482" s="31"/>
      <c r="AI196482" s="31"/>
    </row>
    <row r="196486" spans="23:35" x14ac:dyDescent="0.2">
      <c r="W196486" s="29"/>
      <c r="AI196486" s="29"/>
    </row>
    <row r="196514" spans="23:35" x14ac:dyDescent="0.2">
      <c r="W196514" s="31"/>
      <c r="AI196514" s="31"/>
    </row>
    <row r="196518" spans="23:35" x14ac:dyDescent="0.2">
      <c r="W196518" s="29"/>
      <c r="AI196518" s="29"/>
    </row>
    <row r="196546" spans="23:35" x14ac:dyDescent="0.2">
      <c r="W196546" s="31"/>
      <c r="AI196546" s="31"/>
    </row>
    <row r="196550" spans="23:35" x14ac:dyDescent="0.2">
      <c r="W196550" s="29"/>
      <c r="AI196550" s="29"/>
    </row>
    <row r="196578" spans="23:35" x14ac:dyDescent="0.2">
      <c r="W196578" s="31"/>
      <c r="AI196578" s="31"/>
    </row>
    <row r="196582" spans="23:35" x14ac:dyDescent="0.2">
      <c r="W196582" s="29"/>
      <c r="AI196582" s="29"/>
    </row>
    <row r="196610" spans="23:35" x14ac:dyDescent="0.2">
      <c r="W196610" s="31"/>
      <c r="AI196610" s="31"/>
    </row>
    <row r="196614" spans="23:35" x14ac:dyDescent="0.2">
      <c r="W196614" s="29"/>
      <c r="AI196614" s="29"/>
    </row>
    <row r="196642" spans="23:35" x14ac:dyDescent="0.2">
      <c r="W196642" s="31"/>
      <c r="AI196642" s="31"/>
    </row>
    <row r="196646" spans="23:35" x14ac:dyDescent="0.2">
      <c r="W196646" s="29"/>
      <c r="AI196646" s="29"/>
    </row>
    <row r="196674" spans="23:35" x14ac:dyDescent="0.2">
      <c r="W196674" s="31"/>
      <c r="AI196674" s="31"/>
    </row>
    <row r="196678" spans="23:35" x14ac:dyDescent="0.2">
      <c r="W196678" s="29"/>
      <c r="AI196678" s="29"/>
    </row>
    <row r="196706" spans="23:35" x14ac:dyDescent="0.2">
      <c r="W196706" s="31"/>
      <c r="AI196706" s="31"/>
    </row>
    <row r="196710" spans="23:35" x14ac:dyDescent="0.2">
      <c r="W196710" s="29"/>
      <c r="AI196710" s="29"/>
    </row>
    <row r="196738" spans="23:35" x14ac:dyDescent="0.2">
      <c r="W196738" s="31"/>
      <c r="AI196738" s="31"/>
    </row>
    <row r="196742" spans="23:35" x14ac:dyDescent="0.2">
      <c r="W196742" s="29"/>
      <c r="AI196742" s="29"/>
    </row>
    <row r="196770" spans="23:35" x14ac:dyDescent="0.2">
      <c r="W196770" s="31"/>
      <c r="AI196770" s="31"/>
    </row>
    <row r="196774" spans="23:35" x14ac:dyDescent="0.2">
      <c r="W196774" s="29"/>
      <c r="AI196774" s="29"/>
    </row>
    <row r="196802" spans="23:35" x14ac:dyDescent="0.2">
      <c r="W196802" s="31"/>
      <c r="AI196802" s="31"/>
    </row>
    <row r="196806" spans="23:35" x14ac:dyDescent="0.2">
      <c r="W196806" s="29"/>
      <c r="AI196806" s="29"/>
    </row>
    <row r="196834" spans="23:35" x14ac:dyDescent="0.2">
      <c r="W196834" s="31"/>
      <c r="AI196834" s="31"/>
    </row>
    <row r="196838" spans="23:35" x14ac:dyDescent="0.2">
      <c r="W196838" s="29"/>
      <c r="AI196838" s="29"/>
    </row>
    <row r="196866" spans="23:35" x14ac:dyDescent="0.2">
      <c r="W196866" s="31"/>
      <c r="AI196866" s="31"/>
    </row>
    <row r="196870" spans="23:35" x14ac:dyDescent="0.2">
      <c r="W196870" s="29"/>
      <c r="AI196870" s="29"/>
    </row>
    <row r="196898" spans="23:35" x14ac:dyDescent="0.2">
      <c r="W196898" s="31"/>
      <c r="AI196898" s="31"/>
    </row>
    <row r="196902" spans="23:35" x14ac:dyDescent="0.2">
      <c r="W196902" s="29"/>
      <c r="AI196902" s="29"/>
    </row>
    <row r="196930" spans="23:35" x14ac:dyDescent="0.2">
      <c r="W196930" s="31"/>
      <c r="AI196930" s="31"/>
    </row>
    <row r="196934" spans="23:35" x14ac:dyDescent="0.2">
      <c r="W196934" s="29"/>
      <c r="AI196934" s="29"/>
    </row>
    <row r="196962" spans="23:35" x14ac:dyDescent="0.2">
      <c r="W196962" s="31"/>
      <c r="AI196962" s="31"/>
    </row>
    <row r="196966" spans="23:35" x14ac:dyDescent="0.2">
      <c r="W196966" s="29"/>
      <c r="AI196966" s="29"/>
    </row>
    <row r="196994" spans="23:35" x14ac:dyDescent="0.2">
      <c r="W196994" s="31"/>
      <c r="AI196994" s="31"/>
    </row>
    <row r="196998" spans="23:35" x14ac:dyDescent="0.2">
      <c r="W196998" s="29"/>
      <c r="AI196998" s="29"/>
    </row>
    <row r="197026" spans="23:35" x14ac:dyDescent="0.2">
      <c r="W197026" s="31"/>
      <c r="AI197026" s="31"/>
    </row>
    <row r="197030" spans="23:35" x14ac:dyDescent="0.2">
      <c r="W197030" s="29"/>
      <c r="AI197030" s="29"/>
    </row>
    <row r="197058" spans="23:35" x14ac:dyDescent="0.2">
      <c r="W197058" s="31"/>
      <c r="AI197058" s="31"/>
    </row>
    <row r="197062" spans="23:35" x14ac:dyDescent="0.2">
      <c r="W197062" s="29"/>
      <c r="AI197062" s="29"/>
    </row>
    <row r="197090" spans="23:35" x14ac:dyDescent="0.2">
      <c r="W197090" s="31"/>
      <c r="AI197090" s="31"/>
    </row>
    <row r="197094" spans="23:35" x14ac:dyDescent="0.2">
      <c r="W197094" s="29"/>
      <c r="AI197094" s="29"/>
    </row>
    <row r="197122" spans="23:35" x14ac:dyDescent="0.2">
      <c r="W197122" s="31"/>
      <c r="AI197122" s="31"/>
    </row>
    <row r="197126" spans="23:35" x14ac:dyDescent="0.2">
      <c r="W197126" s="29"/>
      <c r="AI197126" s="29"/>
    </row>
    <row r="197154" spans="23:35" x14ac:dyDescent="0.2">
      <c r="W197154" s="31"/>
      <c r="AI197154" s="31"/>
    </row>
    <row r="197158" spans="23:35" x14ac:dyDescent="0.2">
      <c r="W197158" s="29"/>
      <c r="AI197158" s="29"/>
    </row>
    <row r="197186" spans="23:35" x14ac:dyDescent="0.2">
      <c r="W197186" s="31"/>
      <c r="AI197186" s="31"/>
    </row>
    <row r="197190" spans="23:35" x14ac:dyDescent="0.2">
      <c r="W197190" s="29"/>
      <c r="AI197190" s="29"/>
    </row>
    <row r="197218" spans="23:35" x14ac:dyDescent="0.2">
      <c r="W197218" s="31"/>
      <c r="AI197218" s="31"/>
    </row>
    <row r="197222" spans="23:35" x14ac:dyDescent="0.2">
      <c r="W197222" s="29"/>
      <c r="AI197222" s="29"/>
    </row>
    <row r="197250" spans="23:35" x14ac:dyDescent="0.2">
      <c r="W197250" s="31"/>
      <c r="AI197250" s="31"/>
    </row>
    <row r="197254" spans="23:35" x14ac:dyDescent="0.2">
      <c r="W197254" s="29"/>
      <c r="AI197254" s="29"/>
    </row>
    <row r="197282" spans="23:35" x14ac:dyDescent="0.2">
      <c r="W197282" s="31"/>
      <c r="AI197282" s="31"/>
    </row>
    <row r="197286" spans="23:35" x14ac:dyDescent="0.2">
      <c r="W197286" s="29"/>
      <c r="AI197286" s="29"/>
    </row>
    <row r="197314" spans="23:35" x14ac:dyDescent="0.2">
      <c r="W197314" s="31"/>
      <c r="AI197314" s="31"/>
    </row>
    <row r="197318" spans="23:35" x14ac:dyDescent="0.2">
      <c r="W197318" s="29"/>
      <c r="AI197318" s="29"/>
    </row>
    <row r="197346" spans="23:35" x14ac:dyDescent="0.2">
      <c r="W197346" s="31"/>
      <c r="AI197346" s="31"/>
    </row>
    <row r="197350" spans="23:35" x14ac:dyDescent="0.2">
      <c r="W197350" s="29"/>
      <c r="AI197350" s="29"/>
    </row>
    <row r="197378" spans="23:35" x14ac:dyDescent="0.2">
      <c r="W197378" s="31"/>
      <c r="AI197378" s="31"/>
    </row>
    <row r="197382" spans="23:35" x14ac:dyDescent="0.2">
      <c r="W197382" s="29"/>
      <c r="AI197382" s="29"/>
    </row>
    <row r="197410" spans="23:35" x14ac:dyDescent="0.2">
      <c r="W197410" s="31"/>
      <c r="AI197410" s="31"/>
    </row>
    <row r="197414" spans="23:35" x14ac:dyDescent="0.2">
      <c r="W197414" s="29"/>
      <c r="AI197414" s="29"/>
    </row>
    <row r="197442" spans="23:35" x14ac:dyDescent="0.2">
      <c r="W197442" s="31"/>
      <c r="AI197442" s="31"/>
    </row>
    <row r="197446" spans="23:35" x14ac:dyDescent="0.2">
      <c r="W197446" s="29"/>
      <c r="AI197446" s="29"/>
    </row>
    <row r="197474" spans="23:35" x14ac:dyDescent="0.2">
      <c r="W197474" s="31"/>
      <c r="AI197474" s="31"/>
    </row>
    <row r="197478" spans="23:35" x14ac:dyDescent="0.2">
      <c r="W197478" s="29"/>
      <c r="AI197478" s="29"/>
    </row>
    <row r="197506" spans="23:35" x14ac:dyDescent="0.2">
      <c r="W197506" s="31"/>
      <c r="AI197506" s="31"/>
    </row>
    <row r="197510" spans="23:35" x14ac:dyDescent="0.2">
      <c r="W197510" s="29"/>
      <c r="AI197510" s="29"/>
    </row>
    <row r="197538" spans="23:35" x14ac:dyDescent="0.2">
      <c r="W197538" s="31"/>
      <c r="AI197538" s="31"/>
    </row>
    <row r="197542" spans="23:35" x14ac:dyDescent="0.2">
      <c r="W197542" s="29"/>
      <c r="AI197542" s="29"/>
    </row>
    <row r="197570" spans="23:35" x14ac:dyDescent="0.2">
      <c r="W197570" s="31"/>
      <c r="AI197570" s="31"/>
    </row>
    <row r="197574" spans="23:35" x14ac:dyDescent="0.2">
      <c r="W197574" s="29"/>
      <c r="AI197574" s="29"/>
    </row>
    <row r="197602" spans="23:35" x14ac:dyDescent="0.2">
      <c r="W197602" s="31"/>
      <c r="AI197602" s="31"/>
    </row>
    <row r="197606" spans="23:35" x14ac:dyDescent="0.2">
      <c r="W197606" s="29"/>
      <c r="AI197606" s="29"/>
    </row>
    <row r="197634" spans="23:35" x14ac:dyDescent="0.2">
      <c r="W197634" s="31"/>
      <c r="AI197634" s="31"/>
    </row>
    <row r="197638" spans="23:35" x14ac:dyDescent="0.2">
      <c r="W197638" s="29"/>
      <c r="AI197638" s="29"/>
    </row>
    <row r="197666" spans="23:35" x14ac:dyDescent="0.2">
      <c r="W197666" s="31"/>
      <c r="AI197666" s="31"/>
    </row>
    <row r="197670" spans="23:35" x14ac:dyDescent="0.2">
      <c r="W197670" s="29"/>
      <c r="AI197670" s="29"/>
    </row>
    <row r="197698" spans="23:35" x14ac:dyDescent="0.2">
      <c r="W197698" s="31"/>
      <c r="AI197698" s="31"/>
    </row>
    <row r="197702" spans="23:35" x14ac:dyDescent="0.2">
      <c r="W197702" s="29"/>
      <c r="AI197702" s="29"/>
    </row>
    <row r="197730" spans="23:35" x14ac:dyDescent="0.2">
      <c r="W197730" s="31"/>
      <c r="AI197730" s="31"/>
    </row>
    <row r="197734" spans="23:35" x14ac:dyDescent="0.2">
      <c r="W197734" s="29"/>
      <c r="AI197734" s="29"/>
    </row>
    <row r="197762" spans="23:35" x14ac:dyDescent="0.2">
      <c r="W197762" s="31"/>
      <c r="AI197762" s="31"/>
    </row>
    <row r="197766" spans="23:35" x14ac:dyDescent="0.2">
      <c r="W197766" s="29"/>
      <c r="AI197766" s="29"/>
    </row>
    <row r="197794" spans="23:35" x14ac:dyDescent="0.2">
      <c r="W197794" s="31"/>
      <c r="AI197794" s="31"/>
    </row>
    <row r="197798" spans="23:35" x14ac:dyDescent="0.2">
      <c r="W197798" s="29"/>
      <c r="AI197798" s="29"/>
    </row>
    <row r="197826" spans="23:35" x14ac:dyDescent="0.2">
      <c r="W197826" s="31"/>
      <c r="AI197826" s="31"/>
    </row>
    <row r="197830" spans="23:35" x14ac:dyDescent="0.2">
      <c r="W197830" s="29"/>
      <c r="AI197830" s="29"/>
    </row>
    <row r="197858" spans="23:35" x14ac:dyDescent="0.2">
      <c r="W197858" s="31"/>
      <c r="AI197858" s="31"/>
    </row>
    <row r="197862" spans="23:35" x14ac:dyDescent="0.2">
      <c r="W197862" s="29"/>
      <c r="AI197862" s="29"/>
    </row>
    <row r="197890" spans="23:35" x14ac:dyDescent="0.2">
      <c r="W197890" s="31"/>
      <c r="AI197890" s="31"/>
    </row>
    <row r="197894" spans="23:35" x14ac:dyDescent="0.2">
      <c r="W197894" s="29"/>
      <c r="AI197894" s="29"/>
    </row>
    <row r="197922" spans="23:35" x14ac:dyDescent="0.2">
      <c r="W197922" s="31"/>
      <c r="AI197922" s="31"/>
    </row>
    <row r="197926" spans="23:35" x14ac:dyDescent="0.2">
      <c r="W197926" s="29"/>
      <c r="AI197926" s="29"/>
    </row>
    <row r="197954" spans="23:35" x14ac:dyDescent="0.2">
      <c r="W197954" s="31"/>
      <c r="AI197954" s="31"/>
    </row>
    <row r="197958" spans="23:35" x14ac:dyDescent="0.2">
      <c r="W197958" s="29"/>
      <c r="AI197958" s="29"/>
    </row>
    <row r="197986" spans="23:35" x14ac:dyDescent="0.2">
      <c r="W197986" s="31"/>
      <c r="AI197986" s="31"/>
    </row>
    <row r="197990" spans="23:35" x14ac:dyDescent="0.2">
      <c r="W197990" s="29"/>
      <c r="AI197990" s="29"/>
    </row>
    <row r="198018" spans="23:35" x14ac:dyDescent="0.2">
      <c r="W198018" s="31"/>
      <c r="AI198018" s="31"/>
    </row>
    <row r="198022" spans="23:35" x14ac:dyDescent="0.2">
      <c r="W198022" s="29"/>
      <c r="AI198022" s="29"/>
    </row>
    <row r="198050" spans="23:35" x14ac:dyDescent="0.2">
      <c r="W198050" s="31"/>
      <c r="AI198050" s="31"/>
    </row>
    <row r="198054" spans="23:35" x14ac:dyDescent="0.2">
      <c r="W198054" s="29"/>
      <c r="AI198054" s="29"/>
    </row>
    <row r="198082" spans="23:35" x14ac:dyDescent="0.2">
      <c r="W198082" s="31"/>
      <c r="AI198082" s="31"/>
    </row>
    <row r="198086" spans="23:35" x14ac:dyDescent="0.2">
      <c r="W198086" s="29"/>
      <c r="AI198086" s="29"/>
    </row>
    <row r="198114" spans="23:35" x14ac:dyDescent="0.2">
      <c r="W198114" s="31"/>
      <c r="AI198114" s="31"/>
    </row>
    <row r="198118" spans="23:35" x14ac:dyDescent="0.2">
      <c r="W198118" s="29"/>
      <c r="AI198118" s="29"/>
    </row>
    <row r="198146" spans="23:35" x14ac:dyDescent="0.2">
      <c r="W198146" s="31"/>
      <c r="AI198146" s="31"/>
    </row>
    <row r="198150" spans="23:35" x14ac:dyDescent="0.2">
      <c r="W198150" s="29"/>
      <c r="AI198150" s="29"/>
    </row>
    <row r="198178" spans="23:35" x14ac:dyDescent="0.2">
      <c r="W198178" s="31"/>
      <c r="AI198178" s="31"/>
    </row>
    <row r="198182" spans="23:35" x14ac:dyDescent="0.2">
      <c r="W198182" s="29"/>
      <c r="AI198182" s="29"/>
    </row>
    <row r="198210" spans="23:35" x14ac:dyDescent="0.2">
      <c r="W198210" s="31"/>
      <c r="AI198210" s="31"/>
    </row>
    <row r="198214" spans="23:35" x14ac:dyDescent="0.2">
      <c r="W198214" s="29"/>
      <c r="AI198214" s="29"/>
    </row>
    <row r="198242" spans="23:35" x14ac:dyDescent="0.2">
      <c r="W198242" s="31"/>
      <c r="AI198242" s="31"/>
    </row>
    <row r="198246" spans="23:35" x14ac:dyDescent="0.2">
      <c r="W198246" s="29"/>
      <c r="AI198246" s="29"/>
    </row>
    <row r="198274" spans="23:35" x14ac:dyDescent="0.2">
      <c r="W198274" s="31"/>
      <c r="AI198274" s="31"/>
    </row>
    <row r="198278" spans="23:35" x14ac:dyDescent="0.2">
      <c r="W198278" s="29"/>
      <c r="AI198278" s="29"/>
    </row>
    <row r="198306" spans="23:35" x14ac:dyDescent="0.2">
      <c r="W198306" s="31"/>
      <c r="AI198306" s="31"/>
    </row>
    <row r="198310" spans="23:35" x14ac:dyDescent="0.2">
      <c r="W198310" s="29"/>
      <c r="AI198310" s="29"/>
    </row>
    <row r="198338" spans="23:35" x14ac:dyDescent="0.2">
      <c r="W198338" s="31"/>
      <c r="AI198338" s="31"/>
    </row>
    <row r="198342" spans="23:35" x14ac:dyDescent="0.2">
      <c r="W198342" s="29"/>
      <c r="AI198342" s="29"/>
    </row>
    <row r="198370" spans="23:35" x14ac:dyDescent="0.2">
      <c r="W198370" s="31"/>
      <c r="AI198370" s="31"/>
    </row>
    <row r="198374" spans="23:35" x14ac:dyDescent="0.2">
      <c r="W198374" s="29"/>
      <c r="AI198374" s="29"/>
    </row>
    <row r="198402" spans="23:35" x14ac:dyDescent="0.2">
      <c r="W198402" s="31"/>
      <c r="AI198402" s="31"/>
    </row>
    <row r="198406" spans="23:35" x14ac:dyDescent="0.2">
      <c r="W198406" s="29"/>
      <c r="AI198406" s="29"/>
    </row>
    <row r="198434" spans="23:35" x14ac:dyDescent="0.2">
      <c r="W198434" s="31"/>
      <c r="AI198434" s="31"/>
    </row>
    <row r="198438" spans="23:35" x14ac:dyDescent="0.2">
      <c r="W198438" s="29"/>
      <c r="AI198438" s="29"/>
    </row>
    <row r="198466" spans="23:35" x14ac:dyDescent="0.2">
      <c r="W198466" s="31"/>
      <c r="AI198466" s="31"/>
    </row>
    <row r="198470" spans="23:35" x14ac:dyDescent="0.2">
      <c r="W198470" s="29"/>
      <c r="AI198470" s="29"/>
    </row>
    <row r="198498" spans="23:35" x14ac:dyDescent="0.2">
      <c r="W198498" s="31"/>
      <c r="AI198498" s="31"/>
    </row>
    <row r="198502" spans="23:35" x14ac:dyDescent="0.2">
      <c r="W198502" s="29"/>
      <c r="AI198502" s="29"/>
    </row>
    <row r="198530" spans="23:35" x14ac:dyDescent="0.2">
      <c r="W198530" s="31"/>
      <c r="AI198530" s="31"/>
    </row>
    <row r="198534" spans="23:35" x14ac:dyDescent="0.2">
      <c r="W198534" s="29"/>
      <c r="AI198534" s="29"/>
    </row>
    <row r="198562" spans="23:35" x14ac:dyDescent="0.2">
      <c r="W198562" s="31"/>
      <c r="AI198562" s="31"/>
    </row>
    <row r="198566" spans="23:35" x14ac:dyDescent="0.2">
      <c r="W198566" s="29"/>
      <c r="AI198566" s="29"/>
    </row>
    <row r="198594" spans="23:35" x14ac:dyDescent="0.2">
      <c r="W198594" s="31"/>
      <c r="AI198594" s="31"/>
    </row>
    <row r="198598" spans="23:35" x14ac:dyDescent="0.2">
      <c r="W198598" s="29"/>
      <c r="AI198598" s="29"/>
    </row>
    <row r="198626" spans="23:35" x14ac:dyDescent="0.2">
      <c r="W198626" s="31"/>
      <c r="AI198626" s="31"/>
    </row>
    <row r="198630" spans="23:35" x14ac:dyDescent="0.2">
      <c r="W198630" s="29"/>
      <c r="AI198630" s="29"/>
    </row>
    <row r="198658" spans="23:35" x14ac:dyDescent="0.2">
      <c r="W198658" s="31"/>
      <c r="AI198658" s="31"/>
    </row>
    <row r="198662" spans="23:35" x14ac:dyDescent="0.2">
      <c r="W198662" s="29"/>
      <c r="AI198662" s="29"/>
    </row>
    <row r="198690" spans="23:35" x14ac:dyDescent="0.2">
      <c r="W198690" s="31"/>
      <c r="AI198690" s="31"/>
    </row>
    <row r="198694" spans="23:35" x14ac:dyDescent="0.2">
      <c r="W198694" s="29"/>
      <c r="AI198694" s="29"/>
    </row>
    <row r="198722" spans="23:35" x14ac:dyDescent="0.2">
      <c r="W198722" s="31"/>
      <c r="AI198722" s="31"/>
    </row>
    <row r="198726" spans="23:35" x14ac:dyDescent="0.2">
      <c r="W198726" s="29"/>
      <c r="AI198726" s="29"/>
    </row>
    <row r="198754" spans="23:35" x14ac:dyDescent="0.2">
      <c r="W198754" s="31"/>
      <c r="AI198754" s="31"/>
    </row>
    <row r="198758" spans="23:35" x14ac:dyDescent="0.2">
      <c r="W198758" s="29"/>
      <c r="AI198758" s="29"/>
    </row>
    <row r="198786" spans="23:35" x14ac:dyDescent="0.2">
      <c r="W198786" s="31"/>
      <c r="AI198786" s="31"/>
    </row>
    <row r="198790" spans="23:35" x14ac:dyDescent="0.2">
      <c r="W198790" s="29"/>
      <c r="AI198790" s="29"/>
    </row>
    <row r="198818" spans="23:35" x14ac:dyDescent="0.2">
      <c r="W198818" s="31"/>
      <c r="AI198818" s="31"/>
    </row>
    <row r="198822" spans="23:35" x14ac:dyDescent="0.2">
      <c r="W198822" s="29"/>
      <c r="AI198822" s="29"/>
    </row>
    <row r="198850" spans="23:35" x14ac:dyDescent="0.2">
      <c r="W198850" s="31"/>
      <c r="AI198850" s="31"/>
    </row>
    <row r="198854" spans="23:35" x14ac:dyDescent="0.2">
      <c r="W198854" s="29"/>
      <c r="AI198854" s="29"/>
    </row>
    <row r="198882" spans="23:35" x14ac:dyDescent="0.2">
      <c r="W198882" s="31"/>
      <c r="AI198882" s="31"/>
    </row>
    <row r="198886" spans="23:35" x14ac:dyDescent="0.2">
      <c r="W198886" s="29"/>
      <c r="AI198886" s="29"/>
    </row>
    <row r="198914" spans="23:35" x14ac:dyDescent="0.2">
      <c r="W198914" s="31"/>
      <c r="AI198914" s="31"/>
    </row>
    <row r="198918" spans="23:35" x14ac:dyDescent="0.2">
      <c r="W198918" s="29"/>
      <c r="AI198918" s="29"/>
    </row>
    <row r="198946" spans="23:35" x14ac:dyDescent="0.2">
      <c r="W198946" s="31"/>
      <c r="AI198946" s="31"/>
    </row>
    <row r="198950" spans="23:35" x14ac:dyDescent="0.2">
      <c r="W198950" s="29"/>
      <c r="AI198950" s="29"/>
    </row>
    <row r="198978" spans="23:35" x14ac:dyDescent="0.2">
      <c r="W198978" s="31"/>
      <c r="AI198978" s="31"/>
    </row>
    <row r="198982" spans="23:35" x14ac:dyDescent="0.2">
      <c r="W198982" s="29"/>
      <c r="AI198982" s="29"/>
    </row>
    <row r="199010" spans="23:35" x14ac:dyDescent="0.2">
      <c r="W199010" s="31"/>
      <c r="AI199010" s="31"/>
    </row>
    <row r="199014" spans="23:35" x14ac:dyDescent="0.2">
      <c r="W199014" s="29"/>
      <c r="AI199014" s="29"/>
    </row>
    <row r="199042" spans="23:35" x14ac:dyDescent="0.2">
      <c r="W199042" s="31"/>
      <c r="AI199042" s="31"/>
    </row>
    <row r="199046" spans="23:35" x14ac:dyDescent="0.2">
      <c r="W199046" s="29"/>
      <c r="AI199046" s="29"/>
    </row>
    <row r="199074" spans="23:35" x14ac:dyDescent="0.2">
      <c r="W199074" s="31"/>
      <c r="AI199074" s="31"/>
    </row>
    <row r="199078" spans="23:35" x14ac:dyDescent="0.2">
      <c r="W199078" s="29"/>
      <c r="AI199078" s="29"/>
    </row>
    <row r="199106" spans="23:35" x14ac:dyDescent="0.2">
      <c r="W199106" s="31"/>
      <c r="AI199106" s="31"/>
    </row>
    <row r="199110" spans="23:35" x14ac:dyDescent="0.2">
      <c r="W199110" s="29"/>
      <c r="AI199110" s="29"/>
    </row>
    <row r="199138" spans="23:35" x14ac:dyDescent="0.2">
      <c r="W199138" s="31"/>
      <c r="AI199138" s="31"/>
    </row>
    <row r="199142" spans="23:35" x14ac:dyDescent="0.2">
      <c r="W199142" s="29"/>
      <c r="AI199142" s="29"/>
    </row>
    <row r="199170" spans="23:35" x14ac:dyDescent="0.2">
      <c r="W199170" s="31"/>
      <c r="AI199170" s="31"/>
    </row>
    <row r="199174" spans="23:35" x14ac:dyDescent="0.2">
      <c r="W199174" s="29"/>
      <c r="AI199174" s="29"/>
    </row>
    <row r="199202" spans="23:35" x14ac:dyDescent="0.2">
      <c r="W199202" s="31"/>
      <c r="AI199202" s="31"/>
    </row>
    <row r="199206" spans="23:35" x14ac:dyDescent="0.2">
      <c r="W199206" s="29"/>
      <c r="AI199206" s="29"/>
    </row>
    <row r="199234" spans="23:35" x14ac:dyDescent="0.2">
      <c r="W199234" s="31"/>
      <c r="AI199234" s="31"/>
    </row>
    <row r="199238" spans="23:35" x14ac:dyDescent="0.2">
      <c r="W199238" s="29"/>
      <c r="AI199238" s="29"/>
    </row>
    <row r="199266" spans="23:35" x14ac:dyDescent="0.2">
      <c r="W199266" s="31"/>
      <c r="AI199266" s="31"/>
    </row>
    <row r="199270" spans="23:35" x14ac:dyDescent="0.2">
      <c r="W199270" s="29"/>
      <c r="AI199270" s="29"/>
    </row>
    <row r="199298" spans="23:35" x14ac:dyDescent="0.2">
      <c r="W199298" s="31"/>
      <c r="AI199298" s="31"/>
    </row>
    <row r="199302" spans="23:35" x14ac:dyDescent="0.2">
      <c r="W199302" s="29"/>
      <c r="AI199302" s="29"/>
    </row>
    <row r="199330" spans="23:35" x14ac:dyDescent="0.2">
      <c r="W199330" s="31"/>
      <c r="AI199330" s="31"/>
    </row>
    <row r="199334" spans="23:35" x14ac:dyDescent="0.2">
      <c r="W199334" s="29"/>
      <c r="AI199334" s="29"/>
    </row>
    <row r="199362" spans="23:35" x14ac:dyDescent="0.2">
      <c r="W199362" s="31"/>
      <c r="AI199362" s="31"/>
    </row>
    <row r="199366" spans="23:35" x14ac:dyDescent="0.2">
      <c r="W199366" s="29"/>
      <c r="AI199366" s="29"/>
    </row>
    <row r="199394" spans="23:35" x14ac:dyDescent="0.2">
      <c r="W199394" s="31"/>
      <c r="AI199394" s="31"/>
    </row>
    <row r="199398" spans="23:35" x14ac:dyDescent="0.2">
      <c r="W199398" s="29"/>
      <c r="AI199398" s="29"/>
    </row>
    <row r="199426" spans="23:35" x14ac:dyDescent="0.2">
      <c r="W199426" s="31"/>
      <c r="AI199426" s="31"/>
    </row>
    <row r="199430" spans="23:35" x14ac:dyDescent="0.2">
      <c r="W199430" s="29"/>
      <c r="AI199430" s="29"/>
    </row>
    <row r="199458" spans="23:35" x14ac:dyDescent="0.2">
      <c r="W199458" s="31"/>
      <c r="AI199458" s="31"/>
    </row>
    <row r="199462" spans="23:35" x14ac:dyDescent="0.2">
      <c r="W199462" s="29"/>
      <c r="AI199462" s="29"/>
    </row>
    <row r="199490" spans="23:35" x14ac:dyDescent="0.2">
      <c r="W199490" s="31"/>
      <c r="AI199490" s="31"/>
    </row>
    <row r="199494" spans="23:35" x14ac:dyDescent="0.2">
      <c r="W199494" s="29"/>
      <c r="AI199494" s="29"/>
    </row>
    <row r="199522" spans="23:35" x14ac:dyDescent="0.2">
      <c r="W199522" s="31"/>
      <c r="AI199522" s="31"/>
    </row>
    <row r="199526" spans="23:35" x14ac:dyDescent="0.2">
      <c r="W199526" s="29"/>
      <c r="AI199526" s="29"/>
    </row>
    <row r="199554" spans="23:35" x14ac:dyDescent="0.2">
      <c r="W199554" s="31"/>
      <c r="AI199554" s="31"/>
    </row>
    <row r="199558" spans="23:35" x14ac:dyDescent="0.2">
      <c r="W199558" s="29"/>
      <c r="AI199558" s="29"/>
    </row>
    <row r="199586" spans="23:35" x14ac:dyDescent="0.2">
      <c r="W199586" s="31"/>
      <c r="AI199586" s="31"/>
    </row>
    <row r="199590" spans="23:35" x14ac:dyDescent="0.2">
      <c r="W199590" s="29"/>
      <c r="AI199590" s="29"/>
    </row>
    <row r="199618" spans="23:35" x14ac:dyDescent="0.2">
      <c r="W199618" s="31"/>
      <c r="AI199618" s="31"/>
    </row>
    <row r="199622" spans="23:35" x14ac:dyDescent="0.2">
      <c r="W199622" s="29"/>
      <c r="AI199622" s="29"/>
    </row>
    <row r="199650" spans="23:35" x14ac:dyDescent="0.2">
      <c r="W199650" s="31"/>
      <c r="AI199650" s="31"/>
    </row>
    <row r="199654" spans="23:35" x14ac:dyDescent="0.2">
      <c r="W199654" s="29"/>
      <c r="AI199654" s="29"/>
    </row>
    <row r="199682" spans="23:35" x14ac:dyDescent="0.2">
      <c r="W199682" s="31"/>
      <c r="AI199682" s="31"/>
    </row>
    <row r="199686" spans="23:35" x14ac:dyDescent="0.2">
      <c r="W199686" s="29"/>
      <c r="AI199686" s="29"/>
    </row>
    <row r="199714" spans="23:35" x14ac:dyDescent="0.2">
      <c r="W199714" s="31"/>
      <c r="AI199714" s="31"/>
    </row>
    <row r="199718" spans="23:35" x14ac:dyDescent="0.2">
      <c r="W199718" s="29"/>
      <c r="AI199718" s="29"/>
    </row>
    <row r="199746" spans="23:35" x14ac:dyDescent="0.2">
      <c r="W199746" s="31"/>
      <c r="AI199746" s="31"/>
    </row>
    <row r="199750" spans="23:35" x14ac:dyDescent="0.2">
      <c r="W199750" s="29"/>
      <c r="AI199750" s="29"/>
    </row>
    <row r="199778" spans="23:35" x14ac:dyDescent="0.2">
      <c r="W199778" s="31"/>
      <c r="AI199778" s="31"/>
    </row>
    <row r="199782" spans="23:35" x14ac:dyDescent="0.2">
      <c r="W199782" s="29"/>
      <c r="AI199782" s="29"/>
    </row>
    <row r="199810" spans="23:35" x14ac:dyDescent="0.2">
      <c r="W199810" s="31"/>
      <c r="AI199810" s="31"/>
    </row>
    <row r="199814" spans="23:35" x14ac:dyDescent="0.2">
      <c r="W199814" s="29"/>
      <c r="AI199814" s="29"/>
    </row>
    <row r="199842" spans="23:35" x14ac:dyDescent="0.2">
      <c r="W199842" s="31"/>
      <c r="AI199842" s="31"/>
    </row>
    <row r="199846" spans="23:35" x14ac:dyDescent="0.2">
      <c r="W199846" s="29"/>
      <c r="AI199846" s="29"/>
    </row>
    <row r="199874" spans="23:35" x14ac:dyDescent="0.2">
      <c r="W199874" s="31"/>
      <c r="AI199874" s="31"/>
    </row>
    <row r="199878" spans="23:35" x14ac:dyDescent="0.2">
      <c r="W199878" s="29"/>
      <c r="AI199878" s="29"/>
    </row>
    <row r="199906" spans="23:35" x14ac:dyDescent="0.2">
      <c r="W199906" s="31"/>
      <c r="AI199906" s="31"/>
    </row>
    <row r="199910" spans="23:35" x14ac:dyDescent="0.2">
      <c r="W199910" s="29"/>
      <c r="AI199910" s="29"/>
    </row>
    <row r="199938" spans="23:35" x14ac:dyDescent="0.2">
      <c r="W199938" s="31"/>
      <c r="AI199938" s="31"/>
    </row>
    <row r="199942" spans="23:35" x14ac:dyDescent="0.2">
      <c r="W199942" s="29"/>
      <c r="AI199942" s="29"/>
    </row>
    <row r="199970" spans="23:35" x14ac:dyDescent="0.2">
      <c r="W199970" s="31"/>
      <c r="AI199970" s="31"/>
    </row>
    <row r="199974" spans="23:35" x14ac:dyDescent="0.2">
      <c r="W199974" s="29"/>
      <c r="AI199974" s="29"/>
    </row>
    <row r="200002" spans="23:35" x14ac:dyDescent="0.2">
      <c r="W200002" s="31"/>
      <c r="AI200002" s="31"/>
    </row>
    <row r="200006" spans="23:35" x14ac:dyDescent="0.2">
      <c r="W200006" s="29"/>
      <c r="AI200006" s="29"/>
    </row>
    <row r="200034" spans="23:35" x14ac:dyDescent="0.2">
      <c r="W200034" s="31"/>
      <c r="AI200034" s="31"/>
    </row>
    <row r="200038" spans="23:35" x14ac:dyDescent="0.2">
      <c r="W200038" s="29"/>
      <c r="AI200038" s="29"/>
    </row>
    <row r="200066" spans="23:35" x14ac:dyDescent="0.2">
      <c r="W200066" s="31"/>
      <c r="AI200066" s="31"/>
    </row>
    <row r="200070" spans="23:35" x14ac:dyDescent="0.2">
      <c r="W200070" s="29"/>
      <c r="AI200070" s="29"/>
    </row>
    <row r="200098" spans="23:35" x14ac:dyDescent="0.2">
      <c r="W200098" s="31"/>
      <c r="AI200098" s="31"/>
    </row>
    <row r="200102" spans="23:35" x14ac:dyDescent="0.2">
      <c r="W200102" s="29"/>
      <c r="AI200102" s="29"/>
    </row>
    <row r="200130" spans="23:35" x14ac:dyDescent="0.2">
      <c r="W200130" s="31"/>
      <c r="AI200130" s="31"/>
    </row>
    <row r="200134" spans="23:35" x14ac:dyDescent="0.2">
      <c r="W200134" s="29"/>
      <c r="AI200134" s="29"/>
    </row>
    <row r="200162" spans="23:35" x14ac:dyDescent="0.2">
      <c r="W200162" s="31"/>
      <c r="AI200162" s="31"/>
    </row>
    <row r="200166" spans="23:35" x14ac:dyDescent="0.2">
      <c r="W200166" s="29"/>
      <c r="AI200166" s="29"/>
    </row>
    <row r="200194" spans="23:35" x14ac:dyDescent="0.2">
      <c r="W200194" s="31"/>
      <c r="AI200194" s="31"/>
    </row>
    <row r="200198" spans="23:35" x14ac:dyDescent="0.2">
      <c r="W200198" s="29"/>
      <c r="AI200198" s="29"/>
    </row>
    <row r="200226" spans="23:35" x14ac:dyDescent="0.2">
      <c r="W200226" s="31"/>
      <c r="AI200226" s="31"/>
    </row>
    <row r="200230" spans="23:35" x14ac:dyDescent="0.2">
      <c r="W200230" s="29"/>
      <c r="AI200230" s="29"/>
    </row>
    <row r="200258" spans="23:35" x14ac:dyDescent="0.2">
      <c r="W200258" s="31"/>
      <c r="AI200258" s="31"/>
    </row>
    <row r="200262" spans="23:35" x14ac:dyDescent="0.2">
      <c r="W200262" s="29"/>
      <c r="AI200262" s="29"/>
    </row>
    <row r="200290" spans="23:35" x14ac:dyDescent="0.2">
      <c r="W200290" s="31"/>
      <c r="AI200290" s="31"/>
    </row>
    <row r="200294" spans="23:35" x14ac:dyDescent="0.2">
      <c r="W200294" s="29"/>
      <c r="AI200294" s="29"/>
    </row>
    <row r="200322" spans="23:35" x14ac:dyDescent="0.2">
      <c r="W200322" s="31"/>
      <c r="AI200322" s="31"/>
    </row>
    <row r="200326" spans="23:35" x14ac:dyDescent="0.2">
      <c r="W200326" s="29"/>
      <c r="AI200326" s="29"/>
    </row>
    <row r="200354" spans="23:35" x14ac:dyDescent="0.2">
      <c r="W200354" s="31"/>
      <c r="AI200354" s="31"/>
    </row>
    <row r="200358" spans="23:35" x14ac:dyDescent="0.2">
      <c r="W200358" s="29"/>
      <c r="AI200358" s="29"/>
    </row>
    <row r="200386" spans="23:35" x14ac:dyDescent="0.2">
      <c r="W200386" s="31"/>
      <c r="AI200386" s="31"/>
    </row>
    <row r="200390" spans="23:35" x14ac:dyDescent="0.2">
      <c r="W200390" s="29"/>
      <c r="AI200390" s="29"/>
    </row>
    <row r="200418" spans="23:35" x14ac:dyDescent="0.2">
      <c r="W200418" s="31"/>
      <c r="AI200418" s="31"/>
    </row>
    <row r="200422" spans="23:35" x14ac:dyDescent="0.2">
      <c r="W200422" s="29"/>
      <c r="AI200422" s="29"/>
    </row>
    <row r="200450" spans="23:35" x14ac:dyDescent="0.2">
      <c r="W200450" s="31"/>
      <c r="AI200450" s="31"/>
    </row>
    <row r="200454" spans="23:35" x14ac:dyDescent="0.2">
      <c r="W200454" s="29"/>
      <c r="AI200454" s="29"/>
    </row>
    <row r="200482" spans="23:35" x14ac:dyDescent="0.2">
      <c r="W200482" s="31"/>
      <c r="AI200482" s="31"/>
    </row>
    <row r="200486" spans="23:35" x14ac:dyDescent="0.2">
      <c r="W200486" s="29"/>
      <c r="AI200486" s="29"/>
    </row>
    <row r="200514" spans="23:35" x14ac:dyDescent="0.2">
      <c r="W200514" s="31"/>
      <c r="AI200514" s="31"/>
    </row>
    <row r="200518" spans="23:35" x14ac:dyDescent="0.2">
      <c r="W200518" s="29"/>
      <c r="AI200518" s="29"/>
    </row>
    <row r="200546" spans="23:35" x14ac:dyDescent="0.2">
      <c r="W200546" s="31"/>
      <c r="AI200546" s="31"/>
    </row>
    <row r="200550" spans="23:35" x14ac:dyDescent="0.2">
      <c r="W200550" s="29"/>
      <c r="AI200550" s="29"/>
    </row>
    <row r="200578" spans="23:35" x14ac:dyDescent="0.2">
      <c r="W200578" s="31"/>
      <c r="AI200578" s="31"/>
    </row>
    <row r="200582" spans="23:35" x14ac:dyDescent="0.2">
      <c r="W200582" s="29"/>
      <c r="AI200582" s="29"/>
    </row>
    <row r="200610" spans="23:35" x14ac:dyDescent="0.2">
      <c r="W200610" s="31"/>
      <c r="AI200610" s="31"/>
    </row>
    <row r="200614" spans="23:35" x14ac:dyDescent="0.2">
      <c r="W200614" s="29"/>
      <c r="AI200614" s="29"/>
    </row>
    <row r="200642" spans="23:35" x14ac:dyDescent="0.2">
      <c r="W200642" s="31"/>
      <c r="AI200642" s="31"/>
    </row>
    <row r="200646" spans="23:35" x14ac:dyDescent="0.2">
      <c r="W200646" s="29"/>
      <c r="AI200646" s="29"/>
    </row>
    <row r="200674" spans="23:35" x14ac:dyDescent="0.2">
      <c r="W200674" s="31"/>
      <c r="AI200674" s="31"/>
    </row>
    <row r="200678" spans="23:35" x14ac:dyDescent="0.2">
      <c r="W200678" s="29"/>
      <c r="AI200678" s="29"/>
    </row>
    <row r="200706" spans="23:35" x14ac:dyDescent="0.2">
      <c r="W200706" s="31"/>
      <c r="AI200706" s="31"/>
    </row>
    <row r="200710" spans="23:35" x14ac:dyDescent="0.2">
      <c r="W200710" s="29"/>
      <c r="AI200710" s="29"/>
    </row>
    <row r="200738" spans="23:35" x14ac:dyDescent="0.2">
      <c r="W200738" s="31"/>
      <c r="AI200738" s="31"/>
    </row>
    <row r="200742" spans="23:35" x14ac:dyDescent="0.2">
      <c r="W200742" s="29"/>
      <c r="AI200742" s="29"/>
    </row>
    <row r="200770" spans="23:35" x14ac:dyDescent="0.2">
      <c r="W200770" s="31"/>
      <c r="AI200770" s="31"/>
    </row>
    <row r="200774" spans="23:35" x14ac:dyDescent="0.2">
      <c r="W200774" s="29"/>
      <c r="AI200774" s="29"/>
    </row>
    <row r="200802" spans="23:35" x14ac:dyDescent="0.2">
      <c r="W200802" s="31"/>
      <c r="AI200802" s="31"/>
    </row>
    <row r="200806" spans="23:35" x14ac:dyDescent="0.2">
      <c r="W200806" s="29"/>
      <c r="AI200806" s="29"/>
    </row>
    <row r="200834" spans="23:35" x14ac:dyDescent="0.2">
      <c r="W200834" s="31"/>
      <c r="AI200834" s="31"/>
    </row>
    <row r="200838" spans="23:35" x14ac:dyDescent="0.2">
      <c r="W200838" s="29"/>
      <c r="AI200838" s="29"/>
    </row>
    <row r="200866" spans="23:35" x14ac:dyDescent="0.2">
      <c r="W200866" s="31"/>
      <c r="AI200866" s="31"/>
    </row>
    <row r="200870" spans="23:35" x14ac:dyDescent="0.2">
      <c r="W200870" s="29"/>
      <c r="AI200870" s="29"/>
    </row>
    <row r="200898" spans="23:35" x14ac:dyDescent="0.2">
      <c r="W200898" s="31"/>
      <c r="AI200898" s="31"/>
    </row>
    <row r="200902" spans="23:35" x14ac:dyDescent="0.2">
      <c r="W200902" s="29"/>
      <c r="AI200902" s="29"/>
    </row>
    <row r="200930" spans="23:35" x14ac:dyDescent="0.2">
      <c r="W200930" s="31"/>
      <c r="AI200930" s="31"/>
    </row>
    <row r="200934" spans="23:35" x14ac:dyDescent="0.2">
      <c r="W200934" s="29"/>
      <c r="AI200934" s="29"/>
    </row>
    <row r="200962" spans="23:35" x14ac:dyDescent="0.2">
      <c r="W200962" s="31"/>
      <c r="AI200962" s="31"/>
    </row>
    <row r="200966" spans="23:35" x14ac:dyDescent="0.2">
      <c r="W200966" s="29"/>
      <c r="AI200966" s="29"/>
    </row>
    <row r="200994" spans="23:35" x14ac:dyDescent="0.2">
      <c r="W200994" s="31"/>
      <c r="AI200994" s="31"/>
    </row>
    <row r="200998" spans="23:35" x14ac:dyDescent="0.2">
      <c r="W200998" s="29"/>
      <c r="AI200998" s="29"/>
    </row>
    <row r="201026" spans="23:35" x14ac:dyDescent="0.2">
      <c r="W201026" s="31"/>
      <c r="AI201026" s="31"/>
    </row>
    <row r="201030" spans="23:35" x14ac:dyDescent="0.2">
      <c r="W201030" s="29"/>
      <c r="AI201030" s="29"/>
    </row>
    <row r="201058" spans="23:35" x14ac:dyDescent="0.2">
      <c r="W201058" s="31"/>
      <c r="AI201058" s="31"/>
    </row>
    <row r="201062" spans="23:35" x14ac:dyDescent="0.2">
      <c r="W201062" s="29"/>
      <c r="AI201062" s="29"/>
    </row>
    <row r="201090" spans="23:35" x14ac:dyDescent="0.2">
      <c r="W201090" s="31"/>
      <c r="AI201090" s="31"/>
    </row>
    <row r="201094" spans="23:35" x14ac:dyDescent="0.2">
      <c r="W201094" s="29"/>
      <c r="AI201094" s="29"/>
    </row>
    <row r="201122" spans="23:35" x14ac:dyDescent="0.2">
      <c r="W201122" s="31"/>
      <c r="AI201122" s="31"/>
    </row>
    <row r="201126" spans="23:35" x14ac:dyDescent="0.2">
      <c r="W201126" s="29"/>
      <c r="AI201126" s="29"/>
    </row>
    <row r="201154" spans="23:35" x14ac:dyDescent="0.2">
      <c r="W201154" s="31"/>
      <c r="AI201154" s="31"/>
    </row>
    <row r="201158" spans="23:35" x14ac:dyDescent="0.2">
      <c r="W201158" s="29"/>
      <c r="AI201158" s="29"/>
    </row>
    <row r="201186" spans="23:35" x14ac:dyDescent="0.2">
      <c r="W201186" s="31"/>
      <c r="AI201186" s="31"/>
    </row>
    <row r="201190" spans="23:35" x14ac:dyDescent="0.2">
      <c r="W201190" s="29"/>
      <c r="AI201190" s="29"/>
    </row>
    <row r="201218" spans="23:35" x14ac:dyDescent="0.2">
      <c r="W201218" s="31"/>
      <c r="AI201218" s="31"/>
    </row>
    <row r="201222" spans="23:35" x14ac:dyDescent="0.2">
      <c r="W201222" s="29"/>
      <c r="AI201222" s="29"/>
    </row>
    <row r="201250" spans="23:35" x14ac:dyDescent="0.2">
      <c r="W201250" s="31"/>
      <c r="AI201250" s="31"/>
    </row>
    <row r="201254" spans="23:35" x14ac:dyDescent="0.2">
      <c r="W201254" s="29"/>
      <c r="AI201254" s="29"/>
    </row>
    <row r="201282" spans="23:35" x14ac:dyDescent="0.2">
      <c r="W201282" s="31"/>
      <c r="AI201282" s="31"/>
    </row>
    <row r="201286" spans="23:35" x14ac:dyDescent="0.2">
      <c r="W201286" s="29"/>
      <c r="AI201286" s="29"/>
    </row>
    <row r="201314" spans="23:35" x14ac:dyDescent="0.2">
      <c r="W201314" s="31"/>
      <c r="AI201314" s="31"/>
    </row>
    <row r="201318" spans="23:35" x14ac:dyDescent="0.2">
      <c r="W201318" s="29"/>
      <c r="AI201318" s="29"/>
    </row>
    <row r="201346" spans="23:35" x14ac:dyDescent="0.2">
      <c r="W201346" s="31"/>
      <c r="AI201346" s="31"/>
    </row>
    <row r="201350" spans="23:35" x14ac:dyDescent="0.2">
      <c r="W201350" s="29"/>
      <c r="AI201350" s="29"/>
    </row>
    <row r="201378" spans="23:35" x14ac:dyDescent="0.2">
      <c r="W201378" s="31"/>
      <c r="AI201378" s="31"/>
    </row>
    <row r="201382" spans="23:35" x14ac:dyDescent="0.2">
      <c r="W201382" s="29"/>
      <c r="AI201382" s="29"/>
    </row>
    <row r="201410" spans="23:35" x14ac:dyDescent="0.2">
      <c r="W201410" s="31"/>
      <c r="AI201410" s="31"/>
    </row>
    <row r="201414" spans="23:35" x14ac:dyDescent="0.2">
      <c r="W201414" s="29"/>
      <c r="AI201414" s="29"/>
    </row>
    <row r="201442" spans="23:35" x14ac:dyDescent="0.2">
      <c r="W201442" s="31"/>
      <c r="AI201442" s="31"/>
    </row>
    <row r="201446" spans="23:35" x14ac:dyDescent="0.2">
      <c r="W201446" s="29"/>
      <c r="AI201446" s="29"/>
    </row>
    <row r="201474" spans="23:35" x14ac:dyDescent="0.2">
      <c r="W201474" s="31"/>
      <c r="AI201474" s="31"/>
    </row>
    <row r="201478" spans="23:35" x14ac:dyDescent="0.2">
      <c r="W201478" s="29"/>
      <c r="AI201478" s="29"/>
    </row>
    <row r="201506" spans="23:35" x14ac:dyDescent="0.2">
      <c r="W201506" s="31"/>
      <c r="AI201506" s="31"/>
    </row>
    <row r="201510" spans="23:35" x14ac:dyDescent="0.2">
      <c r="W201510" s="29"/>
      <c r="AI201510" s="29"/>
    </row>
    <row r="201538" spans="23:35" x14ac:dyDescent="0.2">
      <c r="W201538" s="31"/>
      <c r="AI201538" s="31"/>
    </row>
    <row r="201542" spans="23:35" x14ac:dyDescent="0.2">
      <c r="W201542" s="29"/>
      <c r="AI201542" s="29"/>
    </row>
    <row r="201570" spans="23:35" x14ac:dyDescent="0.2">
      <c r="W201570" s="31"/>
      <c r="AI201570" s="31"/>
    </row>
    <row r="201574" spans="23:35" x14ac:dyDescent="0.2">
      <c r="W201574" s="29"/>
      <c r="AI201574" s="29"/>
    </row>
    <row r="201602" spans="23:35" x14ac:dyDescent="0.2">
      <c r="W201602" s="31"/>
      <c r="AI201602" s="31"/>
    </row>
    <row r="201606" spans="23:35" x14ac:dyDescent="0.2">
      <c r="W201606" s="29"/>
      <c r="AI201606" s="29"/>
    </row>
    <row r="201634" spans="23:35" x14ac:dyDescent="0.2">
      <c r="W201634" s="31"/>
      <c r="AI201634" s="31"/>
    </row>
    <row r="201638" spans="23:35" x14ac:dyDescent="0.2">
      <c r="W201638" s="29"/>
      <c r="AI201638" s="29"/>
    </row>
    <row r="201666" spans="23:35" x14ac:dyDescent="0.2">
      <c r="W201666" s="31"/>
      <c r="AI201666" s="31"/>
    </row>
    <row r="201670" spans="23:35" x14ac:dyDescent="0.2">
      <c r="W201670" s="29"/>
      <c r="AI201670" s="29"/>
    </row>
    <row r="201698" spans="23:35" x14ac:dyDescent="0.2">
      <c r="W201698" s="31"/>
      <c r="AI201698" s="31"/>
    </row>
    <row r="201702" spans="23:35" x14ac:dyDescent="0.2">
      <c r="W201702" s="29"/>
      <c r="AI201702" s="29"/>
    </row>
    <row r="201730" spans="23:35" x14ac:dyDescent="0.2">
      <c r="W201730" s="31"/>
      <c r="AI201730" s="31"/>
    </row>
    <row r="201734" spans="23:35" x14ac:dyDescent="0.2">
      <c r="W201734" s="29"/>
      <c r="AI201734" s="29"/>
    </row>
    <row r="201762" spans="23:35" x14ac:dyDescent="0.2">
      <c r="W201762" s="31"/>
      <c r="AI201762" s="31"/>
    </row>
    <row r="201766" spans="23:35" x14ac:dyDescent="0.2">
      <c r="W201766" s="29"/>
      <c r="AI201766" s="29"/>
    </row>
    <row r="201794" spans="23:35" x14ac:dyDescent="0.2">
      <c r="W201794" s="31"/>
      <c r="AI201794" s="31"/>
    </row>
    <row r="201798" spans="23:35" x14ac:dyDescent="0.2">
      <c r="W201798" s="29"/>
      <c r="AI201798" s="29"/>
    </row>
    <row r="201826" spans="23:35" x14ac:dyDescent="0.2">
      <c r="W201826" s="31"/>
      <c r="AI201826" s="31"/>
    </row>
    <row r="201830" spans="23:35" x14ac:dyDescent="0.2">
      <c r="W201830" s="29"/>
      <c r="AI201830" s="29"/>
    </row>
    <row r="201858" spans="23:35" x14ac:dyDescent="0.2">
      <c r="W201858" s="31"/>
      <c r="AI201858" s="31"/>
    </row>
    <row r="201862" spans="23:35" x14ac:dyDescent="0.2">
      <c r="W201862" s="29"/>
      <c r="AI201862" s="29"/>
    </row>
    <row r="201890" spans="23:35" x14ac:dyDescent="0.2">
      <c r="W201890" s="31"/>
      <c r="AI201890" s="31"/>
    </row>
    <row r="201894" spans="23:35" x14ac:dyDescent="0.2">
      <c r="W201894" s="29"/>
      <c r="AI201894" s="29"/>
    </row>
    <row r="201922" spans="23:35" x14ac:dyDescent="0.2">
      <c r="W201922" s="31"/>
      <c r="AI201922" s="31"/>
    </row>
    <row r="201926" spans="23:35" x14ac:dyDescent="0.2">
      <c r="W201926" s="29"/>
      <c r="AI201926" s="29"/>
    </row>
    <row r="201954" spans="23:35" x14ac:dyDescent="0.2">
      <c r="W201954" s="31"/>
      <c r="AI201954" s="31"/>
    </row>
    <row r="201958" spans="23:35" x14ac:dyDescent="0.2">
      <c r="W201958" s="29"/>
      <c r="AI201958" s="29"/>
    </row>
    <row r="201986" spans="23:35" x14ac:dyDescent="0.2">
      <c r="W201986" s="31"/>
      <c r="AI201986" s="31"/>
    </row>
    <row r="201990" spans="23:35" x14ac:dyDescent="0.2">
      <c r="W201990" s="29"/>
      <c r="AI201990" s="29"/>
    </row>
    <row r="202018" spans="23:35" x14ac:dyDescent="0.2">
      <c r="W202018" s="31"/>
      <c r="AI202018" s="31"/>
    </row>
    <row r="202022" spans="23:35" x14ac:dyDescent="0.2">
      <c r="W202022" s="29"/>
      <c r="AI202022" s="29"/>
    </row>
    <row r="202050" spans="23:35" x14ac:dyDescent="0.2">
      <c r="W202050" s="31"/>
      <c r="AI202050" s="31"/>
    </row>
    <row r="202054" spans="23:35" x14ac:dyDescent="0.2">
      <c r="W202054" s="29"/>
      <c r="AI202054" s="29"/>
    </row>
    <row r="202082" spans="23:35" x14ac:dyDescent="0.2">
      <c r="W202082" s="31"/>
      <c r="AI202082" s="31"/>
    </row>
    <row r="202086" spans="23:35" x14ac:dyDescent="0.2">
      <c r="W202086" s="29"/>
      <c r="AI202086" s="29"/>
    </row>
    <row r="202114" spans="23:35" x14ac:dyDescent="0.2">
      <c r="W202114" s="31"/>
      <c r="AI202114" s="31"/>
    </row>
    <row r="202118" spans="23:35" x14ac:dyDescent="0.2">
      <c r="W202118" s="29"/>
      <c r="AI202118" s="29"/>
    </row>
    <row r="202146" spans="23:35" x14ac:dyDescent="0.2">
      <c r="W202146" s="31"/>
      <c r="AI202146" s="31"/>
    </row>
    <row r="202150" spans="23:35" x14ac:dyDescent="0.2">
      <c r="W202150" s="29"/>
      <c r="AI202150" s="29"/>
    </row>
    <row r="202178" spans="23:35" x14ac:dyDescent="0.2">
      <c r="W202178" s="31"/>
      <c r="AI202178" s="31"/>
    </row>
    <row r="202182" spans="23:35" x14ac:dyDescent="0.2">
      <c r="W202182" s="29"/>
      <c r="AI202182" s="29"/>
    </row>
    <row r="202210" spans="23:35" x14ac:dyDescent="0.2">
      <c r="W202210" s="31"/>
      <c r="AI202210" s="31"/>
    </row>
    <row r="202214" spans="23:35" x14ac:dyDescent="0.2">
      <c r="W202214" s="29"/>
      <c r="AI202214" s="29"/>
    </row>
    <row r="202242" spans="23:35" x14ac:dyDescent="0.2">
      <c r="W202242" s="31"/>
      <c r="AI202242" s="31"/>
    </row>
    <row r="202246" spans="23:35" x14ac:dyDescent="0.2">
      <c r="W202246" s="29"/>
      <c r="AI202246" s="29"/>
    </row>
    <row r="202274" spans="23:35" x14ac:dyDescent="0.2">
      <c r="W202274" s="31"/>
      <c r="AI202274" s="31"/>
    </row>
    <row r="202278" spans="23:35" x14ac:dyDescent="0.2">
      <c r="W202278" s="29"/>
      <c r="AI202278" s="29"/>
    </row>
    <row r="202306" spans="23:35" x14ac:dyDescent="0.2">
      <c r="W202306" s="31"/>
      <c r="AI202306" s="31"/>
    </row>
    <row r="202310" spans="23:35" x14ac:dyDescent="0.2">
      <c r="W202310" s="29"/>
      <c r="AI202310" s="29"/>
    </row>
    <row r="202338" spans="23:35" x14ac:dyDescent="0.2">
      <c r="W202338" s="31"/>
      <c r="AI202338" s="31"/>
    </row>
    <row r="202342" spans="23:35" x14ac:dyDescent="0.2">
      <c r="W202342" s="29"/>
      <c r="AI202342" s="29"/>
    </row>
    <row r="202370" spans="23:35" x14ac:dyDescent="0.2">
      <c r="W202370" s="31"/>
      <c r="AI202370" s="31"/>
    </row>
    <row r="202374" spans="23:35" x14ac:dyDescent="0.2">
      <c r="W202374" s="29"/>
      <c r="AI202374" s="29"/>
    </row>
    <row r="202402" spans="23:35" x14ac:dyDescent="0.2">
      <c r="W202402" s="31"/>
      <c r="AI202402" s="31"/>
    </row>
    <row r="202406" spans="23:35" x14ac:dyDescent="0.2">
      <c r="W202406" s="29"/>
      <c r="AI202406" s="29"/>
    </row>
    <row r="202434" spans="23:35" x14ac:dyDescent="0.2">
      <c r="W202434" s="31"/>
      <c r="AI202434" s="31"/>
    </row>
    <row r="202438" spans="23:35" x14ac:dyDescent="0.2">
      <c r="W202438" s="29"/>
      <c r="AI202438" s="29"/>
    </row>
    <row r="202466" spans="23:35" x14ac:dyDescent="0.2">
      <c r="W202466" s="31"/>
      <c r="AI202466" s="31"/>
    </row>
    <row r="202470" spans="23:35" x14ac:dyDescent="0.2">
      <c r="W202470" s="29"/>
      <c r="AI202470" s="29"/>
    </row>
    <row r="202498" spans="23:35" x14ac:dyDescent="0.2">
      <c r="W202498" s="31"/>
      <c r="AI202498" s="31"/>
    </row>
    <row r="202502" spans="23:35" x14ac:dyDescent="0.2">
      <c r="W202502" s="29"/>
      <c r="AI202502" s="29"/>
    </row>
    <row r="202530" spans="23:35" x14ac:dyDescent="0.2">
      <c r="W202530" s="31"/>
      <c r="AI202530" s="31"/>
    </row>
    <row r="202534" spans="23:35" x14ac:dyDescent="0.2">
      <c r="W202534" s="29"/>
      <c r="AI202534" s="29"/>
    </row>
    <row r="202562" spans="23:35" x14ac:dyDescent="0.2">
      <c r="W202562" s="31"/>
      <c r="AI202562" s="31"/>
    </row>
    <row r="202566" spans="23:35" x14ac:dyDescent="0.2">
      <c r="W202566" s="29"/>
      <c r="AI202566" s="29"/>
    </row>
    <row r="202594" spans="23:35" x14ac:dyDescent="0.2">
      <c r="W202594" s="31"/>
      <c r="AI202594" s="31"/>
    </row>
    <row r="202598" spans="23:35" x14ac:dyDescent="0.2">
      <c r="W202598" s="29"/>
      <c r="AI202598" s="29"/>
    </row>
    <row r="202626" spans="23:35" x14ac:dyDescent="0.2">
      <c r="W202626" s="31"/>
      <c r="AI202626" s="31"/>
    </row>
    <row r="202630" spans="23:35" x14ac:dyDescent="0.2">
      <c r="W202630" s="29"/>
      <c r="AI202630" s="29"/>
    </row>
    <row r="202658" spans="23:35" x14ac:dyDescent="0.2">
      <c r="W202658" s="31"/>
      <c r="AI202658" s="31"/>
    </row>
    <row r="202662" spans="23:35" x14ac:dyDescent="0.2">
      <c r="W202662" s="29"/>
      <c r="AI202662" s="29"/>
    </row>
    <row r="202690" spans="23:35" x14ac:dyDescent="0.2">
      <c r="W202690" s="31"/>
      <c r="AI202690" s="31"/>
    </row>
    <row r="202694" spans="23:35" x14ac:dyDescent="0.2">
      <c r="W202694" s="29"/>
      <c r="AI202694" s="29"/>
    </row>
    <row r="202722" spans="23:35" x14ac:dyDescent="0.2">
      <c r="W202722" s="31"/>
      <c r="AI202722" s="31"/>
    </row>
    <row r="202726" spans="23:35" x14ac:dyDescent="0.2">
      <c r="W202726" s="29"/>
      <c r="AI202726" s="29"/>
    </row>
    <row r="202754" spans="23:35" x14ac:dyDescent="0.2">
      <c r="W202754" s="31"/>
      <c r="AI202754" s="31"/>
    </row>
    <row r="202758" spans="23:35" x14ac:dyDescent="0.2">
      <c r="W202758" s="29"/>
      <c r="AI202758" s="29"/>
    </row>
    <row r="202786" spans="23:35" x14ac:dyDescent="0.2">
      <c r="W202786" s="31"/>
      <c r="AI202786" s="31"/>
    </row>
    <row r="202790" spans="23:35" x14ac:dyDescent="0.2">
      <c r="W202790" s="29"/>
      <c r="AI202790" s="29"/>
    </row>
    <row r="202818" spans="23:35" x14ac:dyDescent="0.2">
      <c r="W202818" s="31"/>
      <c r="AI202818" s="31"/>
    </row>
    <row r="202822" spans="23:35" x14ac:dyDescent="0.2">
      <c r="W202822" s="29"/>
      <c r="AI202822" s="29"/>
    </row>
    <row r="202850" spans="23:35" x14ac:dyDescent="0.2">
      <c r="W202850" s="31"/>
      <c r="AI202850" s="31"/>
    </row>
    <row r="202854" spans="23:35" x14ac:dyDescent="0.2">
      <c r="W202854" s="29"/>
      <c r="AI202854" s="29"/>
    </row>
    <row r="202882" spans="23:35" x14ac:dyDescent="0.2">
      <c r="W202882" s="31"/>
      <c r="AI202882" s="31"/>
    </row>
    <row r="202886" spans="23:35" x14ac:dyDescent="0.2">
      <c r="W202886" s="29"/>
      <c r="AI202886" s="29"/>
    </row>
    <row r="202914" spans="23:35" x14ac:dyDescent="0.2">
      <c r="W202914" s="31"/>
      <c r="AI202914" s="31"/>
    </row>
    <row r="202918" spans="23:35" x14ac:dyDescent="0.2">
      <c r="W202918" s="29"/>
      <c r="AI202918" s="29"/>
    </row>
    <row r="202946" spans="23:35" x14ac:dyDescent="0.2">
      <c r="W202946" s="31"/>
      <c r="AI202946" s="31"/>
    </row>
    <row r="202950" spans="23:35" x14ac:dyDescent="0.2">
      <c r="W202950" s="29"/>
      <c r="AI202950" s="29"/>
    </row>
    <row r="202978" spans="23:35" x14ac:dyDescent="0.2">
      <c r="W202978" s="31"/>
      <c r="AI202978" s="31"/>
    </row>
    <row r="202982" spans="23:35" x14ac:dyDescent="0.2">
      <c r="W202982" s="29"/>
      <c r="AI202982" s="29"/>
    </row>
    <row r="203010" spans="23:35" x14ac:dyDescent="0.2">
      <c r="W203010" s="31"/>
      <c r="AI203010" s="31"/>
    </row>
    <row r="203014" spans="23:35" x14ac:dyDescent="0.2">
      <c r="W203014" s="29"/>
      <c r="AI203014" s="29"/>
    </row>
    <row r="203042" spans="23:35" x14ac:dyDescent="0.2">
      <c r="W203042" s="31"/>
      <c r="AI203042" s="31"/>
    </row>
    <row r="203046" spans="23:35" x14ac:dyDescent="0.2">
      <c r="W203046" s="29"/>
      <c r="AI203046" s="29"/>
    </row>
    <row r="203074" spans="23:35" x14ac:dyDescent="0.2">
      <c r="W203074" s="31"/>
      <c r="AI203074" s="31"/>
    </row>
    <row r="203078" spans="23:35" x14ac:dyDescent="0.2">
      <c r="W203078" s="29"/>
      <c r="AI203078" s="29"/>
    </row>
    <row r="203106" spans="23:35" x14ac:dyDescent="0.2">
      <c r="W203106" s="31"/>
      <c r="AI203106" s="31"/>
    </row>
    <row r="203110" spans="23:35" x14ac:dyDescent="0.2">
      <c r="W203110" s="29"/>
      <c r="AI203110" s="29"/>
    </row>
    <row r="203138" spans="23:35" x14ac:dyDescent="0.2">
      <c r="W203138" s="31"/>
      <c r="AI203138" s="31"/>
    </row>
    <row r="203142" spans="23:35" x14ac:dyDescent="0.2">
      <c r="W203142" s="29"/>
      <c r="AI203142" s="29"/>
    </row>
    <row r="203170" spans="23:35" x14ac:dyDescent="0.2">
      <c r="W203170" s="31"/>
      <c r="AI203170" s="31"/>
    </row>
    <row r="203174" spans="23:35" x14ac:dyDescent="0.2">
      <c r="W203174" s="29"/>
      <c r="AI203174" s="29"/>
    </row>
    <row r="203202" spans="23:35" x14ac:dyDescent="0.2">
      <c r="W203202" s="31"/>
      <c r="AI203202" s="31"/>
    </row>
    <row r="203206" spans="23:35" x14ac:dyDescent="0.2">
      <c r="W203206" s="29"/>
      <c r="AI203206" s="29"/>
    </row>
    <row r="203234" spans="23:35" x14ac:dyDescent="0.2">
      <c r="W203234" s="31"/>
      <c r="AI203234" s="31"/>
    </row>
    <row r="203238" spans="23:35" x14ac:dyDescent="0.2">
      <c r="W203238" s="29"/>
      <c r="AI203238" s="29"/>
    </row>
    <row r="203266" spans="23:35" x14ac:dyDescent="0.2">
      <c r="W203266" s="31"/>
      <c r="AI203266" s="31"/>
    </row>
    <row r="203270" spans="23:35" x14ac:dyDescent="0.2">
      <c r="W203270" s="29"/>
      <c r="AI203270" s="29"/>
    </row>
    <row r="203298" spans="23:35" x14ac:dyDescent="0.2">
      <c r="W203298" s="31"/>
      <c r="AI203298" s="31"/>
    </row>
    <row r="203302" spans="23:35" x14ac:dyDescent="0.2">
      <c r="W203302" s="29"/>
      <c r="AI203302" s="29"/>
    </row>
    <row r="203330" spans="23:35" x14ac:dyDescent="0.2">
      <c r="W203330" s="31"/>
      <c r="AI203330" s="31"/>
    </row>
    <row r="203334" spans="23:35" x14ac:dyDescent="0.2">
      <c r="W203334" s="29"/>
      <c r="AI203334" s="29"/>
    </row>
    <row r="203362" spans="23:35" x14ac:dyDescent="0.2">
      <c r="W203362" s="31"/>
      <c r="AI203362" s="31"/>
    </row>
    <row r="203366" spans="23:35" x14ac:dyDescent="0.2">
      <c r="W203366" s="29"/>
      <c r="AI203366" s="29"/>
    </row>
    <row r="203394" spans="23:35" x14ac:dyDescent="0.2">
      <c r="W203394" s="31"/>
      <c r="AI203394" s="31"/>
    </row>
    <row r="203398" spans="23:35" x14ac:dyDescent="0.2">
      <c r="W203398" s="29"/>
      <c r="AI203398" s="29"/>
    </row>
    <row r="203426" spans="23:35" x14ac:dyDescent="0.2">
      <c r="W203426" s="31"/>
      <c r="AI203426" s="31"/>
    </row>
    <row r="203430" spans="23:35" x14ac:dyDescent="0.2">
      <c r="W203430" s="29"/>
      <c r="AI203430" s="29"/>
    </row>
    <row r="203458" spans="23:35" x14ac:dyDescent="0.2">
      <c r="W203458" s="31"/>
      <c r="AI203458" s="31"/>
    </row>
    <row r="203462" spans="23:35" x14ac:dyDescent="0.2">
      <c r="W203462" s="29"/>
      <c r="AI203462" s="29"/>
    </row>
    <row r="203490" spans="23:35" x14ac:dyDescent="0.2">
      <c r="W203490" s="31"/>
      <c r="AI203490" s="31"/>
    </row>
    <row r="203494" spans="23:35" x14ac:dyDescent="0.2">
      <c r="W203494" s="29"/>
      <c r="AI203494" s="29"/>
    </row>
    <row r="203522" spans="23:35" x14ac:dyDescent="0.2">
      <c r="W203522" s="31"/>
      <c r="AI203522" s="31"/>
    </row>
    <row r="203526" spans="23:35" x14ac:dyDescent="0.2">
      <c r="W203526" s="29"/>
      <c r="AI203526" s="29"/>
    </row>
    <row r="203554" spans="23:35" x14ac:dyDescent="0.2">
      <c r="W203554" s="31"/>
      <c r="AI203554" s="31"/>
    </row>
    <row r="203558" spans="23:35" x14ac:dyDescent="0.2">
      <c r="W203558" s="29"/>
      <c r="AI203558" s="29"/>
    </row>
    <row r="203586" spans="23:35" x14ac:dyDescent="0.2">
      <c r="W203586" s="31"/>
      <c r="AI203586" s="31"/>
    </row>
    <row r="203590" spans="23:35" x14ac:dyDescent="0.2">
      <c r="W203590" s="29"/>
      <c r="AI203590" s="29"/>
    </row>
    <row r="203618" spans="23:35" x14ac:dyDescent="0.2">
      <c r="W203618" s="31"/>
      <c r="AI203618" s="31"/>
    </row>
    <row r="203622" spans="23:35" x14ac:dyDescent="0.2">
      <c r="W203622" s="29"/>
      <c r="AI203622" s="29"/>
    </row>
    <row r="203650" spans="23:35" x14ac:dyDescent="0.2">
      <c r="W203650" s="31"/>
      <c r="AI203650" s="31"/>
    </row>
    <row r="203654" spans="23:35" x14ac:dyDescent="0.2">
      <c r="W203654" s="29"/>
      <c r="AI203654" s="29"/>
    </row>
    <row r="203682" spans="23:35" x14ac:dyDescent="0.2">
      <c r="W203682" s="31"/>
      <c r="AI203682" s="31"/>
    </row>
    <row r="203686" spans="23:35" x14ac:dyDescent="0.2">
      <c r="W203686" s="29"/>
      <c r="AI203686" s="29"/>
    </row>
    <row r="203714" spans="23:35" x14ac:dyDescent="0.2">
      <c r="W203714" s="31"/>
      <c r="AI203714" s="31"/>
    </row>
    <row r="203718" spans="23:35" x14ac:dyDescent="0.2">
      <c r="W203718" s="29"/>
      <c r="AI203718" s="29"/>
    </row>
    <row r="203746" spans="23:35" x14ac:dyDescent="0.2">
      <c r="W203746" s="31"/>
      <c r="AI203746" s="31"/>
    </row>
    <row r="203750" spans="23:35" x14ac:dyDescent="0.2">
      <c r="W203750" s="29"/>
      <c r="AI203750" s="29"/>
    </row>
    <row r="203778" spans="23:35" x14ac:dyDescent="0.2">
      <c r="W203778" s="31"/>
      <c r="AI203778" s="31"/>
    </row>
    <row r="203782" spans="23:35" x14ac:dyDescent="0.2">
      <c r="W203782" s="29"/>
      <c r="AI203782" s="29"/>
    </row>
    <row r="203810" spans="23:35" x14ac:dyDescent="0.2">
      <c r="W203810" s="31"/>
      <c r="AI203810" s="31"/>
    </row>
    <row r="203814" spans="23:35" x14ac:dyDescent="0.2">
      <c r="W203814" s="29"/>
      <c r="AI203814" s="29"/>
    </row>
    <row r="203842" spans="23:35" x14ac:dyDescent="0.2">
      <c r="W203842" s="31"/>
      <c r="AI203842" s="31"/>
    </row>
    <row r="203846" spans="23:35" x14ac:dyDescent="0.2">
      <c r="W203846" s="29"/>
      <c r="AI203846" s="29"/>
    </row>
    <row r="203874" spans="23:35" x14ac:dyDescent="0.2">
      <c r="W203874" s="31"/>
      <c r="AI203874" s="31"/>
    </row>
    <row r="203878" spans="23:35" x14ac:dyDescent="0.2">
      <c r="W203878" s="29"/>
      <c r="AI203878" s="29"/>
    </row>
    <row r="203906" spans="23:35" x14ac:dyDescent="0.2">
      <c r="W203906" s="31"/>
      <c r="AI203906" s="31"/>
    </row>
    <row r="203910" spans="23:35" x14ac:dyDescent="0.2">
      <c r="W203910" s="29"/>
      <c r="AI203910" s="29"/>
    </row>
    <row r="203938" spans="23:35" x14ac:dyDescent="0.2">
      <c r="W203938" s="31"/>
      <c r="AI203938" s="31"/>
    </row>
    <row r="203942" spans="23:35" x14ac:dyDescent="0.2">
      <c r="W203942" s="29"/>
      <c r="AI203942" s="29"/>
    </row>
    <row r="203970" spans="23:35" x14ac:dyDescent="0.2">
      <c r="W203970" s="31"/>
      <c r="AI203970" s="31"/>
    </row>
    <row r="203974" spans="23:35" x14ac:dyDescent="0.2">
      <c r="W203974" s="29"/>
      <c r="AI203974" s="29"/>
    </row>
    <row r="204002" spans="23:35" x14ac:dyDescent="0.2">
      <c r="W204002" s="31"/>
      <c r="AI204002" s="31"/>
    </row>
    <row r="204006" spans="23:35" x14ac:dyDescent="0.2">
      <c r="W204006" s="29"/>
      <c r="AI204006" s="29"/>
    </row>
    <row r="204034" spans="23:35" x14ac:dyDescent="0.2">
      <c r="W204034" s="31"/>
      <c r="AI204034" s="31"/>
    </row>
    <row r="204038" spans="23:35" x14ac:dyDescent="0.2">
      <c r="W204038" s="29"/>
      <c r="AI204038" s="29"/>
    </row>
    <row r="204066" spans="23:35" x14ac:dyDescent="0.2">
      <c r="W204066" s="31"/>
      <c r="AI204066" s="31"/>
    </row>
    <row r="204070" spans="23:35" x14ac:dyDescent="0.2">
      <c r="W204070" s="29"/>
      <c r="AI204070" s="29"/>
    </row>
    <row r="204098" spans="23:35" x14ac:dyDescent="0.2">
      <c r="W204098" s="31"/>
      <c r="AI204098" s="31"/>
    </row>
    <row r="204102" spans="23:35" x14ac:dyDescent="0.2">
      <c r="W204102" s="29"/>
      <c r="AI204102" s="29"/>
    </row>
    <row r="204130" spans="23:35" x14ac:dyDescent="0.2">
      <c r="W204130" s="31"/>
      <c r="AI204130" s="31"/>
    </row>
    <row r="204134" spans="23:35" x14ac:dyDescent="0.2">
      <c r="W204134" s="29"/>
      <c r="AI204134" s="29"/>
    </row>
    <row r="204162" spans="23:35" x14ac:dyDescent="0.2">
      <c r="W204162" s="31"/>
      <c r="AI204162" s="31"/>
    </row>
    <row r="204166" spans="23:35" x14ac:dyDescent="0.2">
      <c r="W204166" s="29"/>
      <c r="AI204166" s="29"/>
    </row>
    <row r="204194" spans="23:35" x14ac:dyDescent="0.2">
      <c r="W204194" s="31"/>
      <c r="AI204194" s="31"/>
    </row>
    <row r="204198" spans="23:35" x14ac:dyDescent="0.2">
      <c r="W204198" s="29"/>
      <c r="AI204198" s="29"/>
    </row>
    <row r="204226" spans="23:35" x14ac:dyDescent="0.2">
      <c r="W204226" s="31"/>
      <c r="AI204226" s="31"/>
    </row>
    <row r="204230" spans="23:35" x14ac:dyDescent="0.2">
      <c r="W204230" s="29"/>
      <c r="AI204230" s="29"/>
    </row>
    <row r="204258" spans="23:35" x14ac:dyDescent="0.2">
      <c r="W204258" s="31"/>
      <c r="AI204258" s="31"/>
    </row>
    <row r="204262" spans="23:35" x14ac:dyDescent="0.2">
      <c r="W204262" s="29"/>
      <c r="AI204262" s="29"/>
    </row>
    <row r="204290" spans="23:35" x14ac:dyDescent="0.2">
      <c r="W204290" s="31"/>
      <c r="AI204290" s="31"/>
    </row>
    <row r="204294" spans="23:35" x14ac:dyDescent="0.2">
      <c r="W204294" s="29"/>
      <c r="AI204294" s="29"/>
    </row>
    <row r="204322" spans="23:35" x14ac:dyDescent="0.2">
      <c r="W204322" s="31"/>
      <c r="AI204322" s="31"/>
    </row>
    <row r="204326" spans="23:35" x14ac:dyDescent="0.2">
      <c r="W204326" s="29"/>
      <c r="AI204326" s="29"/>
    </row>
    <row r="204354" spans="23:35" x14ac:dyDescent="0.2">
      <c r="W204354" s="31"/>
      <c r="AI204354" s="31"/>
    </row>
    <row r="204358" spans="23:35" x14ac:dyDescent="0.2">
      <c r="W204358" s="29"/>
      <c r="AI204358" s="29"/>
    </row>
    <row r="204386" spans="23:35" x14ac:dyDescent="0.2">
      <c r="W204386" s="31"/>
      <c r="AI204386" s="31"/>
    </row>
    <row r="204390" spans="23:35" x14ac:dyDescent="0.2">
      <c r="W204390" s="29"/>
      <c r="AI204390" s="29"/>
    </row>
    <row r="204418" spans="23:35" x14ac:dyDescent="0.2">
      <c r="W204418" s="31"/>
      <c r="AI204418" s="31"/>
    </row>
    <row r="204422" spans="23:35" x14ac:dyDescent="0.2">
      <c r="W204422" s="29"/>
      <c r="AI204422" s="29"/>
    </row>
    <row r="204450" spans="23:35" x14ac:dyDescent="0.2">
      <c r="W204450" s="31"/>
      <c r="AI204450" s="31"/>
    </row>
    <row r="204454" spans="23:35" x14ac:dyDescent="0.2">
      <c r="W204454" s="29"/>
      <c r="AI204454" s="29"/>
    </row>
    <row r="204482" spans="23:35" x14ac:dyDescent="0.2">
      <c r="W204482" s="31"/>
      <c r="AI204482" s="31"/>
    </row>
    <row r="204486" spans="23:35" x14ac:dyDescent="0.2">
      <c r="W204486" s="29"/>
      <c r="AI204486" s="29"/>
    </row>
    <row r="204514" spans="23:35" x14ac:dyDescent="0.2">
      <c r="W204514" s="31"/>
      <c r="AI204514" s="31"/>
    </row>
    <row r="204518" spans="23:35" x14ac:dyDescent="0.2">
      <c r="W204518" s="29"/>
      <c r="AI204518" s="29"/>
    </row>
    <row r="204546" spans="23:35" x14ac:dyDescent="0.2">
      <c r="W204546" s="31"/>
      <c r="AI204546" s="31"/>
    </row>
    <row r="204550" spans="23:35" x14ac:dyDescent="0.2">
      <c r="W204550" s="29"/>
      <c r="AI204550" s="29"/>
    </row>
    <row r="204578" spans="23:35" x14ac:dyDescent="0.2">
      <c r="W204578" s="31"/>
      <c r="AI204578" s="31"/>
    </row>
    <row r="204582" spans="23:35" x14ac:dyDescent="0.2">
      <c r="W204582" s="29"/>
      <c r="AI204582" s="29"/>
    </row>
    <row r="204610" spans="23:35" x14ac:dyDescent="0.2">
      <c r="W204610" s="31"/>
      <c r="AI204610" s="31"/>
    </row>
    <row r="204614" spans="23:35" x14ac:dyDescent="0.2">
      <c r="W204614" s="29"/>
      <c r="AI204614" s="29"/>
    </row>
    <row r="204642" spans="23:35" x14ac:dyDescent="0.2">
      <c r="W204642" s="31"/>
      <c r="AI204642" s="31"/>
    </row>
    <row r="204646" spans="23:35" x14ac:dyDescent="0.2">
      <c r="W204646" s="29"/>
      <c r="AI204646" s="29"/>
    </row>
    <row r="204674" spans="23:35" x14ac:dyDescent="0.2">
      <c r="W204674" s="31"/>
      <c r="AI204674" s="31"/>
    </row>
    <row r="204678" spans="23:35" x14ac:dyDescent="0.2">
      <c r="W204678" s="29"/>
      <c r="AI204678" s="29"/>
    </row>
    <row r="204706" spans="23:35" x14ac:dyDescent="0.2">
      <c r="W204706" s="31"/>
      <c r="AI204706" s="31"/>
    </row>
    <row r="204710" spans="23:35" x14ac:dyDescent="0.2">
      <c r="W204710" s="29"/>
      <c r="AI204710" s="29"/>
    </row>
    <row r="204738" spans="23:35" x14ac:dyDescent="0.2">
      <c r="W204738" s="31"/>
      <c r="AI204738" s="31"/>
    </row>
    <row r="204742" spans="23:35" x14ac:dyDescent="0.2">
      <c r="W204742" s="29"/>
      <c r="AI204742" s="29"/>
    </row>
    <row r="204770" spans="23:35" x14ac:dyDescent="0.2">
      <c r="W204770" s="31"/>
      <c r="AI204770" s="31"/>
    </row>
    <row r="204774" spans="23:35" x14ac:dyDescent="0.2">
      <c r="W204774" s="29"/>
      <c r="AI204774" s="29"/>
    </row>
    <row r="204802" spans="23:35" x14ac:dyDescent="0.2">
      <c r="W204802" s="31"/>
      <c r="AI204802" s="31"/>
    </row>
    <row r="204806" spans="23:35" x14ac:dyDescent="0.2">
      <c r="W204806" s="29"/>
      <c r="AI204806" s="29"/>
    </row>
    <row r="204834" spans="23:35" x14ac:dyDescent="0.2">
      <c r="W204834" s="31"/>
      <c r="AI204834" s="31"/>
    </row>
    <row r="204838" spans="23:35" x14ac:dyDescent="0.2">
      <c r="W204838" s="29"/>
      <c r="AI204838" s="29"/>
    </row>
    <row r="204866" spans="23:35" x14ac:dyDescent="0.2">
      <c r="W204866" s="31"/>
      <c r="AI204866" s="31"/>
    </row>
    <row r="204870" spans="23:35" x14ac:dyDescent="0.2">
      <c r="W204870" s="29"/>
      <c r="AI204870" s="29"/>
    </row>
    <row r="204898" spans="23:35" x14ac:dyDescent="0.2">
      <c r="W204898" s="31"/>
      <c r="AI204898" s="31"/>
    </row>
    <row r="204902" spans="23:35" x14ac:dyDescent="0.2">
      <c r="W204902" s="29"/>
      <c r="AI204902" s="29"/>
    </row>
    <row r="204930" spans="23:35" x14ac:dyDescent="0.2">
      <c r="W204930" s="31"/>
      <c r="AI204930" s="31"/>
    </row>
    <row r="204934" spans="23:35" x14ac:dyDescent="0.2">
      <c r="W204934" s="29"/>
      <c r="AI204934" s="29"/>
    </row>
    <row r="204962" spans="23:35" x14ac:dyDescent="0.2">
      <c r="W204962" s="31"/>
      <c r="AI204962" s="31"/>
    </row>
    <row r="204966" spans="23:35" x14ac:dyDescent="0.2">
      <c r="W204966" s="29"/>
      <c r="AI204966" s="29"/>
    </row>
    <row r="204994" spans="23:35" x14ac:dyDescent="0.2">
      <c r="W204994" s="31"/>
      <c r="AI204994" s="31"/>
    </row>
    <row r="204998" spans="23:35" x14ac:dyDescent="0.2">
      <c r="W204998" s="29"/>
      <c r="AI204998" s="29"/>
    </row>
    <row r="205026" spans="23:35" x14ac:dyDescent="0.2">
      <c r="W205026" s="31"/>
      <c r="AI205026" s="31"/>
    </row>
    <row r="205030" spans="23:35" x14ac:dyDescent="0.2">
      <c r="W205030" s="29"/>
      <c r="AI205030" s="29"/>
    </row>
    <row r="205058" spans="23:35" x14ac:dyDescent="0.2">
      <c r="W205058" s="31"/>
      <c r="AI205058" s="31"/>
    </row>
    <row r="205062" spans="23:35" x14ac:dyDescent="0.2">
      <c r="W205062" s="29"/>
      <c r="AI205062" s="29"/>
    </row>
    <row r="205090" spans="23:35" x14ac:dyDescent="0.2">
      <c r="W205090" s="31"/>
      <c r="AI205090" s="31"/>
    </row>
    <row r="205094" spans="23:35" x14ac:dyDescent="0.2">
      <c r="W205094" s="29"/>
      <c r="AI205094" s="29"/>
    </row>
    <row r="205122" spans="23:35" x14ac:dyDescent="0.2">
      <c r="W205122" s="31"/>
      <c r="AI205122" s="31"/>
    </row>
    <row r="205126" spans="23:35" x14ac:dyDescent="0.2">
      <c r="W205126" s="29"/>
      <c r="AI205126" s="29"/>
    </row>
    <row r="205154" spans="23:35" x14ac:dyDescent="0.2">
      <c r="W205154" s="31"/>
      <c r="AI205154" s="31"/>
    </row>
    <row r="205158" spans="23:35" x14ac:dyDescent="0.2">
      <c r="W205158" s="29"/>
      <c r="AI205158" s="29"/>
    </row>
    <row r="205186" spans="23:35" x14ac:dyDescent="0.2">
      <c r="W205186" s="31"/>
      <c r="AI205186" s="31"/>
    </row>
    <row r="205190" spans="23:35" x14ac:dyDescent="0.2">
      <c r="W205190" s="29"/>
      <c r="AI205190" s="29"/>
    </row>
    <row r="205218" spans="23:35" x14ac:dyDescent="0.2">
      <c r="W205218" s="31"/>
      <c r="AI205218" s="31"/>
    </row>
    <row r="205222" spans="23:35" x14ac:dyDescent="0.2">
      <c r="W205222" s="29"/>
      <c r="AI205222" s="29"/>
    </row>
    <row r="205250" spans="23:35" x14ac:dyDescent="0.2">
      <c r="W205250" s="31"/>
      <c r="AI205250" s="31"/>
    </row>
    <row r="205254" spans="23:35" x14ac:dyDescent="0.2">
      <c r="W205254" s="29"/>
      <c r="AI205254" s="29"/>
    </row>
    <row r="205282" spans="23:35" x14ac:dyDescent="0.2">
      <c r="W205282" s="31"/>
      <c r="AI205282" s="31"/>
    </row>
    <row r="205286" spans="23:35" x14ac:dyDescent="0.2">
      <c r="W205286" s="29"/>
      <c r="AI205286" s="29"/>
    </row>
    <row r="205314" spans="23:35" x14ac:dyDescent="0.2">
      <c r="W205314" s="31"/>
      <c r="AI205314" s="31"/>
    </row>
    <row r="205318" spans="23:35" x14ac:dyDescent="0.2">
      <c r="W205318" s="29"/>
      <c r="AI205318" s="29"/>
    </row>
    <row r="205346" spans="23:35" x14ac:dyDescent="0.2">
      <c r="W205346" s="31"/>
      <c r="AI205346" s="31"/>
    </row>
    <row r="205350" spans="23:35" x14ac:dyDescent="0.2">
      <c r="W205350" s="29"/>
      <c r="AI205350" s="29"/>
    </row>
    <row r="205378" spans="23:35" x14ac:dyDescent="0.2">
      <c r="W205378" s="31"/>
      <c r="AI205378" s="31"/>
    </row>
    <row r="205382" spans="23:35" x14ac:dyDescent="0.2">
      <c r="W205382" s="29"/>
      <c r="AI205382" s="29"/>
    </row>
    <row r="205410" spans="23:35" x14ac:dyDescent="0.2">
      <c r="W205410" s="31"/>
      <c r="AI205410" s="31"/>
    </row>
    <row r="205414" spans="23:35" x14ac:dyDescent="0.2">
      <c r="W205414" s="29"/>
      <c r="AI205414" s="29"/>
    </row>
    <row r="205442" spans="23:35" x14ac:dyDescent="0.2">
      <c r="W205442" s="31"/>
      <c r="AI205442" s="31"/>
    </row>
    <row r="205446" spans="23:35" x14ac:dyDescent="0.2">
      <c r="W205446" s="29"/>
      <c r="AI205446" s="29"/>
    </row>
    <row r="205474" spans="23:35" x14ac:dyDescent="0.2">
      <c r="W205474" s="31"/>
      <c r="AI205474" s="31"/>
    </row>
    <row r="205478" spans="23:35" x14ac:dyDescent="0.2">
      <c r="W205478" s="29"/>
      <c r="AI205478" s="29"/>
    </row>
    <row r="205506" spans="23:35" x14ac:dyDescent="0.2">
      <c r="W205506" s="31"/>
      <c r="AI205506" s="31"/>
    </row>
    <row r="205510" spans="23:35" x14ac:dyDescent="0.2">
      <c r="W205510" s="29"/>
      <c r="AI205510" s="29"/>
    </row>
    <row r="205538" spans="23:35" x14ac:dyDescent="0.2">
      <c r="W205538" s="31"/>
      <c r="AI205538" s="31"/>
    </row>
    <row r="205542" spans="23:35" x14ac:dyDescent="0.2">
      <c r="W205542" s="29"/>
      <c r="AI205542" s="29"/>
    </row>
    <row r="205570" spans="23:35" x14ac:dyDescent="0.2">
      <c r="W205570" s="31"/>
      <c r="AI205570" s="31"/>
    </row>
    <row r="205574" spans="23:35" x14ac:dyDescent="0.2">
      <c r="W205574" s="29"/>
      <c r="AI205574" s="29"/>
    </row>
    <row r="205602" spans="23:35" x14ac:dyDescent="0.2">
      <c r="W205602" s="31"/>
      <c r="AI205602" s="31"/>
    </row>
    <row r="205606" spans="23:35" x14ac:dyDescent="0.2">
      <c r="W205606" s="29"/>
      <c r="AI205606" s="29"/>
    </row>
    <row r="205634" spans="23:35" x14ac:dyDescent="0.2">
      <c r="W205634" s="31"/>
      <c r="AI205634" s="31"/>
    </row>
    <row r="205638" spans="23:35" x14ac:dyDescent="0.2">
      <c r="W205638" s="29"/>
      <c r="AI205638" s="29"/>
    </row>
    <row r="205666" spans="23:35" x14ac:dyDescent="0.2">
      <c r="W205666" s="31"/>
      <c r="AI205666" s="31"/>
    </row>
    <row r="205670" spans="23:35" x14ac:dyDescent="0.2">
      <c r="W205670" s="29"/>
      <c r="AI205670" s="29"/>
    </row>
    <row r="205698" spans="23:35" x14ac:dyDescent="0.2">
      <c r="W205698" s="31"/>
      <c r="AI205698" s="31"/>
    </row>
    <row r="205702" spans="23:35" x14ac:dyDescent="0.2">
      <c r="W205702" s="29"/>
      <c r="AI205702" s="29"/>
    </row>
    <row r="205730" spans="23:35" x14ac:dyDescent="0.2">
      <c r="W205730" s="31"/>
      <c r="AI205730" s="31"/>
    </row>
    <row r="205734" spans="23:35" x14ac:dyDescent="0.2">
      <c r="W205734" s="29"/>
      <c r="AI205734" s="29"/>
    </row>
    <row r="205762" spans="23:35" x14ac:dyDescent="0.2">
      <c r="W205762" s="31"/>
      <c r="AI205762" s="31"/>
    </row>
    <row r="205766" spans="23:35" x14ac:dyDescent="0.2">
      <c r="W205766" s="29"/>
      <c r="AI205766" s="29"/>
    </row>
    <row r="205794" spans="23:35" x14ac:dyDescent="0.2">
      <c r="W205794" s="31"/>
      <c r="AI205794" s="31"/>
    </row>
    <row r="205798" spans="23:35" x14ac:dyDescent="0.2">
      <c r="W205798" s="29"/>
      <c r="AI205798" s="29"/>
    </row>
    <row r="205826" spans="23:35" x14ac:dyDescent="0.2">
      <c r="W205826" s="31"/>
      <c r="AI205826" s="31"/>
    </row>
    <row r="205830" spans="23:35" x14ac:dyDescent="0.2">
      <c r="W205830" s="29"/>
      <c r="AI205830" s="29"/>
    </row>
    <row r="205858" spans="23:35" x14ac:dyDescent="0.2">
      <c r="W205858" s="31"/>
      <c r="AI205858" s="31"/>
    </row>
    <row r="205862" spans="23:35" x14ac:dyDescent="0.2">
      <c r="W205862" s="29"/>
      <c r="AI205862" s="29"/>
    </row>
    <row r="205890" spans="23:35" x14ac:dyDescent="0.2">
      <c r="W205890" s="31"/>
      <c r="AI205890" s="31"/>
    </row>
    <row r="205894" spans="23:35" x14ac:dyDescent="0.2">
      <c r="W205894" s="29"/>
      <c r="AI205894" s="29"/>
    </row>
    <row r="205922" spans="23:35" x14ac:dyDescent="0.2">
      <c r="W205922" s="31"/>
      <c r="AI205922" s="31"/>
    </row>
    <row r="205926" spans="23:35" x14ac:dyDescent="0.2">
      <c r="W205926" s="29"/>
      <c r="AI205926" s="29"/>
    </row>
    <row r="205954" spans="23:35" x14ac:dyDescent="0.2">
      <c r="W205954" s="31"/>
      <c r="AI205954" s="31"/>
    </row>
    <row r="205958" spans="23:35" x14ac:dyDescent="0.2">
      <c r="W205958" s="29"/>
      <c r="AI205958" s="29"/>
    </row>
    <row r="205986" spans="23:35" x14ac:dyDescent="0.2">
      <c r="W205986" s="31"/>
      <c r="AI205986" s="31"/>
    </row>
    <row r="205990" spans="23:35" x14ac:dyDescent="0.2">
      <c r="W205990" s="29"/>
      <c r="AI205990" s="29"/>
    </row>
    <row r="206018" spans="23:35" x14ac:dyDescent="0.2">
      <c r="W206018" s="31"/>
      <c r="AI206018" s="31"/>
    </row>
    <row r="206022" spans="23:35" x14ac:dyDescent="0.2">
      <c r="W206022" s="29"/>
      <c r="AI206022" s="29"/>
    </row>
    <row r="206050" spans="23:35" x14ac:dyDescent="0.2">
      <c r="W206050" s="31"/>
      <c r="AI206050" s="31"/>
    </row>
    <row r="206054" spans="23:35" x14ac:dyDescent="0.2">
      <c r="W206054" s="29"/>
      <c r="AI206054" s="29"/>
    </row>
    <row r="206082" spans="23:35" x14ac:dyDescent="0.2">
      <c r="W206082" s="31"/>
      <c r="AI206082" s="31"/>
    </row>
    <row r="206086" spans="23:35" x14ac:dyDescent="0.2">
      <c r="W206086" s="29"/>
      <c r="AI206086" s="29"/>
    </row>
    <row r="206114" spans="23:35" x14ac:dyDescent="0.2">
      <c r="W206114" s="31"/>
      <c r="AI206114" s="31"/>
    </row>
    <row r="206118" spans="23:35" x14ac:dyDescent="0.2">
      <c r="W206118" s="29"/>
      <c r="AI206118" s="29"/>
    </row>
    <row r="206146" spans="23:35" x14ac:dyDescent="0.2">
      <c r="W206146" s="31"/>
      <c r="AI206146" s="31"/>
    </row>
    <row r="206150" spans="23:35" x14ac:dyDescent="0.2">
      <c r="W206150" s="29"/>
      <c r="AI206150" s="29"/>
    </row>
    <row r="206178" spans="23:35" x14ac:dyDescent="0.2">
      <c r="W206178" s="31"/>
      <c r="AI206178" s="31"/>
    </row>
    <row r="206182" spans="23:35" x14ac:dyDescent="0.2">
      <c r="W206182" s="29"/>
      <c r="AI206182" s="29"/>
    </row>
    <row r="206210" spans="23:35" x14ac:dyDescent="0.2">
      <c r="W206210" s="31"/>
      <c r="AI206210" s="31"/>
    </row>
    <row r="206214" spans="23:35" x14ac:dyDescent="0.2">
      <c r="W206214" s="29"/>
      <c r="AI206214" s="29"/>
    </row>
    <row r="206242" spans="23:35" x14ac:dyDescent="0.2">
      <c r="W206242" s="31"/>
      <c r="AI206242" s="31"/>
    </row>
    <row r="206246" spans="23:35" x14ac:dyDescent="0.2">
      <c r="W206246" s="29"/>
      <c r="AI206246" s="29"/>
    </row>
    <row r="206274" spans="23:35" x14ac:dyDescent="0.2">
      <c r="W206274" s="31"/>
      <c r="AI206274" s="31"/>
    </row>
    <row r="206278" spans="23:35" x14ac:dyDescent="0.2">
      <c r="W206278" s="29"/>
      <c r="AI206278" s="29"/>
    </row>
    <row r="206306" spans="23:35" x14ac:dyDescent="0.2">
      <c r="W206306" s="31"/>
      <c r="AI206306" s="31"/>
    </row>
    <row r="206310" spans="23:35" x14ac:dyDescent="0.2">
      <c r="W206310" s="29"/>
      <c r="AI206310" s="29"/>
    </row>
    <row r="206338" spans="23:35" x14ac:dyDescent="0.2">
      <c r="W206338" s="31"/>
      <c r="AI206338" s="31"/>
    </row>
    <row r="206342" spans="23:35" x14ac:dyDescent="0.2">
      <c r="W206342" s="29"/>
      <c r="AI206342" s="29"/>
    </row>
    <row r="206370" spans="23:35" x14ac:dyDescent="0.2">
      <c r="W206370" s="31"/>
      <c r="AI206370" s="31"/>
    </row>
    <row r="206374" spans="23:35" x14ac:dyDescent="0.2">
      <c r="W206374" s="29"/>
      <c r="AI206374" s="29"/>
    </row>
    <row r="206402" spans="23:35" x14ac:dyDescent="0.2">
      <c r="W206402" s="31"/>
      <c r="AI206402" s="31"/>
    </row>
    <row r="206406" spans="23:35" x14ac:dyDescent="0.2">
      <c r="W206406" s="29"/>
      <c r="AI206406" s="29"/>
    </row>
    <row r="206434" spans="23:35" x14ac:dyDescent="0.2">
      <c r="W206434" s="31"/>
      <c r="AI206434" s="31"/>
    </row>
    <row r="206438" spans="23:35" x14ac:dyDescent="0.2">
      <c r="W206438" s="29"/>
      <c r="AI206438" s="29"/>
    </row>
    <row r="206466" spans="23:35" x14ac:dyDescent="0.2">
      <c r="W206466" s="31"/>
      <c r="AI206466" s="31"/>
    </row>
    <row r="206470" spans="23:35" x14ac:dyDescent="0.2">
      <c r="W206470" s="29"/>
      <c r="AI206470" s="29"/>
    </row>
    <row r="206498" spans="23:35" x14ac:dyDescent="0.2">
      <c r="W206498" s="31"/>
      <c r="AI206498" s="31"/>
    </row>
    <row r="206502" spans="23:35" x14ac:dyDescent="0.2">
      <c r="W206502" s="29"/>
      <c r="AI206502" s="29"/>
    </row>
    <row r="206530" spans="23:35" x14ac:dyDescent="0.2">
      <c r="W206530" s="31"/>
      <c r="AI206530" s="31"/>
    </row>
    <row r="206534" spans="23:35" x14ac:dyDescent="0.2">
      <c r="W206534" s="29"/>
      <c r="AI206534" s="29"/>
    </row>
    <row r="206562" spans="23:35" x14ac:dyDescent="0.2">
      <c r="W206562" s="31"/>
      <c r="AI206562" s="31"/>
    </row>
    <row r="206566" spans="23:35" x14ac:dyDescent="0.2">
      <c r="W206566" s="29"/>
      <c r="AI206566" s="29"/>
    </row>
    <row r="206594" spans="23:35" x14ac:dyDescent="0.2">
      <c r="W206594" s="31"/>
      <c r="AI206594" s="31"/>
    </row>
    <row r="206598" spans="23:35" x14ac:dyDescent="0.2">
      <c r="W206598" s="29"/>
      <c r="AI206598" s="29"/>
    </row>
    <row r="206626" spans="23:35" x14ac:dyDescent="0.2">
      <c r="W206626" s="31"/>
      <c r="AI206626" s="31"/>
    </row>
    <row r="206630" spans="23:35" x14ac:dyDescent="0.2">
      <c r="W206630" s="29"/>
      <c r="AI206630" s="29"/>
    </row>
    <row r="206658" spans="23:35" x14ac:dyDescent="0.2">
      <c r="W206658" s="31"/>
      <c r="AI206658" s="31"/>
    </row>
    <row r="206662" spans="23:35" x14ac:dyDescent="0.2">
      <c r="W206662" s="29"/>
      <c r="AI206662" s="29"/>
    </row>
    <row r="206690" spans="23:35" x14ac:dyDescent="0.2">
      <c r="W206690" s="31"/>
      <c r="AI206690" s="31"/>
    </row>
    <row r="206694" spans="23:35" x14ac:dyDescent="0.2">
      <c r="W206694" s="29"/>
      <c r="AI206694" s="29"/>
    </row>
    <row r="206722" spans="23:35" x14ac:dyDescent="0.2">
      <c r="W206722" s="31"/>
      <c r="AI206722" s="31"/>
    </row>
    <row r="206726" spans="23:35" x14ac:dyDescent="0.2">
      <c r="W206726" s="29"/>
      <c r="AI206726" s="29"/>
    </row>
    <row r="206754" spans="23:35" x14ac:dyDescent="0.2">
      <c r="W206754" s="31"/>
      <c r="AI206754" s="31"/>
    </row>
    <row r="206758" spans="23:35" x14ac:dyDescent="0.2">
      <c r="W206758" s="29"/>
      <c r="AI206758" s="29"/>
    </row>
    <row r="206786" spans="23:35" x14ac:dyDescent="0.2">
      <c r="W206786" s="31"/>
      <c r="AI206786" s="31"/>
    </row>
    <row r="206790" spans="23:35" x14ac:dyDescent="0.2">
      <c r="W206790" s="29"/>
      <c r="AI206790" s="29"/>
    </row>
    <row r="206818" spans="23:35" x14ac:dyDescent="0.2">
      <c r="W206818" s="31"/>
      <c r="AI206818" s="31"/>
    </row>
    <row r="206822" spans="23:35" x14ac:dyDescent="0.2">
      <c r="W206822" s="29"/>
      <c r="AI206822" s="29"/>
    </row>
    <row r="206850" spans="23:35" x14ac:dyDescent="0.2">
      <c r="W206850" s="31"/>
      <c r="AI206850" s="31"/>
    </row>
    <row r="206854" spans="23:35" x14ac:dyDescent="0.2">
      <c r="W206854" s="29"/>
      <c r="AI206854" s="29"/>
    </row>
    <row r="206882" spans="23:35" x14ac:dyDescent="0.2">
      <c r="W206882" s="31"/>
      <c r="AI206882" s="31"/>
    </row>
    <row r="206886" spans="23:35" x14ac:dyDescent="0.2">
      <c r="W206886" s="29"/>
      <c r="AI206886" s="29"/>
    </row>
    <row r="206914" spans="23:35" x14ac:dyDescent="0.2">
      <c r="W206914" s="31"/>
      <c r="AI206914" s="31"/>
    </row>
    <row r="206918" spans="23:35" x14ac:dyDescent="0.2">
      <c r="W206918" s="29"/>
      <c r="AI206918" s="29"/>
    </row>
    <row r="206946" spans="23:35" x14ac:dyDescent="0.2">
      <c r="W206946" s="31"/>
      <c r="AI206946" s="31"/>
    </row>
    <row r="206950" spans="23:35" x14ac:dyDescent="0.2">
      <c r="W206950" s="29"/>
      <c r="AI206950" s="29"/>
    </row>
    <row r="206978" spans="23:35" x14ac:dyDescent="0.2">
      <c r="W206978" s="31"/>
      <c r="AI206978" s="31"/>
    </row>
    <row r="206982" spans="23:35" x14ac:dyDescent="0.2">
      <c r="W206982" s="29"/>
      <c r="AI206982" s="29"/>
    </row>
    <row r="207010" spans="23:35" x14ac:dyDescent="0.2">
      <c r="W207010" s="31"/>
      <c r="AI207010" s="31"/>
    </row>
    <row r="207014" spans="23:35" x14ac:dyDescent="0.2">
      <c r="W207014" s="29"/>
      <c r="AI207014" s="29"/>
    </row>
    <row r="207042" spans="23:35" x14ac:dyDescent="0.2">
      <c r="W207042" s="31"/>
      <c r="AI207042" s="31"/>
    </row>
    <row r="207046" spans="23:35" x14ac:dyDescent="0.2">
      <c r="W207046" s="29"/>
      <c r="AI207046" s="29"/>
    </row>
    <row r="207074" spans="23:35" x14ac:dyDescent="0.2">
      <c r="W207074" s="31"/>
      <c r="AI207074" s="31"/>
    </row>
    <row r="207078" spans="23:35" x14ac:dyDescent="0.2">
      <c r="W207078" s="29"/>
      <c r="AI207078" s="29"/>
    </row>
    <row r="207106" spans="23:35" x14ac:dyDescent="0.2">
      <c r="W207106" s="31"/>
      <c r="AI207106" s="31"/>
    </row>
    <row r="207110" spans="23:35" x14ac:dyDescent="0.2">
      <c r="W207110" s="29"/>
      <c r="AI207110" s="29"/>
    </row>
    <row r="207138" spans="23:35" x14ac:dyDescent="0.2">
      <c r="W207138" s="31"/>
      <c r="AI207138" s="31"/>
    </row>
    <row r="207142" spans="23:35" x14ac:dyDescent="0.2">
      <c r="W207142" s="29"/>
      <c r="AI207142" s="29"/>
    </row>
    <row r="207170" spans="23:35" x14ac:dyDescent="0.2">
      <c r="W207170" s="31"/>
      <c r="AI207170" s="31"/>
    </row>
    <row r="207174" spans="23:35" x14ac:dyDescent="0.2">
      <c r="W207174" s="29"/>
      <c r="AI207174" s="29"/>
    </row>
    <row r="207202" spans="23:35" x14ac:dyDescent="0.2">
      <c r="W207202" s="31"/>
      <c r="AI207202" s="31"/>
    </row>
    <row r="207206" spans="23:35" x14ac:dyDescent="0.2">
      <c r="W207206" s="29"/>
      <c r="AI207206" s="29"/>
    </row>
    <row r="207234" spans="23:35" x14ac:dyDescent="0.2">
      <c r="W207234" s="31"/>
      <c r="AI207234" s="31"/>
    </row>
    <row r="207238" spans="23:35" x14ac:dyDescent="0.2">
      <c r="W207238" s="29"/>
      <c r="AI207238" s="29"/>
    </row>
    <row r="207266" spans="23:35" x14ac:dyDescent="0.2">
      <c r="W207266" s="31"/>
      <c r="AI207266" s="31"/>
    </row>
    <row r="207270" spans="23:35" x14ac:dyDescent="0.2">
      <c r="W207270" s="29"/>
      <c r="AI207270" s="29"/>
    </row>
    <row r="207298" spans="23:35" x14ac:dyDescent="0.2">
      <c r="W207298" s="31"/>
      <c r="AI207298" s="31"/>
    </row>
    <row r="207302" spans="23:35" x14ac:dyDescent="0.2">
      <c r="W207302" s="29"/>
      <c r="AI207302" s="29"/>
    </row>
    <row r="207330" spans="23:35" x14ac:dyDescent="0.2">
      <c r="W207330" s="31"/>
      <c r="AI207330" s="31"/>
    </row>
    <row r="207334" spans="23:35" x14ac:dyDescent="0.2">
      <c r="W207334" s="29"/>
      <c r="AI207334" s="29"/>
    </row>
    <row r="207362" spans="23:35" x14ac:dyDescent="0.2">
      <c r="W207362" s="31"/>
      <c r="AI207362" s="31"/>
    </row>
    <row r="207366" spans="23:35" x14ac:dyDescent="0.2">
      <c r="W207366" s="29"/>
      <c r="AI207366" s="29"/>
    </row>
    <row r="207394" spans="23:35" x14ac:dyDescent="0.2">
      <c r="W207394" s="31"/>
      <c r="AI207394" s="31"/>
    </row>
    <row r="207398" spans="23:35" x14ac:dyDescent="0.2">
      <c r="W207398" s="29"/>
      <c r="AI207398" s="29"/>
    </row>
    <row r="207426" spans="23:35" x14ac:dyDescent="0.2">
      <c r="W207426" s="31"/>
      <c r="AI207426" s="31"/>
    </row>
    <row r="207430" spans="23:35" x14ac:dyDescent="0.2">
      <c r="W207430" s="29"/>
      <c r="AI207430" s="29"/>
    </row>
    <row r="207458" spans="23:35" x14ac:dyDescent="0.2">
      <c r="W207458" s="31"/>
      <c r="AI207458" s="31"/>
    </row>
    <row r="207462" spans="23:35" x14ac:dyDescent="0.2">
      <c r="W207462" s="29"/>
      <c r="AI207462" s="29"/>
    </row>
    <row r="207490" spans="23:35" x14ac:dyDescent="0.2">
      <c r="W207490" s="31"/>
      <c r="AI207490" s="31"/>
    </row>
    <row r="207494" spans="23:35" x14ac:dyDescent="0.2">
      <c r="W207494" s="29"/>
      <c r="AI207494" s="29"/>
    </row>
    <row r="207522" spans="23:35" x14ac:dyDescent="0.2">
      <c r="W207522" s="31"/>
      <c r="AI207522" s="31"/>
    </row>
    <row r="207526" spans="23:35" x14ac:dyDescent="0.2">
      <c r="W207526" s="29"/>
      <c r="AI207526" s="29"/>
    </row>
    <row r="207554" spans="23:35" x14ac:dyDescent="0.2">
      <c r="W207554" s="31"/>
      <c r="AI207554" s="31"/>
    </row>
    <row r="207558" spans="23:35" x14ac:dyDescent="0.2">
      <c r="W207558" s="29"/>
      <c r="AI207558" s="29"/>
    </row>
    <row r="207586" spans="23:35" x14ac:dyDescent="0.2">
      <c r="W207586" s="31"/>
      <c r="AI207586" s="31"/>
    </row>
    <row r="207590" spans="23:35" x14ac:dyDescent="0.2">
      <c r="W207590" s="29"/>
      <c r="AI207590" s="29"/>
    </row>
    <row r="207618" spans="23:35" x14ac:dyDescent="0.2">
      <c r="W207618" s="31"/>
      <c r="AI207618" s="31"/>
    </row>
    <row r="207622" spans="23:35" x14ac:dyDescent="0.2">
      <c r="W207622" s="29"/>
      <c r="AI207622" s="29"/>
    </row>
    <row r="207650" spans="23:35" x14ac:dyDescent="0.2">
      <c r="W207650" s="31"/>
      <c r="AI207650" s="31"/>
    </row>
    <row r="207654" spans="23:35" x14ac:dyDescent="0.2">
      <c r="W207654" s="29"/>
      <c r="AI207654" s="29"/>
    </row>
    <row r="207682" spans="23:35" x14ac:dyDescent="0.2">
      <c r="W207682" s="31"/>
      <c r="AI207682" s="31"/>
    </row>
    <row r="207686" spans="23:35" x14ac:dyDescent="0.2">
      <c r="W207686" s="29"/>
      <c r="AI207686" s="29"/>
    </row>
    <row r="207714" spans="23:35" x14ac:dyDescent="0.2">
      <c r="W207714" s="31"/>
      <c r="AI207714" s="31"/>
    </row>
    <row r="207718" spans="23:35" x14ac:dyDescent="0.2">
      <c r="W207718" s="29"/>
      <c r="AI207718" s="29"/>
    </row>
    <row r="207746" spans="23:35" x14ac:dyDescent="0.2">
      <c r="W207746" s="31"/>
      <c r="AI207746" s="31"/>
    </row>
    <row r="207750" spans="23:35" x14ac:dyDescent="0.2">
      <c r="W207750" s="29"/>
      <c r="AI207750" s="29"/>
    </row>
    <row r="207778" spans="23:35" x14ac:dyDescent="0.2">
      <c r="W207778" s="31"/>
      <c r="AI207778" s="31"/>
    </row>
    <row r="207782" spans="23:35" x14ac:dyDescent="0.2">
      <c r="W207782" s="29"/>
      <c r="AI207782" s="29"/>
    </row>
    <row r="207810" spans="23:35" x14ac:dyDescent="0.2">
      <c r="W207810" s="31"/>
      <c r="AI207810" s="31"/>
    </row>
    <row r="207814" spans="23:35" x14ac:dyDescent="0.2">
      <c r="W207814" s="29"/>
      <c r="AI207814" s="29"/>
    </row>
    <row r="207842" spans="23:35" x14ac:dyDescent="0.2">
      <c r="W207842" s="31"/>
      <c r="AI207842" s="31"/>
    </row>
    <row r="207846" spans="23:35" x14ac:dyDescent="0.2">
      <c r="W207846" s="29"/>
      <c r="AI207846" s="29"/>
    </row>
    <row r="207874" spans="23:35" x14ac:dyDescent="0.2">
      <c r="W207874" s="31"/>
      <c r="AI207874" s="31"/>
    </row>
    <row r="207878" spans="23:35" x14ac:dyDescent="0.2">
      <c r="W207878" s="29"/>
      <c r="AI207878" s="29"/>
    </row>
    <row r="207906" spans="23:35" x14ac:dyDescent="0.2">
      <c r="W207906" s="31"/>
      <c r="AI207906" s="31"/>
    </row>
    <row r="207910" spans="23:35" x14ac:dyDescent="0.2">
      <c r="W207910" s="29"/>
      <c r="AI207910" s="29"/>
    </row>
    <row r="207938" spans="23:35" x14ac:dyDescent="0.2">
      <c r="W207938" s="31"/>
      <c r="AI207938" s="31"/>
    </row>
    <row r="207942" spans="23:35" x14ac:dyDescent="0.2">
      <c r="W207942" s="29"/>
      <c r="AI207942" s="29"/>
    </row>
    <row r="207970" spans="23:35" x14ac:dyDescent="0.2">
      <c r="W207970" s="31"/>
      <c r="AI207970" s="31"/>
    </row>
    <row r="207974" spans="23:35" x14ac:dyDescent="0.2">
      <c r="W207974" s="29"/>
      <c r="AI207974" s="29"/>
    </row>
    <row r="208002" spans="23:35" x14ac:dyDescent="0.2">
      <c r="W208002" s="31"/>
      <c r="AI208002" s="31"/>
    </row>
    <row r="208006" spans="23:35" x14ac:dyDescent="0.2">
      <c r="W208006" s="29"/>
      <c r="AI208006" s="29"/>
    </row>
    <row r="208034" spans="23:35" x14ac:dyDescent="0.2">
      <c r="W208034" s="31"/>
      <c r="AI208034" s="31"/>
    </row>
    <row r="208038" spans="23:35" x14ac:dyDescent="0.2">
      <c r="W208038" s="29"/>
      <c r="AI208038" s="29"/>
    </row>
    <row r="208066" spans="23:35" x14ac:dyDescent="0.2">
      <c r="W208066" s="31"/>
      <c r="AI208066" s="31"/>
    </row>
    <row r="208070" spans="23:35" x14ac:dyDescent="0.2">
      <c r="W208070" s="29"/>
      <c r="AI208070" s="29"/>
    </row>
    <row r="208098" spans="23:35" x14ac:dyDescent="0.2">
      <c r="W208098" s="31"/>
      <c r="AI208098" s="31"/>
    </row>
    <row r="208102" spans="23:35" x14ac:dyDescent="0.2">
      <c r="W208102" s="29"/>
      <c r="AI208102" s="29"/>
    </row>
    <row r="208130" spans="23:35" x14ac:dyDescent="0.2">
      <c r="W208130" s="31"/>
      <c r="AI208130" s="31"/>
    </row>
    <row r="208134" spans="23:35" x14ac:dyDescent="0.2">
      <c r="W208134" s="29"/>
      <c r="AI208134" s="29"/>
    </row>
    <row r="208162" spans="23:35" x14ac:dyDescent="0.2">
      <c r="W208162" s="31"/>
      <c r="AI208162" s="31"/>
    </row>
    <row r="208166" spans="23:35" x14ac:dyDescent="0.2">
      <c r="W208166" s="29"/>
      <c r="AI208166" s="29"/>
    </row>
    <row r="208194" spans="23:35" x14ac:dyDescent="0.2">
      <c r="W208194" s="31"/>
      <c r="AI208194" s="31"/>
    </row>
    <row r="208198" spans="23:35" x14ac:dyDescent="0.2">
      <c r="W208198" s="29"/>
      <c r="AI208198" s="29"/>
    </row>
    <row r="208226" spans="23:35" x14ac:dyDescent="0.2">
      <c r="W208226" s="31"/>
      <c r="AI208226" s="31"/>
    </row>
    <row r="208230" spans="23:35" x14ac:dyDescent="0.2">
      <c r="W208230" s="29"/>
      <c r="AI208230" s="29"/>
    </row>
    <row r="208258" spans="23:35" x14ac:dyDescent="0.2">
      <c r="W208258" s="31"/>
      <c r="AI208258" s="31"/>
    </row>
    <row r="208262" spans="23:35" x14ac:dyDescent="0.2">
      <c r="W208262" s="29"/>
      <c r="AI208262" s="29"/>
    </row>
    <row r="208290" spans="23:35" x14ac:dyDescent="0.2">
      <c r="W208290" s="31"/>
      <c r="AI208290" s="31"/>
    </row>
    <row r="208294" spans="23:35" x14ac:dyDescent="0.2">
      <c r="W208294" s="29"/>
      <c r="AI208294" s="29"/>
    </row>
    <row r="208322" spans="23:35" x14ac:dyDescent="0.2">
      <c r="W208322" s="31"/>
      <c r="AI208322" s="31"/>
    </row>
    <row r="208326" spans="23:35" x14ac:dyDescent="0.2">
      <c r="W208326" s="29"/>
      <c r="AI208326" s="29"/>
    </row>
    <row r="208354" spans="23:35" x14ac:dyDescent="0.2">
      <c r="W208354" s="31"/>
      <c r="AI208354" s="31"/>
    </row>
    <row r="208358" spans="23:35" x14ac:dyDescent="0.2">
      <c r="W208358" s="29"/>
      <c r="AI208358" s="29"/>
    </row>
    <row r="208386" spans="23:35" x14ac:dyDescent="0.2">
      <c r="W208386" s="31"/>
      <c r="AI208386" s="31"/>
    </row>
    <row r="208390" spans="23:35" x14ac:dyDescent="0.2">
      <c r="W208390" s="29"/>
      <c r="AI208390" s="29"/>
    </row>
    <row r="208418" spans="23:35" x14ac:dyDescent="0.2">
      <c r="W208418" s="31"/>
      <c r="AI208418" s="31"/>
    </row>
    <row r="208422" spans="23:35" x14ac:dyDescent="0.2">
      <c r="W208422" s="29"/>
      <c r="AI208422" s="29"/>
    </row>
    <row r="208450" spans="23:35" x14ac:dyDescent="0.2">
      <c r="W208450" s="31"/>
      <c r="AI208450" s="31"/>
    </row>
    <row r="208454" spans="23:35" x14ac:dyDescent="0.2">
      <c r="W208454" s="29"/>
      <c r="AI208454" s="29"/>
    </row>
    <row r="208482" spans="23:35" x14ac:dyDescent="0.2">
      <c r="W208482" s="31"/>
      <c r="AI208482" s="31"/>
    </row>
    <row r="208486" spans="23:35" x14ac:dyDescent="0.2">
      <c r="W208486" s="29"/>
      <c r="AI208486" s="29"/>
    </row>
    <row r="208514" spans="23:35" x14ac:dyDescent="0.2">
      <c r="W208514" s="31"/>
      <c r="AI208514" s="31"/>
    </row>
    <row r="208518" spans="23:35" x14ac:dyDescent="0.2">
      <c r="W208518" s="29"/>
      <c r="AI208518" s="29"/>
    </row>
    <row r="208546" spans="23:35" x14ac:dyDescent="0.2">
      <c r="W208546" s="31"/>
      <c r="AI208546" s="31"/>
    </row>
    <row r="208550" spans="23:35" x14ac:dyDescent="0.2">
      <c r="W208550" s="29"/>
      <c r="AI208550" s="29"/>
    </row>
    <row r="208578" spans="23:35" x14ac:dyDescent="0.2">
      <c r="W208578" s="31"/>
      <c r="AI208578" s="31"/>
    </row>
    <row r="208582" spans="23:35" x14ac:dyDescent="0.2">
      <c r="W208582" s="29"/>
      <c r="AI208582" s="29"/>
    </row>
    <row r="208610" spans="23:35" x14ac:dyDescent="0.2">
      <c r="W208610" s="31"/>
      <c r="AI208610" s="31"/>
    </row>
    <row r="208614" spans="23:35" x14ac:dyDescent="0.2">
      <c r="W208614" s="29"/>
      <c r="AI208614" s="29"/>
    </row>
    <row r="208642" spans="23:35" x14ac:dyDescent="0.2">
      <c r="W208642" s="31"/>
      <c r="AI208642" s="31"/>
    </row>
    <row r="208646" spans="23:35" x14ac:dyDescent="0.2">
      <c r="W208646" s="29"/>
      <c r="AI208646" s="29"/>
    </row>
    <row r="208674" spans="23:35" x14ac:dyDescent="0.2">
      <c r="W208674" s="31"/>
      <c r="AI208674" s="31"/>
    </row>
    <row r="208678" spans="23:35" x14ac:dyDescent="0.2">
      <c r="W208678" s="29"/>
      <c r="AI208678" s="29"/>
    </row>
    <row r="208706" spans="23:35" x14ac:dyDescent="0.2">
      <c r="W208706" s="31"/>
      <c r="AI208706" s="31"/>
    </row>
    <row r="208710" spans="23:35" x14ac:dyDescent="0.2">
      <c r="W208710" s="29"/>
      <c r="AI208710" s="29"/>
    </row>
    <row r="208738" spans="23:35" x14ac:dyDescent="0.2">
      <c r="W208738" s="31"/>
      <c r="AI208738" s="31"/>
    </row>
    <row r="208742" spans="23:35" x14ac:dyDescent="0.2">
      <c r="W208742" s="29"/>
      <c r="AI208742" s="29"/>
    </row>
    <row r="208770" spans="23:35" x14ac:dyDescent="0.2">
      <c r="W208770" s="31"/>
      <c r="AI208770" s="31"/>
    </row>
    <row r="208774" spans="23:35" x14ac:dyDescent="0.2">
      <c r="W208774" s="29"/>
      <c r="AI208774" s="29"/>
    </row>
    <row r="208802" spans="23:35" x14ac:dyDescent="0.2">
      <c r="W208802" s="31"/>
      <c r="AI208802" s="31"/>
    </row>
    <row r="208806" spans="23:35" x14ac:dyDescent="0.2">
      <c r="W208806" s="29"/>
      <c r="AI208806" s="29"/>
    </row>
    <row r="208834" spans="23:35" x14ac:dyDescent="0.2">
      <c r="W208834" s="31"/>
      <c r="AI208834" s="31"/>
    </row>
    <row r="208838" spans="23:35" x14ac:dyDescent="0.2">
      <c r="W208838" s="29"/>
      <c r="AI208838" s="29"/>
    </row>
    <row r="208866" spans="23:35" x14ac:dyDescent="0.2">
      <c r="W208866" s="31"/>
      <c r="AI208866" s="31"/>
    </row>
    <row r="208870" spans="23:35" x14ac:dyDescent="0.2">
      <c r="W208870" s="29"/>
      <c r="AI208870" s="29"/>
    </row>
    <row r="208898" spans="23:35" x14ac:dyDescent="0.2">
      <c r="W208898" s="31"/>
      <c r="AI208898" s="31"/>
    </row>
    <row r="208902" spans="23:35" x14ac:dyDescent="0.2">
      <c r="W208902" s="29"/>
      <c r="AI208902" s="29"/>
    </row>
    <row r="208930" spans="23:35" x14ac:dyDescent="0.2">
      <c r="W208930" s="31"/>
      <c r="AI208930" s="31"/>
    </row>
    <row r="208934" spans="23:35" x14ac:dyDescent="0.2">
      <c r="W208934" s="29"/>
      <c r="AI208934" s="29"/>
    </row>
    <row r="208962" spans="23:35" x14ac:dyDescent="0.2">
      <c r="W208962" s="31"/>
      <c r="AI208962" s="31"/>
    </row>
    <row r="208966" spans="23:35" x14ac:dyDescent="0.2">
      <c r="W208966" s="29"/>
      <c r="AI208966" s="29"/>
    </row>
    <row r="208994" spans="23:35" x14ac:dyDescent="0.2">
      <c r="W208994" s="31"/>
      <c r="AI208994" s="31"/>
    </row>
    <row r="208998" spans="23:35" x14ac:dyDescent="0.2">
      <c r="W208998" s="29"/>
      <c r="AI208998" s="29"/>
    </row>
    <row r="209026" spans="23:35" x14ac:dyDescent="0.2">
      <c r="W209026" s="31"/>
      <c r="AI209026" s="31"/>
    </row>
    <row r="209030" spans="23:35" x14ac:dyDescent="0.2">
      <c r="W209030" s="29"/>
      <c r="AI209030" s="29"/>
    </row>
    <row r="209058" spans="23:35" x14ac:dyDescent="0.2">
      <c r="W209058" s="31"/>
      <c r="AI209058" s="31"/>
    </row>
    <row r="209062" spans="23:35" x14ac:dyDescent="0.2">
      <c r="W209062" s="29"/>
      <c r="AI209062" s="29"/>
    </row>
    <row r="209090" spans="23:35" x14ac:dyDescent="0.2">
      <c r="W209090" s="31"/>
      <c r="AI209090" s="31"/>
    </row>
    <row r="209094" spans="23:35" x14ac:dyDescent="0.2">
      <c r="W209094" s="29"/>
      <c r="AI209094" s="29"/>
    </row>
    <row r="209122" spans="23:35" x14ac:dyDescent="0.2">
      <c r="W209122" s="31"/>
      <c r="AI209122" s="31"/>
    </row>
    <row r="209126" spans="23:35" x14ac:dyDescent="0.2">
      <c r="W209126" s="29"/>
      <c r="AI209126" s="29"/>
    </row>
    <row r="209154" spans="23:35" x14ac:dyDescent="0.2">
      <c r="W209154" s="31"/>
      <c r="AI209154" s="31"/>
    </row>
    <row r="209158" spans="23:35" x14ac:dyDescent="0.2">
      <c r="W209158" s="29"/>
      <c r="AI209158" s="29"/>
    </row>
    <row r="209186" spans="23:35" x14ac:dyDescent="0.2">
      <c r="W209186" s="31"/>
      <c r="AI209186" s="31"/>
    </row>
    <row r="209190" spans="23:35" x14ac:dyDescent="0.2">
      <c r="W209190" s="29"/>
      <c r="AI209190" s="29"/>
    </row>
    <row r="209218" spans="23:35" x14ac:dyDescent="0.2">
      <c r="W209218" s="31"/>
      <c r="AI209218" s="31"/>
    </row>
    <row r="209222" spans="23:35" x14ac:dyDescent="0.2">
      <c r="W209222" s="29"/>
      <c r="AI209222" s="29"/>
    </row>
    <row r="209250" spans="23:35" x14ac:dyDescent="0.2">
      <c r="W209250" s="31"/>
      <c r="AI209250" s="31"/>
    </row>
    <row r="209254" spans="23:35" x14ac:dyDescent="0.2">
      <c r="W209254" s="29"/>
      <c r="AI209254" s="29"/>
    </row>
    <row r="209282" spans="23:35" x14ac:dyDescent="0.2">
      <c r="W209282" s="31"/>
      <c r="AI209282" s="31"/>
    </row>
    <row r="209286" spans="23:35" x14ac:dyDescent="0.2">
      <c r="W209286" s="29"/>
      <c r="AI209286" s="29"/>
    </row>
    <row r="209314" spans="23:35" x14ac:dyDescent="0.2">
      <c r="W209314" s="31"/>
      <c r="AI209314" s="31"/>
    </row>
    <row r="209318" spans="23:35" x14ac:dyDescent="0.2">
      <c r="W209318" s="29"/>
      <c r="AI209318" s="29"/>
    </row>
    <row r="209346" spans="23:35" x14ac:dyDescent="0.2">
      <c r="W209346" s="31"/>
      <c r="AI209346" s="31"/>
    </row>
    <row r="209350" spans="23:35" x14ac:dyDescent="0.2">
      <c r="W209350" s="29"/>
      <c r="AI209350" s="29"/>
    </row>
    <row r="209378" spans="23:35" x14ac:dyDescent="0.2">
      <c r="W209378" s="31"/>
      <c r="AI209378" s="31"/>
    </row>
    <row r="209382" spans="23:35" x14ac:dyDescent="0.2">
      <c r="W209382" s="29"/>
      <c r="AI209382" s="29"/>
    </row>
    <row r="209410" spans="23:35" x14ac:dyDescent="0.2">
      <c r="W209410" s="31"/>
      <c r="AI209410" s="31"/>
    </row>
    <row r="209414" spans="23:35" x14ac:dyDescent="0.2">
      <c r="W209414" s="29"/>
      <c r="AI209414" s="29"/>
    </row>
    <row r="209442" spans="23:35" x14ac:dyDescent="0.2">
      <c r="W209442" s="31"/>
      <c r="AI209442" s="31"/>
    </row>
    <row r="209446" spans="23:35" x14ac:dyDescent="0.2">
      <c r="W209446" s="29"/>
      <c r="AI209446" s="29"/>
    </row>
    <row r="209474" spans="23:35" x14ac:dyDescent="0.2">
      <c r="W209474" s="31"/>
      <c r="AI209474" s="31"/>
    </row>
    <row r="209478" spans="23:35" x14ac:dyDescent="0.2">
      <c r="W209478" s="29"/>
      <c r="AI209478" s="29"/>
    </row>
    <row r="209506" spans="23:35" x14ac:dyDescent="0.2">
      <c r="W209506" s="31"/>
      <c r="AI209506" s="31"/>
    </row>
    <row r="209510" spans="23:35" x14ac:dyDescent="0.2">
      <c r="W209510" s="29"/>
      <c r="AI209510" s="29"/>
    </row>
    <row r="209538" spans="23:35" x14ac:dyDescent="0.2">
      <c r="W209538" s="31"/>
      <c r="AI209538" s="31"/>
    </row>
    <row r="209542" spans="23:35" x14ac:dyDescent="0.2">
      <c r="W209542" s="29"/>
      <c r="AI209542" s="29"/>
    </row>
    <row r="209570" spans="23:35" x14ac:dyDescent="0.2">
      <c r="W209570" s="31"/>
      <c r="AI209570" s="31"/>
    </row>
    <row r="209574" spans="23:35" x14ac:dyDescent="0.2">
      <c r="W209574" s="29"/>
      <c r="AI209574" s="29"/>
    </row>
    <row r="209602" spans="23:35" x14ac:dyDescent="0.2">
      <c r="W209602" s="31"/>
      <c r="AI209602" s="31"/>
    </row>
    <row r="209606" spans="23:35" x14ac:dyDescent="0.2">
      <c r="W209606" s="29"/>
      <c r="AI209606" s="29"/>
    </row>
    <row r="209634" spans="23:35" x14ac:dyDescent="0.2">
      <c r="W209634" s="31"/>
      <c r="AI209634" s="31"/>
    </row>
    <row r="209638" spans="23:35" x14ac:dyDescent="0.2">
      <c r="W209638" s="29"/>
      <c r="AI209638" s="29"/>
    </row>
    <row r="209666" spans="23:35" x14ac:dyDescent="0.2">
      <c r="W209666" s="31"/>
      <c r="AI209666" s="31"/>
    </row>
    <row r="209670" spans="23:35" x14ac:dyDescent="0.2">
      <c r="W209670" s="29"/>
      <c r="AI209670" s="29"/>
    </row>
    <row r="209698" spans="23:35" x14ac:dyDescent="0.2">
      <c r="W209698" s="31"/>
      <c r="AI209698" s="31"/>
    </row>
    <row r="209702" spans="23:35" x14ac:dyDescent="0.2">
      <c r="W209702" s="29"/>
      <c r="AI209702" s="29"/>
    </row>
    <row r="209730" spans="23:35" x14ac:dyDescent="0.2">
      <c r="W209730" s="31"/>
      <c r="AI209730" s="31"/>
    </row>
    <row r="209734" spans="23:35" x14ac:dyDescent="0.2">
      <c r="W209734" s="29"/>
      <c r="AI209734" s="29"/>
    </row>
    <row r="209762" spans="23:35" x14ac:dyDescent="0.2">
      <c r="W209762" s="31"/>
      <c r="AI209762" s="31"/>
    </row>
    <row r="209766" spans="23:35" x14ac:dyDescent="0.2">
      <c r="W209766" s="29"/>
      <c r="AI209766" s="29"/>
    </row>
    <row r="209794" spans="23:35" x14ac:dyDescent="0.2">
      <c r="W209794" s="31"/>
      <c r="AI209794" s="31"/>
    </row>
    <row r="209798" spans="23:35" x14ac:dyDescent="0.2">
      <c r="W209798" s="29"/>
      <c r="AI209798" s="29"/>
    </row>
    <row r="209826" spans="23:35" x14ac:dyDescent="0.2">
      <c r="W209826" s="31"/>
      <c r="AI209826" s="31"/>
    </row>
    <row r="209830" spans="23:35" x14ac:dyDescent="0.2">
      <c r="W209830" s="29"/>
      <c r="AI209830" s="29"/>
    </row>
    <row r="209858" spans="23:35" x14ac:dyDescent="0.2">
      <c r="W209858" s="31"/>
      <c r="AI209858" s="31"/>
    </row>
    <row r="209862" spans="23:35" x14ac:dyDescent="0.2">
      <c r="W209862" s="29"/>
      <c r="AI209862" s="29"/>
    </row>
    <row r="209890" spans="23:35" x14ac:dyDescent="0.2">
      <c r="W209890" s="31"/>
      <c r="AI209890" s="31"/>
    </row>
    <row r="209894" spans="23:35" x14ac:dyDescent="0.2">
      <c r="W209894" s="29"/>
      <c r="AI209894" s="29"/>
    </row>
    <row r="209922" spans="23:35" x14ac:dyDescent="0.2">
      <c r="W209922" s="31"/>
      <c r="AI209922" s="31"/>
    </row>
    <row r="209926" spans="23:35" x14ac:dyDescent="0.2">
      <c r="W209926" s="29"/>
      <c r="AI209926" s="29"/>
    </row>
    <row r="209954" spans="23:35" x14ac:dyDescent="0.2">
      <c r="W209954" s="31"/>
      <c r="AI209954" s="31"/>
    </row>
    <row r="209958" spans="23:35" x14ac:dyDescent="0.2">
      <c r="W209958" s="29"/>
      <c r="AI209958" s="29"/>
    </row>
    <row r="209986" spans="23:35" x14ac:dyDescent="0.2">
      <c r="W209986" s="31"/>
      <c r="AI209986" s="31"/>
    </row>
    <row r="209990" spans="23:35" x14ac:dyDescent="0.2">
      <c r="W209990" s="29"/>
      <c r="AI209990" s="29"/>
    </row>
    <row r="210018" spans="23:35" x14ac:dyDescent="0.2">
      <c r="W210018" s="31"/>
      <c r="AI210018" s="31"/>
    </row>
    <row r="210022" spans="23:35" x14ac:dyDescent="0.2">
      <c r="W210022" s="29"/>
      <c r="AI210022" s="29"/>
    </row>
    <row r="210050" spans="23:35" x14ac:dyDescent="0.2">
      <c r="W210050" s="31"/>
      <c r="AI210050" s="31"/>
    </row>
    <row r="210054" spans="23:35" x14ac:dyDescent="0.2">
      <c r="W210054" s="29"/>
      <c r="AI210054" s="29"/>
    </row>
    <row r="210082" spans="23:35" x14ac:dyDescent="0.2">
      <c r="W210082" s="31"/>
      <c r="AI210082" s="31"/>
    </row>
    <row r="210086" spans="23:35" x14ac:dyDescent="0.2">
      <c r="W210086" s="29"/>
      <c r="AI210086" s="29"/>
    </row>
    <row r="210114" spans="23:35" x14ac:dyDescent="0.2">
      <c r="W210114" s="31"/>
      <c r="AI210114" s="31"/>
    </row>
    <row r="210118" spans="23:35" x14ac:dyDescent="0.2">
      <c r="W210118" s="29"/>
      <c r="AI210118" s="29"/>
    </row>
    <row r="210146" spans="23:35" x14ac:dyDescent="0.2">
      <c r="W210146" s="31"/>
      <c r="AI210146" s="31"/>
    </row>
    <row r="210150" spans="23:35" x14ac:dyDescent="0.2">
      <c r="W210150" s="29"/>
      <c r="AI210150" s="29"/>
    </row>
    <row r="210178" spans="23:35" x14ac:dyDescent="0.2">
      <c r="W210178" s="31"/>
      <c r="AI210178" s="31"/>
    </row>
    <row r="210182" spans="23:35" x14ac:dyDescent="0.2">
      <c r="W210182" s="29"/>
      <c r="AI210182" s="29"/>
    </row>
    <row r="210210" spans="23:35" x14ac:dyDescent="0.2">
      <c r="W210210" s="31"/>
      <c r="AI210210" s="31"/>
    </row>
    <row r="210214" spans="23:35" x14ac:dyDescent="0.2">
      <c r="W210214" s="29"/>
      <c r="AI210214" s="29"/>
    </row>
    <row r="210242" spans="23:35" x14ac:dyDescent="0.2">
      <c r="W210242" s="31"/>
      <c r="AI210242" s="31"/>
    </row>
    <row r="210246" spans="23:35" x14ac:dyDescent="0.2">
      <c r="W210246" s="29"/>
      <c r="AI210246" s="29"/>
    </row>
    <row r="210274" spans="23:35" x14ac:dyDescent="0.2">
      <c r="W210274" s="31"/>
      <c r="AI210274" s="31"/>
    </row>
    <row r="210278" spans="23:35" x14ac:dyDescent="0.2">
      <c r="W210278" s="29"/>
      <c r="AI210278" s="29"/>
    </row>
    <row r="210306" spans="23:35" x14ac:dyDescent="0.2">
      <c r="W210306" s="31"/>
      <c r="AI210306" s="31"/>
    </row>
    <row r="210310" spans="23:35" x14ac:dyDescent="0.2">
      <c r="W210310" s="29"/>
      <c r="AI210310" s="29"/>
    </row>
    <row r="210338" spans="23:35" x14ac:dyDescent="0.2">
      <c r="W210338" s="31"/>
      <c r="AI210338" s="31"/>
    </row>
    <row r="210342" spans="23:35" x14ac:dyDescent="0.2">
      <c r="W210342" s="29"/>
      <c r="AI210342" s="29"/>
    </row>
    <row r="210370" spans="23:35" x14ac:dyDescent="0.2">
      <c r="W210370" s="31"/>
      <c r="AI210370" s="31"/>
    </row>
    <row r="210374" spans="23:35" x14ac:dyDescent="0.2">
      <c r="W210374" s="29"/>
      <c r="AI210374" s="29"/>
    </row>
    <row r="210402" spans="23:35" x14ac:dyDescent="0.2">
      <c r="W210402" s="31"/>
      <c r="AI210402" s="31"/>
    </row>
    <row r="210406" spans="23:35" x14ac:dyDescent="0.2">
      <c r="W210406" s="29"/>
      <c r="AI210406" s="29"/>
    </row>
    <row r="210434" spans="23:35" x14ac:dyDescent="0.2">
      <c r="W210434" s="31"/>
      <c r="AI210434" s="31"/>
    </row>
    <row r="210438" spans="23:35" x14ac:dyDescent="0.2">
      <c r="W210438" s="29"/>
      <c r="AI210438" s="29"/>
    </row>
    <row r="210466" spans="23:35" x14ac:dyDescent="0.2">
      <c r="W210466" s="31"/>
      <c r="AI210466" s="31"/>
    </row>
    <row r="210470" spans="23:35" x14ac:dyDescent="0.2">
      <c r="W210470" s="29"/>
      <c r="AI210470" s="29"/>
    </row>
    <row r="210498" spans="23:35" x14ac:dyDescent="0.2">
      <c r="W210498" s="31"/>
      <c r="AI210498" s="31"/>
    </row>
    <row r="210502" spans="23:35" x14ac:dyDescent="0.2">
      <c r="W210502" s="29"/>
      <c r="AI210502" s="29"/>
    </row>
    <row r="210530" spans="23:35" x14ac:dyDescent="0.2">
      <c r="W210530" s="31"/>
      <c r="AI210530" s="31"/>
    </row>
    <row r="210534" spans="23:35" x14ac:dyDescent="0.2">
      <c r="W210534" s="29"/>
      <c r="AI210534" s="29"/>
    </row>
    <row r="210562" spans="23:35" x14ac:dyDescent="0.2">
      <c r="W210562" s="31"/>
      <c r="AI210562" s="31"/>
    </row>
    <row r="210566" spans="23:35" x14ac:dyDescent="0.2">
      <c r="W210566" s="29"/>
      <c r="AI210566" s="29"/>
    </row>
    <row r="210594" spans="23:35" x14ac:dyDescent="0.2">
      <c r="W210594" s="31"/>
      <c r="AI210594" s="31"/>
    </row>
    <row r="210598" spans="23:35" x14ac:dyDescent="0.2">
      <c r="W210598" s="29"/>
      <c r="AI210598" s="29"/>
    </row>
    <row r="210626" spans="23:35" x14ac:dyDescent="0.2">
      <c r="W210626" s="31"/>
      <c r="AI210626" s="31"/>
    </row>
    <row r="210630" spans="23:35" x14ac:dyDescent="0.2">
      <c r="W210630" s="29"/>
      <c r="AI210630" s="29"/>
    </row>
    <row r="210658" spans="23:35" x14ac:dyDescent="0.2">
      <c r="W210658" s="31"/>
      <c r="AI210658" s="31"/>
    </row>
    <row r="210662" spans="23:35" x14ac:dyDescent="0.2">
      <c r="W210662" s="29"/>
      <c r="AI210662" s="29"/>
    </row>
    <row r="210690" spans="23:35" x14ac:dyDescent="0.2">
      <c r="W210690" s="31"/>
      <c r="AI210690" s="31"/>
    </row>
    <row r="210694" spans="23:35" x14ac:dyDescent="0.2">
      <c r="W210694" s="29"/>
      <c r="AI210694" s="29"/>
    </row>
    <row r="210722" spans="23:35" x14ac:dyDescent="0.2">
      <c r="W210722" s="31"/>
      <c r="AI210722" s="31"/>
    </row>
    <row r="210726" spans="23:35" x14ac:dyDescent="0.2">
      <c r="W210726" s="29"/>
      <c r="AI210726" s="29"/>
    </row>
    <row r="210754" spans="23:35" x14ac:dyDescent="0.2">
      <c r="W210754" s="31"/>
      <c r="AI210754" s="31"/>
    </row>
    <row r="210758" spans="23:35" x14ac:dyDescent="0.2">
      <c r="W210758" s="29"/>
      <c r="AI210758" s="29"/>
    </row>
    <row r="210786" spans="23:35" x14ac:dyDescent="0.2">
      <c r="W210786" s="31"/>
      <c r="AI210786" s="31"/>
    </row>
    <row r="210790" spans="23:35" x14ac:dyDescent="0.2">
      <c r="W210790" s="29"/>
      <c r="AI210790" s="29"/>
    </row>
    <row r="210818" spans="23:35" x14ac:dyDescent="0.2">
      <c r="W210818" s="31"/>
      <c r="AI210818" s="31"/>
    </row>
    <row r="210822" spans="23:35" x14ac:dyDescent="0.2">
      <c r="W210822" s="29"/>
      <c r="AI210822" s="29"/>
    </row>
    <row r="210850" spans="23:35" x14ac:dyDescent="0.2">
      <c r="W210850" s="31"/>
      <c r="AI210850" s="31"/>
    </row>
    <row r="210854" spans="23:35" x14ac:dyDescent="0.2">
      <c r="W210854" s="29"/>
      <c r="AI210854" s="29"/>
    </row>
    <row r="210882" spans="23:35" x14ac:dyDescent="0.2">
      <c r="W210882" s="31"/>
      <c r="AI210882" s="31"/>
    </row>
    <row r="210886" spans="23:35" x14ac:dyDescent="0.2">
      <c r="W210886" s="29"/>
      <c r="AI210886" s="29"/>
    </row>
    <row r="210914" spans="23:35" x14ac:dyDescent="0.2">
      <c r="W210914" s="31"/>
      <c r="AI210914" s="31"/>
    </row>
    <row r="210918" spans="23:35" x14ac:dyDescent="0.2">
      <c r="W210918" s="29"/>
      <c r="AI210918" s="29"/>
    </row>
    <row r="210946" spans="23:35" x14ac:dyDescent="0.2">
      <c r="W210946" s="31"/>
      <c r="AI210946" s="31"/>
    </row>
    <row r="210950" spans="23:35" x14ac:dyDescent="0.2">
      <c r="W210950" s="29"/>
      <c r="AI210950" s="29"/>
    </row>
    <row r="210978" spans="23:35" x14ac:dyDescent="0.2">
      <c r="W210978" s="31"/>
      <c r="AI210978" s="31"/>
    </row>
    <row r="210982" spans="23:35" x14ac:dyDescent="0.2">
      <c r="W210982" s="29"/>
      <c r="AI210982" s="29"/>
    </row>
    <row r="211010" spans="23:35" x14ac:dyDescent="0.2">
      <c r="W211010" s="31"/>
      <c r="AI211010" s="31"/>
    </row>
    <row r="211014" spans="23:35" x14ac:dyDescent="0.2">
      <c r="W211014" s="29"/>
      <c r="AI211014" s="29"/>
    </row>
    <row r="211042" spans="23:35" x14ac:dyDescent="0.2">
      <c r="W211042" s="31"/>
      <c r="AI211042" s="31"/>
    </row>
    <row r="211046" spans="23:35" x14ac:dyDescent="0.2">
      <c r="W211046" s="29"/>
      <c r="AI211046" s="29"/>
    </row>
    <row r="211074" spans="23:35" x14ac:dyDescent="0.2">
      <c r="W211074" s="31"/>
      <c r="AI211074" s="31"/>
    </row>
    <row r="211078" spans="23:35" x14ac:dyDescent="0.2">
      <c r="W211078" s="29"/>
      <c r="AI211078" s="29"/>
    </row>
    <row r="211106" spans="23:35" x14ac:dyDescent="0.2">
      <c r="W211106" s="31"/>
      <c r="AI211106" s="31"/>
    </row>
    <row r="211110" spans="23:35" x14ac:dyDescent="0.2">
      <c r="W211110" s="29"/>
      <c r="AI211110" s="29"/>
    </row>
    <row r="211138" spans="23:35" x14ac:dyDescent="0.2">
      <c r="W211138" s="31"/>
      <c r="AI211138" s="31"/>
    </row>
    <row r="211142" spans="23:35" x14ac:dyDescent="0.2">
      <c r="W211142" s="29"/>
      <c r="AI211142" s="29"/>
    </row>
    <row r="211170" spans="23:35" x14ac:dyDescent="0.2">
      <c r="W211170" s="31"/>
      <c r="AI211170" s="31"/>
    </row>
    <row r="211174" spans="23:35" x14ac:dyDescent="0.2">
      <c r="W211174" s="29"/>
      <c r="AI211174" s="29"/>
    </row>
    <row r="211202" spans="23:35" x14ac:dyDescent="0.2">
      <c r="W211202" s="31"/>
      <c r="AI211202" s="31"/>
    </row>
    <row r="211206" spans="23:35" x14ac:dyDescent="0.2">
      <c r="W211206" s="29"/>
      <c r="AI211206" s="29"/>
    </row>
    <row r="211234" spans="23:35" x14ac:dyDescent="0.2">
      <c r="W211234" s="31"/>
      <c r="AI211234" s="31"/>
    </row>
    <row r="211238" spans="23:35" x14ac:dyDescent="0.2">
      <c r="W211238" s="29"/>
      <c r="AI211238" s="29"/>
    </row>
    <row r="211266" spans="23:35" x14ac:dyDescent="0.2">
      <c r="W211266" s="31"/>
      <c r="AI211266" s="31"/>
    </row>
    <row r="211270" spans="23:35" x14ac:dyDescent="0.2">
      <c r="W211270" s="29"/>
      <c r="AI211270" s="29"/>
    </row>
    <row r="211298" spans="23:35" x14ac:dyDescent="0.2">
      <c r="W211298" s="31"/>
      <c r="AI211298" s="31"/>
    </row>
    <row r="211302" spans="23:35" x14ac:dyDescent="0.2">
      <c r="W211302" s="29"/>
      <c r="AI211302" s="29"/>
    </row>
    <row r="211330" spans="23:35" x14ac:dyDescent="0.2">
      <c r="W211330" s="31"/>
      <c r="AI211330" s="31"/>
    </row>
    <row r="211334" spans="23:35" x14ac:dyDescent="0.2">
      <c r="W211334" s="29"/>
      <c r="AI211334" s="29"/>
    </row>
    <row r="211362" spans="23:35" x14ac:dyDescent="0.2">
      <c r="W211362" s="31"/>
      <c r="AI211362" s="31"/>
    </row>
    <row r="211366" spans="23:35" x14ac:dyDescent="0.2">
      <c r="W211366" s="29"/>
      <c r="AI211366" s="29"/>
    </row>
    <row r="211394" spans="23:35" x14ac:dyDescent="0.2">
      <c r="W211394" s="31"/>
      <c r="AI211394" s="31"/>
    </row>
    <row r="211398" spans="23:35" x14ac:dyDescent="0.2">
      <c r="W211398" s="29"/>
      <c r="AI211398" s="29"/>
    </row>
    <row r="211426" spans="23:35" x14ac:dyDescent="0.2">
      <c r="W211426" s="31"/>
      <c r="AI211426" s="31"/>
    </row>
    <row r="211430" spans="23:35" x14ac:dyDescent="0.2">
      <c r="W211430" s="29"/>
      <c r="AI211430" s="29"/>
    </row>
    <row r="211458" spans="23:35" x14ac:dyDescent="0.2">
      <c r="W211458" s="31"/>
      <c r="AI211458" s="31"/>
    </row>
    <row r="211462" spans="23:35" x14ac:dyDescent="0.2">
      <c r="W211462" s="29"/>
      <c r="AI211462" s="29"/>
    </row>
    <row r="211490" spans="23:35" x14ac:dyDescent="0.2">
      <c r="W211490" s="31"/>
      <c r="AI211490" s="31"/>
    </row>
    <row r="211494" spans="23:35" x14ac:dyDescent="0.2">
      <c r="W211494" s="29"/>
      <c r="AI211494" s="29"/>
    </row>
    <row r="211522" spans="23:35" x14ac:dyDescent="0.2">
      <c r="W211522" s="31"/>
      <c r="AI211522" s="31"/>
    </row>
    <row r="211526" spans="23:35" x14ac:dyDescent="0.2">
      <c r="W211526" s="29"/>
      <c r="AI211526" s="29"/>
    </row>
    <row r="211554" spans="23:35" x14ac:dyDescent="0.2">
      <c r="W211554" s="31"/>
      <c r="AI211554" s="31"/>
    </row>
    <row r="211558" spans="23:35" x14ac:dyDescent="0.2">
      <c r="W211558" s="29"/>
      <c r="AI211558" s="29"/>
    </row>
    <row r="211586" spans="23:35" x14ac:dyDescent="0.2">
      <c r="W211586" s="31"/>
      <c r="AI211586" s="31"/>
    </row>
    <row r="211590" spans="23:35" x14ac:dyDescent="0.2">
      <c r="W211590" s="29"/>
      <c r="AI211590" s="29"/>
    </row>
    <row r="211618" spans="23:35" x14ac:dyDescent="0.2">
      <c r="W211618" s="31"/>
      <c r="AI211618" s="31"/>
    </row>
    <row r="211622" spans="23:35" x14ac:dyDescent="0.2">
      <c r="W211622" s="29"/>
      <c r="AI211622" s="29"/>
    </row>
    <row r="211650" spans="23:35" x14ac:dyDescent="0.2">
      <c r="W211650" s="31"/>
      <c r="AI211650" s="31"/>
    </row>
    <row r="211654" spans="23:35" x14ac:dyDescent="0.2">
      <c r="W211654" s="29"/>
      <c r="AI211654" s="29"/>
    </row>
    <row r="211682" spans="23:35" x14ac:dyDescent="0.2">
      <c r="W211682" s="31"/>
      <c r="AI211682" s="31"/>
    </row>
    <row r="211686" spans="23:35" x14ac:dyDescent="0.2">
      <c r="W211686" s="29"/>
      <c r="AI211686" s="29"/>
    </row>
    <row r="211714" spans="23:35" x14ac:dyDescent="0.2">
      <c r="W211714" s="31"/>
      <c r="AI211714" s="31"/>
    </row>
    <row r="211718" spans="23:35" x14ac:dyDescent="0.2">
      <c r="W211718" s="29"/>
      <c r="AI211718" s="29"/>
    </row>
    <row r="211746" spans="23:35" x14ac:dyDescent="0.2">
      <c r="W211746" s="31"/>
      <c r="AI211746" s="31"/>
    </row>
    <row r="211750" spans="23:35" x14ac:dyDescent="0.2">
      <c r="W211750" s="29"/>
      <c r="AI211750" s="29"/>
    </row>
    <row r="211778" spans="23:35" x14ac:dyDescent="0.2">
      <c r="W211778" s="31"/>
      <c r="AI211778" s="31"/>
    </row>
    <row r="211782" spans="23:35" x14ac:dyDescent="0.2">
      <c r="W211782" s="29"/>
      <c r="AI211782" s="29"/>
    </row>
    <row r="211810" spans="23:35" x14ac:dyDescent="0.2">
      <c r="W211810" s="31"/>
      <c r="AI211810" s="31"/>
    </row>
    <row r="211814" spans="23:35" x14ac:dyDescent="0.2">
      <c r="W211814" s="29"/>
      <c r="AI211814" s="29"/>
    </row>
    <row r="211842" spans="23:35" x14ac:dyDescent="0.2">
      <c r="W211842" s="31"/>
      <c r="AI211842" s="31"/>
    </row>
    <row r="211846" spans="23:35" x14ac:dyDescent="0.2">
      <c r="W211846" s="29"/>
      <c r="AI211846" s="29"/>
    </row>
    <row r="211874" spans="23:35" x14ac:dyDescent="0.2">
      <c r="W211874" s="31"/>
      <c r="AI211874" s="31"/>
    </row>
    <row r="211878" spans="23:35" x14ac:dyDescent="0.2">
      <c r="W211878" s="29"/>
      <c r="AI211878" s="29"/>
    </row>
    <row r="211906" spans="23:35" x14ac:dyDescent="0.2">
      <c r="W211906" s="31"/>
      <c r="AI211906" s="31"/>
    </row>
    <row r="211910" spans="23:35" x14ac:dyDescent="0.2">
      <c r="W211910" s="29"/>
      <c r="AI211910" s="29"/>
    </row>
    <row r="211938" spans="23:35" x14ac:dyDescent="0.2">
      <c r="W211938" s="31"/>
      <c r="AI211938" s="31"/>
    </row>
    <row r="211942" spans="23:35" x14ac:dyDescent="0.2">
      <c r="W211942" s="29"/>
      <c r="AI211942" s="29"/>
    </row>
    <row r="211970" spans="23:35" x14ac:dyDescent="0.2">
      <c r="W211970" s="31"/>
      <c r="AI211970" s="31"/>
    </row>
    <row r="211974" spans="23:35" x14ac:dyDescent="0.2">
      <c r="W211974" s="29"/>
      <c r="AI211974" s="29"/>
    </row>
    <row r="212002" spans="23:35" x14ac:dyDescent="0.2">
      <c r="W212002" s="31"/>
      <c r="AI212002" s="31"/>
    </row>
    <row r="212006" spans="23:35" x14ac:dyDescent="0.2">
      <c r="W212006" s="29"/>
      <c r="AI212006" s="29"/>
    </row>
    <row r="212034" spans="23:35" x14ac:dyDescent="0.2">
      <c r="W212034" s="31"/>
      <c r="AI212034" s="31"/>
    </row>
    <row r="212038" spans="23:35" x14ac:dyDescent="0.2">
      <c r="W212038" s="29"/>
      <c r="AI212038" s="29"/>
    </row>
    <row r="212066" spans="23:35" x14ac:dyDescent="0.2">
      <c r="W212066" s="31"/>
      <c r="AI212066" s="31"/>
    </row>
    <row r="212070" spans="23:35" x14ac:dyDescent="0.2">
      <c r="W212070" s="29"/>
      <c r="AI212070" s="29"/>
    </row>
    <row r="212098" spans="23:35" x14ac:dyDescent="0.2">
      <c r="W212098" s="31"/>
      <c r="AI212098" s="31"/>
    </row>
    <row r="212102" spans="23:35" x14ac:dyDescent="0.2">
      <c r="W212102" s="29"/>
      <c r="AI212102" s="29"/>
    </row>
    <row r="212130" spans="23:35" x14ac:dyDescent="0.2">
      <c r="W212130" s="31"/>
      <c r="AI212130" s="31"/>
    </row>
    <row r="212134" spans="23:35" x14ac:dyDescent="0.2">
      <c r="W212134" s="29"/>
      <c r="AI212134" s="29"/>
    </row>
    <row r="212162" spans="23:35" x14ac:dyDescent="0.2">
      <c r="W212162" s="31"/>
      <c r="AI212162" s="31"/>
    </row>
    <row r="212166" spans="23:35" x14ac:dyDescent="0.2">
      <c r="W212166" s="29"/>
      <c r="AI212166" s="29"/>
    </row>
    <row r="212194" spans="23:35" x14ac:dyDescent="0.2">
      <c r="W212194" s="31"/>
      <c r="AI212194" s="31"/>
    </row>
    <row r="212198" spans="23:35" x14ac:dyDescent="0.2">
      <c r="W212198" s="29"/>
      <c r="AI212198" s="29"/>
    </row>
    <row r="212226" spans="23:35" x14ac:dyDescent="0.2">
      <c r="W212226" s="31"/>
      <c r="AI212226" s="31"/>
    </row>
    <row r="212230" spans="23:35" x14ac:dyDescent="0.2">
      <c r="W212230" s="29"/>
      <c r="AI212230" s="29"/>
    </row>
    <row r="212258" spans="23:35" x14ac:dyDescent="0.2">
      <c r="W212258" s="31"/>
      <c r="AI212258" s="31"/>
    </row>
    <row r="212262" spans="23:35" x14ac:dyDescent="0.2">
      <c r="W212262" s="29"/>
      <c r="AI212262" s="29"/>
    </row>
    <row r="212290" spans="23:35" x14ac:dyDescent="0.2">
      <c r="W212290" s="31"/>
      <c r="AI212290" s="31"/>
    </row>
    <row r="212294" spans="23:35" x14ac:dyDescent="0.2">
      <c r="W212294" s="29"/>
      <c r="AI212294" s="29"/>
    </row>
    <row r="212322" spans="23:35" x14ac:dyDescent="0.2">
      <c r="W212322" s="31"/>
      <c r="AI212322" s="31"/>
    </row>
    <row r="212326" spans="23:35" x14ac:dyDescent="0.2">
      <c r="W212326" s="29"/>
      <c r="AI212326" s="29"/>
    </row>
    <row r="212354" spans="23:35" x14ac:dyDescent="0.2">
      <c r="W212354" s="31"/>
      <c r="AI212354" s="31"/>
    </row>
    <row r="212358" spans="23:35" x14ac:dyDescent="0.2">
      <c r="W212358" s="29"/>
      <c r="AI212358" s="29"/>
    </row>
    <row r="212386" spans="23:35" x14ac:dyDescent="0.2">
      <c r="W212386" s="31"/>
      <c r="AI212386" s="31"/>
    </row>
    <row r="212390" spans="23:35" x14ac:dyDescent="0.2">
      <c r="W212390" s="29"/>
      <c r="AI212390" s="29"/>
    </row>
    <row r="212418" spans="23:35" x14ac:dyDescent="0.2">
      <c r="W212418" s="31"/>
      <c r="AI212418" s="31"/>
    </row>
    <row r="212422" spans="23:35" x14ac:dyDescent="0.2">
      <c r="W212422" s="29"/>
      <c r="AI212422" s="29"/>
    </row>
    <row r="212450" spans="23:35" x14ac:dyDescent="0.2">
      <c r="W212450" s="31"/>
      <c r="AI212450" s="31"/>
    </row>
    <row r="212454" spans="23:35" x14ac:dyDescent="0.2">
      <c r="W212454" s="29"/>
      <c r="AI212454" s="29"/>
    </row>
    <row r="212482" spans="23:35" x14ac:dyDescent="0.2">
      <c r="W212482" s="31"/>
      <c r="AI212482" s="31"/>
    </row>
    <row r="212486" spans="23:35" x14ac:dyDescent="0.2">
      <c r="W212486" s="29"/>
      <c r="AI212486" s="29"/>
    </row>
    <row r="212514" spans="23:35" x14ac:dyDescent="0.2">
      <c r="W212514" s="31"/>
      <c r="AI212514" s="31"/>
    </row>
    <row r="212518" spans="23:35" x14ac:dyDescent="0.2">
      <c r="W212518" s="29"/>
      <c r="AI212518" s="29"/>
    </row>
    <row r="212546" spans="23:35" x14ac:dyDescent="0.2">
      <c r="W212546" s="31"/>
      <c r="AI212546" s="31"/>
    </row>
    <row r="212550" spans="23:35" x14ac:dyDescent="0.2">
      <c r="W212550" s="29"/>
      <c r="AI212550" s="29"/>
    </row>
    <row r="212578" spans="23:35" x14ac:dyDescent="0.2">
      <c r="W212578" s="31"/>
      <c r="AI212578" s="31"/>
    </row>
    <row r="212582" spans="23:35" x14ac:dyDescent="0.2">
      <c r="W212582" s="29"/>
      <c r="AI212582" s="29"/>
    </row>
    <row r="212610" spans="23:35" x14ac:dyDescent="0.2">
      <c r="W212610" s="31"/>
      <c r="AI212610" s="31"/>
    </row>
    <row r="212614" spans="23:35" x14ac:dyDescent="0.2">
      <c r="W212614" s="29"/>
      <c r="AI212614" s="29"/>
    </row>
    <row r="212642" spans="23:35" x14ac:dyDescent="0.2">
      <c r="W212642" s="31"/>
      <c r="AI212642" s="31"/>
    </row>
    <row r="212646" spans="23:35" x14ac:dyDescent="0.2">
      <c r="W212646" s="29"/>
      <c r="AI212646" s="29"/>
    </row>
    <row r="212674" spans="23:35" x14ac:dyDescent="0.2">
      <c r="W212674" s="31"/>
      <c r="AI212674" s="31"/>
    </row>
    <row r="212678" spans="23:35" x14ac:dyDescent="0.2">
      <c r="W212678" s="29"/>
      <c r="AI212678" s="29"/>
    </row>
    <row r="212706" spans="23:35" x14ac:dyDescent="0.2">
      <c r="W212706" s="31"/>
      <c r="AI212706" s="31"/>
    </row>
    <row r="212710" spans="23:35" x14ac:dyDescent="0.2">
      <c r="W212710" s="29"/>
      <c r="AI212710" s="29"/>
    </row>
    <row r="212738" spans="23:35" x14ac:dyDescent="0.2">
      <c r="W212738" s="31"/>
      <c r="AI212738" s="31"/>
    </row>
    <row r="212742" spans="23:35" x14ac:dyDescent="0.2">
      <c r="W212742" s="29"/>
      <c r="AI212742" s="29"/>
    </row>
    <row r="212770" spans="23:35" x14ac:dyDescent="0.2">
      <c r="W212770" s="31"/>
      <c r="AI212770" s="31"/>
    </row>
    <row r="212774" spans="23:35" x14ac:dyDescent="0.2">
      <c r="W212774" s="29"/>
      <c r="AI212774" s="29"/>
    </row>
    <row r="212802" spans="23:35" x14ac:dyDescent="0.2">
      <c r="W212802" s="31"/>
      <c r="AI212802" s="31"/>
    </row>
    <row r="212806" spans="23:35" x14ac:dyDescent="0.2">
      <c r="W212806" s="29"/>
      <c r="AI212806" s="29"/>
    </row>
    <row r="212834" spans="23:35" x14ac:dyDescent="0.2">
      <c r="W212834" s="31"/>
      <c r="AI212834" s="31"/>
    </row>
    <row r="212838" spans="23:35" x14ac:dyDescent="0.2">
      <c r="W212838" s="29"/>
      <c r="AI212838" s="29"/>
    </row>
    <row r="212866" spans="23:35" x14ac:dyDescent="0.2">
      <c r="W212866" s="31"/>
      <c r="AI212866" s="31"/>
    </row>
    <row r="212870" spans="23:35" x14ac:dyDescent="0.2">
      <c r="W212870" s="29"/>
      <c r="AI212870" s="29"/>
    </row>
    <row r="212898" spans="23:35" x14ac:dyDescent="0.2">
      <c r="W212898" s="31"/>
      <c r="AI212898" s="31"/>
    </row>
    <row r="212902" spans="23:35" x14ac:dyDescent="0.2">
      <c r="W212902" s="29"/>
      <c r="AI212902" s="29"/>
    </row>
    <row r="212930" spans="23:35" x14ac:dyDescent="0.2">
      <c r="W212930" s="31"/>
      <c r="AI212930" s="31"/>
    </row>
    <row r="212934" spans="23:35" x14ac:dyDescent="0.2">
      <c r="W212934" s="29"/>
      <c r="AI212934" s="29"/>
    </row>
    <row r="212962" spans="23:35" x14ac:dyDescent="0.2">
      <c r="W212962" s="31"/>
      <c r="AI212962" s="31"/>
    </row>
    <row r="212966" spans="23:35" x14ac:dyDescent="0.2">
      <c r="W212966" s="29"/>
      <c r="AI212966" s="29"/>
    </row>
    <row r="212994" spans="23:35" x14ac:dyDescent="0.2">
      <c r="W212994" s="31"/>
      <c r="AI212994" s="31"/>
    </row>
    <row r="212998" spans="23:35" x14ac:dyDescent="0.2">
      <c r="W212998" s="29"/>
      <c r="AI212998" s="29"/>
    </row>
    <row r="213026" spans="23:35" x14ac:dyDescent="0.2">
      <c r="W213026" s="31"/>
      <c r="AI213026" s="31"/>
    </row>
    <row r="213030" spans="23:35" x14ac:dyDescent="0.2">
      <c r="W213030" s="29"/>
      <c r="AI213030" s="29"/>
    </row>
    <row r="213058" spans="23:35" x14ac:dyDescent="0.2">
      <c r="W213058" s="31"/>
      <c r="AI213058" s="31"/>
    </row>
    <row r="213062" spans="23:35" x14ac:dyDescent="0.2">
      <c r="W213062" s="29"/>
      <c r="AI213062" s="29"/>
    </row>
    <row r="213090" spans="23:35" x14ac:dyDescent="0.2">
      <c r="W213090" s="31"/>
      <c r="AI213090" s="31"/>
    </row>
    <row r="213094" spans="23:35" x14ac:dyDescent="0.2">
      <c r="W213094" s="29"/>
      <c r="AI213094" s="29"/>
    </row>
    <row r="213122" spans="23:35" x14ac:dyDescent="0.2">
      <c r="W213122" s="31"/>
      <c r="AI213122" s="31"/>
    </row>
    <row r="213126" spans="23:35" x14ac:dyDescent="0.2">
      <c r="W213126" s="29"/>
      <c r="AI213126" s="29"/>
    </row>
    <row r="213154" spans="23:35" x14ac:dyDescent="0.2">
      <c r="W213154" s="31"/>
      <c r="AI213154" s="31"/>
    </row>
    <row r="213158" spans="23:35" x14ac:dyDescent="0.2">
      <c r="W213158" s="29"/>
      <c r="AI213158" s="29"/>
    </row>
    <row r="213186" spans="23:35" x14ac:dyDescent="0.2">
      <c r="W213186" s="31"/>
      <c r="AI213186" s="31"/>
    </row>
    <row r="213190" spans="23:35" x14ac:dyDescent="0.2">
      <c r="W213190" s="29"/>
      <c r="AI213190" s="29"/>
    </row>
    <row r="213218" spans="23:35" x14ac:dyDescent="0.2">
      <c r="W213218" s="31"/>
      <c r="AI213218" s="31"/>
    </row>
    <row r="213222" spans="23:35" x14ac:dyDescent="0.2">
      <c r="W213222" s="29"/>
      <c r="AI213222" s="29"/>
    </row>
    <row r="213250" spans="23:35" x14ac:dyDescent="0.2">
      <c r="W213250" s="31"/>
      <c r="AI213250" s="31"/>
    </row>
    <row r="213254" spans="23:35" x14ac:dyDescent="0.2">
      <c r="W213254" s="29"/>
      <c r="AI213254" s="29"/>
    </row>
    <row r="213282" spans="23:35" x14ac:dyDescent="0.2">
      <c r="W213282" s="31"/>
      <c r="AI213282" s="31"/>
    </row>
    <row r="213286" spans="23:35" x14ac:dyDescent="0.2">
      <c r="W213286" s="29"/>
      <c r="AI213286" s="29"/>
    </row>
    <row r="213314" spans="23:35" x14ac:dyDescent="0.2">
      <c r="W213314" s="31"/>
      <c r="AI213314" s="31"/>
    </row>
    <row r="213318" spans="23:35" x14ac:dyDescent="0.2">
      <c r="W213318" s="29"/>
      <c r="AI213318" s="29"/>
    </row>
    <row r="213346" spans="23:35" x14ac:dyDescent="0.2">
      <c r="W213346" s="31"/>
      <c r="AI213346" s="31"/>
    </row>
    <row r="213350" spans="23:35" x14ac:dyDescent="0.2">
      <c r="W213350" s="29"/>
      <c r="AI213350" s="29"/>
    </row>
    <row r="213378" spans="23:35" x14ac:dyDescent="0.2">
      <c r="W213378" s="31"/>
      <c r="AI213378" s="31"/>
    </row>
    <row r="213382" spans="23:35" x14ac:dyDescent="0.2">
      <c r="W213382" s="29"/>
      <c r="AI213382" s="29"/>
    </row>
    <row r="213410" spans="23:35" x14ac:dyDescent="0.2">
      <c r="W213410" s="31"/>
      <c r="AI213410" s="31"/>
    </row>
    <row r="213414" spans="23:35" x14ac:dyDescent="0.2">
      <c r="W213414" s="29"/>
      <c r="AI213414" s="29"/>
    </row>
    <row r="213442" spans="23:35" x14ac:dyDescent="0.2">
      <c r="W213442" s="31"/>
      <c r="AI213442" s="31"/>
    </row>
    <row r="213446" spans="23:35" x14ac:dyDescent="0.2">
      <c r="W213446" s="29"/>
      <c r="AI213446" s="29"/>
    </row>
    <row r="213474" spans="23:35" x14ac:dyDescent="0.2">
      <c r="W213474" s="31"/>
      <c r="AI213474" s="31"/>
    </row>
    <row r="213478" spans="23:35" x14ac:dyDescent="0.2">
      <c r="W213478" s="29"/>
      <c r="AI213478" s="29"/>
    </row>
    <row r="213506" spans="23:35" x14ac:dyDescent="0.2">
      <c r="W213506" s="31"/>
      <c r="AI213506" s="31"/>
    </row>
    <row r="213510" spans="23:35" x14ac:dyDescent="0.2">
      <c r="W213510" s="29"/>
      <c r="AI213510" s="29"/>
    </row>
    <row r="213538" spans="23:35" x14ac:dyDescent="0.2">
      <c r="W213538" s="31"/>
      <c r="AI213538" s="31"/>
    </row>
    <row r="213542" spans="23:35" x14ac:dyDescent="0.2">
      <c r="W213542" s="29"/>
      <c r="AI213542" s="29"/>
    </row>
    <row r="213570" spans="23:35" x14ac:dyDescent="0.2">
      <c r="W213570" s="31"/>
      <c r="AI213570" s="31"/>
    </row>
    <row r="213574" spans="23:35" x14ac:dyDescent="0.2">
      <c r="W213574" s="29"/>
      <c r="AI213574" s="29"/>
    </row>
    <row r="213602" spans="23:35" x14ac:dyDescent="0.2">
      <c r="W213602" s="31"/>
      <c r="AI213602" s="31"/>
    </row>
    <row r="213606" spans="23:35" x14ac:dyDescent="0.2">
      <c r="W213606" s="29"/>
      <c r="AI213606" s="29"/>
    </row>
    <row r="213634" spans="23:35" x14ac:dyDescent="0.2">
      <c r="W213634" s="31"/>
      <c r="AI213634" s="31"/>
    </row>
    <row r="213638" spans="23:35" x14ac:dyDescent="0.2">
      <c r="W213638" s="29"/>
      <c r="AI213638" s="29"/>
    </row>
    <row r="213666" spans="23:35" x14ac:dyDescent="0.2">
      <c r="W213666" s="31"/>
      <c r="AI213666" s="31"/>
    </row>
    <row r="213670" spans="23:35" x14ac:dyDescent="0.2">
      <c r="W213670" s="29"/>
      <c r="AI213670" s="29"/>
    </row>
    <row r="213698" spans="23:35" x14ac:dyDescent="0.2">
      <c r="W213698" s="31"/>
      <c r="AI213698" s="31"/>
    </row>
    <row r="213702" spans="23:35" x14ac:dyDescent="0.2">
      <c r="W213702" s="29"/>
      <c r="AI213702" s="29"/>
    </row>
    <row r="213730" spans="23:35" x14ac:dyDescent="0.2">
      <c r="W213730" s="31"/>
      <c r="AI213730" s="31"/>
    </row>
    <row r="213734" spans="23:35" x14ac:dyDescent="0.2">
      <c r="W213734" s="29"/>
      <c r="AI213734" s="29"/>
    </row>
    <row r="213762" spans="23:35" x14ac:dyDescent="0.2">
      <c r="W213762" s="31"/>
      <c r="AI213762" s="31"/>
    </row>
    <row r="213766" spans="23:35" x14ac:dyDescent="0.2">
      <c r="W213766" s="29"/>
      <c r="AI213766" s="29"/>
    </row>
    <row r="213794" spans="23:35" x14ac:dyDescent="0.2">
      <c r="W213794" s="31"/>
      <c r="AI213794" s="31"/>
    </row>
    <row r="213798" spans="23:35" x14ac:dyDescent="0.2">
      <c r="W213798" s="29"/>
      <c r="AI213798" s="29"/>
    </row>
    <row r="213826" spans="23:35" x14ac:dyDescent="0.2">
      <c r="W213826" s="31"/>
      <c r="AI213826" s="31"/>
    </row>
    <row r="213830" spans="23:35" x14ac:dyDescent="0.2">
      <c r="W213830" s="29"/>
      <c r="AI213830" s="29"/>
    </row>
    <row r="213858" spans="23:35" x14ac:dyDescent="0.2">
      <c r="W213858" s="31"/>
      <c r="AI213858" s="31"/>
    </row>
    <row r="213862" spans="23:35" x14ac:dyDescent="0.2">
      <c r="W213862" s="29"/>
      <c r="AI213862" s="29"/>
    </row>
    <row r="213890" spans="23:35" x14ac:dyDescent="0.2">
      <c r="W213890" s="31"/>
      <c r="AI213890" s="31"/>
    </row>
    <row r="213894" spans="23:35" x14ac:dyDescent="0.2">
      <c r="W213894" s="29"/>
      <c r="AI213894" s="29"/>
    </row>
    <row r="213922" spans="23:35" x14ac:dyDescent="0.2">
      <c r="W213922" s="31"/>
      <c r="AI213922" s="31"/>
    </row>
    <row r="213926" spans="23:35" x14ac:dyDescent="0.2">
      <c r="W213926" s="29"/>
      <c r="AI213926" s="29"/>
    </row>
    <row r="213954" spans="23:35" x14ac:dyDescent="0.2">
      <c r="W213954" s="31"/>
      <c r="AI213954" s="31"/>
    </row>
    <row r="213958" spans="23:35" x14ac:dyDescent="0.2">
      <c r="W213958" s="29"/>
      <c r="AI213958" s="29"/>
    </row>
    <row r="213986" spans="23:35" x14ac:dyDescent="0.2">
      <c r="W213986" s="31"/>
      <c r="AI213986" s="31"/>
    </row>
    <row r="213990" spans="23:35" x14ac:dyDescent="0.2">
      <c r="W213990" s="29"/>
      <c r="AI213990" s="29"/>
    </row>
    <row r="214018" spans="23:35" x14ac:dyDescent="0.2">
      <c r="W214018" s="31"/>
      <c r="AI214018" s="31"/>
    </row>
    <row r="214022" spans="23:35" x14ac:dyDescent="0.2">
      <c r="W214022" s="29"/>
      <c r="AI214022" s="29"/>
    </row>
    <row r="214050" spans="23:35" x14ac:dyDescent="0.2">
      <c r="W214050" s="31"/>
      <c r="AI214050" s="31"/>
    </row>
    <row r="214054" spans="23:35" x14ac:dyDescent="0.2">
      <c r="W214054" s="29"/>
      <c r="AI214054" s="29"/>
    </row>
    <row r="214082" spans="23:35" x14ac:dyDescent="0.2">
      <c r="W214082" s="31"/>
      <c r="AI214082" s="31"/>
    </row>
    <row r="214086" spans="23:35" x14ac:dyDescent="0.2">
      <c r="W214086" s="29"/>
      <c r="AI214086" s="29"/>
    </row>
    <row r="214114" spans="23:35" x14ac:dyDescent="0.2">
      <c r="W214114" s="31"/>
      <c r="AI214114" s="31"/>
    </row>
    <row r="214118" spans="23:35" x14ac:dyDescent="0.2">
      <c r="W214118" s="29"/>
      <c r="AI214118" s="29"/>
    </row>
    <row r="214146" spans="23:35" x14ac:dyDescent="0.2">
      <c r="W214146" s="31"/>
      <c r="AI214146" s="31"/>
    </row>
    <row r="214150" spans="23:35" x14ac:dyDescent="0.2">
      <c r="W214150" s="29"/>
      <c r="AI214150" s="29"/>
    </row>
    <row r="214178" spans="23:35" x14ac:dyDescent="0.2">
      <c r="W214178" s="31"/>
      <c r="AI214178" s="31"/>
    </row>
    <row r="214182" spans="23:35" x14ac:dyDescent="0.2">
      <c r="W214182" s="29"/>
      <c r="AI214182" s="29"/>
    </row>
    <row r="214210" spans="23:35" x14ac:dyDescent="0.2">
      <c r="W214210" s="31"/>
      <c r="AI214210" s="31"/>
    </row>
    <row r="214214" spans="23:35" x14ac:dyDescent="0.2">
      <c r="W214214" s="29"/>
      <c r="AI214214" s="29"/>
    </row>
    <row r="214242" spans="23:35" x14ac:dyDescent="0.2">
      <c r="W214242" s="31"/>
      <c r="AI214242" s="31"/>
    </row>
    <row r="214246" spans="23:35" x14ac:dyDescent="0.2">
      <c r="W214246" s="29"/>
      <c r="AI214246" s="29"/>
    </row>
    <row r="214274" spans="23:35" x14ac:dyDescent="0.2">
      <c r="W214274" s="31"/>
      <c r="AI214274" s="31"/>
    </row>
    <row r="214278" spans="23:35" x14ac:dyDescent="0.2">
      <c r="W214278" s="29"/>
      <c r="AI214278" s="29"/>
    </row>
    <row r="214306" spans="23:35" x14ac:dyDescent="0.2">
      <c r="W214306" s="31"/>
      <c r="AI214306" s="31"/>
    </row>
    <row r="214310" spans="23:35" x14ac:dyDescent="0.2">
      <c r="W214310" s="29"/>
      <c r="AI214310" s="29"/>
    </row>
    <row r="214338" spans="23:35" x14ac:dyDescent="0.2">
      <c r="W214338" s="31"/>
      <c r="AI214338" s="31"/>
    </row>
    <row r="214342" spans="23:35" x14ac:dyDescent="0.2">
      <c r="W214342" s="29"/>
      <c r="AI214342" s="29"/>
    </row>
    <row r="214370" spans="23:35" x14ac:dyDescent="0.2">
      <c r="W214370" s="31"/>
      <c r="AI214370" s="31"/>
    </row>
    <row r="214374" spans="23:35" x14ac:dyDescent="0.2">
      <c r="W214374" s="29"/>
      <c r="AI214374" s="29"/>
    </row>
    <row r="214402" spans="23:35" x14ac:dyDescent="0.2">
      <c r="W214402" s="31"/>
      <c r="AI214402" s="31"/>
    </row>
    <row r="214406" spans="23:35" x14ac:dyDescent="0.2">
      <c r="W214406" s="29"/>
      <c r="AI214406" s="29"/>
    </row>
    <row r="214434" spans="23:35" x14ac:dyDescent="0.2">
      <c r="W214434" s="31"/>
      <c r="AI214434" s="31"/>
    </row>
    <row r="214438" spans="23:35" x14ac:dyDescent="0.2">
      <c r="W214438" s="29"/>
      <c r="AI214438" s="29"/>
    </row>
    <row r="214466" spans="23:35" x14ac:dyDescent="0.2">
      <c r="W214466" s="31"/>
      <c r="AI214466" s="31"/>
    </row>
    <row r="214470" spans="23:35" x14ac:dyDescent="0.2">
      <c r="W214470" s="29"/>
      <c r="AI214470" s="29"/>
    </row>
    <row r="214498" spans="23:35" x14ac:dyDescent="0.2">
      <c r="W214498" s="31"/>
      <c r="AI214498" s="31"/>
    </row>
    <row r="214502" spans="23:35" x14ac:dyDescent="0.2">
      <c r="W214502" s="29"/>
      <c r="AI214502" s="29"/>
    </row>
    <row r="214530" spans="23:35" x14ac:dyDescent="0.2">
      <c r="W214530" s="31"/>
      <c r="AI214530" s="31"/>
    </row>
    <row r="214534" spans="23:35" x14ac:dyDescent="0.2">
      <c r="W214534" s="29"/>
      <c r="AI214534" s="29"/>
    </row>
    <row r="214562" spans="23:35" x14ac:dyDescent="0.2">
      <c r="W214562" s="31"/>
      <c r="AI214562" s="31"/>
    </row>
    <row r="214566" spans="23:35" x14ac:dyDescent="0.2">
      <c r="W214566" s="29"/>
      <c r="AI214566" s="29"/>
    </row>
    <row r="214594" spans="23:35" x14ac:dyDescent="0.2">
      <c r="W214594" s="31"/>
      <c r="AI214594" s="31"/>
    </row>
    <row r="214598" spans="23:35" x14ac:dyDescent="0.2">
      <c r="W214598" s="29"/>
      <c r="AI214598" s="29"/>
    </row>
    <row r="214626" spans="23:35" x14ac:dyDescent="0.2">
      <c r="W214626" s="31"/>
      <c r="AI214626" s="31"/>
    </row>
    <row r="214630" spans="23:35" x14ac:dyDescent="0.2">
      <c r="W214630" s="29"/>
      <c r="AI214630" s="29"/>
    </row>
    <row r="214658" spans="23:35" x14ac:dyDescent="0.2">
      <c r="W214658" s="31"/>
      <c r="AI214658" s="31"/>
    </row>
    <row r="214662" spans="23:35" x14ac:dyDescent="0.2">
      <c r="W214662" s="29"/>
      <c r="AI214662" s="29"/>
    </row>
    <row r="214690" spans="23:35" x14ac:dyDescent="0.2">
      <c r="W214690" s="31"/>
      <c r="AI214690" s="31"/>
    </row>
    <row r="214694" spans="23:35" x14ac:dyDescent="0.2">
      <c r="W214694" s="29"/>
      <c r="AI214694" s="29"/>
    </row>
    <row r="214722" spans="23:35" x14ac:dyDescent="0.2">
      <c r="W214722" s="31"/>
      <c r="AI214722" s="31"/>
    </row>
    <row r="214726" spans="23:35" x14ac:dyDescent="0.2">
      <c r="W214726" s="29"/>
      <c r="AI214726" s="29"/>
    </row>
    <row r="214754" spans="23:35" x14ac:dyDescent="0.2">
      <c r="W214754" s="31"/>
      <c r="AI214754" s="31"/>
    </row>
    <row r="214758" spans="23:35" x14ac:dyDescent="0.2">
      <c r="W214758" s="29"/>
      <c r="AI214758" s="29"/>
    </row>
    <row r="214786" spans="23:35" x14ac:dyDescent="0.2">
      <c r="W214786" s="31"/>
      <c r="AI214786" s="31"/>
    </row>
    <row r="214790" spans="23:35" x14ac:dyDescent="0.2">
      <c r="W214790" s="29"/>
      <c r="AI214790" s="29"/>
    </row>
    <row r="214818" spans="23:35" x14ac:dyDescent="0.2">
      <c r="W214818" s="31"/>
      <c r="AI214818" s="31"/>
    </row>
    <row r="214822" spans="23:35" x14ac:dyDescent="0.2">
      <c r="W214822" s="29"/>
      <c r="AI214822" s="29"/>
    </row>
    <row r="214850" spans="23:35" x14ac:dyDescent="0.2">
      <c r="W214850" s="31"/>
      <c r="AI214850" s="31"/>
    </row>
    <row r="214854" spans="23:35" x14ac:dyDescent="0.2">
      <c r="W214854" s="29"/>
      <c r="AI214854" s="29"/>
    </row>
    <row r="214882" spans="23:35" x14ac:dyDescent="0.2">
      <c r="W214882" s="31"/>
      <c r="AI214882" s="31"/>
    </row>
    <row r="214886" spans="23:35" x14ac:dyDescent="0.2">
      <c r="W214886" s="29"/>
      <c r="AI214886" s="29"/>
    </row>
    <row r="214914" spans="23:35" x14ac:dyDescent="0.2">
      <c r="W214914" s="31"/>
      <c r="AI214914" s="31"/>
    </row>
    <row r="214918" spans="23:35" x14ac:dyDescent="0.2">
      <c r="W214918" s="29"/>
      <c r="AI214918" s="29"/>
    </row>
    <row r="214946" spans="23:35" x14ac:dyDescent="0.2">
      <c r="W214946" s="31"/>
      <c r="AI214946" s="31"/>
    </row>
    <row r="214950" spans="23:35" x14ac:dyDescent="0.2">
      <c r="W214950" s="29"/>
      <c r="AI214950" s="29"/>
    </row>
    <row r="214978" spans="23:35" x14ac:dyDescent="0.2">
      <c r="W214978" s="31"/>
      <c r="AI214978" s="31"/>
    </row>
    <row r="214982" spans="23:35" x14ac:dyDescent="0.2">
      <c r="W214982" s="29"/>
      <c r="AI214982" s="29"/>
    </row>
    <row r="215010" spans="23:35" x14ac:dyDescent="0.2">
      <c r="W215010" s="31"/>
      <c r="AI215010" s="31"/>
    </row>
    <row r="215014" spans="23:35" x14ac:dyDescent="0.2">
      <c r="W215014" s="29"/>
      <c r="AI215014" s="29"/>
    </row>
    <row r="215042" spans="23:35" x14ac:dyDescent="0.2">
      <c r="W215042" s="31"/>
      <c r="AI215042" s="31"/>
    </row>
    <row r="215046" spans="23:35" x14ac:dyDescent="0.2">
      <c r="W215046" s="29"/>
      <c r="AI215046" s="29"/>
    </row>
    <row r="215074" spans="23:35" x14ac:dyDescent="0.2">
      <c r="W215074" s="31"/>
      <c r="AI215074" s="31"/>
    </row>
    <row r="215078" spans="23:35" x14ac:dyDescent="0.2">
      <c r="W215078" s="29"/>
      <c r="AI215078" s="29"/>
    </row>
    <row r="215106" spans="23:35" x14ac:dyDescent="0.2">
      <c r="W215106" s="31"/>
      <c r="AI215106" s="31"/>
    </row>
    <row r="215110" spans="23:35" x14ac:dyDescent="0.2">
      <c r="W215110" s="29"/>
      <c r="AI215110" s="29"/>
    </row>
    <row r="215138" spans="23:35" x14ac:dyDescent="0.2">
      <c r="W215138" s="31"/>
      <c r="AI215138" s="31"/>
    </row>
    <row r="215142" spans="23:35" x14ac:dyDescent="0.2">
      <c r="W215142" s="29"/>
      <c r="AI215142" s="29"/>
    </row>
    <row r="215170" spans="23:35" x14ac:dyDescent="0.2">
      <c r="W215170" s="31"/>
      <c r="AI215170" s="31"/>
    </row>
    <row r="215174" spans="23:35" x14ac:dyDescent="0.2">
      <c r="W215174" s="29"/>
      <c r="AI215174" s="29"/>
    </row>
    <row r="215202" spans="23:35" x14ac:dyDescent="0.2">
      <c r="W215202" s="31"/>
      <c r="AI215202" s="31"/>
    </row>
    <row r="215206" spans="23:35" x14ac:dyDescent="0.2">
      <c r="W215206" s="29"/>
      <c r="AI215206" s="29"/>
    </row>
    <row r="215234" spans="23:35" x14ac:dyDescent="0.2">
      <c r="W215234" s="31"/>
      <c r="AI215234" s="31"/>
    </row>
    <row r="215238" spans="23:35" x14ac:dyDescent="0.2">
      <c r="W215238" s="29"/>
      <c r="AI215238" s="29"/>
    </row>
    <row r="215266" spans="23:35" x14ac:dyDescent="0.2">
      <c r="W215266" s="31"/>
      <c r="AI215266" s="31"/>
    </row>
    <row r="215270" spans="23:35" x14ac:dyDescent="0.2">
      <c r="W215270" s="29"/>
      <c r="AI215270" s="29"/>
    </row>
    <row r="215298" spans="23:35" x14ac:dyDescent="0.2">
      <c r="W215298" s="31"/>
      <c r="AI215298" s="31"/>
    </row>
    <row r="215302" spans="23:35" x14ac:dyDescent="0.2">
      <c r="W215302" s="29"/>
      <c r="AI215302" s="29"/>
    </row>
    <row r="215330" spans="23:35" x14ac:dyDescent="0.2">
      <c r="W215330" s="31"/>
      <c r="AI215330" s="31"/>
    </row>
    <row r="215334" spans="23:35" x14ac:dyDescent="0.2">
      <c r="W215334" s="29"/>
      <c r="AI215334" s="29"/>
    </row>
    <row r="215362" spans="23:35" x14ac:dyDescent="0.2">
      <c r="W215362" s="31"/>
      <c r="AI215362" s="31"/>
    </row>
    <row r="215366" spans="23:35" x14ac:dyDescent="0.2">
      <c r="W215366" s="29"/>
      <c r="AI215366" s="29"/>
    </row>
    <row r="215394" spans="23:35" x14ac:dyDescent="0.2">
      <c r="W215394" s="31"/>
      <c r="AI215394" s="31"/>
    </row>
    <row r="215398" spans="23:35" x14ac:dyDescent="0.2">
      <c r="W215398" s="29"/>
      <c r="AI215398" s="29"/>
    </row>
    <row r="215426" spans="23:35" x14ac:dyDescent="0.2">
      <c r="W215426" s="31"/>
      <c r="AI215426" s="31"/>
    </row>
    <row r="215430" spans="23:35" x14ac:dyDescent="0.2">
      <c r="W215430" s="29"/>
      <c r="AI215430" s="29"/>
    </row>
    <row r="215458" spans="23:35" x14ac:dyDescent="0.2">
      <c r="W215458" s="31"/>
      <c r="AI215458" s="31"/>
    </row>
    <row r="215462" spans="23:35" x14ac:dyDescent="0.2">
      <c r="W215462" s="29"/>
      <c r="AI215462" s="29"/>
    </row>
    <row r="215490" spans="23:35" x14ac:dyDescent="0.2">
      <c r="W215490" s="31"/>
      <c r="AI215490" s="31"/>
    </row>
    <row r="215494" spans="23:35" x14ac:dyDescent="0.2">
      <c r="W215494" s="29"/>
      <c r="AI215494" s="29"/>
    </row>
    <row r="215522" spans="23:35" x14ac:dyDescent="0.2">
      <c r="W215522" s="31"/>
      <c r="AI215522" s="31"/>
    </row>
    <row r="215526" spans="23:35" x14ac:dyDescent="0.2">
      <c r="W215526" s="29"/>
      <c r="AI215526" s="29"/>
    </row>
    <row r="215554" spans="23:35" x14ac:dyDescent="0.2">
      <c r="W215554" s="31"/>
      <c r="AI215554" s="31"/>
    </row>
    <row r="215558" spans="23:35" x14ac:dyDescent="0.2">
      <c r="W215558" s="29"/>
      <c r="AI215558" s="29"/>
    </row>
    <row r="215586" spans="23:35" x14ac:dyDescent="0.2">
      <c r="W215586" s="31"/>
      <c r="AI215586" s="31"/>
    </row>
    <row r="215590" spans="23:35" x14ac:dyDescent="0.2">
      <c r="W215590" s="29"/>
      <c r="AI215590" s="29"/>
    </row>
    <row r="215618" spans="23:35" x14ac:dyDescent="0.2">
      <c r="W215618" s="31"/>
      <c r="AI215618" s="31"/>
    </row>
    <row r="215622" spans="23:35" x14ac:dyDescent="0.2">
      <c r="W215622" s="29"/>
      <c r="AI215622" s="29"/>
    </row>
    <row r="215650" spans="23:35" x14ac:dyDescent="0.2">
      <c r="W215650" s="31"/>
      <c r="AI215650" s="31"/>
    </row>
    <row r="215654" spans="23:35" x14ac:dyDescent="0.2">
      <c r="W215654" s="29"/>
      <c r="AI215654" s="29"/>
    </row>
    <row r="215682" spans="23:35" x14ac:dyDescent="0.2">
      <c r="W215682" s="31"/>
      <c r="AI215682" s="31"/>
    </row>
    <row r="215686" spans="23:35" x14ac:dyDescent="0.2">
      <c r="W215686" s="29"/>
      <c r="AI215686" s="29"/>
    </row>
    <row r="215714" spans="23:35" x14ac:dyDescent="0.2">
      <c r="W215714" s="31"/>
      <c r="AI215714" s="31"/>
    </row>
    <row r="215718" spans="23:35" x14ac:dyDescent="0.2">
      <c r="W215718" s="29"/>
      <c r="AI215718" s="29"/>
    </row>
    <row r="215746" spans="23:35" x14ac:dyDescent="0.2">
      <c r="W215746" s="31"/>
      <c r="AI215746" s="31"/>
    </row>
    <row r="215750" spans="23:35" x14ac:dyDescent="0.2">
      <c r="W215750" s="29"/>
      <c r="AI215750" s="29"/>
    </row>
    <row r="215778" spans="23:35" x14ac:dyDescent="0.2">
      <c r="W215778" s="31"/>
      <c r="AI215778" s="31"/>
    </row>
    <row r="215782" spans="23:35" x14ac:dyDescent="0.2">
      <c r="W215782" s="29"/>
      <c r="AI215782" s="29"/>
    </row>
    <row r="215810" spans="23:35" x14ac:dyDescent="0.2">
      <c r="W215810" s="31"/>
      <c r="AI215810" s="31"/>
    </row>
    <row r="215814" spans="23:35" x14ac:dyDescent="0.2">
      <c r="W215814" s="29"/>
      <c r="AI215814" s="29"/>
    </row>
    <row r="215842" spans="23:35" x14ac:dyDescent="0.2">
      <c r="W215842" s="31"/>
      <c r="AI215842" s="31"/>
    </row>
    <row r="215846" spans="23:35" x14ac:dyDescent="0.2">
      <c r="W215846" s="29"/>
      <c r="AI215846" s="29"/>
    </row>
    <row r="215874" spans="23:35" x14ac:dyDescent="0.2">
      <c r="W215874" s="31"/>
      <c r="AI215874" s="31"/>
    </row>
    <row r="215878" spans="23:35" x14ac:dyDescent="0.2">
      <c r="W215878" s="29"/>
      <c r="AI215878" s="29"/>
    </row>
    <row r="215906" spans="23:35" x14ac:dyDescent="0.2">
      <c r="W215906" s="31"/>
      <c r="AI215906" s="31"/>
    </row>
    <row r="215910" spans="23:35" x14ac:dyDescent="0.2">
      <c r="W215910" s="29"/>
      <c r="AI215910" s="29"/>
    </row>
    <row r="215938" spans="23:35" x14ac:dyDescent="0.2">
      <c r="W215938" s="31"/>
      <c r="AI215938" s="31"/>
    </row>
    <row r="215942" spans="23:35" x14ac:dyDescent="0.2">
      <c r="W215942" s="29"/>
      <c r="AI215942" s="29"/>
    </row>
    <row r="215970" spans="23:35" x14ac:dyDescent="0.2">
      <c r="W215970" s="31"/>
      <c r="AI215970" s="31"/>
    </row>
    <row r="215974" spans="23:35" x14ac:dyDescent="0.2">
      <c r="W215974" s="29"/>
      <c r="AI215974" s="29"/>
    </row>
    <row r="216002" spans="23:35" x14ac:dyDescent="0.2">
      <c r="W216002" s="31"/>
      <c r="AI216002" s="31"/>
    </row>
    <row r="216006" spans="23:35" x14ac:dyDescent="0.2">
      <c r="W216006" s="29"/>
      <c r="AI216006" s="29"/>
    </row>
    <row r="216034" spans="23:35" x14ac:dyDescent="0.2">
      <c r="W216034" s="31"/>
      <c r="AI216034" s="31"/>
    </row>
    <row r="216038" spans="23:35" x14ac:dyDescent="0.2">
      <c r="W216038" s="29"/>
      <c r="AI216038" s="29"/>
    </row>
    <row r="216066" spans="23:35" x14ac:dyDescent="0.2">
      <c r="W216066" s="31"/>
      <c r="AI216066" s="31"/>
    </row>
    <row r="216070" spans="23:35" x14ac:dyDescent="0.2">
      <c r="W216070" s="29"/>
      <c r="AI216070" s="29"/>
    </row>
    <row r="216098" spans="23:35" x14ac:dyDescent="0.2">
      <c r="W216098" s="31"/>
      <c r="AI216098" s="31"/>
    </row>
    <row r="216102" spans="23:35" x14ac:dyDescent="0.2">
      <c r="W216102" s="29"/>
      <c r="AI216102" s="29"/>
    </row>
    <row r="216130" spans="23:35" x14ac:dyDescent="0.2">
      <c r="W216130" s="31"/>
      <c r="AI216130" s="31"/>
    </row>
    <row r="216134" spans="23:35" x14ac:dyDescent="0.2">
      <c r="W216134" s="29"/>
      <c r="AI216134" s="29"/>
    </row>
    <row r="216162" spans="23:35" x14ac:dyDescent="0.2">
      <c r="W216162" s="31"/>
      <c r="AI216162" s="31"/>
    </row>
    <row r="216166" spans="23:35" x14ac:dyDescent="0.2">
      <c r="W216166" s="29"/>
      <c r="AI216166" s="29"/>
    </row>
    <row r="216194" spans="23:35" x14ac:dyDescent="0.2">
      <c r="W216194" s="31"/>
      <c r="AI216194" s="31"/>
    </row>
    <row r="216198" spans="23:35" x14ac:dyDescent="0.2">
      <c r="W216198" s="29"/>
      <c r="AI216198" s="29"/>
    </row>
    <row r="216226" spans="23:35" x14ac:dyDescent="0.2">
      <c r="W216226" s="31"/>
      <c r="AI216226" s="31"/>
    </row>
    <row r="216230" spans="23:35" x14ac:dyDescent="0.2">
      <c r="W216230" s="29"/>
      <c r="AI216230" s="29"/>
    </row>
    <row r="216258" spans="23:35" x14ac:dyDescent="0.2">
      <c r="W216258" s="31"/>
      <c r="AI216258" s="31"/>
    </row>
    <row r="216262" spans="23:35" x14ac:dyDescent="0.2">
      <c r="W216262" s="29"/>
      <c r="AI216262" s="29"/>
    </row>
    <row r="216290" spans="23:35" x14ac:dyDescent="0.2">
      <c r="W216290" s="31"/>
      <c r="AI216290" s="31"/>
    </row>
    <row r="216294" spans="23:35" x14ac:dyDescent="0.2">
      <c r="W216294" s="29"/>
      <c r="AI216294" s="29"/>
    </row>
    <row r="216322" spans="23:35" x14ac:dyDescent="0.2">
      <c r="W216322" s="31"/>
      <c r="AI216322" s="31"/>
    </row>
    <row r="216326" spans="23:35" x14ac:dyDescent="0.2">
      <c r="W216326" s="29"/>
      <c r="AI216326" s="29"/>
    </row>
    <row r="216354" spans="23:35" x14ac:dyDescent="0.2">
      <c r="W216354" s="31"/>
      <c r="AI216354" s="31"/>
    </row>
    <row r="216358" spans="23:35" x14ac:dyDescent="0.2">
      <c r="W216358" s="29"/>
      <c r="AI216358" s="29"/>
    </row>
    <row r="216386" spans="23:35" x14ac:dyDescent="0.2">
      <c r="W216386" s="31"/>
      <c r="AI216386" s="31"/>
    </row>
    <row r="216390" spans="23:35" x14ac:dyDescent="0.2">
      <c r="W216390" s="29"/>
      <c r="AI216390" s="29"/>
    </row>
    <row r="216418" spans="23:35" x14ac:dyDescent="0.2">
      <c r="W216418" s="31"/>
      <c r="AI216418" s="31"/>
    </row>
    <row r="216422" spans="23:35" x14ac:dyDescent="0.2">
      <c r="W216422" s="29"/>
      <c r="AI216422" s="29"/>
    </row>
    <row r="216450" spans="23:35" x14ac:dyDescent="0.2">
      <c r="W216450" s="31"/>
      <c r="AI216450" s="31"/>
    </row>
    <row r="216454" spans="23:35" x14ac:dyDescent="0.2">
      <c r="W216454" s="29"/>
      <c r="AI216454" s="29"/>
    </row>
    <row r="216482" spans="23:35" x14ac:dyDescent="0.2">
      <c r="W216482" s="31"/>
      <c r="AI216482" s="31"/>
    </row>
    <row r="216486" spans="23:35" x14ac:dyDescent="0.2">
      <c r="W216486" s="29"/>
      <c r="AI216486" s="29"/>
    </row>
    <row r="216514" spans="23:35" x14ac:dyDescent="0.2">
      <c r="W216514" s="31"/>
      <c r="AI216514" s="31"/>
    </row>
    <row r="216518" spans="23:35" x14ac:dyDescent="0.2">
      <c r="W216518" s="29"/>
      <c r="AI216518" s="29"/>
    </row>
    <row r="216546" spans="23:35" x14ac:dyDescent="0.2">
      <c r="W216546" s="31"/>
      <c r="AI216546" s="31"/>
    </row>
    <row r="216550" spans="23:35" x14ac:dyDescent="0.2">
      <c r="W216550" s="29"/>
      <c r="AI216550" s="29"/>
    </row>
    <row r="216578" spans="23:35" x14ac:dyDescent="0.2">
      <c r="W216578" s="31"/>
      <c r="AI216578" s="31"/>
    </row>
    <row r="216582" spans="23:35" x14ac:dyDescent="0.2">
      <c r="W216582" s="29"/>
      <c r="AI216582" s="29"/>
    </row>
    <row r="216610" spans="23:35" x14ac:dyDescent="0.2">
      <c r="W216610" s="31"/>
      <c r="AI216610" s="31"/>
    </row>
    <row r="216614" spans="23:35" x14ac:dyDescent="0.2">
      <c r="W216614" s="29"/>
      <c r="AI216614" s="29"/>
    </row>
    <row r="216642" spans="23:35" x14ac:dyDescent="0.2">
      <c r="W216642" s="31"/>
      <c r="AI216642" s="31"/>
    </row>
    <row r="216646" spans="23:35" x14ac:dyDescent="0.2">
      <c r="W216646" s="29"/>
      <c r="AI216646" s="29"/>
    </row>
    <row r="216674" spans="23:35" x14ac:dyDescent="0.2">
      <c r="W216674" s="31"/>
      <c r="AI216674" s="31"/>
    </row>
    <row r="216678" spans="23:35" x14ac:dyDescent="0.2">
      <c r="W216678" s="29"/>
      <c r="AI216678" s="29"/>
    </row>
    <row r="216706" spans="23:35" x14ac:dyDescent="0.2">
      <c r="W216706" s="31"/>
      <c r="AI216706" s="31"/>
    </row>
    <row r="216710" spans="23:35" x14ac:dyDescent="0.2">
      <c r="W216710" s="29"/>
      <c r="AI216710" s="29"/>
    </row>
    <row r="216738" spans="23:35" x14ac:dyDescent="0.2">
      <c r="W216738" s="31"/>
      <c r="AI216738" s="31"/>
    </row>
    <row r="216742" spans="23:35" x14ac:dyDescent="0.2">
      <c r="W216742" s="29"/>
      <c r="AI216742" s="29"/>
    </row>
    <row r="216770" spans="23:35" x14ac:dyDescent="0.2">
      <c r="W216770" s="31"/>
      <c r="AI216770" s="31"/>
    </row>
    <row r="216774" spans="23:35" x14ac:dyDescent="0.2">
      <c r="W216774" s="29"/>
      <c r="AI216774" s="29"/>
    </row>
    <row r="216802" spans="23:35" x14ac:dyDescent="0.2">
      <c r="W216802" s="31"/>
      <c r="AI216802" s="31"/>
    </row>
    <row r="216806" spans="23:35" x14ac:dyDescent="0.2">
      <c r="W216806" s="29"/>
      <c r="AI216806" s="29"/>
    </row>
    <row r="216834" spans="23:35" x14ac:dyDescent="0.2">
      <c r="W216834" s="31"/>
      <c r="AI216834" s="31"/>
    </row>
    <row r="216838" spans="23:35" x14ac:dyDescent="0.2">
      <c r="W216838" s="29"/>
      <c r="AI216838" s="29"/>
    </row>
    <row r="216866" spans="23:35" x14ac:dyDescent="0.2">
      <c r="W216866" s="31"/>
      <c r="AI216866" s="31"/>
    </row>
    <row r="216870" spans="23:35" x14ac:dyDescent="0.2">
      <c r="W216870" s="29"/>
      <c r="AI216870" s="29"/>
    </row>
    <row r="216898" spans="23:35" x14ac:dyDescent="0.2">
      <c r="W216898" s="31"/>
      <c r="AI216898" s="31"/>
    </row>
    <row r="216902" spans="23:35" x14ac:dyDescent="0.2">
      <c r="W216902" s="29"/>
      <c r="AI216902" s="29"/>
    </row>
    <row r="216930" spans="23:35" x14ac:dyDescent="0.2">
      <c r="W216930" s="31"/>
      <c r="AI216930" s="31"/>
    </row>
    <row r="216934" spans="23:35" x14ac:dyDescent="0.2">
      <c r="W216934" s="29"/>
      <c r="AI216934" s="29"/>
    </row>
    <row r="216962" spans="23:35" x14ac:dyDescent="0.2">
      <c r="W216962" s="31"/>
      <c r="AI216962" s="31"/>
    </row>
    <row r="216966" spans="23:35" x14ac:dyDescent="0.2">
      <c r="W216966" s="29"/>
      <c r="AI216966" s="29"/>
    </row>
    <row r="216994" spans="23:35" x14ac:dyDescent="0.2">
      <c r="W216994" s="31"/>
      <c r="AI216994" s="31"/>
    </row>
    <row r="216998" spans="23:35" x14ac:dyDescent="0.2">
      <c r="W216998" s="29"/>
      <c r="AI216998" s="29"/>
    </row>
    <row r="217026" spans="23:35" x14ac:dyDescent="0.2">
      <c r="W217026" s="31"/>
      <c r="AI217026" s="31"/>
    </row>
    <row r="217030" spans="23:35" x14ac:dyDescent="0.2">
      <c r="W217030" s="29"/>
      <c r="AI217030" s="29"/>
    </row>
    <row r="217058" spans="23:35" x14ac:dyDescent="0.2">
      <c r="W217058" s="31"/>
      <c r="AI217058" s="31"/>
    </row>
    <row r="217062" spans="23:35" x14ac:dyDescent="0.2">
      <c r="W217062" s="29"/>
      <c r="AI217062" s="29"/>
    </row>
    <row r="217090" spans="23:35" x14ac:dyDescent="0.2">
      <c r="W217090" s="31"/>
      <c r="AI217090" s="31"/>
    </row>
    <row r="217094" spans="23:35" x14ac:dyDescent="0.2">
      <c r="W217094" s="29"/>
      <c r="AI217094" s="29"/>
    </row>
    <row r="217122" spans="23:35" x14ac:dyDescent="0.2">
      <c r="W217122" s="31"/>
      <c r="AI217122" s="31"/>
    </row>
    <row r="217126" spans="23:35" x14ac:dyDescent="0.2">
      <c r="W217126" s="29"/>
      <c r="AI217126" s="29"/>
    </row>
    <row r="217154" spans="23:35" x14ac:dyDescent="0.2">
      <c r="W217154" s="31"/>
      <c r="AI217154" s="31"/>
    </row>
    <row r="217158" spans="23:35" x14ac:dyDescent="0.2">
      <c r="W217158" s="29"/>
      <c r="AI217158" s="29"/>
    </row>
    <row r="217186" spans="23:35" x14ac:dyDescent="0.2">
      <c r="W217186" s="31"/>
      <c r="AI217186" s="31"/>
    </row>
    <row r="217190" spans="23:35" x14ac:dyDescent="0.2">
      <c r="W217190" s="29"/>
      <c r="AI217190" s="29"/>
    </row>
    <row r="217218" spans="23:35" x14ac:dyDescent="0.2">
      <c r="W217218" s="31"/>
      <c r="AI217218" s="31"/>
    </row>
    <row r="217222" spans="23:35" x14ac:dyDescent="0.2">
      <c r="W217222" s="29"/>
      <c r="AI217222" s="29"/>
    </row>
    <row r="217250" spans="23:35" x14ac:dyDescent="0.2">
      <c r="W217250" s="31"/>
      <c r="AI217250" s="31"/>
    </row>
    <row r="217254" spans="23:35" x14ac:dyDescent="0.2">
      <c r="W217254" s="29"/>
      <c r="AI217254" s="29"/>
    </row>
    <row r="217282" spans="23:35" x14ac:dyDescent="0.2">
      <c r="W217282" s="31"/>
      <c r="AI217282" s="31"/>
    </row>
    <row r="217286" spans="23:35" x14ac:dyDescent="0.2">
      <c r="W217286" s="29"/>
      <c r="AI217286" s="29"/>
    </row>
    <row r="217314" spans="23:35" x14ac:dyDescent="0.2">
      <c r="W217314" s="31"/>
      <c r="AI217314" s="31"/>
    </row>
    <row r="217318" spans="23:35" x14ac:dyDescent="0.2">
      <c r="W217318" s="29"/>
      <c r="AI217318" s="29"/>
    </row>
    <row r="217346" spans="23:35" x14ac:dyDescent="0.2">
      <c r="W217346" s="31"/>
      <c r="AI217346" s="31"/>
    </row>
    <row r="217350" spans="23:35" x14ac:dyDescent="0.2">
      <c r="W217350" s="29"/>
      <c r="AI217350" s="29"/>
    </row>
    <row r="217378" spans="23:35" x14ac:dyDescent="0.2">
      <c r="W217378" s="31"/>
      <c r="AI217378" s="31"/>
    </row>
    <row r="217382" spans="23:35" x14ac:dyDescent="0.2">
      <c r="W217382" s="29"/>
      <c r="AI217382" s="29"/>
    </row>
    <row r="217410" spans="23:35" x14ac:dyDescent="0.2">
      <c r="W217410" s="31"/>
      <c r="AI217410" s="31"/>
    </row>
    <row r="217414" spans="23:35" x14ac:dyDescent="0.2">
      <c r="W217414" s="29"/>
      <c r="AI217414" s="29"/>
    </row>
    <row r="217442" spans="23:35" x14ac:dyDescent="0.2">
      <c r="W217442" s="31"/>
      <c r="AI217442" s="31"/>
    </row>
    <row r="217446" spans="23:35" x14ac:dyDescent="0.2">
      <c r="W217446" s="29"/>
      <c r="AI217446" s="29"/>
    </row>
    <row r="217474" spans="23:35" x14ac:dyDescent="0.2">
      <c r="W217474" s="31"/>
      <c r="AI217474" s="31"/>
    </row>
    <row r="217478" spans="23:35" x14ac:dyDescent="0.2">
      <c r="W217478" s="29"/>
      <c r="AI217478" s="29"/>
    </row>
    <row r="217506" spans="23:35" x14ac:dyDescent="0.2">
      <c r="W217506" s="31"/>
      <c r="AI217506" s="31"/>
    </row>
    <row r="217510" spans="23:35" x14ac:dyDescent="0.2">
      <c r="W217510" s="29"/>
      <c r="AI217510" s="29"/>
    </row>
    <row r="217538" spans="23:35" x14ac:dyDescent="0.2">
      <c r="W217538" s="31"/>
      <c r="AI217538" s="31"/>
    </row>
    <row r="217542" spans="23:35" x14ac:dyDescent="0.2">
      <c r="W217542" s="29"/>
      <c r="AI217542" s="29"/>
    </row>
    <row r="217570" spans="23:35" x14ac:dyDescent="0.2">
      <c r="W217570" s="31"/>
      <c r="AI217570" s="31"/>
    </row>
    <row r="217574" spans="23:35" x14ac:dyDescent="0.2">
      <c r="W217574" s="29"/>
      <c r="AI217574" s="29"/>
    </row>
    <row r="217602" spans="23:35" x14ac:dyDescent="0.2">
      <c r="W217602" s="31"/>
      <c r="AI217602" s="31"/>
    </row>
    <row r="217606" spans="23:35" x14ac:dyDescent="0.2">
      <c r="W217606" s="29"/>
      <c r="AI217606" s="29"/>
    </row>
    <row r="217634" spans="23:35" x14ac:dyDescent="0.2">
      <c r="W217634" s="31"/>
      <c r="AI217634" s="31"/>
    </row>
    <row r="217638" spans="23:35" x14ac:dyDescent="0.2">
      <c r="W217638" s="29"/>
      <c r="AI217638" s="29"/>
    </row>
    <row r="217666" spans="23:35" x14ac:dyDescent="0.2">
      <c r="W217666" s="31"/>
      <c r="AI217666" s="31"/>
    </row>
    <row r="217670" spans="23:35" x14ac:dyDescent="0.2">
      <c r="W217670" s="29"/>
      <c r="AI217670" s="29"/>
    </row>
    <row r="217698" spans="23:35" x14ac:dyDescent="0.2">
      <c r="W217698" s="31"/>
      <c r="AI217698" s="31"/>
    </row>
    <row r="217702" spans="23:35" x14ac:dyDescent="0.2">
      <c r="W217702" s="29"/>
      <c r="AI217702" s="29"/>
    </row>
    <row r="217730" spans="23:35" x14ac:dyDescent="0.2">
      <c r="W217730" s="31"/>
      <c r="AI217730" s="31"/>
    </row>
    <row r="217734" spans="23:35" x14ac:dyDescent="0.2">
      <c r="W217734" s="29"/>
      <c r="AI217734" s="29"/>
    </row>
    <row r="217762" spans="23:35" x14ac:dyDescent="0.2">
      <c r="W217762" s="31"/>
      <c r="AI217762" s="31"/>
    </row>
    <row r="217766" spans="23:35" x14ac:dyDescent="0.2">
      <c r="W217766" s="29"/>
      <c r="AI217766" s="29"/>
    </row>
    <row r="217794" spans="23:35" x14ac:dyDescent="0.2">
      <c r="W217794" s="31"/>
      <c r="AI217794" s="31"/>
    </row>
    <row r="217798" spans="23:35" x14ac:dyDescent="0.2">
      <c r="W217798" s="29"/>
      <c r="AI217798" s="29"/>
    </row>
    <row r="217826" spans="23:35" x14ac:dyDescent="0.2">
      <c r="W217826" s="31"/>
      <c r="AI217826" s="31"/>
    </row>
    <row r="217830" spans="23:35" x14ac:dyDescent="0.2">
      <c r="W217830" s="29"/>
      <c r="AI217830" s="29"/>
    </row>
    <row r="217858" spans="23:35" x14ac:dyDescent="0.2">
      <c r="W217858" s="31"/>
      <c r="AI217858" s="31"/>
    </row>
    <row r="217862" spans="23:35" x14ac:dyDescent="0.2">
      <c r="W217862" s="29"/>
      <c r="AI217862" s="29"/>
    </row>
    <row r="217890" spans="23:35" x14ac:dyDescent="0.2">
      <c r="W217890" s="31"/>
      <c r="AI217890" s="31"/>
    </row>
    <row r="217894" spans="23:35" x14ac:dyDescent="0.2">
      <c r="W217894" s="29"/>
      <c r="AI217894" s="29"/>
    </row>
    <row r="217922" spans="23:35" x14ac:dyDescent="0.2">
      <c r="W217922" s="31"/>
      <c r="AI217922" s="31"/>
    </row>
    <row r="217926" spans="23:35" x14ac:dyDescent="0.2">
      <c r="W217926" s="29"/>
      <c r="AI217926" s="29"/>
    </row>
    <row r="217954" spans="23:35" x14ac:dyDescent="0.2">
      <c r="W217954" s="31"/>
      <c r="AI217954" s="31"/>
    </row>
    <row r="217958" spans="23:35" x14ac:dyDescent="0.2">
      <c r="W217958" s="29"/>
      <c r="AI217958" s="29"/>
    </row>
    <row r="217986" spans="23:35" x14ac:dyDescent="0.2">
      <c r="W217986" s="31"/>
      <c r="AI217986" s="31"/>
    </row>
    <row r="217990" spans="23:35" x14ac:dyDescent="0.2">
      <c r="W217990" s="29"/>
      <c r="AI217990" s="29"/>
    </row>
    <row r="218018" spans="23:35" x14ac:dyDescent="0.2">
      <c r="W218018" s="31"/>
      <c r="AI218018" s="31"/>
    </row>
    <row r="218022" spans="23:35" x14ac:dyDescent="0.2">
      <c r="W218022" s="29"/>
      <c r="AI218022" s="29"/>
    </row>
    <row r="218050" spans="23:35" x14ac:dyDescent="0.2">
      <c r="W218050" s="31"/>
      <c r="AI218050" s="31"/>
    </row>
    <row r="218054" spans="23:35" x14ac:dyDescent="0.2">
      <c r="W218054" s="29"/>
      <c r="AI218054" s="29"/>
    </row>
    <row r="218082" spans="23:35" x14ac:dyDescent="0.2">
      <c r="W218082" s="31"/>
      <c r="AI218082" s="31"/>
    </row>
    <row r="218086" spans="23:35" x14ac:dyDescent="0.2">
      <c r="W218086" s="29"/>
      <c r="AI218086" s="29"/>
    </row>
    <row r="218114" spans="23:35" x14ac:dyDescent="0.2">
      <c r="W218114" s="31"/>
      <c r="AI218114" s="31"/>
    </row>
    <row r="218118" spans="23:35" x14ac:dyDescent="0.2">
      <c r="W218118" s="29"/>
      <c r="AI218118" s="29"/>
    </row>
    <row r="218146" spans="23:35" x14ac:dyDescent="0.2">
      <c r="W218146" s="31"/>
      <c r="AI218146" s="31"/>
    </row>
    <row r="218150" spans="23:35" x14ac:dyDescent="0.2">
      <c r="W218150" s="29"/>
      <c r="AI218150" s="29"/>
    </row>
    <row r="218178" spans="23:35" x14ac:dyDescent="0.2">
      <c r="W218178" s="31"/>
      <c r="AI218178" s="31"/>
    </row>
    <row r="218182" spans="23:35" x14ac:dyDescent="0.2">
      <c r="W218182" s="29"/>
      <c r="AI218182" s="29"/>
    </row>
    <row r="218210" spans="23:35" x14ac:dyDescent="0.2">
      <c r="W218210" s="31"/>
      <c r="AI218210" s="31"/>
    </row>
    <row r="218214" spans="23:35" x14ac:dyDescent="0.2">
      <c r="W218214" s="29"/>
      <c r="AI218214" s="29"/>
    </row>
    <row r="218242" spans="23:35" x14ac:dyDescent="0.2">
      <c r="W218242" s="31"/>
      <c r="AI218242" s="31"/>
    </row>
    <row r="218246" spans="23:35" x14ac:dyDescent="0.2">
      <c r="W218246" s="29"/>
      <c r="AI218246" s="29"/>
    </row>
    <row r="218274" spans="23:35" x14ac:dyDescent="0.2">
      <c r="W218274" s="31"/>
      <c r="AI218274" s="31"/>
    </row>
    <row r="218278" spans="23:35" x14ac:dyDescent="0.2">
      <c r="W218278" s="29"/>
      <c r="AI218278" s="29"/>
    </row>
    <row r="218306" spans="23:35" x14ac:dyDescent="0.2">
      <c r="W218306" s="31"/>
      <c r="AI218306" s="31"/>
    </row>
    <row r="218310" spans="23:35" x14ac:dyDescent="0.2">
      <c r="W218310" s="29"/>
      <c r="AI218310" s="29"/>
    </row>
    <row r="218338" spans="23:35" x14ac:dyDescent="0.2">
      <c r="W218338" s="31"/>
      <c r="AI218338" s="31"/>
    </row>
    <row r="218342" spans="23:35" x14ac:dyDescent="0.2">
      <c r="W218342" s="29"/>
      <c r="AI218342" s="29"/>
    </row>
    <row r="218370" spans="23:35" x14ac:dyDescent="0.2">
      <c r="W218370" s="31"/>
      <c r="AI218370" s="31"/>
    </row>
    <row r="218374" spans="23:35" x14ac:dyDescent="0.2">
      <c r="W218374" s="29"/>
      <c r="AI218374" s="29"/>
    </row>
    <row r="218402" spans="23:35" x14ac:dyDescent="0.2">
      <c r="W218402" s="31"/>
      <c r="AI218402" s="31"/>
    </row>
    <row r="218406" spans="23:35" x14ac:dyDescent="0.2">
      <c r="W218406" s="29"/>
      <c r="AI218406" s="29"/>
    </row>
    <row r="218434" spans="23:35" x14ac:dyDescent="0.2">
      <c r="W218434" s="31"/>
      <c r="AI218434" s="31"/>
    </row>
    <row r="218438" spans="23:35" x14ac:dyDescent="0.2">
      <c r="W218438" s="29"/>
      <c r="AI218438" s="29"/>
    </row>
    <row r="218466" spans="23:35" x14ac:dyDescent="0.2">
      <c r="W218466" s="31"/>
      <c r="AI218466" s="31"/>
    </row>
    <row r="218470" spans="23:35" x14ac:dyDescent="0.2">
      <c r="W218470" s="29"/>
      <c r="AI218470" s="29"/>
    </row>
    <row r="218498" spans="23:35" x14ac:dyDescent="0.2">
      <c r="W218498" s="31"/>
      <c r="AI218498" s="31"/>
    </row>
    <row r="218502" spans="23:35" x14ac:dyDescent="0.2">
      <c r="W218502" s="29"/>
      <c r="AI218502" s="29"/>
    </row>
    <row r="218530" spans="23:35" x14ac:dyDescent="0.2">
      <c r="W218530" s="31"/>
      <c r="AI218530" s="31"/>
    </row>
    <row r="218534" spans="23:35" x14ac:dyDescent="0.2">
      <c r="W218534" s="29"/>
      <c r="AI218534" s="29"/>
    </row>
    <row r="218562" spans="23:35" x14ac:dyDescent="0.2">
      <c r="W218562" s="31"/>
      <c r="AI218562" s="31"/>
    </row>
    <row r="218566" spans="23:35" x14ac:dyDescent="0.2">
      <c r="W218566" s="29"/>
      <c r="AI218566" s="29"/>
    </row>
    <row r="218594" spans="23:35" x14ac:dyDescent="0.2">
      <c r="W218594" s="31"/>
      <c r="AI218594" s="31"/>
    </row>
    <row r="218598" spans="23:35" x14ac:dyDescent="0.2">
      <c r="W218598" s="29"/>
      <c r="AI218598" s="29"/>
    </row>
    <row r="218626" spans="23:35" x14ac:dyDescent="0.2">
      <c r="W218626" s="31"/>
      <c r="AI218626" s="31"/>
    </row>
    <row r="218630" spans="23:35" x14ac:dyDescent="0.2">
      <c r="W218630" s="29"/>
      <c r="AI218630" s="29"/>
    </row>
    <row r="218658" spans="23:35" x14ac:dyDescent="0.2">
      <c r="W218658" s="31"/>
      <c r="AI218658" s="31"/>
    </row>
    <row r="218662" spans="23:35" x14ac:dyDescent="0.2">
      <c r="W218662" s="29"/>
      <c r="AI218662" s="29"/>
    </row>
    <row r="218690" spans="23:35" x14ac:dyDescent="0.2">
      <c r="W218690" s="31"/>
      <c r="AI218690" s="31"/>
    </row>
    <row r="218694" spans="23:35" x14ac:dyDescent="0.2">
      <c r="W218694" s="29"/>
      <c r="AI218694" s="29"/>
    </row>
    <row r="218722" spans="23:35" x14ac:dyDescent="0.2">
      <c r="W218722" s="31"/>
      <c r="AI218722" s="31"/>
    </row>
    <row r="218726" spans="23:35" x14ac:dyDescent="0.2">
      <c r="W218726" s="29"/>
      <c r="AI218726" s="29"/>
    </row>
    <row r="218754" spans="23:35" x14ac:dyDescent="0.2">
      <c r="W218754" s="31"/>
      <c r="AI218754" s="31"/>
    </row>
    <row r="218758" spans="23:35" x14ac:dyDescent="0.2">
      <c r="W218758" s="29"/>
      <c r="AI218758" s="29"/>
    </row>
    <row r="218786" spans="23:35" x14ac:dyDescent="0.2">
      <c r="W218786" s="31"/>
      <c r="AI218786" s="31"/>
    </row>
    <row r="218790" spans="23:35" x14ac:dyDescent="0.2">
      <c r="W218790" s="29"/>
      <c r="AI218790" s="29"/>
    </row>
    <row r="218818" spans="23:35" x14ac:dyDescent="0.2">
      <c r="W218818" s="31"/>
      <c r="AI218818" s="31"/>
    </row>
    <row r="218822" spans="23:35" x14ac:dyDescent="0.2">
      <c r="W218822" s="29"/>
      <c r="AI218822" s="29"/>
    </row>
    <row r="218850" spans="23:35" x14ac:dyDescent="0.2">
      <c r="W218850" s="31"/>
      <c r="AI218850" s="31"/>
    </row>
    <row r="218854" spans="23:35" x14ac:dyDescent="0.2">
      <c r="W218854" s="29"/>
      <c r="AI218854" s="29"/>
    </row>
    <row r="218882" spans="23:35" x14ac:dyDescent="0.2">
      <c r="W218882" s="31"/>
      <c r="AI218882" s="31"/>
    </row>
    <row r="218886" spans="23:35" x14ac:dyDescent="0.2">
      <c r="W218886" s="29"/>
      <c r="AI218886" s="29"/>
    </row>
    <row r="218914" spans="23:35" x14ac:dyDescent="0.2">
      <c r="W218914" s="31"/>
      <c r="AI218914" s="31"/>
    </row>
    <row r="218918" spans="23:35" x14ac:dyDescent="0.2">
      <c r="W218918" s="29"/>
      <c r="AI218918" s="29"/>
    </row>
    <row r="218946" spans="23:35" x14ac:dyDescent="0.2">
      <c r="W218946" s="31"/>
      <c r="AI218946" s="31"/>
    </row>
    <row r="218950" spans="23:35" x14ac:dyDescent="0.2">
      <c r="W218950" s="29"/>
      <c r="AI218950" s="29"/>
    </row>
    <row r="218978" spans="23:35" x14ac:dyDescent="0.2">
      <c r="W218978" s="31"/>
      <c r="AI218978" s="31"/>
    </row>
    <row r="218982" spans="23:35" x14ac:dyDescent="0.2">
      <c r="W218982" s="29"/>
      <c r="AI218982" s="29"/>
    </row>
    <row r="219010" spans="23:35" x14ac:dyDescent="0.2">
      <c r="W219010" s="31"/>
      <c r="AI219010" s="31"/>
    </row>
    <row r="219014" spans="23:35" x14ac:dyDescent="0.2">
      <c r="W219014" s="29"/>
      <c r="AI219014" s="29"/>
    </row>
    <row r="219042" spans="23:35" x14ac:dyDescent="0.2">
      <c r="W219042" s="31"/>
      <c r="AI219042" s="31"/>
    </row>
    <row r="219046" spans="23:35" x14ac:dyDescent="0.2">
      <c r="W219046" s="29"/>
      <c r="AI219046" s="29"/>
    </row>
    <row r="219074" spans="23:35" x14ac:dyDescent="0.2">
      <c r="W219074" s="31"/>
      <c r="AI219074" s="31"/>
    </row>
    <row r="219078" spans="23:35" x14ac:dyDescent="0.2">
      <c r="W219078" s="29"/>
      <c r="AI219078" s="29"/>
    </row>
    <row r="219106" spans="23:35" x14ac:dyDescent="0.2">
      <c r="W219106" s="31"/>
      <c r="AI219106" s="31"/>
    </row>
    <row r="219110" spans="23:35" x14ac:dyDescent="0.2">
      <c r="W219110" s="29"/>
      <c r="AI219110" s="29"/>
    </row>
    <row r="219138" spans="23:35" x14ac:dyDescent="0.2">
      <c r="W219138" s="31"/>
      <c r="AI219138" s="31"/>
    </row>
    <row r="219142" spans="23:35" x14ac:dyDescent="0.2">
      <c r="W219142" s="29"/>
      <c r="AI219142" s="29"/>
    </row>
    <row r="219170" spans="23:35" x14ac:dyDescent="0.2">
      <c r="W219170" s="31"/>
      <c r="AI219170" s="31"/>
    </row>
    <row r="219174" spans="23:35" x14ac:dyDescent="0.2">
      <c r="W219174" s="29"/>
      <c r="AI219174" s="29"/>
    </row>
    <row r="219202" spans="23:35" x14ac:dyDescent="0.2">
      <c r="W219202" s="31"/>
      <c r="AI219202" s="31"/>
    </row>
    <row r="219206" spans="23:35" x14ac:dyDescent="0.2">
      <c r="W219206" s="29"/>
      <c r="AI219206" s="29"/>
    </row>
    <row r="219234" spans="23:35" x14ac:dyDescent="0.2">
      <c r="W219234" s="31"/>
      <c r="AI219234" s="31"/>
    </row>
    <row r="219238" spans="23:35" x14ac:dyDescent="0.2">
      <c r="W219238" s="29"/>
      <c r="AI219238" s="29"/>
    </row>
    <row r="219266" spans="23:35" x14ac:dyDescent="0.2">
      <c r="W219266" s="31"/>
      <c r="AI219266" s="31"/>
    </row>
    <row r="219270" spans="23:35" x14ac:dyDescent="0.2">
      <c r="W219270" s="29"/>
      <c r="AI219270" s="29"/>
    </row>
    <row r="219298" spans="23:35" x14ac:dyDescent="0.2">
      <c r="W219298" s="31"/>
      <c r="AI219298" s="31"/>
    </row>
    <row r="219302" spans="23:35" x14ac:dyDescent="0.2">
      <c r="W219302" s="29"/>
      <c r="AI219302" s="29"/>
    </row>
    <row r="219330" spans="23:35" x14ac:dyDescent="0.2">
      <c r="W219330" s="31"/>
      <c r="AI219330" s="31"/>
    </row>
    <row r="219334" spans="23:35" x14ac:dyDescent="0.2">
      <c r="W219334" s="29"/>
      <c r="AI219334" s="29"/>
    </row>
    <row r="219362" spans="23:35" x14ac:dyDescent="0.2">
      <c r="W219362" s="31"/>
      <c r="AI219362" s="31"/>
    </row>
    <row r="219366" spans="23:35" x14ac:dyDescent="0.2">
      <c r="W219366" s="29"/>
      <c r="AI219366" s="29"/>
    </row>
    <row r="219394" spans="23:35" x14ac:dyDescent="0.2">
      <c r="W219394" s="31"/>
      <c r="AI219394" s="31"/>
    </row>
    <row r="219398" spans="23:35" x14ac:dyDescent="0.2">
      <c r="W219398" s="29"/>
      <c r="AI219398" s="29"/>
    </row>
    <row r="219426" spans="23:35" x14ac:dyDescent="0.2">
      <c r="W219426" s="31"/>
      <c r="AI219426" s="31"/>
    </row>
    <row r="219430" spans="23:35" x14ac:dyDescent="0.2">
      <c r="W219430" s="29"/>
      <c r="AI219430" s="29"/>
    </row>
    <row r="219458" spans="23:35" x14ac:dyDescent="0.2">
      <c r="W219458" s="31"/>
      <c r="AI219458" s="31"/>
    </row>
    <row r="219462" spans="23:35" x14ac:dyDescent="0.2">
      <c r="W219462" s="29"/>
      <c r="AI219462" s="29"/>
    </row>
    <row r="219490" spans="23:35" x14ac:dyDescent="0.2">
      <c r="W219490" s="31"/>
      <c r="AI219490" s="31"/>
    </row>
    <row r="219494" spans="23:35" x14ac:dyDescent="0.2">
      <c r="W219494" s="29"/>
      <c r="AI219494" s="29"/>
    </row>
    <row r="219522" spans="23:35" x14ac:dyDescent="0.2">
      <c r="W219522" s="31"/>
      <c r="AI219522" s="31"/>
    </row>
    <row r="219526" spans="23:35" x14ac:dyDescent="0.2">
      <c r="W219526" s="29"/>
      <c r="AI219526" s="29"/>
    </row>
    <row r="219554" spans="23:35" x14ac:dyDescent="0.2">
      <c r="W219554" s="31"/>
      <c r="AI219554" s="31"/>
    </row>
    <row r="219558" spans="23:35" x14ac:dyDescent="0.2">
      <c r="W219558" s="29"/>
      <c r="AI219558" s="29"/>
    </row>
    <row r="219586" spans="23:35" x14ac:dyDescent="0.2">
      <c r="W219586" s="31"/>
      <c r="AI219586" s="31"/>
    </row>
    <row r="219590" spans="23:35" x14ac:dyDescent="0.2">
      <c r="W219590" s="29"/>
      <c r="AI219590" s="29"/>
    </row>
    <row r="219618" spans="23:35" x14ac:dyDescent="0.2">
      <c r="W219618" s="31"/>
      <c r="AI219618" s="31"/>
    </row>
    <row r="219622" spans="23:35" x14ac:dyDescent="0.2">
      <c r="W219622" s="29"/>
      <c r="AI219622" s="29"/>
    </row>
    <row r="219650" spans="23:35" x14ac:dyDescent="0.2">
      <c r="W219650" s="31"/>
      <c r="AI219650" s="31"/>
    </row>
    <row r="219654" spans="23:35" x14ac:dyDescent="0.2">
      <c r="W219654" s="29"/>
      <c r="AI219654" s="29"/>
    </row>
    <row r="219682" spans="23:35" x14ac:dyDescent="0.2">
      <c r="W219682" s="31"/>
      <c r="AI219682" s="31"/>
    </row>
    <row r="219686" spans="23:35" x14ac:dyDescent="0.2">
      <c r="W219686" s="29"/>
      <c r="AI219686" s="29"/>
    </row>
    <row r="219714" spans="23:35" x14ac:dyDescent="0.2">
      <c r="W219714" s="31"/>
      <c r="AI219714" s="31"/>
    </row>
    <row r="219718" spans="23:35" x14ac:dyDescent="0.2">
      <c r="W219718" s="29"/>
      <c r="AI219718" s="29"/>
    </row>
    <row r="219746" spans="23:35" x14ac:dyDescent="0.2">
      <c r="W219746" s="31"/>
      <c r="AI219746" s="31"/>
    </row>
    <row r="219750" spans="23:35" x14ac:dyDescent="0.2">
      <c r="W219750" s="29"/>
      <c r="AI219750" s="29"/>
    </row>
    <row r="219778" spans="23:35" x14ac:dyDescent="0.2">
      <c r="W219778" s="31"/>
      <c r="AI219778" s="31"/>
    </row>
    <row r="219782" spans="23:35" x14ac:dyDescent="0.2">
      <c r="W219782" s="29"/>
      <c r="AI219782" s="29"/>
    </row>
    <row r="219810" spans="23:35" x14ac:dyDescent="0.2">
      <c r="W219810" s="31"/>
      <c r="AI219810" s="31"/>
    </row>
    <row r="219814" spans="23:35" x14ac:dyDescent="0.2">
      <c r="W219814" s="29"/>
      <c r="AI219814" s="29"/>
    </row>
    <row r="219842" spans="23:35" x14ac:dyDescent="0.2">
      <c r="W219842" s="31"/>
      <c r="AI219842" s="31"/>
    </row>
    <row r="219846" spans="23:35" x14ac:dyDescent="0.2">
      <c r="W219846" s="29"/>
      <c r="AI219846" s="29"/>
    </row>
    <row r="219874" spans="23:35" x14ac:dyDescent="0.2">
      <c r="W219874" s="31"/>
      <c r="AI219874" s="31"/>
    </row>
    <row r="219878" spans="23:35" x14ac:dyDescent="0.2">
      <c r="W219878" s="29"/>
      <c r="AI219878" s="29"/>
    </row>
    <row r="219906" spans="23:35" x14ac:dyDescent="0.2">
      <c r="W219906" s="31"/>
      <c r="AI219906" s="31"/>
    </row>
    <row r="219910" spans="23:35" x14ac:dyDescent="0.2">
      <c r="W219910" s="29"/>
      <c r="AI219910" s="29"/>
    </row>
    <row r="219938" spans="23:35" x14ac:dyDescent="0.2">
      <c r="W219938" s="31"/>
      <c r="AI219938" s="31"/>
    </row>
    <row r="219942" spans="23:35" x14ac:dyDescent="0.2">
      <c r="W219942" s="29"/>
      <c r="AI219942" s="29"/>
    </row>
    <row r="219970" spans="23:35" x14ac:dyDescent="0.2">
      <c r="W219970" s="31"/>
      <c r="AI219970" s="31"/>
    </row>
    <row r="219974" spans="23:35" x14ac:dyDescent="0.2">
      <c r="W219974" s="29"/>
      <c r="AI219974" s="29"/>
    </row>
    <row r="220002" spans="23:35" x14ac:dyDescent="0.2">
      <c r="W220002" s="31"/>
      <c r="AI220002" s="31"/>
    </row>
    <row r="220006" spans="23:35" x14ac:dyDescent="0.2">
      <c r="W220006" s="29"/>
      <c r="AI220006" s="29"/>
    </row>
    <row r="220034" spans="23:35" x14ac:dyDescent="0.2">
      <c r="W220034" s="31"/>
      <c r="AI220034" s="31"/>
    </row>
    <row r="220038" spans="23:35" x14ac:dyDescent="0.2">
      <c r="W220038" s="29"/>
      <c r="AI220038" s="29"/>
    </row>
    <row r="220066" spans="23:35" x14ac:dyDescent="0.2">
      <c r="W220066" s="31"/>
      <c r="AI220066" s="31"/>
    </row>
    <row r="220070" spans="23:35" x14ac:dyDescent="0.2">
      <c r="W220070" s="29"/>
      <c r="AI220070" s="29"/>
    </row>
    <row r="220098" spans="23:35" x14ac:dyDescent="0.2">
      <c r="W220098" s="31"/>
      <c r="AI220098" s="31"/>
    </row>
    <row r="220102" spans="23:35" x14ac:dyDescent="0.2">
      <c r="W220102" s="29"/>
      <c r="AI220102" s="29"/>
    </row>
    <row r="220130" spans="23:35" x14ac:dyDescent="0.2">
      <c r="W220130" s="31"/>
      <c r="AI220130" s="31"/>
    </row>
    <row r="220134" spans="23:35" x14ac:dyDescent="0.2">
      <c r="W220134" s="29"/>
      <c r="AI220134" s="29"/>
    </row>
    <row r="220162" spans="23:35" x14ac:dyDescent="0.2">
      <c r="W220162" s="31"/>
      <c r="AI220162" s="31"/>
    </row>
    <row r="220166" spans="23:35" x14ac:dyDescent="0.2">
      <c r="W220166" s="29"/>
      <c r="AI220166" s="29"/>
    </row>
    <row r="220194" spans="23:35" x14ac:dyDescent="0.2">
      <c r="W220194" s="31"/>
      <c r="AI220194" s="31"/>
    </row>
    <row r="220198" spans="23:35" x14ac:dyDescent="0.2">
      <c r="W220198" s="29"/>
      <c r="AI220198" s="29"/>
    </row>
    <row r="220226" spans="23:35" x14ac:dyDescent="0.2">
      <c r="W220226" s="31"/>
      <c r="AI220226" s="31"/>
    </row>
    <row r="220230" spans="23:35" x14ac:dyDescent="0.2">
      <c r="W220230" s="29"/>
      <c r="AI220230" s="29"/>
    </row>
    <row r="220258" spans="23:35" x14ac:dyDescent="0.2">
      <c r="W220258" s="31"/>
      <c r="AI220258" s="31"/>
    </row>
    <row r="220262" spans="23:35" x14ac:dyDescent="0.2">
      <c r="W220262" s="29"/>
      <c r="AI220262" s="29"/>
    </row>
    <row r="220290" spans="23:35" x14ac:dyDescent="0.2">
      <c r="W220290" s="31"/>
      <c r="AI220290" s="31"/>
    </row>
    <row r="220294" spans="23:35" x14ac:dyDescent="0.2">
      <c r="W220294" s="29"/>
      <c r="AI220294" s="29"/>
    </row>
    <row r="220322" spans="23:35" x14ac:dyDescent="0.2">
      <c r="W220322" s="31"/>
      <c r="AI220322" s="31"/>
    </row>
    <row r="220326" spans="23:35" x14ac:dyDescent="0.2">
      <c r="W220326" s="29"/>
      <c r="AI220326" s="29"/>
    </row>
    <row r="220354" spans="23:35" x14ac:dyDescent="0.2">
      <c r="W220354" s="31"/>
      <c r="AI220354" s="31"/>
    </row>
    <row r="220358" spans="23:35" x14ac:dyDescent="0.2">
      <c r="W220358" s="29"/>
      <c r="AI220358" s="29"/>
    </row>
    <row r="220386" spans="23:35" x14ac:dyDescent="0.2">
      <c r="W220386" s="31"/>
      <c r="AI220386" s="31"/>
    </row>
    <row r="220390" spans="23:35" x14ac:dyDescent="0.2">
      <c r="W220390" s="29"/>
      <c r="AI220390" s="29"/>
    </row>
    <row r="220418" spans="23:35" x14ac:dyDescent="0.2">
      <c r="W220418" s="31"/>
      <c r="AI220418" s="31"/>
    </row>
    <row r="220422" spans="23:35" x14ac:dyDescent="0.2">
      <c r="W220422" s="29"/>
      <c r="AI220422" s="29"/>
    </row>
    <row r="220450" spans="23:35" x14ac:dyDescent="0.2">
      <c r="W220450" s="31"/>
      <c r="AI220450" s="31"/>
    </row>
    <row r="220454" spans="23:35" x14ac:dyDescent="0.2">
      <c r="W220454" s="29"/>
      <c r="AI220454" s="29"/>
    </row>
    <row r="220482" spans="23:35" x14ac:dyDescent="0.2">
      <c r="W220482" s="31"/>
      <c r="AI220482" s="31"/>
    </row>
    <row r="220486" spans="23:35" x14ac:dyDescent="0.2">
      <c r="W220486" s="29"/>
      <c r="AI220486" s="29"/>
    </row>
    <row r="220514" spans="23:35" x14ac:dyDescent="0.2">
      <c r="W220514" s="31"/>
      <c r="AI220514" s="31"/>
    </row>
    <row r="220518" spans="23:35" x14ac:dyDescent="0.2">
      <c r="W220518" s="29"/>
      <c r="AI220518" s="29"/>
    </row>
    <row r="220546" spans="23:35" x14ac:dyDescent="0.2">
      <c r="W220546" s="31"/>
      <c r="AI220546" s="31"/>
    </row>
    <row r="220550" spans="23:35" x14ac:dyDescent="0.2">
      <c r="W220550" s="29"/>
      <c r="AI220550" s="29"/>
    </row>
    <row r="220578" spans="23:35" x14ac:dyDescent="0.2">
      <c r="W220578" s="31"/>
      <c r="AI220578" s="31"/>
    </row>
    <row r="220582" spans="23:35" x14ac:dyDescent="0.2">
      <c r="W220582" s="29"/>
      <c r="AI220582" s="29"/>
    </row>
    <row r="220610" spans="23:35" x14ac:dyDescent="0.2">
      <c r="W220610" s="31"/>
      <c r="AI220610" s="31"/>
    </row>
    <row r="220614" spans="23:35" x14ac:dyDescent="0.2">
      <c r="W220614" s="29"/>
      <c r="AI220614" s="29"/>
    </row>
    <row r="220642" spans="23:35" x14ac:dyDescent="0.2">
      <c r="W220642" s="31"/>
      <c r="AI220642" s="31"/>
    </row>
    <row r="220646" spans="23:35" x14ac:dyDescent="0.2">
      <c r="W220646" s="29"/>
      <c r="AI220646" s="29"/>
    </row>
    <row r="220674" spans="23:35" x14ac:dyDescent="0.2">
      <c r="W220674" s="31"/>
      <c r="AI220674" s="31"/>
    </row>
    <row r="220678" spans="23:35" x14ac:dyDescent="0.2">
      <c r="W220678" s="29"/>
      <c r="AI220678" s="29"/>
    </row>
    <row r="220706" spans="23:35" x14ac:dyDescent="0.2">
      <c r="W220706" s="31"/>
      <c r="AI220706" s="31"/>
    </row>
    <row r="220710" spans="23:35" x14ac:dyDescent="0.2">
      <c r="W220710" s="29"/>
      <c r="AI220710" s="29"/>
    </row>
    <row r="220738" spans="23:35" x14ac:dyDescent="0.2">
      <c r="W220738" s="31"/>
      <c r="AI220738" s="31"/>
    </row>
    <row r="220742" spans="23:35" x14ac:dyDescent="0.2">
      <c r="W220742" s="29"/>
      <c r="AI220742" s="29"/>
    </row>
    <row r="220770" spans="23:35" x14ac:dyDescent="0.2">
      <c r="W220770" s="31"/>
      <c r="AI220770" s="31"/>
    </row>
    <row r="220774" spans="23:35" x14ac:dyDescent="0.2">
      <c r="W220774" s="29"/>
      <c r="AI220774" s="29"/>
    </row>
    <row r="220802" spans="23:35" x14ac:dyDescent="0.2">
      <c r="W220802" s="31"/>
      <c r="AI220802" s="31"/>
    </row>
    <row r="220806" spans="23:35" x14ac:dyDescent="0.2">
      <c r="W220806" s="29"/>
      <c r="AI220806" s="29"/>
    </row>
    <row r="220834" spans="23:35" x14ac:dyDescent="0.2">
      <c r="W220834" s="31"/>
      <c r="AI220834" s="31"/>
    </row>
    <row r="220838" spans="23:35" x14ac:dyDescent="0.2">
      <c r="W220838" s="29"/>
      <c r="AI220838" s="29"/>
    </row>
    <row r="220866" spans="23:35" x14ac:dyDescent="0.2">
      <c r="W220866" s="31"/>
      <c r="AI220866" s="31"/>
    </row>
    <row r="220870" spans="23:35" x14ac:dyDescent="0.2">
      <c r="W220870" s="29"/>
      <c r="AI220870" s="29"/>
    </row>
    <row r="220898" spans="23:35" x14ac:dyDescent="0.2">
      <c r="W220898" s="31"/>
      <c r="AI220898" s="31"/>
    </row>
    <row r="220902" spans="23:35" x14ac:dyDescent="0.2">
      <c r="W220902" s="29"/>
      <c r="AI220902" s="29"/>
    </row>
    <row r="220930" spans="23:35" x14ac:dyDescent="0.2">
      <c r="W220930" s="31"/>
      <c r="AI220930" s="31"/>
    </row>
    <row r="220934" spans="23:35" x14ac:dyDescent="0.2">
      <c r="W220934" s="29"/>
      <c r="AI220934" s="29"/>
    </row>
    <row r="220962" spans="23:35" x14ac:dyDescent="0.2">
      <c r="W220962" s="31"/>
      <c r="AI220962" s="31"/>
    </row>
    <row r="220966" spans="23:35" x14ac:dyDescent="0.2">
      <c r="W220966" s="29"/>
      <c r="AI220966" s="29"/>
    </row>
    <row r="220994" spans="23:35" x14ac:dyDescent="0.2">
      <c r="W220994" s="31"/>
      <c r="AI220994" s="31"/>
    </row>
    <row r="220998" spans="23:35" x14ac:dyDescent="0.2">
      <c r="W220998" s="29"/>
      <c r="AI220998" s="29"/>
    </row>
    <row r="221026" spans="23:35" x14ac:dyDescent="0.2">
      <c r="W221026" s="31"/>
      <c r="AI221026" s="31"/>
    </row>
    <row r="221030" spans="23:35" x14ac:dyDescent="0.2">
      <c r="W221030" s="29"/>
      <c r="AI221030" s="29"/>
    </row>
    <row r="221058" spans="23:35" x14ac:dyDescent="0.2">
      <c r="W221058" s="31"/>
      <c r="AI221058" s="31"/>
    </row>
    <row r="221062" spans="23:35" x14ac:dyDescent="0.2">
      <c r="W221062" s="29"/>
      <c r="AI221062" s="29"/>
    </row>
    <row r="221090" spans="23:35" x14ac:dyDescent="0.2">
      <c r="W221090" s="31"/>
      <c r="AI221090" s="31"/>
    </row>
    <row r="221094" spans="23:35" x14ac:dyDescent="0.2">
      <c r="W221094" s="29"/>
      <c r="AI221094" s="29"/>
    </row>
    <row r="221122" spans="23:35" x14ac:dyDescent="0.2">
      <c r="W221122" s="31"/>
      <c r="AI221122" s="31"/>
    </row>
    <row r="221126" spans="23:35" x14ac:dyDescent="0.2">
      <c r="W221126" s="29"/>
      <c r="AI221126" s="29"/>
    </row>
    <row r="221154" spans="23:35" x14ac:dyDescent="0.2">
      <c r="W221154" s="31"/>
      <c r="AI221154" s="31"/>
    </row>
    <row r="221158" spans="23:35" x14ac:dyDescent="0.2">
      <c r="W221158" s="29"/>
      <c r="AI221158" s="29"/>
    </row>
    <row r="221186" spans="23:35" x14ac:dyDescent="0.2">
      <c r="W221186" s="31"/>
      <c r="AI221186" s="31"/>
    </row>
    <row r="221190" spans="23:35" x14ac:dyDescent="0.2">
      <c r="W221190" s="29"/>
      <c r="AI221190" s="29"/>
    </row>
    <row r="221218" spans="23:35" x14ac:dyDescent="0.2">
      <c r="W221218" s="31"/>
      <c r="AI221218" s="31"/>
    </row>
    <row r="221222" spans="23:35" x14ac:dyDescent="0.2">
      <c r="W221222" s="29"/>
      <c r="AI221222" s="29"/>
    </row>
    <row r="221250" spans="23:35" x14ac:dyDescent="0.2">
      <c r="W221250" s="31"/>
      <c r="AI221250" s="31"/>
    </row>
    <row r="221254" spans="23:35" x14ac:dyDescent="0.2">
      <c r="W221254" s="29"/>
      <c r="AI221254" s="29"/>
    </row>
    <row r="221282" spans="23:35" x14ac:dyDescent="0.2">
      <c r="W221282" s="31"/>
      <c r="AI221282" s="31"/>
    </row>
    <row r="221286" spans="23:35" x14ac:dyDescent="0.2">
      <c r="W221286" s="29"/>
      <c r="AI221286" s="29"/>
    </row>
    <row r="221314" spans="23:35" x14ac:dyDescent="0.2">
      <c r="W221314" s="31"/>
      <c r="AI221314" s="31"/>
    </row>
    <row r="221318" spans="23:35" x14ac:dyDescent="0.2">
      <c r="W221318" s="29"/>
      <c r="AI221318" s="29"/>
    </row>
    <row r="221346" spans="23:35" x14ac:dyDescent="0.2">
      <c r="W221346" s="31"/>
      <c r="AI221346" s="31"/>
    </row>
    <row r="221350" spans="23:35" x14ac:dyDescent="0.2">
      <c r="W221350" s="29"/>
      <c r="AI221350" s="29"/>
    </row>
    <row r="221378" spans="23:35" x14ac:dyDescent="0.2">
      <c r="W221378" s="31"/>
      <c r="AI221378" s="31"/>
    </row>
    <row r="221382" spans="23:35" x14ac:dyDescent="0.2">
      <c r="W221382" s="29"/>
      <c r="AI221382" s="29"/>
    </row>
    <row r="221410" spans="23:35" x14ac:dyDescent="0.2">
      <c r="W221410" s="31"/>
      <c r="AI221410" s="31"/>
    </row>
    <row r="221414" spans="23:35" x14ac:dyDescent="0.2">
      <c r="W221414" s="29"/>
      <c r="AI221414" s="29"/>
    </row>
    <row r="221442" spans="23:35" x14ac:dyDescent="0.2">
      <c r="W221442" s="31"/>
      <c r="AI221442" s="31"/>
    </row>
    <row r="221446" spans="23:35" x14ac:dyDescent="0.2">
      <c r="W221446" s="29"/>
      <c r="AI221446" s="29"/>
    </row>
    <row r="221474" spans="23:35" x14ac:dyDescent="0.2">
      <c r="W221474" s="31"/>
      <c r="AI221474" s="31"/>
    </row>
    <row r="221478" spans="23:35" x14ac:dyDescent="0.2">
      <c r="W221478" s="29"/>
      <c r="AI221478" s="29"/>
    </row>
    <row r="221506" spans="23:35" x14ac:dyDescent="0.2">
      <c r="W221506" s="31"/>
      <c r="AI221506" s="31"/>
    </row>
    <row r="221510" spans="23:35" x14ac:dyDescent="0.2">
      <c r="W221510" s="29"/>
      <c r="AI221510" s="29"/>
    </row>
    <row r="221538" spans="23:35" x14ac:dyDescent="0.2">
      <c r="W221538" s="31"/>
      <c r="AI221538" s="31"/>
    </row>
    <row r="221542" spans="23:35" x14ac:dyDescent="0.2">
      <c r="W221542" s="29"/>
      <c r="AI221542" s="29"/>
    </row>
    <row r="221570" spans="23:35" x14ac:dyDescent="0.2">
      <c r="W221570" s="31"/>
      <c r="AI221570" s="31"/>
    </row>
    <row r="221574" spans="23:35" x14ac:dyDescent="0.2">
      <c r="W221574" s="29"/>
      <c r="AI221574" s="29"/>
    </row>
    <row r="221602" spans="23:35" x14ac:dyDescent="0.2">
      <c r="W221602" s="31"/>
      <c r="AI221602" s="31"/>
    </row>
    <row r="221606" spans="23:35" x14ac:dyDescent="0.2">
      <c r="W221606" s="29"/>
      <c r="AI221606" s="29"/>
    </row>
    <row r="221634" spans="23:35" x14ac:dyDescent="0.2">
      <c r="W221634" s="31"/>
      <c r="AI221634" s="31"/>
    </row>
    <row r="221638" spans="23:35" x14ac:dyDescent="0.2">
      <c r="W221638" s="29"/>
      <c r="AI221638" s="29"/>
    </row>
    <row r="221666" spans="23:35" x14ac:dyDescent="0.2">
      <c r="W221666" s="31"/>
      <c r="AI221666" s="31"/>
    </row>
    <row r="221670" spans="23:35" x14ac:dyDescent="0.2">
      <c r="W221670" s="29"/>
      <c r="AI221670" s="29"/>
    </row>
    <row r="221698" spans="23:35" x14ac:dyDescent="0.2">
      <c r="W221698" s="31"/>
      <c r="AI221698" s="31"/>
    </row>
    <row r="221702" spans="23:35" x14ac:dyDescent="0.2">
      <c r="W221702" s="29"/>
      <c r="AI221702" s="29"/>
    </row>
    <row r="221730" spans="23:35" x14ac:dyDescent="0.2">
      <c r="W221730" s="31"/>
      <c r="AI221730" s="31"/>
    </row>
    <row r="221734" spans="23:35" x14ac:dyDescent="0.2">
      <c r="W221734" s="29"/>
      <c r="AI221734" s="29"/>
    </row>
    <row r="221762" spans="23:35" x14ac:dyDescent="0.2">
      <c r="W221762" s="31"/>
      <c r="AI221762" s="31"/>
    </row>
    <row r="221766" spans="23:35" x14ac:dyDescent="0.2">
      <c r="W221766" s="29"/>
      <c r="AI221766" s="29"/>
    </row>
    <row r="221794" spans="23:35" x14ac:dyDescent="0.2">
      <c r="W221794" s="31"/>
      <c r="AI221794" s="31"/>
    </row>
    <row r="221798" spans="23:35" x14ac:dyDescent="0.2">
      <c r="W221798" s="29"/>
      <c r="AI221798" s="29"/>
    </row>
    <row r="221826" spans="23:35" x14ac:dyDescent="0.2">
      <c r="W221826" s="31"/>
      <c r="AI221826" s="31"/>
    </row>
    <row r="221830" spans="23:35" x14ac:dyDescent="0.2">
      <c r="W221830" s="29"/>
      <c r="AI221830" s="29"/>
    </row>
    <row r="221858" spans="23:35" x14ac:dyDescent="0.2">
      <c r="W221858" s="31"/>
      <c r="AI221858" s="31"/>
    </row>
    <row r="221862" spans="23:35" x14ac:dyDescent="0.2">
      <c r="W221862" s="29"/>
      <c r="AI221862" s="29"/>
    </row>
    <row r="221890" spans="23:35" x14ac:dyDescent="0.2">
      <c r="W221890" s="31"/>
      <c r="AI221890" s="31"/>
    </row>
    <row r="221894" spans="23:35" x14ac:dyDescent="0.2">
      <c r="W221894" s="29"/>
      <c r="AI221894" s="29"/>
    </row>
    <row r="221922" spans="23:35" x14ac:dyDescent="0.2">
      <c r="W221922" s="31"/>
      <c r="AI221922" s="31"/>
    </row>
    <row r="221926" spans="23:35" x14ac:dyDescent="0.2">
      <c r="W221926" s="29"/>
      <c r="AI221926" s="29"/>
    </row>
    <row r="221954" spans="23:35" x14ac:dyDescent="0.2">
      <c r="W221954" s="31"/>
      <c r="AI221954" s="31"/>
    </row>
    <row r="221958" spans="23:35" x14ac:dyDescent="0.2">
      <c r="W221958" s="29"/>
      <c r="AI221958" s="29"/>
    </row>
    <row r="221986" spans="23:35" x14ac:dyDescent="0.2">
      <c r="W221986" s="31"/>
      <c r="AI221986" s="31"/>
    </row>
    <row r="221990" spans="23:35" x14ac:dyDescent="0.2">
      <c r="W221990" s="29"/>
      <c r="AI221990" s="29"/>
    </row>
    <row r="222018" spans="23:35" x14ac:dyDescent="0.2">
      <c r="W222018" s="31"/>
      <c r="AI222018" s="31"/>
    </row>
    <row r="222022" spans="23:35" x14ac:dyDescent="0.2">
      <c r="W222022" s="29"/>
      <c r="AI222022" s="29"/>
    </row>
    <row r="222050" spans="23:35" x14ac:dyDescent="0.2">
      <c r="W222050" s="31"/>
      <c r="AI222050" s="31"/>
    </row>
    <row r="222054" spans="23:35" x14ac:dyDescent="0.2">
      <c r="W222054" s="29"/>
      <c r="AI222054" s="29"/>
    </row>
    <row r="222082" spans="23:35" x14ac:dyDescent="0.2">
      <c r="W222082" s="31"/>
      <c r="AI222082" s="31"/>
    </row>
    <row r="222086" spans="23:35" x14ac:dyDescent="0.2">
      <c r="W222086" s="29"/>
      <c r="AI222086" s="29"/>
    </row>
    <row r="222114" spans="23:35" x14ac:dyDescent="0.2">
      <c r="W222114" s="31"/>
      <c r="AI222114" s="31"/>
    </row>
    <row r="222118" spans="23:35" x14ac:dyDescent="0.2">
      <c r="W222118" s="29"/>
      <c r="AI222118" s="29"/>
    </row>
    <row r="222146" spans="23:35" x14ac:dyDescent="0.2">
      <c r="W222146" s="31"/>
      <c r="AI222146" s="31"/>
    </row>
    <row r="222150" spans="23:35" x14ac:dyDescent="0.2">
      <c r="W222150" s="29"/>
      <c r="AI222150" s="29"/>
    </row>
    <row r="222178" spans="23:35" x14ac:dyDescent="0.2">
      <c r="W222178" s="31"/>
      <c r="AI222178" s="31"/>
    </row>
    <row r="222182" spans="23:35" x14ac:dyDescent="0.2">
      <c r="W222182" s="29"/>
      <c r="AI222182" s="29"/>
    </row>
    <row r="222210" spans="23:35" x14ac:dyDescent="0.2">
      <c r="W222210" s="31"/>
      <c r="AI222210" s="31"/>
    </row>
    <row r="222214" spans="23:35" x14ac:dyDescent="0.2">
      <c r="W222214" s="29"/>
      <c r="AI222214" s="29"/>
    </row>
    <row r="222242" spans="23:35" x14ac:dyDescent="0.2">
      <c r="W222242" s="31"/>
      <c r="AI222242" s="31"/>
    </row>
    <row r="222246" spans="23:35" x14ac:dyDescent="0.2">
      <c r="W222246" s="29"/>
      <c r="AI222246" s="29"/>
    </row>
    <row r="222274" spans="23:35" x14ac:dyDescent="0.2">
      <c r="W222274" s="31"/>
      <c r="AI222274" s="31"/>
    </row>
    <row r="222278" spans="23:35" x14ac:dyDescent="0.2">
      <c r="W222278" s="29"/>
      <c r="AI222278" s="29"/>
    </row>
    <row r="222306" spans="23:35" x14ac:dyDescent="0.2">
      <c r="W222306" s="31"/>
      <c r="AI222306" s="31"/>
    </row>
    <row r="222310" spans="23:35" x14ac:dyDescent="0.2">
      <c r="W222310" s="29"/>
      <c r="AI222310" s="29"/>
    </row>
    <row r="222338" spans="23:35" x14ac:dyDescent="0.2">
      <c r="W222338" s="31"/>
      <c r="AI222338" s="31"/>
    </row>
    <row r="222342" spans="23:35" x14ac:dyDescent="0.2">
      <c r="W222342" s="29"/>
      <c r="AI222342" s="29"/>
    </row>
    <row r="222370" spans="23:35" x14ac:dyDescent="0.2">
      <c r="W222370" s="31"/>
      <c r="AI222370" s="31"/>
    </row>
    <row r="222374" spans="23:35" x14ac:dyDescent="0.2">
      <c r="W222374" s="29"/>
      <c r="AI222374" s="29"/>
    </row>
    <row r="222402" spans="23:35" x14ac:dyDescent="0.2">
      <c r="W222402" s="31"/>
      <c r="AI222402" s="31"/>
    </row>
    <row r="222406" spans="23:35" x14ac:dyDescent="0.2">
      <c r="W222406" s="29"/>
      <c r="AI222406" s="29"/>
    </row>
    <row r="222434" spans="23:35" x14ac:dyDescent="0.2">
      <c r="W222434" s="31"/>
      <c r="AI222434" s="31"/>
    </row>
    <row r="222438" spans="23:35" x14ac:dyDescent="0.2">
      <c r="W222438" s="29"/>
      <c r="AI222438" s="29"/>
    </row>
    <row r="222466" spans="23:35" x14ac:dyDescent="0.2">
      <c r="W222466" s="31"/>
      <c r="AI222466" s="31"/>
    </row>
    <row r="222470" spans="23:35" x14ac:dyDescent="0.2">
      <c r="W222470" s="29"/>
      <c r="AI222470" s="29"/>
    </row>
    <row r="222498" spans="23:35" x14ac:dyDescent="0.2">
      <c r="W222498" s="31"/>
      <c r="AI222498" s="31"/>
    </row>
    <row r="222502" spans="23:35" x14ac:dyDescent="0.2">
      <c r="W222502" s="29"/>
      <c r="AI222502" s="29"/>
    </row>
    <row r="222530" spans="23:35" x14ac:dyDescent="0.2">
      <c r="W222530" s="31"/>
      <c r="AI222530" s="31"/>
    </row>
    <row r="222534" spans="23:35" x14ac:dyDescent="0.2">
      <c r="W222534" s="29"/>
      <c r="AI222534" s="29"/>
    </row>
    <row r="222562" spans="23:35" x14ac:dyDescent="0.2">
      <c r="W222562" s="31"/>
      <c r="AI222562" s="31"/>
    </row>
    <row r="222566" spans="23:35" x14ac:dyDescent="0.2">
      <c r="W222566" s="29"/>
      <c r="AI222566" s="29"/>
    </row>
    <row r="222594" spans="23:35" x14ac:dyDescent="0.2">
      <c r="W222594" s="31"/>
      <c r="AI222594" s="31"/>
    </row>
    <row r="222598" spans="23:35" x14ac:dyDescent="0.2">
      <c r="W222598" s="29"/>
      <c r="AI222598" s="29"/>
    </row>
    <row r="222626" spans="23:35" x14ac:dyDescent="0.2">
      <c r="W222626" s="31"/>
      <c r="AI222626" s="31"/>
    </row>
    <row r="222630" spans="23:35" x14ac:dyDescent="0.2">
      <c r="W222630" s="29"/>
      <c r="AI222630" s="29"/>
    </row>
    <row r="222658" spans="23:35" x14ac:dyDescent="0.2">
      <c r="W222658" s="31"/>
      <c r="AI222658" s="31"/>
    </row>
    <row r="222662" spans="23:35" x14ac:dyDescent="0.2">
      <c r="W222662" s="29"/>
      <c r="AI222662" s="29"/>
    </row>
    <row r="222690" spans="23:35" x14ac:dyDescent="0.2">
      <c r="W222690" s="31"/>
      <c r="AI222690" s="31"/>
    </row>
    <row r="222694" spans="23:35" x14ac:dyDescent="0.2">
      <c r="W222694" s="29"/>
      <c r="AI222694" s="29"/>
    </row>
    <row r="222722" spans="23:35" x14ac:dyDescent="0.2">
      <c r="W222722" s="31"/>
      <c r="AI222722" s="31"/>
    </row>
    <row r="222726" spans="23:35" x14ac:dyDescent="0.2">
      <c r="W222726" s="29"/>
      <c r="AI222726" s="29"/>
    </row>
    <row r="222754" spans="23:35" x14ac:dyDescent="0.2">
      <c r="W222754" s="31"/>
      <c r="AI222754" s="31"/>
    </row>
    <row r="222758" spans="23:35" x14ac:dyDescent="0.2">
      <c r="W222758" s="29"/>
      <c r="AI222758" s="29"/>
    </row>
    <row r="222786" spans="23:35" x14ac:dyDescent="0.2">
      <c r="W222786" s="31"/>
      <c r="AI222786" s="31"/>
    </row>
    <row r="222790" spans="23:35" x14ac:dyDescent="0.2">
      <c r="W222790" s="29"/>
      <c r="AI222790" s="29"/>
    </row>
    <row r="222818" spans="23:35" x14ac:dyDescent="0.2">
      <c r="W222818" s="31"/>
      <c r="AI222818" s="31"/>
    </row>
    <row r="222822" spans="23:35" x14ac:dyDescent="0.2">
      <c r="W222822" s="29"/>
      <c r="AI222822" s="29"/>
    </row>
    <row r="222850" spans="23:35" x14ac:dyDescent="0.2">
      <c r="W222850" s="31"/>
      <c r="AI222850" s="31"/>
    </row>
    <row r="222854" spans="23:35" x14ac:dyDescent="0.2">
      <c r="W222854" s="29"/>
      <c r="AI222854" s="29"/>
    </row>
    <row r="222882" spans="23:35" x14ac:dyDescent="0.2">
      <c r="W222882" s="31"/>
      <c r="AI222882" s="31"/>
    </row>
    <row r="222886" spans="23:35" x14ac:dyDescent="0.2">
      <c r="W222886" s="29"/>
      <c r="AI222886" s="29"/>
    </row>
    <row r="222914" spans="23:35" x14ac:dyDescent="0.2">
      <c r="W222914" s="31"/>
      <c r="AI222914" s="31"/>
    </row>
    <row r="222918" spans="23:35" x14ac:dyDescent="0.2">
      <c r="W222918" s="29"/>
      <c r="AI222918" s="29"/>
    </row>
    <row r="222946" spans="23:35" x14ac:dyDescent="0.2">
      <c r="W222946" s="31"/>
      <c r="AI222946" s="31"/>
    </row>
    <row r="222950" spans="23:35" x14ac:dyDescent="0.2">
      <c r="W222950" s="29"/>
      <c r="AI222950" s="29"/>
    </row>
    <row r="222978" spans="23:35" x14ac:dyDescent="0.2">
      <c r="W222978" s="31"/>
      <c r="AI222978" s="31"/>
    </row>
    <row r="222982" spans="23:35" x14ac:dyDescent="0.2">
      <c r="W222982" s="29"/>
      <c r="AI222982" s="29"/>
    </row>
    <row r="223010" spans="23:35" x14ac:dyDescent="0.2">
      <c r="W223010" s="31"/>
      <c r="AI223010" s="31"/>
    </row>
    <row r="223014" spans="23:35" x14ac:dyDescent="0.2">
      <c r="W223014" s="29"/>
      <c r="AI223014" s="29"/>
    </row>
    <row r="223042" spans="23:35" x14ac:dyDescent="0.2">
      <c r="W223042" s="31"/>
      <c r="AI223042" s="31"/>
    </row>
    <row r="223046" spans="23:35" x14ac:dyDescent="0.2">
      <c r="W223046" s="29"/>
      <c r="AI223046" s="29"/>
    </row>
    <row r="223074" spans="23:35" x14ac:dyDescent="0.2">
      <c r="W223074" s="31"/>
      <c r="AI223074" s="31"/>
    </row>
    <row r="223078" spans="23:35" x14ac:dyDescent="0.2">
      <c r="W223078" s="29"/>
      <c r="AI223078" s="29"/>
    </row>
    <row r="223106" spans="23:35" x14ac:dyDescent="0.2">
      <c r="W223106" s="31"/>
      <c r="AI223106" s="31"/>
    </row>
    <row r="223110" spans="23:35" x14ac:dyDescent="0.2">
      <c r="W223110" s="29"/>
      <c r="AI223110" s="29"/>
    </row>
    <row r="223138" spans="23:35" x14ac:dyDescent="0.2">
      <c r="W223138" s="31"/>
      <c r="AI223138" s="31"/>
    </row>
    <row r="223142" spans="23:35" x14ac:dyDescent="0.2">
      <c r="W223142" s="29"/>
      <c r="AI223142" s="29"/>
    </row>
    <row r="223170" spans="23:35" x14ac:dyDescent="0.2">
      <c r="W223170" s="31"/>
      <c r="AI223170" s="31"/>
    </row>
    <row r="223174" spans="23:35" x14ac:dyDescent="0.2">
      <c r="W223174" s="29"/>
      <c r="AI223174" s="29"/>
    </row>
    <row r="223202" spans="23:35" x14ac:dyDescent="0.2">
      <c r="W223202" s="31"/>
      <c r="AI223202" s="31"/>
    </row>
    <row r="223206" spans="23:35" x14ac:dyDescent="0.2">
      <c r="W223206" s="29"/>
      <c r="AI223206" s="29"/>
    </row>
    <row r="223234" spans="23:35" x14ac:dyDescent="0.2">
      <c r="W223234" s="31"/>
      <c r="AI223234" s="31"/>
    </row>
    <row r="223238" spans="23:35" x14ac:dyDescent="0.2">
      <c r="W223238" s="29"/>
      <c r="AI223238" s="29"/>
    </row>
    <row r="223266" spans="23:35" x14ac:dyDescent="0.2">
      <c r="W223266" s="31"/>
      <c r="AI223266" s="31"/>
    </row>
    <row r="223270" spans="23:35" x14ac:dyDescent="0.2">
      <c r="W223270" s="29"/>
      <c r="AI223270" s="29"/>
    </row>
    <row r="223298" spans="23:35" x14ac:dyDescent="0.2">
      <c r="W223298" s="31"/>
      <c r="AI223298" s="31"/>
    </row>
    <row r="223302" spans="23:35" x14ac:dyDescent="0.2">
      <c r="W223302" s="29"/>
      <c r="AI223302" s="29"/>
    </row>
    <row r="223330" spans="23:35" x14ac:dyDescent="0.2">
      <c r="W223330" s="31"/>
      <c r="AI223330" s="31"/>
    </row>
    <row r="223334" spans="23:35" x14ac:dyDescent="0.2">
      <c r="W223334" s="29"/>
      <c r="AI223334" s="29"/>
    </row>
    <row r="223362" spans="23:35" x14ac:dyDescent="0.2">
      <c r="W223362" s="31"/>
      <c r="AI223362" s="31"/>
    </row>
    <row r="223366" spans="23:35" x14ac:dyDescent="0.2">
      <c r="W223366" s="29"/>
      <c r="AI223366" s="29"/>
    </row>
    <row r="223394" spans="23:35" x14ac:dyDescent="0.2">
      <c r="W223394" s="31"/>
      <c r="AI223394" s="31"/>
    </row>
    <row r="223398" spans="23:35" x14ac:dyDescent="0.2">
      <c r="W223398" s="29"/>
      <c r="AI223398" s="29"/>
    </row>
    <row r="223426" spans="23:35" x14ac:dyDescent="0.2">
      <c r="W223426" s="31"/>
      <c r="AI223426" s="31"/>
    </row>
    <row r="223430" spans="23:35" x14ac:dyDescent="0.2">
      <c r="W223430" s="29"/>
      <c r="AI223430" s="29"/>
    </row>
    <row r="223458" spans="23:35" x14ac:dyDescent="0.2">
      <c r="W223458" s="31"/>
      <c r="AI223458" s="31"/>
    </row>
    <row r="223462" spans="23:35" x14ac:dyDescent="0.2">
      <c r="W223462" s="29"/>
      <c r="AI223462" s="29"/>
    </row>
    <row r="223490" spans="23:35" x14ac:dyDescent="0.2">
      <c r="W223490" s="31"/>
      <c r="AI223490" s="31"/>
    </row>
    <row r="223494" spans="23:35" x14ac:dyDescent="0.2">
      <c r="W223494" s="29"/>
      <c r="AI223494" s="29"/>
    </row>
    <row r="223522" spans="23:35" x14ac:dyDescent="0.2">
      <c r="W223522" s="31"/>
      <c r="AI223522" s="31"/>
    </row>
    <row r="223526" spans="23:35" x14ac:dyDescent="0.2">
      <c r="W223526" s="29"/>
      <c r="AI223526" s="29"/>
    </row>
    <row r="223554" spans="23:35" x14ac:dyDescent="0.2">
      <c r="W223554" s="31"/>
      <c r="AI223554" s="31"/>
    </row>
    <row r="223558" spans="23:35" x14ac:dyDescent="0.2">
      <c r="W223558" s="29"/>
      <c r="AI223558" s="29"/>
    </row>
    <row r="223586" spans="23:35" x14ac:dyDescent="0.2">
      <c r="W223586" s="31"/>
      <c r="AI223586" s="31"/>
    </row>
    <row r="223590" spans="23:35" x14ac:dyDescent="0.2">
      <c r="W223590" s="29"/>
      <c r="AI223590" s="29"/>
    </row>
    <row r="223618" spans="23:35" x14ac:dyDescent="0.2">
      <c r="W223618" s="31"/>
      <c r="AI223618" s="31"/>
    </row>
    <row r="223622" spans="23:35" x14ac:dyDescent="0.2">
      <c r="W223622" s="29"/>
      <c r="AI223622" s="29"/>
    </row>
    <row r="223650" spans="23:35" x14ac:dyDescent="0.2">
      <c r="W223650" s="31"/>
      <c r="AI223650" s="31"/>
    </row>
    <row r="223654" spans="23:35" x14ac:dyDescent="0.2">
      <c r="W223654" s="29"/>
      <c r="AI223654" s="29"/>
    </row>
    <row r="223682" spans="23:35" x14ac:dyDescent="0.2">
      <c r="W223682" s="31"/>
      <c r="AI223682" s="31"/>
    </row>
    <row r="223686" spans="23:35" x14ac:dyDescent="0.2">
      <c r="W223686" s="29"/>
      <c r="AI223686" s="29"/>
    </row>
    <row r="223714" spans="23:35" x14ac:dyDescent="0.2">
      <c r="W223714" s="31"/>
      <c r="AI223714" s="31"/>
    </row>
    <row r="223718" spans="23:35" x14ac:dyDescent="0.2">
      <c r="W223718" s="29"/>
      <c r="AI223718" s="29"/>
    </row>
    <row r="223746" spans="23:35" x14ac:dyDescent="0.2">
      <c r="W223746" s="31"/>
      <c r="AI223746" s="31"/>
    </row>
    <row r="223750" spans="23:35" x14ac:dyDescent="0.2">
      <c r="W223750" s="29"/>
      <c r="AI223750" s="29"/>
    </row>
    <row r="223778" spans="23:35" x14ac:dyDescent="0.2">
      <c r="W223778" s="31"/>
      <c r="AI223778" s="31"/>
    </row>
    <row r="223782" spans="23:35" x14ac:dyDescent="0.2">
      <c r="W223782" s="29"/>
      <c r="AI223782" s="29"/>
    </row>
    <row r="223810" spans="23:35" x14ac:dyDescent="0.2">
      <c r="W223810" s="31"/>
      <c r="AI223810" s="31"/>
    </row>
    <row r="223814" spans="23:35" x14ac:dyDescent="0.2">
      <c r="W223814" s="29"/>
      <c r="AI223814" s="29"/>
    </row>
    <row r="223842" spans="23:35" x14ac:dyDescent="0.2">
      <c r="W223842" s="31"/>
      <c r="AI223842" s="31"/>
    </row>
    <row r="223846" spans="23:35" x14ac:dyDescent="0.2">
      <c r="W223846" s="29"/>
      <c r="AI223846" s="29"/>
    </row>
    <row r="223874" spans="23:35" x14ac:dyDescent="0.2">
      <c r="W223874" s="31"/>
      <c r="AI223874" s="31"/>
    </row>
    <row r="223878" spans="23:35" x14ac:dyDescent="0.2">
      <c r="W223878" s="29"/>
      <c r="AI223878" s="29"/>
    </row>
    <row r="223906" spans="23:35" x14ac:dyDescent="0.2">
      <c r="W223906" s="31"/>
      <c r="AI223906" s="31"/>
    </row>
    <row r="223910" spans="23:35" x14ac:dyDescent="0.2">
      <c r="W223910" s="29"/>
      <c r="AI223910" s="29"/>
    </row>
    <row r="223938" spans="23:35" x14ac:dyDescent="0.2">
      <c r="W223938" s="31"/>
      <c r="AI223938" s="31"/>
    </row>
    <row r="223942" spans="23:35" x14ac:dyDescent="0.2">
      <c r="W223942" s="29"/>
      <c r="AI223942" s="29"/>
    </row>
    <row r="223970" spans="23:35" x14ac:dyDescent="0.2">
      <c r="W223970" s="31"/>
      <c r="AI223970" s="31"/>
    </row>
    <row r="223974" spans="23:35" x14ac:dyDescent="0.2">
      <c r="W223974" s="29"/>
      <c r="AI223974" s="29"/>
    </row>
    <row r="224002" spans="23:35" x14ac:dyDescent="0.2">
      <c r="W224002" s="31"/>
      <c r="AI224002" s="31"/>
    </row>
    <row r="224006" spans="23:35" x14ac:dyDescent="0.2">
      <c r="W224006" s="29"/>
      <c r="AI224006" s="29"/>
    </row>
    <row r="224034" spans="23:35" x14ac:dyDescent="0.2">
      <c r="W224034" s="31"/>
      <c r="AI224034" s="31"/>
    </row>
    <row r="224038" spans="23:35" x14ac:dyDescent="0.2">
      <c r="W224038" s="29"/>
      <c r="AI224038" s="29"/>
    </row>
    <row r="224066" spans="23:35" x14ac:dyDescent="0.2">
      <c r="W224066" s="31"/>
      <c r="AI224066" s="31"/>
    </row>
    <row r="224070" spans="23:35" x14ac:dyDescent="0.2">
      <c r="W224070" s="29"/>
      <c r="AI224070" s="29"/>
    </row>
    <row r="224098" spans="23:35" x14ac:dyDescent="0.2">
      <c r="W224098" s="31"/>
      <c r="AI224098" s="31"/>
    </row>
    <row r="224102" spans="23:35" x14ac:dyDescent="0.2">
      <c r="W224102" s="29"/>
      <c r="AI224102" s="29"/>
    </row>
    <row r="224130" spans="23:35" x14ac:dyDescent="0.2">
      <c r="W224130" s="31"/>
      <c r="AI224130" s="31"/>
    </row>
    <row r="224134" spans="23:35" x14ac:dyDescent="0.2">
      <c r="W224134" s="29"/>
      <c r="AI224134" s="29"/>
    </row>
    <row r="224162" spans="23:35" x14ac:dyDescent="0.2">
      <c r="W224162" s="31"/>
      <c r="AI224162" s="31"/>
    </row>
    <row r="224166" spans="23:35" x14ac:dyDescent="0.2">
      <c r="W224166" s="29"/>
      <c r="AI224166" s="29"/>
    </row>
    <row r="224194" spans="23:35" x14ac:dyDescent="0.2">
      <c r="W224194" s="31"/>
      <c r="AI224194" s="31"/>
    </row>
    <row r="224198" spans="23:35" x14ac:dyDescent="0.2">
      <c r="W224198" s="29"/>
      <c r="AI224198" s="29"/>
    </row>
    <row r="224226" spans="23:35" x14ac:dyDescent="0.2">
      <c r="W224226" s="31"/>
      <c r="AI224226" s="31"/>
    </row>
    <row r="224230" spans="23:35" x14ac:dyDescent="0.2">
      <c r="W224230" s="29"/>
      <c r="AI224230" s="29"/>
    </row>
    <row r="224258" spans="23:35" x14ac:dyDescent="0.2">
      <c r="W224258" s="31"/>
      <c r="AI224258" s="31"/>
    </row>
    <row r="224262" spans="23:35" x14ac:dyDescent="0.2">
      <c r="W224262" s="29"/>
      <c r="AI224262" s="29"/>
    </row>
    <row r="224290" spans="23:35" x14ac:dyDescent="0.2">
      <c r="W224290" s="31"/>
      <c r="AI224290" s="31"/>
    </row>
    <row r="224294" spans="23:35" x14ac:dyDescent="0.2">
      <c r="W224294" s="29"/>
      <c r="AI224294" s="29"/>
    </row>
    <row r="224322" spans="23:35" x14ac:dyDescent="0.2">
      <c r="W224322" s="31"/>
      <c r="AI224322" s="31"/>
    </row>
    <row r="224326" spans="23:35" x14ac:dyDescent="0.2">
      <c r="W224326" s="29"/>
      <c r="AI224326" s="29"/>
    </row>
    <row r="224354" spans="23:35" x14ac:dyDescent="0.2">
      <c r="W224354" s="31"/>
      <c r="AI224354" s="31"/>
    </row>
    <row r="224358" spans="23:35" x14ac:dyDescent="0.2">
      <c r="W224358" s="29"/>
      <c r="AI224358" s="29"/>
    </row>
    <row r="224386" spans="23:35" x14ac:dyDescent="0.2">
      <c r="W224386" s="31"/>
      <c r="AI224386" s="31"/>
    </row>
    <row r="224390" spans="23:35" x14ac:dyDescent="0.2">
      <c r="W224390" s="29"/>
      <c r="AI224390" s="29"/>
    </row>
    <row r="224418" spans="23:35" x14ac:dyDescent="0.2">
      <c r="W224418" s="31"/>
      <c r="AI224418" s="31"/>
    </row>
    <row r="224422" spans="23:35" x14ac:dyDescent="0.2">
      <c r="W224422" s="29"/>
      <c r="AI224422" s="29"/>
    </row>
    <row r="224450" spans="23:35" x14ac:dyDescent="0.2">
      <c r="W224450" s="31"/>
      <c r="AI224450" s="31"/>
    </row>
    <row r="224454" spans="23:35" x14ac:dyDescent="0.2">
      <c r="W224454" s="29"/>
      <c r="AI224454" s="29"/>
    </row>
    <row r="224482" spans="23:35" x14ac:dyDescent="0.2">
      <c r="W224482" s="31"/>
      <c r="AI224482" s="31"/>
    </row>
    <row r="224486" spans="23:35" x14ac:dyDescent="0.2">
      <c r="W224486" s="29"/>
      <c r="AI224486" s="29"/>
    </row>
    <row r="224514" spans="23:35" x14ac:dyDescent="0.2">
      <c r="W224514" s="31"/>
      <c r="AI224514" s="31"/>
    </row>
    <row r="224518" spans="23:35" x14ac:dyDescent="0.2">
      <c r="W224518" s="29"/>
      <c r="AI224518" s="29"/>
    </row>
    <row r="224546" spans="23:35" x14ac:dyDescent="0.2">
      <c r="W224546" s="31"/>
      <c r="AI224546" s="31"/>
    </row>
    <row r="224550" spans="23:35" x14ac:dyDescent="0.2">
      <c r="W224550" s="29"/>
      <c r="AI224550" s="29"/>
    </row>
    <row r="224578" spans="23:35" x14ac:dyDescent="0.2">
      <c r="W224578" s="31"/>
      <c r="AI224578" s="31"/>
    </row>
    <row r="224582" spans="23:35" x14ac:dyDescent="0.2">
      <c r="W224582" s="29"/>
      <c r="AI224582" s="29"/>
    </row>
    <row r="224610" spans="23:35" x14ac:dyDescent="0.2">
      <c r="W224610" s="31"/>
      <c r="AI224610" s="31"/>
    </row>
    <row r="224614" spans="23:35" x14ac:dyDescent="0.2">
      <c r="W224614" s="29"/>
      <c r="AI224614" s="29"/>
    </row>
    <row r="224642" spans="23:35" x14ac:dyDescent="0.2">
      <c r="W224642" s="31"/>
      <c r="AI224642" s="31"/>
    </row>
    <row r="224646" spans="23:35" x14ac:dyDescent="0.2">
      <c r="W224646" s="29"/>
      <c r="AI224646" s="29"/>
    </row>
    <row r="224674" spans="23:35" x14ac:dyDescent="0.2">
      <c r="W224674" s="31"/>
      <c r="AI224674" s="31"/>
    </row>
    <row r="224678" spans="23:35" x14ac:dyDescent="0.2">
      <c r="W224678" s="29"/>
      <c r="AI224678" s="29"/>
    </row>
    <row r="224706" spans="23:35" x14ac:dyDescent="0.2">
      <c r="W224706" s="31"/>
      <c r="AI224706" s="31"/>
    </row>
    <row r="224710" spans="23:35" x14ac:dyDescent="0.2">
      <c r="W224710" s="29"/>
      <c r="AI224710" s="29"/>
    </row>
    <row r="224738" spans="23:35" x14ac:dyDescent="0.2">
      <c r="W224738" s="31"/>
      <c r="AI224738" s="31"/>
    </row>
    <row r="224742" spans="23:35" x14ac:dyDescent="0.2">
      <c r="W224742" s="29"/>
      <c r="AI224742" s="29"/>
    </row>
    <row r="224770" spans="23:35" x14ac:dyDescent="0.2">
      <c r="W224770" s="31"/>
      <c r="AI224770" s="31"/>
    </row>
    <row r="224774" spans="23:35" x14ac:dyDescent="0.2">
      <c r="W224774" s="29"/>
      <c r="AI224774" s="29"/>
    </row>
    <row r="224802" spans="23:35" x14ac:dyDescent="0.2">
      <c r="W224802" s="31"/>
      <c r="AI224802" s="31"/>
    </row>
    <row r="224806" spans="23:35" x14ac:dyDescent="0.2">
      <c r="W224806" s="29"/>
      <c r="AI224806" s="29"/>
    </row>
    <row r="224834" spans="23:35" x14ac:dyDescent="0.2">
      <c r="W224834" s="31"/>
      <c r="AI224834" s="31"/>
    </row>
    <row r="224838" spans="23:35" x14ac:dyDescent="0.2">
      <c r="W224838" s="29"/>
      <c r="AI224838" s="29"/>
    </row>
    <row r="224866" spans="23:35" x14ac:dyDescent="0.2">
      <c r="W224866" s="31"/>
      <c r="AI224866" s="31"/>
    </row>
    <row r="224870" spans="23:35" x14ac:dyDescent="0.2">
      <c r="W224870" s="29"/>
      <c r="AI224870" s="29"/>
    </row>
    <row r="224898" spans="23:35" x14ac:dyDescent="0.2">
      <c r="W224898" s="31"/>
      <c r="AI224898" s="31"/>
    </row>
    <row r="224902" spans="23:35" x14ac:dyDescent="0.2">
      <c r="W224902" s="29"/>
      <c r="AI224902" s="29"/>
    </row>
    <row r="224930" spans="23:35" x14ac:dyDescent="0.2">
      <c r="W224930" s="31"/>
      <c r="AI224930" s="31"/>
    </row>
    <row r="224934" spans="23:35" x14ac:dyDescent="0.2">
      <c r="W224934" s="29"/>
      <c r="AI224934" s="29"/>
    </row>
    <row r="224962" spans="23:35" x14ac:dyDescent="0.2">
      <c r="W224962" s="31"/>
      <c r="AI224962" s="31"/>
    </row>
    <row r="224966" spans="23:35" x14ac:dyDescent="0.2">
      <c r="W224966" s="29"/>
      <c r="AI224966" s="29"/>
    </row>
    <row r="224994" spans="23:35" x14ac:dyDescent="0.2">
      <c r="W224994" s="31"/>
      <c r="AI224994" s="31"/>
    </row>
    <row r="224998" spans="23:35" x14ac:dyDescent="0.2">
      <c r="W224998" s="29"/>
      <c r="AI224998" s="29"/>
    </row>
    <row r="225026" spans="23:35" x14ac:dyDescent="0.2">
      <c r="W225026" s="31"/>
      <c r="AI225026" s="31"/>
    </row>
    <row r="225030" spans="23:35" x14ac:dyDescent="0.2">
      <c r="W225030" s="29"/>
      <c r="AI225030" s="29"/>
    </row>
    <row r="225058" spans="23:35" x14ac:dyDescent="0.2">
      <c r="W225058" s="31"/>
      <c r="AI225058" s="31"/>
    </row>
    <row r="225062" spans="23:35" x14ac:dyDescent="0.2">
      <c r="W225062" s="29"/>
      <c r="AI225062" s="29"/>
    </row>
    <row r="225090" spans="23:35" x14ac:dyDescent="0.2">
      <c r="W225090" s="31"/>
      <c r="AI225090" s="31"/>
    </row>
    <row r="225094" spans="23:35" x14ac:dyDescent="0.2">
      <c r="W225094" s="29"/>
      <c r="AI225094" s="29"/>
    </row>
    <row r="225122" spans="23:35" x14ac:dyDescent="0.2">
      <c r="W225122" s="31"/>
      <c r="AI225122" s="31"/>
    </row>
    <row r="225126" spans="23:35" x14ac:dyDescent="0.2">
      <c r="W225126" s="29"/>
      <c r="AI225126" s="29"/>
    </row>
    <row r="225154" spans="23:35" x14ac:dyDescent="0.2">
      <c r="W225154" s="31"/>
      <c r="AI225154" s="31"/>
    </row>
    <row r="225158" spans="23:35" x14ac:dyDescent="0.2">
      <c r="W225158" s="29"/>
      <c r="AI225158" s="29"/>
    </row>
    <row r="225186" spans="23:35" x14ac:dyDescent="0.2">
      <c r="W225186" s="31"/>
      <c r="AI225186" s="31"/>
    </row>
    <row r="225190" spans="23:35" x14ac:dyDescent="0.2">
      <c r="W225190" s="29"/>
      <c r="AI225190" s="29"/>
    </row>
    <row r="225218" spans="23:35" x14ac:dyDescent="0.2">
      <c r="W225218" s="31"/>
      <c r="AI225218" s="31"/>
    </row>
    <row r="225222" spans="23:35" x14ac:dyDescent="0.2">
      <c r="W225222" s="29"/>
      <c r="AI225222" s="29"/>
    </row>
    <row r="225250" spans="23:35" x14ac:dyDescent="0.2">
      <c r="W225250" s="31"/>
      <c r="AI225250" s="31"/>
    </row>
    <row r="225254" spans="23:35" x14ac:dyDescent="0.2">
      <c r="W225254" s="29"/>
      <c r="AI225254" s="29"/>
    </row>
    <row r="225282" spans="23:35" x14ac:dyDescent="0.2">
      <c r="W225282" s="31"/>
      <c r="AI225282" s="31"/>
    </row>
    <row r="225286" spans="23:35" x14ac:dyDescent="0.2">
      <c r="W225286" s="29"/>
      <c r="AI225286" s="29"/>
    </row>
    <row r="225314" spans="23:35" x14ac:dyDescent="0.2">
      <c r="W225314" s="31"/>
      <c r="AI225314" s="31"/>
    </row>
    <row r="225318" spans="23:35" x14ac:dyDescent="0.2">
      <c r="W225318" s="29"/>
      <c r="AI225318" s="29"/>
    </row>
    <row r="225346" spans="23:35" x14ac:dyDescent="0.2">
      <c r="W225346" s="31"/>
      <c r="AI225346" s="31"/>
    </row>
    <row r="225350" spans="23:35" x14ac:dyDescent="0.2">
      <c r="W225350" s="29"/>
      <c r="AI225350" s="29"/>
    </row>
    <row r="225378" spans="23:35" x14ac:dyDescent="0.2">
      <c r="W225378" s="31"/>
      <c r="AI225378" s="31"/>
    </row>
    <row r="225382" spans="23:35" x14ac:dyDescent="0.2">
      <c r="W225382" s="29"/>
      <c r="AI225382" s="29"/>
    </row>
    <row r="225410" spans="23:35" x14ac:dyDescent="0.2">
      <c r="W225410" s="31"/>
      <c r="AI225410" s="31"/>
    </row>
    <row r="225414" spans="23:35" x14ac:dyDescent="0.2">
      <c r="W225414" s="29"/>
      <c r="AI225414" s="29"/>
    </row>
    <row r="225442" spans="23:35" x14ac:dyDescent="0.2">
      <c r="W225442" s="31"/>
      <c r="AI225442" s="31"/>
    </row>
    <row r="225446" spans="23:35" x14ac:dyDescent="0.2">
      <c r="W225446" s="29"/>
      <c r="AI225446" s="29"/>
    </row>
    <row r="225474" spans="23:35" x14ac:dyDescent="0.2">
      <c r="W225474" s="31"/>
      <c r="AI225474" s="31"/>
    </row>
    <row r="225478" spans="23:35" x14ac:dyDescent="0.2">
      <c r="W225478" s="29"/>
      <c r="AI225478" s="29"/>
    </row>
    <row r="225506" spans="23:35" x14ac:dyDescent="0.2">
      <c r="W225506" s="31"/>
      <c r="AI225506" s="31"/>
    </row>
    <row r="225510" spans="23:35" x14ac:dyDescent="0.2">
      <c r="W225510" s="29"/>
      <c r="AI225510" s="29"/>
    </row>
    <row r="225538" spans="23:35" x14ac:dyDescent="0.2">
      <c r="W225538" s="31"/>
      <c r="AI225538" s="31"/>
    </row>
    <row r="225542" spans="23:35" x14ac:dyDescent="0.2">
      <c r="W225542" s="29"/>
      <c r="AI225542" s="29"/>
    </row>
    <row r="225570" spans="23:35" x14ac:dyDescent="0.2">
      <c r="W225570" s="31"/>
      <c r="AI225570" s="31"/>
    </row>
    <row r="225574" spans="23:35" x14ac:dyDescent="0.2">
      <c r="W225574" s="29"/>
      <c r="AI225574" s="29"/>
    </row>
    <row r="225602" spans="23:35" x14ac:dyDescent="0.2">
      <c r="W225602" s="31"/>
      <c r="AI225602" s="31"/>
    </row>
    <row r="225606" spans="23:35" x14ac:dyDescent="0.2">
      <c r="W225606" s="29"/>
      <c r="AI225606" s="29"/>
    </row>
    <row r="225634" spans="23:35" x14ac:dyDescent="0.2">
      <c r="W225634" s="31"/>
      <c r="AI225634" s="31"/>
    </row>
    <row r="225638" spans="23:35" x14ac:dyDescent="0.2">
      <c r="W225638" s="29"/>
      <c r="AI225638" s="29"/>
    </row>
    <row r="225666" spans="23:35" x14ac:dyDescent="0.2">
      <c r="W225666" s="31"/>
      <c r="AI225666" s="31"/>
    </row>
    <row r="225670" spans="23:35" x14ac:dyDescent="0.2">
      <c r="W225670" s="29"/>
      <c r="AI225670" s="29"/>
    </row>
    <row r="225698" spans="23:35" x14ac:dyDescent="0.2">
      <c r="W225698" s="31"/>
      <c r="AI225698" s="31"/>
    </row>
    <row r="225702" spans="23:35" x14ac:dyDescent="0.2">
      <c r="W225702" s="29"/>
      <c r="AI225702" s="29"/>
    </row>
    <row r="225730" spans="23:35" x14ac:dyDescent="0.2">
      <c r="W225730" s="31"/>
      <c r="AI225730" s="31"/>
    </row>
    <row r="225734" spans="23:35" x14ac:dyDescent="0.2">
      <c r="W225734" s="29"/>
      <c r="AI225734" s="29"/>
    </row>
    <row r="225762" spans="23:35" x14ac:dyDescent="0.2">
      <c r="W225762" s="31"/>
      <c r="AI225762" s="31"/>
    </row>
    <row r="225766" spans="23:35" x14ac:dyDescent="0.2">
      <c r="W225766" s="29"/>
      <c r="AI225766" s="29"/>
    </row>
    <row r="225794" spans="23:35" x14ac:dyDescent="0.2">
      <c r="W225794" s="31"/>
      <c r="AI225794" s="31"/>
    </row>
    <row r="225798" spans="23:35" x14ac:dyDescent="0.2">
      <c r="W225798" s="29"/>
      <c r="AI225798" s="29"/>
    </row>
    <row r="225826" spans="23:35" x14ac:dyDescent="0.2">
      <c r="W225826" s="31"/>
      <c r="AI225826" s="31"/>
    </row>
    <row r="225830" spans="23:35" x14ac:dyDescent="0.2">
      <c r="W225830" s="29"/>
      <c r="AI225830" s="29"/>
    </row>
    <row r="225858" spans="23:35" x14ac:dyDescent="0.2">
      <c r="W225858" s="31"/>
      <c r="AI225858" s="31"/>
    </row>
    <row r="225862" spans="23:35" x14ac:dyDescent="0.2">
      <c r="W225862" s="29"/>
      <c r="AI225862" s="29"/>
    </row>
    <row r="225890" spans="23:35" x14ac:dyDescent="0.2">
      <c r="W225890" s="31"/>
      <c r="AI225890" s="31"/>
    </row>
    <row r="225894" spans="23:35" x14ac:dyDescent="0.2">
      <c r="W225894" s="29"/>
      <c r="AI225894" s="29"/>
    </row>
    <row r="225922" spans="23:35" x14ac:dyDescent="0.2">
      <c r="W225922" s="31"/>
      <c r="AI225922" s="31"/>
    </row>
    <row r="225926" spans="23:35" x14ac:dyDescent="0.2">
      <c r="W225926" s="29"/>
      <c r="AI225926" s="29"/>
    </row>
    <row r="225954" spans="23:35" x14ac:dyDescent="0.2">
      <c r="W225954" s="31"/>
      <c r="AI225954" s="31"/>
    </row>
    <row r="225958" spans="23:35" x14ac:dyDescent="0.2">
      <c r="W225958" s="29"/>
      <c r="AI225958" s="29"/>
    </row>
    <row r="225986" spans="23:35" x14ac:dyDescent="0.2">
      <c r="W225986" s="31"/>
      <c r="AI225986" s="31"/>
    </row>
    <row r="225990" spans="23:35" x14ac:dyDescent="0.2">
      <c r="W225990" s="29"/>
      <c r="AI225990" s="29"/>
    </row>
    <row r="226018" spans="23:35" x14ac:dyDescent="0.2">
      <c r="W226018" s="31"/>
      <c r="AI226018" s="31"/>
    </row>
    <row r="226022" spans="23:35" x14ac:dyDescent="0.2">
      <c r="W226022" s="29"/>
      <c r="AI226022" s="29"/>
    </row>
    <row r="226050" spans="23:35" x14ac:dyDescent="0.2">
      <c r="W226050" s="31"/>
      <c r="AI226050" s="31"/>
    </row>
    <row r="226054" spans="23:35" x14ac:dyDescent="0.2">
      <c r="W226054" s="29"/>
      <c r="AI226054" s="29"/>
    </row>
    <row r="226082" spans="23:35" x14ac:dyDescent="0.2">
      <c r="W226082" s="31"/>
      <c r="AI226082" s="31"/>
    </row>
    <row r="226086" spans="23:35" x14ac:dyDescent="0.2">
      <c r="W226086" s="29"/>
      <c r="AI226086" s="29"/>
    </row>
    <row r="226114" spans="23:35" x14ac:dyDescent="0.2">
      <c r="W226114" s="31"/>
      <c r="AI226114" s="31"/>
    </row>
    <row r="226118" spans="23:35" x14ac:dyDescent="0.2">
      <c r="W226118" s="29"/>
      <c r="AI226118" s="29"/>
    </row>
    <row r="226146" spans="23:35" x14ac:dyDescent="0.2">
      <c r="W226146" s="31"/>
      <c r="AI226146" s="31"/>
    </row>
    <row r="226150" spans="23:35" x14ac:dyDescent="0.2">
      <c r="W226150" s="29"/>
      <c r="AI226150" s="29"/>
    </row>
    <row r="226178" spans="23:35" x14ac:dyDescent="0.2">
      <c r="W226178" s="31"/>
      <c r="AI226178" s="31"/>
    </row>
    <row r="226182" spans="23:35" x14ac:dyDescent="0.2">
      <c r="W226182" s="29"/>
      <c r="AI226182" s="29"/>
    </row>
    <row r="226210" spans="23:35" x14ac:dyDescent="0.2">
      <c r="W226210" s="31"/>
      <c r="AI226210" s="31"/>
    </row>
    <row r="226214" spans="23:35" x14ac:dyDescent="0.2">
      <c r="W226214" s="29"/>
      <c r="AI226214" s="29"/>
    </row>
    <row r="226242" spans="23:35" x14ac:dyDescent="0.2">
      <c r="W226242" s="31"/>
      <c r="AI226242" s="31"/>
    </row>
    <row r="226246" spans="23:35" x14ac:dyDescent="0.2">
      <c r="W226246" s="29"/>
      <c r="AI226246" s="29"/>
    </row>
    <row r="226274" spans="23:35" x14ac:dyDescent="0.2">
      <c r="W226274" s="31"/>
      <c r="AI226274" s="31"/>
    </row>
    <row r="226278" spans="23:35" x14ac:dyDescent="0.2">
      <c r="W226278" s="29"/>
      <c r="AI226278" s="29"/>
    </row>
    <row r="226306" spans="23:35" x14ac:dyDescent="0.2">
      <c r="W226306" s="31"/>
      <c r="AI226306" s="31"/>
    </row>
    <row r="226310" spans="23:35" x14ac:dyDescent="0.2">
      <c r="W226310" s="29"/>
      <c r="AI226310" s="29"/>
    </row>
    <row r="226338" spans="23:35" x14ac:dyDescent="0.2">
      <c r="W226338" s="31"/>
      <c r="AI226338" s="31"/>
    </row>
    <row r="226342" spans="23:35" x14ac:dyDescent="0.2">
      <c r="W226342" s="29"/>
      <c r="AI226342" s="29"/>
    </row>
    <row r="226370" spans="23:35" x14ac:dyDescent="0.2">
      <c r="W226370" s="31"/>
      <c r="AI226370" s="31"/>
    </row>
    <row r="226374" spans="23:35" x14ac:dyDescent="0.2">
      <c r="W226374" s="29"/>
      <c r="AI226374" s="29"/>
    </row>
    <row r="226402" spans="23:35" x14ac:dyDescent="0.2">
      <c r="W226402" s="31"/>
      <c r="AI226402" s="31"/>
    </row>
    <row r="226406" spans="23:35" x14ac:dyDescent="0.2">
      <c r="W226406" s="29"/>
      <c r="AI226406" s="29"/>
    </row>
    <row r="226434" spans="23:35" x14ac:dyDescent="0.2">
      <c r="W226434" s="31"/>
      <c r="AI226434" s="31"/>
    </row>
    <row r="226438" spans="23:35" x14ac:dyDescent="0.2">
      <c r="W226438" s="29"/>
      <c r="AI226438" s="29"/>
    </row>
    <row r="226466" spans="23:35" x14ac:dyDescent="0.2">
      <c r="W226466" s="31"/>
      <c r="AI226466" s="31"/>
    </row>
    <row r="226470" spans="23:35" x14ac:dyDescent="0.2">
      <c r="W226470" s="29"/>
      <c r="AI226470" s="29"/>
    </row>
    <row r="226498" spans="23:35" x14ac:dyDescent="0.2">
      <c r="W226498" s="31"/>
      <c r="AI226498" s="31"/>
    </row>
    <row r="226502" spans="23:35" x14ac:dyDescent="0.2">
      <c r="W226502" s="29"/>
      <c r="AI226502" s="29"/>
    </row>
    <row r="226530" spans="23:35" x14ac:dyDescent="0.2">
      <c r="W226530" s="31"/>
      <c r="AI226530" s="31"/>
    </row>
    <row r="226534" spans="23:35" x14ac:dyDescent="0.2">
      <c r="W226534" s="29"/>
      <c r="AI226534" s="29"/>
    </row>
    <row r="226562" spans="23:35" x14ac:dyDescent="0.2">
      <c r="W226562" s="31"/>
      <c r="AI226562" s="31"/>
    </row>
    <row r="226566" spans="23:35" x14ac:dyDescent="0.2">
      <c r="W226566" s="29"/>
      <c r="AI226566" s="29"/>
    </row>
    <row r="226594" spans="23:35" x14ac:dyDescent="0.2">
      <c r="W226594" s="31"/>
      <c r="AI226594" s="31"/>
    </row>
    <row r="226598" spans="23:35" x14ac:dyDescent="0.2">
      <c r="W226598" s="29"/>
      <c r="AI226598" s="29"/>
    </row>
    <row r="226626" spans="23:35" x14ac:dyDescent="0.2">
      <c r="W226626" s="31"/>
      <c r="AI226626" s="31"/>
    </row>
    <row r="226630" spans="23:35" x14ac:dyDescent="0.2">
      <c r="W226630" s="29"/>
      <c r="AI226630" s="29"/>
    </row>
    <row r="226658" spans="23:35" x14ac:dyDescent="0.2">
      <c r="W226658" s="31"/>
      <c r="AI226658" s="31"/>
    </row>
    <row r="226662" spans="23:35" x14ac:dyDescent="0.2">
      <c r="W226662" s="29"/>
      <c r="AI226662" s="29"/>
    </row>
    <row r="226690" spans="23:35" x14ac:dyDescent="0.2">
      <c r="W226690" s="31"/>
      <c r="AI226690" s="31"/>
    </row>
    <row r="226694" spans="23:35" x14ac:dyDescent="0.2">
      <c r="W226694" s="29"/>
      <c r="AI226694" s="29"/>
    </row>
    <row r="226722" spans="23:35" x14ac:dyDescent="0.2">
      <c r="W226722" s="31"/>
      <c r="AI226722" s="31"/>
    </row>
    <row r="226726" spans="23:35" x14ac:dyDescent="0.2">
      <c r="W226726" s="29"/>
      <c r="AI226726" s="29"/>
    </row>
    <row r="226754" spans="23:35" x14ac:dyDescent="0.2">
      <c r="W226754" s="31"/>
      <c r="AI226754" s="31"/>
    </row>
    <row r="226758" spans="23:35" x14ac:dyDescent="0.2">
      <c r="W226758" s="29"/>
      <c r="AI226758" s="29"/>
    </row>
    <row r="226786" spans="23:35" x14ac:dyDescent="0.2">
      <c r="W226786" s="31"/>
      <c r="AI226786" s="31"/>
    </row>
    <row r="226790" spans="23:35" x14ac:dyDescent="0.2">
      <c r="W226790" s="29"/>
      <c r="AI226790" s="29"/>
    </row>
    <row r="226818" spans="23:35" x14ac:dyDescent="0.2">
      <c r="W226818" s="31"/>
      <c r="AI226818" s="31"/>
    </row>
    <row r="226822" spans="23:35" x14ac:dyDescent="0.2">
      <c r="W226822" s="29"/>
      <c r="AI226822" s="29"/>
    </row>
    <row r="226850" spans="23:35" x14ac:dyDescent="0.2">
      <c r="W226850" s="31"/>
      <c r="AI226850" s="31"/>
    </row>
    <row r="226854" spans="23:35" x14ac:dyDescent="0.2">
      <c r="W226854" s="29"/>
      <c r="AI226854" s="29"/>
    </row>
    <row r="226882" spans="23:35" x14ac:dyDescent="0.2">
      <c r="W226882" s="31"/>
      <c r="AI226882" s="31"/>
    </row>
    <row r="226886" spans="23:35" x14ac:dyDescent="0.2">
      <c r="W226886" s="29"/>
      <c r="AI226886" s="29"/>
    </row>
    <row r="226914" spans="23:35" x14ac:dyDescent="0.2">
      <c r="W226914" s="31"/>
      <c r="AI226914" s="31"/>
    </row>
    <row r="226918" spans="23:35" x14ac:dyDescent="0.2">
      <c r="W226918" s="29"/>
      <c r="AI226918" s="29"/>
    </row>
    <row r="226946" spans="23:35" x14ac:dyDescent="0.2">
      <c r="W226946" s="31"/>
      <c r="AI226946" s="31"/>
    </row>
    <row r="226950" spans="23:35" x14ac:dyDescent="0.2">
      <c r="W226950" s="29"/>
      <c r="AI226950" s="29"/>
    </row>
    <row r="226978" spans="23:35" x14ac:dyDescent="0.2">
      <c r="W226978" s="31"/>
      <c r="AI226978" s="31"/>
    </row>
    <row r="226982" spans="23:35" x14ac:dyDescent="0.2">
      <c r="W226982" s="29"/>
      <c r="AI226982" s="29"/>
    </row>
    <row r="227010" spans="23:35" x14ac:dyDescent="0.2">
      <c r="W227010" s="31"/>
      <c r="AI227010" s="31"/>
    </row>
    <row r="227014" spans="23:35" x14ac:dyDescent="0.2">
      <c r="W227014" s="29"/>
      <c r="AI227014" s="29"/>
    </row>
    <row r="227042" spans="23:35" x14ac:dyDescent="0.2">
      <c r="W227042" s="31"/>
      <c r="AI227042" s="31"/>
    </row>
    <row r="227046" spans="23:35" x14ac:dyDescent="0.2">
      <c r="W227046" s="29"/>
      <c r="AI227046" s="29"/>
    </row>
    <row r="227074" spans="23:35" x14ac:dyDescent="0.2">
      <c r="W227074" s="31"/>
      <c r="AI227074" s="31"/>
    </row>
    <row r="227078" spans="23:35" x14ac:dyDescent="0.2">
      <c r="W227078" s="29"/>
      <c r="AI227078" s="29"/>
    </row>
    <row r="227106" spans="23:35" x14ac:dyDescent="0.2">
      <c r="W227106" s="31"/>
      <c r="AI227106" s="31"/>
    </row>
    <row r="227110" spans="23:35" x14ac:dyDescent="0.2">
      <c r="W227110" s="29"/>
      <c r="AI227110" s="29"/>
    </row>
    <row r="227138" spans="23:35" x14ac:dyDescent="0.2">
      <c r="W227138" s="31"/>
      <c r="AI227138" s="31"/>
    </row>
    <row r="227142" spans="23:35" x14ac:dyDescent="0.2">
      <c r="W227142" s="29"/>
      <c r="AI227142" s="29"/>
    </row>
    <row r="227170" spans="23:35" x14ac:dyDescent="0.2">
      <c r="W227170" s="31"/>
      <c r="AI227170" s="31"/>
    </row>
    <row r="227174" spans="23:35" x14ac:dyDescent="0.2">
      <c r="W227174" s="29"/>
      <c r="AI227174" s="29"/>
    </row>
    <row r="227202" spans="23:35" x14ac:dyDescent="0.2">
      <c r="W227202" s="31"/>
      <c r="AI227202" s="31"/>
    </row>
    <row r="227206" spans="23:35" x14ac:dyDescent="0.2">
      <c r="W227206" s="29"/>
      <c r="AI227206" s="29"/>
    </row>
    <row r="227234" spans="23:35" x14ac:dyDescent="0.2">
      <c r="W227234" s="31"/>
      <c r="AI227234" s="31"/>
    </row>
    <row r="227238" spans="23:35" x14ac:dyDescent="0.2">
      <c r="W227238" s="29"/>
      <c r="AI227238" s="29"/>
    </row>
    <row r="227266" spans="23:35" x14ac:dyDescent="0.2">
      <c r="W227266" s="31"/>
      <c r="AI227266" s="31"/>
    </row>
    <row r="227270" spans="23:35" x14ac:dyDescent="0.2">
      <c r="W227270" s="29"/>
      <c r="AI227270" s="29"/>
    </row>
    <row r="227298" spans="23:35" x14ac:dyDescent="0.2">
      <c r="W227298" s="31"/>
      <c r="AI227298" s="31"/>
    </row>
    <row r="227302" spans="23:35" x14ac:dyDescent="0.2">
      <c r="W227302" s="29"/>
      <c r="AI227302" s="29"/>
    </row>
    <row r="227330" spans="23:35" x14ac:dyDescent="0.2">
      <c r="W227330" s="31"/>
      <c r="AI227330" s="31"/>
    </row>
    <row r="227334" spans="23:35" x14ac:dyDescent="0.2">
      <c r="W227334" s="29"/>
      <c r="AI227334" s="29"/>
    </row>
    <row r="227362" spans="23:35" x14ac:dyDescent="0.2">
      <c r="W227362" s="31"/>
      <c r="AI227362" s="31"/>
    </row>
    <row r="227366" spans="23:35" x14ac:dyDescent="0.2">
      <c r="W227366" s="29"/>
      <c r="AI227366" s="29"/>
    </row>
    <row r="227394" spans="23:35" x14ac:dyDescent="0.2">
      <c r="W227394" s="31"/>
      <c r="AI227394" s="31"/>
    </row>
    <row r="227398" spans="23:35" x14ac:dyDescent="0.2">
      <c r="W227398" s="29"/>
      <c r="AI227398" s="29"/>
    </row>
    <row r="227426" spans="23:35" x14ac:dyDescent="0.2">
      <c r="W227426" s="31"/>
      <c r="AI227426" s="31"/>
    </row>
    <row r="227430" spans="23:35" x14ac:dyDescent="0.2">
      <c r="W227430" s="29"/>
      <c r="AI227430" s="29"/>
    </row>
    <row r="227458" spans="23:35" x14ac:dyDescent="0.2">
      <c r="W227458" s="31"/>
      <c r="AI227458" s="31"/>
    </row>
    <row r="227462" spans="23:35" x14ac:dyDescent="0.2">
      <c r="W227462" s="29"/>
      <c r="AI227462" s="29"/>
    </row>
    <row r="227490" spans="23:35" x14ac:dyDescent="0.2">
      <c r="W227490" s="31"/>
      <c r="AI227490" s="31"/>
    </row>
    <row r="227494" spans="23:35" x14ac:dyDescent="0.2">
      <c r="W227494" s="29"/>
      <c r="AI227494" s="29"/>
    </row>
    <row r="227522" spans="23:35" x14ac:dyDescent="0.2">
      <c r="W227522" s="31"/>
      <c r="AI227522" s="31"/>
    </row>
    <row r="227526" spans="23:35" x14ac:dyDescent="0.2">
      <c r="W227526" s="29"/>
      <c r="AI227526" s="29"/>
    </row>
    <row r="227554" spans="23:35" x14ac:dyDescent="0.2">
      <c r="W227554" s="31"/>
      <c r="AI227554" s="31"/>
    </row>
    <row r="227558" spans="23:35" x14ac:dyDescent="0.2">
      <c r="W227558" s="29"/>
      <c r="AI227558" s="29"/>
    </row>
    <row r="227586" spans="23:35" x14ac:dyDescent="0.2">
      <c r="W227586" s="31"/>
      <c r="AI227586" s="31"/>
    </row>
    <row r="227590" spans="23:35" x14ac:dyDescent="0.2">
      <c r="W227590" s="29"/>
      <c r="AI227590" s="29"/>
    </row>
    <row r="227618" spans="23:35" x14ac:dyDescent="0.2">
      <c r="W227618" s="31"/>
      <c r="AI227618" s="31"/>
    </row>
    <row r="227622" spans="23:35" x14ac:dyDescent="0.2">
      <c r="W227622" s="29"/>
      <c r="AI227622" s="29"/>
    </row>
    <row r="227650" spans="23:35" x14ac:dyDescent="0.2">
      <c r="W227650" s="31"/>
      <c r="AI227650" s="31"/>
    </row>
    <row r="227654" spans="23:35" x14ac:dyDescent="0.2">
      <c r="W227654" s="29"/>
      <c r="AI227654" s="29"/>
    </row>
    <row r="227682" spans="23:35" x14ac:dyDescent="0.2">
      <c r="W227682" s="31"/>
      <c r="AI227682" s="31"/>
    </row>
    <row r="227686" spans="23:35" x14ac:dyDescent="0.2">
      <c r="W227686" s="29"/>
      <c r="AI227686" s="29"/>
    </row>
    <row r="227714" spans="23:35" x14ac:dyDescent="0.2">
      <c r="W227714" s="31"/>
      <c r="AI227714" s="31"/>
    </row>
    <row r="227718" spans="23:35" x14ac:dyDescent="0.2">
      <c r="W227718" s="29"/>
      <c r="AI227718" s="29"/>
    </row>
    <row r="227746" spans="23:35" x14ac:dyDescent="0.2">
      <c r="W227746" s="31"/>
      <c r="AI227746" s="31"/>
    </row>
    <row r="227750" spans="23:35" x14ac:dyDescent="0.2">
      <c r="W227750" s="29"/>
      <c r="AI227750" s="29"/>
    </row>
    <row r="227778" spans="23:35" x14ac:dyDescent="0.2">
      <c r="W227778" s="31"/>
      <c r="AI227778" s="31"/>
    </row>
    <row r="227782" spans="23:35" x14ac:dyDescent="0.2">
      <c r="W227782" s="29"/>
      <c r="AI227782" s="29"/>
    </row>
    <row r="227810" spans="23:35" x14ac:dyDescent="0.2">
      <c r="W227810" s="31"/>
      <c r="AI227810" s="31"/>
    </row>
    <row r="227814" spans="23:35" x14ac:dyDescent="0.2">
      <c r="W227814" s="29"/>
      <c r="AI227814" s="29"/>
    </row>
    <row r="227842" spans="23:35" x14ac:dyDescent="0.2">
      <c r="W227842" s="31"/>
      <c r="AI227842" s="31"/>
    </row>
    <row r="227846" spans="23:35" x14ac:dyDescent="0.2">
      <c r="W227846" s="29"/>
      <c r="AI227846" s="29"/>
    </row>
    <row r="227874" spans="23:35" x14ac:dyDescent="0.2">
      <c r="W227874" s="31"/>
      <c r="AI227874" s="31"/>
    </row>
    <row r="227878" spans="23:35" x14ac:dyDescent="0.2">
      <c r="W227878" s="29"/>
      <c r="AI227878" s="29"/>
    </row>
    <row r="227906" spans="23:35" x14ac:dyDescent="0.2">
      <c r="W227906" s="31"/>
      <c r="AI227906" s="31"/>
    </row>
    <row r="227910" spans="23:35" x14ac:dyDescent="0.2">
      <c r="W227910" s="29"/>
      <c r="AI227910" s="29"/>
    </row>
    <row r="227938" spans="23:35" x14ac:dyDescent="0.2">
      <c r="W227938" s="31"/>
      <c r="AI227938" s="31"/>
    </row>
    <row r="227942" spans="23:35" x14ac:dyDescent="0.2">
      <c r="W227942" s="29"/>
      <c r="AI227942" s="29"/>
    </row>
    <row r="227970" spans="23:35" x14ac:dyDescent="0.2">
      <c r="W227970" s="31"/>
      <c r="AI227970" s="31"/>
    </row>
    <row r="227974" spans="23:35" x14ac:dyDescent="0.2">
      <c r="W227974" s="29"/>
      <c r="AI227974" s="29"/>
    </row>
    <row r="228002" spans="23:35" x14ac:dyDescent="0.2">
      <c r="W228002" s="31"/>
      <c r="AI228002" s="31"/>
    </row>
    <row r="228006" spans="23:35" x14ac:dyDescent="0.2">
      <c r="W228006" s="29"/>
      <c r="AI228006" s="29"/>
    </row>
    <row r="228034" spans="23:35" x14ac:dyDescent="0.2">
      <c r="W228034" s="31"/>
      <c r="AI228034" s="31"/>
    </row>
    <row r="228038" spans="23:35" x14ac:dyDescent="0.2">
      <c r="W228038" s="29"/>
      <c r="AI228038" s="29"/>
    </row>
    <row r="228066" spans="23:35" x14ac:dyDescent="0.2">
      <c r="W228066" s="31"/>
      <c r="AI228066" s="31"/>
    </row>
    <row r="228070" spans="23:35" x14ac:dyDescent="0.2">
      <c r="W228070" s="29"/>
      <c r="AI228070" s="29"/>
    </row>
    <row r="228098" spans="23:35" x14ac:dyDescent="0.2">
      <c r="W228098" s="31"/>
      <c r="AI228098" s="31"/>
    </row>
    <row r="228102" spans="23:35" x14ac:dyDescent="0.2">
      <c r="W228102" s="29"/>
      <c r="AI228102" s="29"/>
    </row>
    <row r="228130" spans="23:35" x14ac:dyDescent="0.2">
      <c r="W228130" s="31"/>
      <c r="AI228130" s="31"/>
    </row>
    <row r="228134" spans="23:35" x14ac:dyDescent="0.2">
      <c r="W228134" s="29"/>
      <c r="AI228134" s="29"/>
    </row>
    <row r="228162" spans="23:35" x14ac:dyDescent="0.2">
      <c r="W228162" s="31"/>
      <c r="AI228162" s="31"/>
    </row>
    <row r="228166" spans="23:35" x14ac:dyDescent="0.2">
      <c r="W228166" s="29"/>
      <c r="AI228166" s="29"/>
    </row>
    <row r="228194" spans="23:35" x14ac:dyDescent="0.2">
      <c r="W228194" s="31"/>
      <c r="AI228194" s="31"/>
    </row>
    <row r="228198" spans="23:35" x14ac:dyDescent="0.2">
      <c r="W228198" s="29"/>
      <c r="AI228198" s="29"/>
    </row>
    <row r="228226" spans="23:35" x14ac:dyDescent="0.2">
      <c r="W228226" s="31"/>
      <c r="AI228226" s="31"/>
    </row>
    <row r="228230" spans="23:35" x14ac:dyDescent="0.2">
      <c r="W228230" s="29"/>
      <c r="AI228230" s="29"/>
    </row>
    <row r="228258" spans="23:35" x14ac:dyDescent="0.2">
      <c r="W228258" s="31"/>
      <c r="AI228258" s="31"/>
    </row>
    <row r="228262" spans="23:35" x14ac:dyDescent="0.2">
      <c r="W228262" s="29"/>
      <c r="AI228262" s="29"/>
    </row>
    <row r="228290" spans="23:35" x14ac:dyDescent="0.2">
      <c r="W228290" s="31"/>
      <c r="AI228290" s="31"/>
    </row>
    <row r="228294" spans="23:35" x14ac:dyDescent="0.2">
      <c r="W228294" s="29"/>
      <c r="AI228294" s="29"/>
    </row>
    <row r="228322" spans="23:35" x14ac:dyDescent="0.2">
      <c r="W228322" s="31"/>
      <c r="AI228322" s="31"/>
    </row>
    <row r="228326" spans="23:35" x14ac:dyDescent="0.2">
      <c r="W228326" s="29"/>
      <c r="AI228326" s="29"/>
    </row>
    <row r="228354" spans="23:35" x14ac:dyDescent="0.2">
      <c r="W228354" s="31"/>
      <c r="AI228354" s="31"/>
    </row>
    <row r="228358" spans="23:35" x14ac:dyDescent="0.2">
      <c r="W228358" s="29"/>
      <c r="AI228358" s="29"/>
    </row>
    <row r="228386" spans="23:35" x14ac:dyDescent="0.2">
      <c r="W228386" s="31"/>
      <c r="AI228386" s="31"/>
    </row>
    <row r="228390" spans="23:35" x14ac:dyDescent="0.2">
      <c r="W228390" s="29"/>
      <c r="AI228390" s="29"/>
    </row>
    <row r="228418" spans="23:35" x14ac:dyDescent="0.2">
      <c r="W228418" s="31"/>
      <c r="AI228418" s="31"/>
    </row>
    <row r="228422" spans="23:35" x14ac:dyDescent="0.2">
      <c r="W228422" s="29"/>
      <c r="AI228422" s="29"/>
    </row>
    <row r="228450" spans="23:35" x14ac:dyDescent="0.2">
      <c r="W228450" s="31"/>
      <c r="AI228450" s="31"/>
    </row>
    <row r="228454" spans="23:35" x14ac:dyDescent="0.2">
      <c r="W228454" s="29"/>
      <c r="AI228454" s="29"/>
    </row>
    <row r="228482" spans="23:35" x14ac:dyDescent="0.2">
      <c r="W228482" s="31"/>
      <c r="AI228482" s="31"/>
    </row>
    <row r="228486" spans="23:35" x14ac:dyDescent="0.2">
      <c r="W228486" s="29"/>
      <c r="AI228486" s="29"/>
    </row>
    <row r="228514" spans="23:35" x14ac:dyDescent="0.2">
      <c r="W228514" s="31"/>
      <c r="AI228514" s="31"/>
    </row>
    <row r="228518" spans="23:35" x14ac:dyDescent="0.2">
      <c r="W228518" s="29"/>
      <c r="AI228518" s="29"/>
    </row>
    <row r="228546" spans="23:35" x14ac:dyDescent="0.2">
      <c r="W228546" s="31"/>
      <c r="AI228546" s="31"/>
    </row>
    <row r="228550" spans="23:35" x14ac:dyDescent="0.2">
      <c r="W228550" s="29"/>
      <c r="AI228550" s="29"/>
    </row>
    <row r="228578" spans="23:35" x14ac:dyDescent="0.2">
      <c r="W228578" s="31"/>
      <c r="AI228578" s="31"/>
    </row>
    <row r="228582" spans="23:35" x14ac:dyDescent="0.2">
      <c r="W228582" s="29"/>
      <c r="AI228582" s="29"/>
    </row>
    <row r="228610" spans="23:35" x14ac:dyDescent="0.2">
      <c r="W228610" s="31"/>
      <c r="AI228610" s="31"/>
    </row>
    <row r="228614" spans="23:35" x14ac:dyDescent="0.2">
      <c r="W228614" s="29"/>
      <c r="AI228614" s="29"/>
    </row>
    <row r="228642" spans="23:35" x14ac:dyDescent="0.2">
      <c r="W228642" s="31"/>
      <c r="AI228642" s="31"/>
    </row>
    <row r="228646" spans="23:35" x14ac:dyDescent="0.2">
      <c r="W228646" s="29"/>
      <c r="AI228646" s="29"/>
    </row>
    <row r="228674" spans="23:35" x14ac:dyDescent="0.2">
      <c r="W228674" s="31"/>
      <c r="AI228674" s="31"/>
    </row>
    <row r="228678" spans="23:35" x14ac:dyDescent="0.2">
      <c r="W228678" s="29"/>
      <c r="AI228678" s="29"/>
    </row>
    <row r="228706" spans="23:35" x14ac:dyDescent="0.2">
      <c r="W228706" s="31"/>
      <c r="AI228706" s="31"/>
    </row>
    <row r="228710" spans="23:35" x14ac:dyDescent="0.2">
      <c r="W228710" s="29"/>
      <c r="AI228710" s="29"/>
    </row>
    <row r="228738" spans="23:35" x14ac:dyDescent="0.2">
      <c r="W228738" s="31"/>
      <c r="AI228738" s="31"/>
    </row>
    <row r="228742" spans="23:35" x14ac:dyDescent="0.2">
      <c r="W228742" s="29"/>
      <c r="AI228742" s="29"/>
    </row>
    <row r="228770" spans="23:35" x14ac:dyDescent="0.2">
      <c r="W228770" s="31"/>
      <c r="AI228770" s="31"/>
    </row>
    <row r="228774" spans="23:35" x14ac:dyDescent="0.2">
      <c r="W228774" s="29"/>
      <c r="AI228774" s="29"/>
    </row>
    <row r="228802" spans="23:35" x14ac:dyDescent="0.2">
      <c r="W228802" s="31"/>
      <c r="AI228802" s="31"/>
    </row>
    <row r="228806" spans="23:35" x14ac:dyDescent="0.2">
      <c r="W228806" s="29"/>
      <c r="AI228806" s="29"/>
    </row>
    <row r="228834" spans="23:35" x14ac:dyDescent="0.2">
      <c r="W228834" s="31"/>
      <c r="AI228834" s="31"/>
    </row>
    <row r="228838" spans="23:35" x14ac:dyDescent="0.2">
      <c r="W228838" s="29"/>
      <c r="AI228838" s="29"/>
    </row>
    <row r="228866" spans="23:35" x14ac:dyDescent="0.2">
      <c r="W228866" s="31"/>
      <c r="AI228866" s="31"/>
    </row>
    <row r="228870" spans="23:35" x14ac:dyDescent="0.2">
      <c r="W228870" s="29"/>
      <c r="AI228870" s="29"/>
    </row>
    <row r="228898" spans="23:35" x14ac:dyDescent="0.2">
      <c r="W228898" s="31"/>
      <c r="AI228898" s="31"/>
    </row>
    <row r="228902" spans="23:35" x14ac:dyDescent="0.2">
      <c r="W228902" s="29"/>
      <c r="AI228902" s="29"/>
    </row>
    <row r="228930" spans="23:35" x14ac:dyDescent="0.2">
      <c r="W228930" s="31"/>
      <c r="AI228930" s="31"/>
    </row>
    <row r="228934" spans="23:35" x14ac:dyDescent="0.2">
      <c r="W228934" s="29"/>
      <c r="AI228934" s="29"/>
    </row>
    <row r="228962" spans="23:35" x14ac:dyDescent="0.2">
      <c r="W228962" s="31"/>
      <c r="AI228962" s="31"/>
    </row>
    <row r="228966" spans="23:35" x14ac:dyDescent="0.2">
      <c r="W228966" s="29"/>
      <c r="AI228966" s="29"/>
    </row>
    <row r="228994" spans="23:35" x14ac:dyDescent="0.2">
      <c r="W228994" s="31"/>
      <c r="AI228994" s="31"/>
    </row>
    <row r="228998" spans="23:35" x14ac:dyDescent="0.2">
      <c r="W228998" s="29"/>
      <c r="AI228998" s="29"/>
    </row>
    <row r="229026" spans="23:35" x14ac:dyDescent="0.2">
      <c r="W229026" s="31"/>
      <c r="AI229026" s="31"/>
    </row>
    <row r="229030" spans="23:35" x14ac:dyDescent="0.2">
      <c r="W229030" s="29"/>
      <c r="AI229030" s="29"/>
    </row>
    <row r="229058" spans="23:35" x14ac:dyDescent="0.2">
      <c r="W229058" s="31"/>
      <c r="AI229058" s="31"/>
    </row>
    <row r="229062" spans="23:35" x14ac:dyDescent="0.2">
      <c r="W229062" s="29"/>
      <c r="AI229062" s="29"/>
    </row>
    <row r="229090" spans="23:35" x14ac:dyDescent="0.2">
      <c r="W229090" s="31"/>
      <c r="AI229090" s="31"/>
    </row>
    <row r="229094" spans="23:35" x14ac:dyDescent="0.2">
      <c r="W229094" s="29"/>
      <c r="AI229094" s="29"/>
    </row>
    <row r="229122" spans="23:35" x14ac:dyDescent="0.2">
      <c r="W229122" s="31"/>
      <c r="AI229122" s="31"/>
    </row>
    <row r="229126" spans="23:35" x14ac:dyDescent="0.2">
      <c r="W229126" s="29"/>
      <c r="AI229126" s="29"/>
    </row>
    <row r="229154" spans="23:35" x14ac:dyDescent="0.2">
      <c r="W229154" s="31"/>
      <c r="AI229154" s="31"/>
    </row>
    <row r="229158" spans="23:35" x14ac:dyDescent="0.2">
      <c r="W229158" s="29"/>
      <c r="AI229158" s="29"/>
    </row>
    <row r="229186" spans="23:35" x14ac:dyDescent="0.2">
      <c r="W229186" s="31"/>
      <c r="AI229186" s="31"/>
    </row>
    <row r="229190" spans="23:35" x14ac:dyDescent="0.2">
      <c r="W229190" s="29"/>
      <c r="AI229190" s="29"/>
    </row>
    <row r="229218" spans="23:35" x14ac:dyDescent="0.2">
      <c r="W229218" s="31"/>
      <c r="AI229218" s="31"/>
    </row>
    <row r="229222" spans="23:35" x14ac:dyDescent="0.2">
      <c r="W229222" s="29"/>
      <c r="AI229222" s="29"/>
    </row>
    <row r="229250" spans="23:35" x14ac:dyDescent="0.2">
      <c r="W229250" s="31"/>
      <c r="AI229250" s="31"/>
    </row>
    <row r="229254" spans="23:35" x14ac:dyDescent="0.2">
      <c r="W229254" s="29"/>
      <c r="AI229254" s="29"/>
    </row>
    <row r="229282" spans="23:35" x14ac:dyDescent="0.2">
      <c r="W229282" s="31"/>
      <c r="AI229282" s="31"/>
    </row>
    <row r="229286" spans="23:35" x14ac:dyDescent="0.2">
      <c r="W229286" s="29"/>
      <c r="AI229286" s="29"/>
    </row>
    <row r="229314" spans="23:35" x14ac:dyDescent="0.2">
      <c r="W229314" s="31"/>
      <c r="AI229314" s="31"/>
    </row>
    <row r="229318" spans="23:35" x14ac:dyDescent="0.2">
      <c r="W229318" s="29"/>
      <c r="AI229318" s="29"/>
    </row>
    <row r="229346" spans="23:35" x14ac:dyDescent="0.2">
      <c r="W229346" s="31"/>
      <c r="AI229346" s="31"/>
    </row>
    <row r="229350" spans="23:35" x14ac:dyDescent="0.2">
      <c r="W229350" s="29"/>
      <c r="AI229350" s="29"/>
    </row>
    <row r="229378" spans="23:35" x14ac:dyDescent="0.2">
      <c r="W229378" s="31"/>
      <c r="AI229378" s="31"/>
    </row>
    <row r="229382" spans="23:35" x14ac:dyDescent="0.2">
      <c r="W229382" s="29"/>
      <c r="AI229382" s="29"/>
    </row>
    <row r="229410" spans="23:35" x14ac:dyDescent="0.2">
      <c r="W229410" s="31"/>
      <c r="AI229410" s="31"/>
    </row>
    <row r="229414" spans="23:35" x14ac:dyDescent="0.2">
      <c r="W229414" s="29"/>
      <c r="AI229414" s="29"/>
    </row>
    <row r="229442" spans="23:35" x14ac:dyDescent="0.2">
      <c r="W229442" s="31"/>
      <c r="AI229442" s="31"/>
    </row>
    <row r="229446" spans="23:35" x14ac:dyDescent="0.2">
      <c r="W229446" s="29"/>
      <c r="AI229446" s="29"/>
    </row>
    <row r="229474" spans="23:35" x14ac:dyDescent="0.2">
      <c r="W229474" s="31"/>
      <c r="AI229474" s="31"/>
    </row>
    <row r="229478" spans="23:35" x14ac:dyDescent="0.2">
      <c r="W229478" s="29"/>
      <c r="AI229478" s="29"/>
    </row>
    <row r="229506" spans="23:35" x14ac:dyDescent="0.2">
      <c r="W229506" s="31"/>
      <c r="AI229506" s="31"/>
    </row>
    <row r="229510" spans="23:35" x14ac:dyDescent="0.2">
      <c r="W229510" s="29"/>
      <c r="AI229510" s="29"/>
    </row>
    <row r="229538" spans="23:35" x14ac:dyDescent="0.2">
      <c r="W229538" s="31"/>
      <c r="AI229538" s="31"/>
    </row>
    <row r="229542" spans="23:35" x14ac:dyDescent="0.2">
      <c r="W229542" s="29"/>
      <c r="AI229542" s="29"/>
    </row>
    <row r="229570" spans="23:35" x14ac:dyDescent="0.2">
      <c r="W229570" s="31"/>
      <c r="AI229570" s="31"/>
    </row>
    <row r="229574" spans="23:35" x14ac:dyDescent="0.2">
      <c r="W229574" s="29"/>
      <c r="AI229574" s="29"/>
    </row>
    <row r="229602" spans="23:35" x14ac:dyDescent="0.2">
      <c r="W229602" s="31"/>
      <c r="AI229602" s="31"/>
    </row>
    <row r="229606" spans="23:35" x14ac:dyDescent="0.2">
      <c r="W229606" s="29"/>
      <c r="AI229606" s="29"/>
    </row>
    <row r="229634" spans="23:35" x14ac:dyDescent="0.2">
      <c r="W229634" s="31"/>
      <c r="AI229634" s="31"/>
    </row>
    <row r="229638" spans="23:35" x14ac:dyDescent="0.2">
      <c r="W229638" s="29"/>
      <c r="AI229638" s="29"/>
    </row>
    <row r="229666" spans="23:35" x14ac:dyDescent="0.2">
      <c r="W229666" s="31"/>
      <c r="AI229666" s="31"/>
    </row>
    <row r="229670" spans="23:35" x14ac:dyDescent="0.2">
      <c r="W229670" s="29"/>
      <c r="AI229670" s="29"/>
    </row>
    <row r="229698" spans="23:35" x14ac:dyDescent="0.2">
      <c r="W229698" s="31"/>
      <c r="AI229698" s="31"/>
    </row>
    <row r="229702" spans="23:35" x14ac:dyDescent="0.2">
      <c r="W229702" s="29"/>
      <c r="AI229702" s="29"/>
    </row>
    <row r="229730" spans="23:35" x14ac:dyDescent="0.2">
      <c r="W229730" s="31"/>
      <c r="AI229730" s="31"/>
    </row>
    <row r="229734" spans="23:35" x14ac:dyDescent="0.2">
      <c r="W229734" s="29"/>
      <c r="AI229734" s="29"/>
    </row>
    <row r="229762" spans="23:35" x14ac:dyDescent="0.2">
      <c r="W229762" s="31"/>
      <c r="AI229762" s="31"/>
    </row>
    <row r="229766" spans="23:35" x14ac:dyDescent="0.2">
      <c r="W229766" s="29"/>
      <c r="AI229766" s="29"/>
    </row>
    <row r="229794" spans="23:35" x14ac:dyDescent="0.2">
      <c r="W229794" s="31"/>
      <c r="AI229794" s="31"/>
    </row>
    <row r="229798" spans="23:35" x14ac:dyDescent="0.2">
      <c r="W229798" s="29"/>
      <c r="AI229798" s="29"/>
    </row>
    <row r="229826" spans="23:35" x14ac:dyDescent="0.2">
      <c r="W229826" s="31"/>
      <c r="AI229826" s="31"/>
    </row>
    <row r="229830" spans="23:35" x14ac:dyDescent="0.2">
      <c r="W229830" s="29"/>
      <c r="AI229830" s="29"/>
    </row>
    <row r="229858" spans="23:35" x14ac:dyDescent="0.2">
      <c r="W229858" s="31"/>
      <c r="AI229858" s="31"/>
    </row>
    <row r="229862" spans="23:35" x14ac:dyDescent="0.2">
      <c r="W229862" s="29"/>
      <c r="AI229862" s="29"/>
    </row>
    <row r="229890" spans="23:35" x14ac:dyDescent="0.2">
      <c r="W229890" s="31"/>
      <c r="AI229890" s="31"/>
    </row>
    <row r="229894" spans="23:35" x14ac:dyDescent="0.2">
      <c r="W229894" s="29"/>
      <c r="AI229894" s="29"/>
    </row>
    <row r="229922" spans="23:35" x14ac:dyDescent="0.2">
      <c r="W229922" s="31"/>
      <c r="AI229922" s="31"/>
    </row>
    <row r="229926" spans="23:35" x14ac:dyDescent="0.2">
      <c r="W229926" s="29"/>
      <c r="AI229926" s="29"/>
    </row>
    <row r="229954" spans="23:35" x14ac:dyDescent="0.2">
      <c r="W229954" s="31"/>
      <c r="AI229954" s="31"/>
    </row>
    <row r="229958" spans="23:35" x14ac:dyDescent="0.2">
      <c r="W229958" s="29"/>
      <c r="AI229958" s="29"/>
    </row>
    <row r="229986" spans="23:35" x14ac:dyDescent="0.2">
      <c r="W229986" s="31"/>
      <c r="AI229986" s="31"/>
    </row>
    <row r="229990" spans="23:35" x14ac:dyDescent="0.2">
      <c r="W229990" s="29"/>
      <c r="AI229990" s="29"/>
    </row>
    <row r="230018" spans="23:35" x14ac:dyDescent="0.2">
      <c r="W230018" s="31"/>
      <c r="AI230018" s="31"/>
    </row>
    <row r="230022" spans="23:35" x14ac:dyDescent="0.2">
      <c r="W230022" s="29"/>
      <c r="AI230022" s="29"/>
    </row>
    <row r="230050" spans="23:35" x14ac:dyDescent="0.2">
      <c r="W230050" s="31"/>
      <c r="AI230050" s="31"/>
    </row>
    <row r="230054" spans="23:35" x14ac:dyDescent="0.2">
      <c r="W230054" s="29"/>
      <c r="AI230054" s="29"/>
    </row>
    <row r="230082" spans="23:35" x14ac:dyDescent="0.2">
      <c r="W230082" s="31"/>
      <c r="AI230082" s="31"/>
    </row>
    <row r="230086" spans="23:35" x14ac:dyDescent="0.2">
      <c r="W230086" s="29"/>
      <c r="AI230086" s="29"/>
    </row>
    <row r="230114" spans="23:35" x14ac:dyDescent="0.2">
      <c r="W230114" s="31"/>
      <c r="AI230114" s="31"/>
    </row>
    <row r="230118" spans="23:35" x14ac:dyDescent="0.2">
      <c r="W230118" s="29"/>
      <c r="AI230118" s="29"/>
    </row>
    <row r="230146" spans="23:35" x14ac:dyDescent="0.2">
      <c r="W230146" s="31"/>
      <c r="AI230146" s="31"/>
    </row>
    <row r="230150" spans="23:35" x14ac:dyDescent="0.2">
      <c r="W230150" s="29"/>
      <c r="AI230150" s="29"/>
    </row>
    <row r="230178" spans="23:35" x14ac:dyDescent="0.2">
      <c r="W230178" s="31"/>
      <c r="AI230178" s="31"/>
    </row>
    <row r="230182" spans="23:35" x14ac:dyDescent="0.2">
      <c r="W230182" s="29"/>
      <c r="AI230182" s="29"/>
    </row>
    <row r="230210" spans="23:35" x14ac:dyDescent="0.2">
      <c r="W230210" s="31"/>
      <c r="AI230210" s="31"/>
    </row>
    <row r="230214" spans="23:35" x14ac:dyDescent="0.2">
      <c r="W230214" s="29"/>
      <c r="AI230214" s="29"/>
    </row>
    <row r="230242" spans="23:35" x14ac:dyDescent="0.2">
      <c r="W230242" s="31"/>
      <c r="AI230242" s="31"/>
    </row>
    <row r="230246" spans="23:35" x14ac:dyDescent="0.2">
      <c r="W230246" s="29"/>
      <c r="AI230246" s="29"/>
    </row>
    <row r="230274" spans="23:35" x14ac:dyDescent="0.2">
      <c r="W230274" s="31"/>
      <c r="AI230274" s="31"/>
    </row>
    <row r="230278" spans="23:35" x14ac:dyDescent="0.2">
      <c r="W230278" s="29"/>
      <c r="AI230278" s="29"/>
    </row>
    <row r="230306" spans="23:35" x14ac:dyDescent="0.2">
      <c r="W230306" s="31"/>
      <c r="AI230306" s="31"/>
    </row>
    <row r="230310" spans="23:35" x14ac:dyDescent="0.2">
      <c r="W230310" s="29"/>
      <c r="AI230310" s="29"/>
    </row>
    <row r="230338" spans="23:35" x14ac:dyDescent="0.2">
      <c r="W230338" s="31"/>
      <c r="AI230338" s="31"/>
    </row>
    <row r="230342" spans="23:35" x14ac:dyDescent="0.2">
      <c r="W230342" s="29"/>
      <c r="AI230342" s="29"/>
    </row>
    <row r="230370" spans="23:35" x14ac:dyDescent="0.2">
      <c r="W230370" s="31"/>
      <c r="AI230370" s="31"/>
    </row>
    <row r="230374" spans="23:35" x14ac:dyDescent="0.2">
      <c r="W230374" s="29"/>
      <c r="AI230374" s="29"/>
    </row>
    <row r="230402" spans="23:35" x14ac:dyDescent="0.2">
      <c r="W230402" s="31"/>
      <c r="AI230402" s="31"/>
    </row>
    <row r="230406" spans="23:35" x14ac:dyDescent="0.2">
      <c r="W230406" s="29"/>
      <c r="AI230406" s="29"/>
    </row>
    <row r="230434" spans="23:35" x14ac:dyDescent="0.2">
      <c r="W230434" s="31"/>
      <c r="AI230434" s="31"/>
    </row>
    <row r="230438" spans="23:35" x14ac:dyDescent="0.2">
      <c r="W230438" s="29"/>
      <c r="AI230438" s="29"/>
    </row>
    <row r="230466" spans="23:35" x14ac:dyDescent="0.2">
      <c r="W230466" s="31"/>
      <c r="AI230466" s="31"/>
    </row>
    <row r="230470" spans="23:35" x14ac:dyDescent="0.2">
      <c r="W230470" s="29"/>
      <c r="AI230470" s="29"/>
    </row>
    <row r="230498" spans="23:35" x14ac:dyDescent="0.2">
      <c r="W230498" s="31"/>
      <c r="AI230498" s="31"/>
    </row>
    <row r="230502" spans="23:35" x14ac:dyDescent="0.2">
      <c r="W230502" s="29"/>
      <c r="AI230502" s="29"/>
    </row>
    <row r="230530" spans="23:35" x14ac:dyDescent="0.2">
      <c r="W230530" s="31"/>
      <c r="AI230530" s="31"/>
    </row>
    <row r="230534" spans="23:35" x14ac:dyDescent="0.2">
      <c r="W230534" s="29"/>
      <c r="AI230534" s="29"/>
    </row>
    <row r="230562" spans="23:35" x14ac:dyDescent="0.2">
      <c r="W230562" s="31"/>
      <c r="AI230562" s="31"/>
    </row>
    <row r="230566" spans="23:35" x14ac:dyDescent="0.2">
      <c r="W230566" s="29"/>
      <c r="AI230566" s="29"/>
    </row>
    <row r="230594" spans="23:35" x14ac:dyDescent="0.2">
      <c r="W230594" s="31"/>
      <c r="AI230594" s="31"/>
    </row>
    <row r="230598" spans="23:35" x14ac:dyDescent="0.2">
      <c r="W230598" s="29"/>
      <c r="AI230598" s="29"/>
    </row>
    <row r="230626" spans="23:35" x14ac:dyDescent="0.2">
      <c r="W230626" s="31"/>
      <c r="AI230626" s="31"/>
    </row>
    <row r="230630" spans="23:35" x14ac:dyDescent="0.2">
      <c r="W230630" s="29"/>
      <c r="AI230630" s="29"/>
    </row>
    <row r="230658" spans="23:35" x14ac:dyDescent="0.2">
      <c r="W230658" s="31"/>
      <c r="AI230658" s="31"/>
    </row>
    <row r="230662" spans="23:35" x14ac:dyDescent="0.2">
      <c r="W230662" s="29"/>
      <c r="AI230662" s="29"/>
    </row>
    <row r="230690" spans="23:35" x14ac:dyDescent="0.2">
      <c r="W230690" s="31"/>
      <c r="AI230690" s="31"/>
    </row>
    <row r="230694" spans="23:35" x14ac:dyDescent="0.2">
      <c r="W230694" s="29"/>
      <c r="AI230694" s="29"/>
    </row>
    <row r="230722" spans="23:35" x14ac:dyDescent="0.2">
      <c r="W230722" s="31"/>
      <c r="AI230722" s="31"/>
    </row>
    <row r="230726" spans="23:35" x14ac:dyDescent="0.2">
      <c r="W230726" s="29"/>
      <c r="AI230726" s="29"/>
    </row>
    <row r="230754" spans="23:35" x14ac:dyDescent="0.2">
      <c r="W230754" s="31"/>
      <c r="AI230754" s="31"/>
    </row>
    <row r="230758" spans="23:35" x14ac:dyDescent="0.2">
      <c r="W230758" s="29"/>
      <c r="AI230758" s="29"/>
    </row>
    <row r="230786" spans="23:35" x14ac:dyDescent="0.2">
      <c r="W230786" s="31"/>
      <c r="AI230786" s="31"/>
    </row>
    <row r="230790" spans="23:35" x14ac:dyDescent="0.2">
      <c r="W230790" s="29"/>
      <c r="AI230790" s="29"/>
    </row>
    <row r="230818" spans="23:35" x14ac:dyDescent="0.2">
      <c r="W230818" s="31"/>
      <c r="AI230818" s="31"/>
    </row>
    <row r="230822" spans="23:35" x14ac:dyDescent="0.2">
      <c r="W230822" s="29"/>
      <c r="AI230822" s="29"/>
    </row>
    <row r="230850" spans="23:35" x14ac:dyDescent="0.2">
      <c r="W230850" s="31"/>
      <c r="AI230850" s="31"/>
    </row>
    <row r="230854" spans="23:35" x14ac:dyDescent="0.2">
      <c r="W230854" s="29"/>
      <c r="AI230854" s="29"/>
    </row>
    <row r="230882" spans="23:35" x14ac:dyDescent="0.2">
      <c r="W230882" s="31"/>
      <c r="AI230882" s="31"/>
    </row>
    <row r="230886" spans="23:35" x14ac:dyDescent="0.2">
      <c r="W230886" s="29"/>
      <c r="AI230886" s="29"/>
    </row>
    <row r="230914" spans="23:35" x14ac:dyDescent="0.2">
      <c r="W230914" s="31"/>
      <c r="AI230914" s="31"/>
    </row>
    <row r="230918" spans="23:35" x14ac:dyDescent="0.2">
      <c r="W230918" s="29"/>
      <c r="AI230918" s="29"/>
    </row>
    <row r="230946" spans="23:35" x14ac:dyDescent="0.2">
      <c r="W230946" s="31"/>
      <c r="AI230946" s="31"/>
    </row>
    <row r="230950" spans="23:35" x14ac:dyDescent="0.2">
      <c r="W230950" s="29"/>
      <c r="AI230950" s="29"/>
    </row>
    <row r="230978" spans="23:35" x14ac:dyDescent="0.2">
      <c r="W230978" s="31"/>
      <c r="AI230978" s="31"/>
    </row>
    <row r="230982" spans="23:35" x14ac:dyDescent="0.2">
      <c r="W230982" s="29"/>
      <c r="AI230982" s="29"/>
    </row>
    <row r="231010" spans="23:35" x14ac:dyDescent="0.2">
      <c r="W231010" s="31"/>
      <c r="AI231010" s="31"/>
    </row>
    <row r="231014" spans="23:35" x14ac:dyDescent="0.2">
      <c r="W231014" s="29"/>
      <c r="AI231014" s="29"/>
    </row>
    <row r="231042" spans="23:35" x14ac:dyDescent="0.2">
      <c r="W231042" s="31"/>
      <c r="AI231042" s="31"/>
    </row>
    <row r="231046" spans="23:35" x14ac:dyDescent="0.2">
      <c r="W231046" s="29"/>
      <c r="AI231046" s="29"/>
    </row>
    <row r="231074" spans="23:35" x14ac:dyDescent="0.2">
      <c r="W231074" s="31"/>
      <c r="AI231074" s="31"/>
    </row>
    <row r="231078" spans="23:35" x14ac:dyDescent="0.2">
      <c r="W231078" s="29"/>
      <c r="AI231078" s="29"/>
    </row>
    <row r="231106" spans="23:35" x14ac:dyDescent="0.2">
      <c r="W231106" s="31"/>
      <c r="AI231106" s="31"/>
    </row>
    <row r="231110" spans="23:35" x14ac:dyDescent="0.2">
      <c r="W231110" s="29"/>
      <c r="AI231110" s="29"/>
    </row>
    <row r="231138" spans="23:35" x14ac:dyDescent="0.2">
      <c r="W231138" s="31"/>
      <c r="AI231138" s="31"/>
    </row>
    <row r="231142" spans="23:35" x14ac:dyDescent="0.2">
      <c r="W231142" s="29"/>
      <c r="AI231142" s="29"/>
    </row>
    <row r="231170" spans="23:35" x14ac:dyDescent="0.2">
      <c r="W231170" s="31"/>
      <c r="AI231170" s="31"/>
    </row>
    <row r="231174" spans="23:35" x14ac:dyDescent="0.2">
      <c r="W231174" s="29"/>
      <c r="AI231174" s="29"/>
    </row>
    <row r="231202" spans="23:35" x14ac:dyDescent="0.2">
      <c r="W231202" s="31"/>
      <c r="AI231202" s="31"/>
    </row>
    <row r="231206" spans="23:35" x14ac:dyDescent="0.2">
      <c r="W231206" s="29"/>
      <c r="AI231206" s="29"/>
    </row>
    <row r="231234" spans="23:35" x14ac:dyDescent="0.2">
      <c r="W231234" s="31"/>
      <c r="AI231234" s="31"/>
    </row>
    <row r="231238" spans="23:35" x14ac:dyDescent="0.2">
      <c r="W231238" s="29"/>
      <c r="AI231238" s="29"/>
    </row>
    <row r="231266" spans="23:35" x14ac:dyDescent="0.2">
      <c r="W231266" s="31"/>
      <c r="AI231266" s="31"/>
    </row>
    <row r="231270" spans="23:35" x14ac:dyDescent="0.2">
      <c r="W231270" s="29"/>
      <c r="AI231270" s="29"/>
    </row>
    <row r="231298" spans="23:35" x14ac:dyDescent="0.2">
      <c r="W231298" s="31"/>
      <c r="AI231298" s="31"/>
    </row>
    <row r="231302" spans="23:35" x14ac:dyDescent="0.2">
      <c r="W231302" s="29"/>
      <c r="AI231302" s="29"/>
    </row>
    <row r="231330" spans="23:35" x14ac:dyDescent="0.2">
      <c r="W231330" s="31"/>
      <c r="AI231330" s="31"/>
    </row>
    <row r="231334" spans="23:35" x14ac:dyDescent="0.2">
      <c r="W231334" s="29"/>
      <c r="AI231334" s="29"/>
    </row>
    <row r="231362" spans="23:35" x14ac:dyDescent="0.2">
      <c r="W231362" s="31"/>
      <c r="AI231362" s="31"/>
    </row>
    <row r="231366" spans="23:35" x14ac:dyDescent="0.2">
      <c r="W231366" s="29"/>
      <c r="AI231366" s="29"/>
    </row>
    <row r="231394" spans="23:35" x14ac:dyDescent="0.2">
      <c r="W231394" s="31"/>
      <c r="AI231394" s="31"/>
    </row>
    <row r="231398" spans="23:35" x14ac:dyDescent="0.2">
      <c r="W231398" s="29"/>
      <c r="AI231398" s="29"/>
    </row>
    <row r="231426" spans="23:35" x14ac:dyDescent="0.2">
      <c r="W231426" s="31"/>
      <c r="AI231426" s="31"/>
    </row>
    <row r="231430" spans="23:35" x14ac:dyDescent="0.2">
      <c r="W231430" s="29"/>
      <c r="AI231430" s="29"/>
    </row>
    <row r="231458" spans="23:35" x14ac:dyDescent="0.2">
      <c r="W231458" s="31"/>
      <c r="AI231458" s="31"/>
    </row>
    <row r="231462" spans="23:35" x14ac:dyDescent="0.2">
      <c r="W231462" s="29"/>
      <c r="AI231462" s="29"/>
    </row>
    <row r="231490" spans="23:35" x14ac:dyDescent="0.2">
      <c r="W231490" s="31"/>
      <c r="AI231490" s="31"/>
    </row>
    <row r="231494" spans="23:35" x14ac:dyDescent="0.2">
      <c r="W231494" s="29"/>
      <c r="AI231494" s="29"/>
    </row>
    <row r="231522" spans="23:35" x14ac:dyDescent="0.2">
      <c r="W231522" s="31"/>
      <c r="AI231522" s="31"/>
    </row>
    <row r="231526" spans="23:35" x14ac:dyDescent="0.2">
      <c r="W231526" s="29"/>
      <c r="AI231526" s="29"/>
    </row>
    <row r="231554" spans="23:35" x14ac:dyDescent="0.2">
      <c r="W231554" s="31"/>
      <c r="AI231554" s="31"/>
    </row>
    <row r="231558" spans="23:35" x14ac:dyDescent="0.2">
      <c r="W231558" s="29"/>
      <c r="AI231558" s="29"/>
    </row>
    <row r="231586" spans="23:35" x14ac:dyDescent="0.2">
      <c r="W231586" s="31"/>
      <c r="AI231586" s="31"/>
    </row>
    <row r="231590" spans="23:35" x14ac:dyDescent="0.2">
      <c r="W231590" s="29"/>
      <c r="AI231590" s="29"/>
    </row>
    <row r="231618" spans="23:35" x14ac:dyDescent="0.2">
      <c r="W231618" s="31"/>
      <c r="AI231618" s="31"/>
    </row>
    <row r="231622" spans="23:35" x14ac:dyDescent="0.2">
      <c r="W231622" s="29"/>
      <c r="AI231622" s="29"/>
    </row>
    <row r="231650" spans="23:35" x14ac:dyDescent="0.2">
      <c r="W231650" s="31"/>
      <c r="AI231650" s="31"/>
    </row>
    <row r="231654" spans="23:35" x14ac:dyDescent="0.2">
      <c r="W231654" s="29"/>
      <c r="AI231654" s="29"/>
    </row>
    <row r="231682" spans="23:35" x14ac:dyDescent="0.2">
      <c r="W231682" s="31"/>
      <c r="AI231682" s="31"/>
    </row>
    <row r="231686" spans="23:35" x14ac:dyDescent="0.2">
      <c r="W231686" s="29"/>
      <c r="AI231686" s="29"/>
    </row>
    <row r="231714" spans="23:35" x14ac:dyDescent="0.2">
      <c r="W231714" s="31"/>
      <c r="AI231714" s="31"/>
    </row>
    <row r="231718" spans="23:35" x14ac:dyDescent="0.2">
      <c r="W231718" s="29"/>
      <c r="AI231718" s="29"/>
    </row>
    <row r="231746" spans="23:35" x14ac:dyDescent="0.2">
      <c r="W231746" s="31"/>
      <c r="AI231746" s="31"/>
    </row>
    <row r="231750" spans="23:35" x14ac:dyDescent="0.2">
      <c r="W231750" s="29"/>
      <c r="AI231750" s="29"/>
    </row>
    <row r="231778" spans="23:35" x14ac:dyDescent="0.2">
      <c r="W231778" s="31"/>
      <c r="AI231778" s="31"/>
    </row>
    <row r="231782" spans="23:35" x14ac:dyDescent="0.2">
      <c r="W231782" s="29"/>
      <c r="AI231782" s="29"/>
    </row>
    <row r="231810" spans="23:35" x14ac:dyDescent="0.2">
      <c r="W231810" s="31"/>
      <c r="AI231810" s="31"/>
    </row>
    <row r="231814" spans="23:35" x14ac:dyDescent="0.2">
      <c r="W231814" s="29"/>
      <c r="AI231814" s="29"/>
    </row>
    <row r="231842" spans="23:35" x14ac:dyDescent="0.2">
      <c r="W231842" s="31"/>
      <c r="AI231842" s="31"/>
    </row>
    <row r="231846" spans="23:35" x14ac:dyDescent="0.2">
      <c r="W231846" s="29"/>
      <c r="AI231846" s="29"/>
    </row>
    <row r="231874" spans="23:35" x14ac:dyDescent="0.2">
      <c r="W231874" s="31"/>
      <c r="AI231874" s="31"/>
    </row>
    <row r="231878" spans="23:35" x14ac:dyDescent="0.2">
      <c r="W231878" s="29"/>
      <c r="AI231878" s="29"/>
    </row>
    <row r="231906" spans="23:35" x14ac:dyDescent="0.2">
      <c r="W231906" s="31"/>
      <c r="AI231906" s="31"/>
    </row>
    <row r="231910" spans="23:35" x14ac:dyDescent="0.2">
      <c r="W231910" s="29"/>
      <c r="AI231910" s="29"/>
    </row>
    <row r="231938" spans="23:35" x14ac:dyDescent="0.2">
      <c r="W231938" s="31"/>
      <c r="AI231938" s="31"/>
    </row>
    <row r="231942" spans="23:35" x14ac:dyDescent="0.2">
      <c r="W231942" s="29"/>
      <c r="AI231942" s="29"/>
    </row>
    <row r="231970" spans="23:35" x14ac:dyDescent="0.2">
      <c r="W231970" s="31"/>
      <c r="AI231970" s="31"/>
    </row>
    <row r="231974" spans="23:35" x14ac:dyDescent="0.2">
      <c r="W231974" s="29"/>
      <c r="AI231974" s="29"/>
    </row>
    <row r="232002" spans="23:35" x14ac:dyDescent="0.2">
      <c r="W232002" s="31"/>
      <c r="AI232002" s="31"/>
    </row>
    <row r="232006" spans="23:35" x14ac:dyDescent="0.2">
      <c r="W232006" s="29"/>
      <c r="AI232006" s="29"/>
    </row>
    <row r="232034" spans="23:35" x14ac:dyDescent="0.2">
      <c r="W232034" s="31"/>
      <c r="AI232034" s="31"/>
    </row>
    <row r="232038" spans="23:35" x14ac:dyDescent="0.2">
      <c r="W232038" s="29"/>
      <c r="AI232038" s="29"/>
    </row>
    <row r="232066" spans="23:35" x14ac:dyDescent="0.2">
      <c r="W232066" s="31"/>
      <c r="AI232066" s="31"/>
    </row>
    <row r="232070" spans="23:35" x14ac:dyDescent="0.2">
      <c r="W232070" s="29"/>
      <c r="AI232070" s="29"/>
    </row>
    <row r="232098" spans="23:35" x14ac:dyDescent="0.2">
      <c r="W232098" s="31"/>
      <c r="AI232098" s="31"/>
    </row>
    <row r="232102" spans="23:35" x14ac:dyDescent="0.2">
      <c r="W232102" s="29"/>
      <c r="AI232102" s="29"/>
    </row>
    <row r="232130" spans="23:35" x14ac:dyDescent="0.2">
      <c r="W232130" s="31"/>
      <c r="AI232130" s="31"/>
    </row>
    <row r="232134" spans="23:35" x14ac:dyDescent="0.2">
      <c r="W232134" s="29"/>
      <c r="AI232134" s="29"/>
    </row>
    <row r="232162" spans="23:35" x14ac:dyDescent="0.2">
      <c r="W232162" s="31"/>
      <c r="AI232162" s="31"/>
    </row>
    <row r="232166" spans="23:35" x14ac:dyDescent="0.2">
      <c r="W232166" s="29"/>
      <c r="AI232166" s="29"/>
    </row>
    <row r="232194" spans="23:35" x14ac:dyDescent="0.2">
      <c r="W232194" s="31"/>
      <c r="AI232194" s="31"/>
    </row>
    <row r="232198" spans="23:35" x14ac:dyDescent="0.2">
      <c r="W232198" s="29"/>
      <c r="AI232198" s="29"/>
    </row>
    <row r="232226" spans="23:35" x14ac:dyDescent="0.2">
      <c r="W232226" s="31"/>
      <c r="AI232226" s="31"/>
    </row>
    <row r="232230" spans="23:35" x14ac:dyDescent="0.2">
      <c r="W232230" s="29"/>
      <c r="AI232230" s="29"/>
    </row>
    <row r="232258" spans="23:35" x14ac:dyDescent="0.2">
      <c r="W232258" s="31"/>
      <c r="AI232258" s="31"/>
    </row>
    <row r="232262" spans="23:35" x14ac:dyDescent="0.2">
      <c r="W232262" s="29"/>
      <c r="AI232262" s="29"/>
    </row>
    <row r="232290" spans="23:35" x14ac:dyDescent="0.2">
      <c r="W232290" s="31"/>
      <c r="AI232290" s="31"/>
    </row>
    <row r="232294" spans="23:35" x14ac:dyDescent="0.2">
      <c r="W232294" s="29"/>
      <c r="AI232294" s="29"/>
    </row>
    <row r="232322" spans="23:35" x14ac:dyDescent="0.2">
      <c r="W232322" s="31"/>
      <c r="AI232322" s="31"/>
    </row>
    <row r="232326" spans="23:35" x14ac:dyDescent="0.2">
      <c r="W232326" s="29"/>
      <c r="AI232326" s="29"/>
    </row>
    <row r="232354" spans="23:35" x14ac:dyDescent="0.2">
      <c r="W232354" s="31"/>
      <c r="AI232354" s="31"/>
    </row>
    <row r="232358" spans="23:35" x14ac:dyDescent="0.2">
      <c r="W232358" s="29"/>
      <c r="AI232358" s="29"/>
    </row>
    <row r="232386" spans="23:35" x14ac:dyDescent="0.2">
      <c r="W232386" s="31"/>
      <c r="AI232386" s="31"/>
    </row>
    <row r="232390" spans="23:35" x14ac:dyDescent="0.2">
      <c r="W232390" s="29"/>
      <c r="AI232390" s="29"/>
    </row>
    <row r="232418" spans="23:35" x14ac:dyDescent="0.2">
      <c r="W232418" s="31"/>
      <c r="AI232418" s="31"/>
    </row>
    <row r="232422" spans="23:35" x14ac:dyDescent="0.2">
      <c r="W232422" s="29"/>
      <c r="AI232422" s="29"/>
    </row>
    <row r="232450" spans="23:35" x14ac:dyDescent="0.2">
      <c r="W232450" s="31"/>
      <c r="AI232450" s="31"/>
    </row>
    <row r="232454" spans="23:35" x14ac:dyDescent="0.2">
      <c r="W232454" s="29"/>
      <c r="AI232454" s="29"/>
    </row>
    <row r="232482" spans="23:35" x14ac:dyDescent="0.2">
      <c r="W232482" s="31"/>
      <c r="AI232482" s="31"/>
    </row>
    <row r="232486" spans="23:35" x14ac:dyDescent="0.2">
      <c r="W232486" s="29"/>
      <c r="AI232486" s="29"/>
    </row>
    <row r="232514" spans="23:35" x14ac:dyDescent="0.2">
      <c r="W232514" s="31"/>
      <c r="AI232514" s="31"/>
    </row>
    <row r="232518" spans="23:35" x14ac:dyDescent="0.2">
      <c r="W232518" s="29"/>
      <c r="AI232518" s="29"/>
    </row>
    <row r="232546" spans="23:35" x14ac:dyDescent="0.2">
      <c r="W232546" s="31"/>
      <c r="AI232546" s="31"/>
    </row>
    <row r="232550" spans="23:35" x14ac:dyDescent="0.2">
      <c r="W232550" s="29"/>
      <c r="AI232550" s="29"/>
    </row>
    <row r="232578" spans="23:35" x14ac:dyDescent="0.2">
      <c r="W232578" s="31"/>
      <c r="AI232578" s="31"/>
    </row>
    <row r="232582" spans="23:35" x14ac:dyDescent="0.2">
      <c r="W232582" s="29"/>
      <c r="AI232582" s="29"/>
    </row>
    <row r="232610" spans="23:35" x14ac:dyDescent="0.2">
      <c r="W232610" s="31"/>
      <c r="AI232610" s="31"/>
    </row>
    <row r="232614" spans="23:35" x14ac:dyDescent="0.2">
      <c r="W232614" s="29"/>
      <c r="AI232614" s="29"/>
    </row>
    <row r="232642" spans="23:35" x14ac:dyDescent="0.2">
      <c r="W232642" s="31"/>
      <c r="AI232642" s="31"/>
    </row>
    <row r="232646" spans="23:35" x14ac:dyDescent="0.2">
      <c r="W232646" s="29"/>
      <c r="AI232646" s="29"/>
    </row>
    <row r="232674" spans="23:35" x14ac:dyDescent="0.2">
      <c r="W232674" s="31"/>
      <c r="AI232674" s="31"/>
    </row>
    <row r="232678" spans="23:35" x14ac:dyDescent="0.2">
      <c r="W232678" s="29"/>
      <c r="AI232678" s="29"/>
    </row>
    <row r="232706" spans="23:35" x14ac:dyDescent="0.2">
      <c r="W232706" s="31"/>
      <c r="AI232706" s="31"/>
    </row>
    <row r="232710" spans="23:35" x14ac:dyDescent="0.2">
      <c r="W232710" s="29"/>
      <c r="AI232710" s="29"/>
    </row>
    <row r="232738" spans="23:35" x14ac:dyDescent="0.2">
      <c r="W232738" s="31"/>
      <c r="AI232738" s="31"/>
    </row>
    <row r="232742" spans="23:35" x14ac:dyDescent="0.2">
      <c r="W232742" s="29"/>
      <c r="AI232742" s="29"/>
    </row>
    <row r="232770" spans="23:35" x14ac:dyDescent="0.2">
      <c r="W232770" s="31"/>
      <c r="AI232770" s="31"/>
    </row>
    <row r="232774" spans="23:35" x14ac:dyDescent="0.2">
      <c r="W232774" s="29"/>
      <c r="AI232774" s="29"/>
    </row>
    <row r="232802" spans="23:35" x14ac:dyDescent="0.2">
      <c r="W232802" s="31"/>
      <c r="AI232802" s="31"/>
    </row>
    <row r="232806" spans="23:35" x14ac:dyDescent="0.2">
      <c r="W232806" s="29"/>
      <c r="AI232806" s="29"/>
    </row>
    <row r="232834" spans="23:35" x14ac:dyDescent="0.2">
      <c r="W232834" s="31"/>
      <c r="AI232834" s="31"/>
    </row>
    <row r="232838" spans="23:35" x14ac:dyDescent="0.2">
      <c r="W232838" s="29"/>
      <c r="AI232838" s="29"/>
    </row>
    <row r="232866" spans="23:35" x14ac:dyDescent="0.2">
      <c r="W232866" s="31"/>
      <c r="AI232866" s="31"/>
    </row>
    <row r="232870" spans="23:35" x14ac:dyDescent="0.2">
      <c r="W232870" s="29"/>
      <c r="AI232870" s="29"/>
    </row>
    <row r="232898" spans="23:35" x14ac:dyDescent="0.2">
      <c r="W232898" s="31"/>
      <c r="AI232898" s="31"/>
    </row>
    <row r="232902" spans="23:35" x14ac:dyDescent="0.2">
      <c r="W232902" s="29"/>
      <c r="AI232902" s="29"/>
    </row>
    <row r="232930" spans="23:35" x14ac:dyDescent="0.2">
      <c r="W232930" s="31"/>
      <c r="AI232930" s="31"/>
    </row>
    <row r="232934" spans="23:35" x14ac:dyDescent="0.2">
      <c r="W232934" s="29"/>
      <c r="AI232934" s="29"/>
    </row>
    <row r="232962" spans="23:35" x14ac:dyDescent="0.2">
      <c r="W232962" s="31"/>
      <c r="AI232962" s="31"/>
    </row>
    <row r="232966" spans="23:35" x14ac:dyDescent="0.2">
      <c r="W232966" s="29"/>
      <c r="AI232966" s="29"/>
    </row>
    <row r="232994" spans="23:35" x14ac:dyDescent="0.2">
      <c r="W232994" s="31"/>
      <c r="AI232994" s="31"/>
    </row>
    <row r="232998" spans="23:35" x14ac:dyDescent="0.2">
      <c r="W232998" s="29"/>
      <c r="AI232998" s="29"/>
    </row>
    <row r="233026" spans="23:35" x14ac:dyDescent="0.2">
      <c r="W233026" s="31"/>
      <c r="AI233026" s="31"/>
    </row>
    <row r="233030" spans="23:35" x14ac:dyDescent="0.2">
      <c r="W233030" s="29"/>
      <c r="AI233030" s="29"/>
    </row>
    <row r="233058" spans="23:35" x14ac:dyDescent="0.2">
      <c r="W233058" s="31"/>
      <c r="AI233058" s="31"/>
    </row>
    <row r="233062" spans="23:35" x14ac:dyDescent="0.2">
      <c r="W233062" s="29"/>
      <c r="AI233062" s="29"/>
    </row>
    <row r="233090" spans="23:35" x14ac:dyDescent="0.2">
      <c r="W233090" s="31"/>
      <c r="AI233090" s="31"/>
    </row>
    <row r="233094" spans="23:35" x14ac:dyDescent="0.2">
      <c r="W233094" s="29"/>
      <c r="AI233094" s="29"/>
    </row>
    <row r="233122" spans="23:35" x14ac:dyDescent="0.2">
      <c r="W233122" s="31"/>
      <c r="AI233122" s="31"/>
    </row>
    <row r="233126" spans="23:35" x14ac:dyDescent="0.2">
      <c r="W233126" s="29"/>
      <c r="AI233126" s="29"/>
    </row>
    <row r="233154" spans="23:35" x14ac:dyDescent="0.2">
      <c r="W233154" s="31"/>
      <c r="AI233154" s="31"/>
    </row>
    <row r="233158" spans="23:35" x14ac:dyDescent="0.2">
      <c r="W233158" s="29"/>
      <c r="AI233158" s="29"/>
    </row>
    <row r="233186" spans="23:35" x14ac:dyDescent="0.2">
      <c r="W233186" s="31"/>
      <c r="AI233186" s="31"/>
    </row>
    <row r="233190" spans="23:35" x14ac:dyDescent="0.2">
      <c r="W233190" s="29"/>
      <c r="AI233190" s="29"/>
    </row>
    <row r="233218" spans="23:35" x14ac:dyDescent="0.2">
      <c r="W233218" s="31"/>
      <c r="AI233218" s="31"/>
    </row>
    <row r="233222" spans="23:35" x14ac:dyDescent="0.2">
      <c r="W233222" s="29"/>
      <c r="AI233222" s="29"/>
    </row>
    <row r="233250" spans="23:35" x14ac:dyDescent="0.2">
      <c r="W233250" s="31"/>
      <c r="AI233250" s="31"/>
    </row>
    <row r="233254" spans="23:35" x14ac:dyDescent="0.2">
      <c r="W233254" s="29"/>
      <c r="AI233254" s="29"/>
    </row>
    <row r="233282" spans="23:35" x14ac:dyDescent="0.2">
      <c r="W233282" s="31"/>
      <c r="AI233282" s="31"/>
    </row>
    <row r="233286" spans="23:35" x14ac:dyDescent="0.2">
      <c r="W233286" s="29"/>
      <c r="AI233286" s="29"/>
    </row>
    <row r="233314" spans="23:35" x14ac:dyDescent="0.2">
      <c r="W233314" s="31"/>
      <c r="AI233314" s="31"/>
    </row>
    <row r="233318" spans="23:35" x14ac:dyDescent="0.2">
      <c r="W233318" s="29"/>
      <c r="AI233318" s="29"/>
    </row>
    <row r="233346" spans="23:35" x14ac:dyDescent="0.2">
      <c r="W233346" s="31"/>
      <c r="AI233346" s="31"/>
    </row>
    <row r="233350" spans="23:35" x14ac:dyDescent="0.2">
      <c r="W233350" s="29"/>
      <c r="AI233350" s="29"/>
    </row>
    <row r="233378" spans="23:35" x14ac:dyDescent="0.2">
      <c r="W233378" s="31"/>
      <c r="AI233378" s="31"/>
    </row>
    <row r="233382" spans="23:35" x14ac:dyDescent="0.2">
      <c r="W233382" s="29"/>
      <c r="AI233382" s="29"/>
    </row>
    <row r="233410" spans="23:35" x14ac:dyDescent="0.2">
      <c r="W233410" s="31"/>
      <c r="AI233410" s="31"/>
    </row>
    <row r="233414" spans="23:35" x14ac:dyDescent="0.2">
      <c r="W233414" s="29"/>
      <c r="AI233414" s="29"/>
    </row>
    <row r="233442" spans="23:35" x14ac:dyDescent="0.2">
      <c r="W233442" s="31"/>
      <c r="AI233442" s="31"/>
    </row>
    <row r="233446" spans="23:35" x14ac:dyDescent="0.2">
      <c r="W233446" s="29"/>
      <c r="AI233446" s="29"/>
    </row>
    <row r="233474" spans="23:35" x14ac:dyDescent="0.2">
      <c r="W233474" s="31"/>
      <c r="AI233474" s="31"/>
    </row>
    <row r="233478" spans="23:35" x14ac:dyDescent="0.2">
      <c r="W233478" s="29"/>
      <c r="AI233478" s="29"/>
    </row>
    <row r="233506" spans="23:35" x14ac:dyDescent="0.2">
      <c r="W233506" s="31"/>
      <c r="AI233506" s="31"/>
    </row>
    <row r="233510" spans="23:35" x14ac:dyDescent="0.2">
      <c r="W233510" s="29"/>
      <c r="AI233510" s="29"/>
    </row>
    <row r="233538" spans="23:35" x14ac:dyDescent="0.2">
      <c r="W233538" s="31"/>
      <c r="AI233538" s="31"/>
    </row>
    <row r="233542" spans="23:35" x14ac:dyDescent="0.2">
      <c r="W233542" s="29"/>
      <c r="AI233542" s="29"/>
    </row>
    <row r="233570" spans="23:35" x14ac:dyDescent="0.2">
      <c r="W233570" s="31"/>
      <c r="AI233570" s="31"/>
    </row>
    <row r="233574" spans="23:35" x14ac:dyDescent="0.2">
      <c r="W233574" s="29"/>
      <c r="AI233574" s="29"/>
    </row>
    <row r="233602" spans="23:35" x14ac:dyDescent="0.2">
      <c r="W233602" s="31"/>
      <c r="AI233602" s="31"/>
    </row>
    <row r="233606" spans="23:35" x14ac:dyDescent="0.2">
      <c r="W233606" s="29"/>
      <c r="AI233606" s="29"/>
    </row>
    <row r="233634" spans="23:35" x14ac:dyDescent="0.2">
      <c r="W233634" s="31"/>
      <c r="AI233634" s="31"/>
    </row>
    <row r="233638" spans="23:35" x14ac:dyDescent="0.2">
      <c r="W233638" s="29"/>
      <c r="AI233638" s="29"/>
    </row>
    <row r="233666" spans="23:35" x14ac:dyDescent="0.2">
      <c r="W233666" s="31"/>
      <c r="AI233666" s="31"/>
    </row>
    <row r="233670" spans="23:35" x14ac:dyDescent="0.2">
      <c r="W233670" s="29"/>
      <c r="AI233670" s="29"/>
    </row>
    <row r="233698" spans="23:35" x14ac:dyDescent="0.2">
      <c r="W233698" s="31"/>
      <c r="AI233698" s="31"/>
    </row>
    <row r="233702" spans="23:35" x14ac:dyDescent="0.2">
      <c r="W233702" s="29"/>
      <c r="AI233702" s="29"/>
    </row>
    <row r="233730" spans="23:35" x14ac:dyDescent="0.2">
      <c r="W233730" s="31"/>
      <c r="AI233730" s="31"/>
    </row>
    <row r="233734" spans="23:35" x14ac:dyDescent="0.2">
      <c r="W233734" s="29"/>
      <c r="AI233734" s="29"/>
    </row>
    <row r="233762" spans="23:35" x14ac:dyDescent="0.2">
      <c r="W233762" s="31"/>
      <c r="AI233762" s="31"/>
    </row>
    <row r="233766" spans="23:35" x14ac:dyDescent="0.2">
      <c r="W233766" s="29"/>
      <c r="AI233766" s="29"/>
    </row>
    <row r="233794" spans="23:35" x14ac:dyDescent="0.2">
      <c r="W233794" s="31"/>
      <c r="AI233794" s="31"/>
    </row>
    <row r="233798" spans="23:35" x14ac:dyDescent="0.2">
      <c r="W233798" s="29"/>
      <c r="AI233798" s="29"/>
    </row>
    <row r="233826" spans="23:35" x14ac:dyDescent="0.2">
      <c r="W233826" s="31"/>
      <c r="AI233826" s="31"/>
    </row>
    <row r="233830" spans="23:35" x14ac:dyDescent="0.2">
      <c r="W233830" s="29"/>
      <c r="AI233830" s="29"/>
    </row>
    <row r="233858" spans="23:35" x14ac:dyDescent="0.2">
      <c r="W233858" s="31"/>
      <c r="AI233858" s="31"/>
    </row>
    <row r="233862" spans="23:35" x14ac:dyDescent="0.2">
      <c r="W233862" s="29"/>
      <c r="AI233862" s="29"/>
    </row>
    <row r="233890" spans="23:35" x14ac:dyDescent="0.2">
      <c r="W233890" s="31"/>
      <c r="AI233890" s="31"/>
    </row>
    <row r="233894" spans="23:35" x14ac:dyDescent="0.2">
      <c r="W233894" s="29"/>
      <c r="AI233894" s="29"/>
    </row>
    <row r="233922" spans="23:35" x14ac:dyDescent="0.2">
      <c r="W233922" s="31"/>
      <c r="AI233922" s="31"/>
    </row>
    <row r="233926" spans="23:35" x14ac:dyDescent="0.2">
      <c r="W233926" s="29"/>
      <c r="AI233926" s="29"/>
    </row>
    <row r="233954" spans="23:35" x14ac:dyDescent="0.2">
      <c r="W233954" s="31"/>
      <c r="AI233954" s="31"/>
    </row>
    <row r="233958" spans="23:35" x14ac:dyDescent="0.2">
      <c r="W233958" s="29"/>
      <c r="AI233958" s="29"/>
    </row>
    <row r="233986" spans="23:35" x14ac:dyDescent="0.2">
      <c r="W233986" s="31"/>
      <c r="AI233986" s="31"/>
    </row>
    <row r="233990" spans="23:35" x14ac:dyDescent="0.2">
      <c r="W233990" s="29"/>
      <c r="AI233990" s="29"/>
    </row>
    <row r="234018" spans="23:35" x14ac:dyDescent="0.2">
      <c r="W234018" s="31"/>
      <c r="AI234018" s="31"/>
    </row>
    <row r="234022" spans="23:35" x14ac:dyDescent="0.2">
      <c r="W234022" s="29"/>
      <c r="AI234022" s="29"/>
    </row>
    <row r="234050" spans="23:35" x14ac:dyDescent="0.2">
      <c r="W234050" s="31"/>
      <c r="AI234050" s="31"/>
    </row>
    <row r="234054" spans="23:35" x14ac:dyDescent="0.2">
      <c r="W234054" s="29"/>
      <c r="AI234054" s="29"/>
    </row>
    <row r="234082" spans="23:35" x14ac:dyDescent="0.2">
      <c r="W234082" s="31"/>
      <c r="AI234082" s="31"/>
    </row>
    <row r="234086" spans="23:35" x14ac:dyDescent="0.2">
      <c r="W234086" s="29"/>
      <c r="AI234086" s="29"/>
    </row>
    <row r="234114" spans="23:35" x14ac:dyDescent="0.2">
      <c r="W234114" s="31"/>
      <c r="AI234114" s="31"/>
    </row>
    <row r="234118" spans="23:35" x14ac:dyDescent="0.2">
      <c r="W234118" s="29"/>
      <c r="AI234118" s="29"/>
    </row>
    <row r="234146" spans="23:35" x14ac:dyDescent="0.2">
      <c r="W234146" s="31"/>
      <c r="AI234146" s="31"/>
    </row>
    <row r="234150" spans="23:35" x14ac:dyDescent="0.2">
      <c r="W234150" s="29"/>
      <c r="AI234150" s="29"/>
    </row>
    <row r="234178" spans="23:35" x14ac:dyDescent="0.2">
      <c r="W234178" s="31"/>
      <c r="AI234178" s="31"/>
    </row>
    <row r="234182" spans="23:35" x14ac:dyDescent="0.2">
      <c r="W234182" s="29"/>
      <c r="AI234182" s="29"/>
    </row>
    <row r="234210" spans="23:35" x14ac:dyDescent="0.2">
      <c r="W234210" s="31"/>
      <c r="AI234210" s="31"/>
    </row>
    <row r="234214" spans="23:35" x14ac:dyDescent="0.2">
      <c r="W234214" s="29"/>
      <c r="AI234214" s="29"/>
    </row>
    <row r="234242" spans="23:35" x14ac:dyDescent="0.2">
      <c r="W234242" s="31"/>
      <c r="AI234242" s="31"/>
    </row>
    <row r="234246" spans="23:35" x14ac:dyDescent="0.2">
      <c r="W234246" s="29"/>
      <c r="AI234246" s="29"/>
    </row>
    <row r="234274" spans="23:35" x14ac:dyDescent="0.2">
      <c r="W234274" s="31"/>
      <c r="AI234274" s="31"/>
    </row>
    <row r="234278" spans="23:35" x14ac:dyDescent="0.2">
      <c r="W234278" s="29"/>
      <c r="AI234278" s="29"/>
    </row>
    <row r="234306" spans="23:35" x14ac:dyDescent="0.2">
      <c r="W234306" s="31"/>
      <c r="AI234306" s="31"/>
    </row>
    <row r="234310" spans="23:35" x14ac:dyDescent="0.2">
      <c r="W234310" s="29"/>
      <c r="AI234310" s="29"/>
    </row>
    <row r="234338" spans="23:35" x14ac:dyDescent="0.2">
      <c r="W234338" s="31"/>
      <c r="AI234338" s="31"/>
    </row>
    <row r="234342" spans="23:35" x14ac:dyDescent="0.2">
      <c r="W234342" s="29"/>
      <c r="AI234342" s="29"/>
    </row>
    <row r="234370" spans="23:35" x14ac:dyDescent="0.2">
      <c r="W234370" s="31"/>
      <c r="AI234370" s="31"/>
    </row>
    <row r="234374" spans="23:35" x14ac:dyDescent="0.2">
      <c r="W234374" s="29"/>
      <c r="AI234374" s="29"/>
    </row>
    <row r="234402" spans="23:35" x14ac:dyDescent="0.2">
      <c r="W234402" s="31"/>
      <c r="AI234402" s="31"/>
    </row>
    <row r="234406" spans="23:35" x14ac:dyDescent="0.2">
      <c r="W234406" s="29"/>
      <c r="AI234406" s="29"/>
    </row>
    <row r="234434" spans="23:35" x14ac:dyDescent="0.2">
      <c r="W234434" s="31"/>
      <c r="AI234434" s="31"/>
    </row>
    <row r="234438" spans="23:35" x14ac:dyDescent="0.2">
      <c r="W234438" s="29"/>
      <c r="AI234438" s="29"/>
    </row>
    <row r="234466" spans="23:35" x14ac:dyDescent="0.2">
      <c r="W234466" s="31"/>
      <c r="AI234466" s="31"/>
    </row>
    <row r="234470" spans="23:35" x14ac:dyDescent="0.2">
      <c r="W234470" s="29"/>
      <c r="AI234470" s="29"/>
    </row>
    <row r="234498" spans="23:35" x14ac:dyDescent="0.2">
      <c r="W234498" s="31"/>
      <c r="AI234498" s="31"/>
    </row>
    <row r="234502" spans="23:35" x14ac:dyDescent="0.2">
      <c r="W234502" s="29"/>
      <c r="AI234502" s="29"/>
    </row>
    <row r="234530" spans="23:35" x14ac:dyDescent="0.2">
      <c r="W234530" s="31"/>
      <c r="AI234530" s="31"/>
    </row>
    <row r="234534" spans="23:35" x14ac:dyDescent="0.2">
      <c r="W234534" s="29"/>
      <c r="AI234534" s="29"/>
    </row>
    <row r="234562" spans="23:35" x14ac:dyDescent="0.2">
      <c r="W234562" s="31"/>
      <c r="AI234562" s="31"/>
    </row>
    <row r="234566" spans="23:35" x14ac:dyDescent="0.2">
      <c r="W234566" s="29"/>
      <c r="AI234566" s="29"/>
    </row>
    <row r="234594" spans="23:35" x14ac:dyDescent="0.2">
      <c r="W234594" s="31"/>
      <c r="AI234594" s="31"/>
    </row>
    <row r="234598" spans="23:35" x14ac:dyDescent="0.2">
      <c r="W234598" s="29"/>
      <c r="AI234598" s="29"/>
    </row>
    <row r="234626" spans="23:35" x14ac:dyDescent="0.2">
      <c r="W234626" s="31"/>
      <c r="AI234626" s="31"/>
    </row>
    <row r="234630" spans="23:35" x14ac:dyDescent="0.2">
      <c r="W234630" s="29"/>
      <c r="AI234630" s="29"/>
    </row>
    <row r="234658" spans="23:35" x14ac:dyDescent="0.2">
      <c r="W234658" s="31"/>
      <c r="AI234658" s="31"/>
    </row>
    <row r="234662" spans="23:35" x14ac:dyDescent="0.2">
      <c r="W234662" s="29"/>
      <c r="AI234662" s="29"/>
    </row>
    <row r="234690" spans="23:35" x14ac:dyDescent="0.2">
      <c r="W234690" s="31"/>
      <c r="AI234690" s="31"/>
    </row>
    <row r="234694" spans="23:35" x14ac:dyDescent="0.2">
      <c r="W234694" s="29"/>
      <c r="AI234694" s="29"/>
    </row>
    <row r="234722" spans="23:35" x14ac:dyDescent="0.2">
      <c r="W234722" s="31"/>
      <c r="AI234722" s="31"/>
    </row>
    <row r="234726" spans="23:35" x14ac:dyDescent="0.2">
      <c r="W234726" s="29"/>
      <c r="AI234726" s="29"/>
    </row>
    <row r="234754" spans="23:35" x14ac:dyDescent="0.2">
      <c r="W234754" s="31"/>
      <c r="AI234754" s="31"/>
    </row>
    <row r="234758" spans="23:35" x14ac:dyDescent="0.2">
      <c r="W234758" s="29"/>
      <c r="AI234758" s="29"/>
    </row>
    <row r="234786" spans="23:35" x14ac:dyDescent="0.2">
      <c r="W234786" s="31"/>
      <c r="AI234786" s="31"/>
    </row>
    <row r="234790" spans="23:35" x14ac:dyDescent="0.2">
      <c r="W234790" s="29"/>
      <c r="AI234790" s="29"/>
    </row>
    <row r="234818" spans="23:35" x14ac:dyDescent="0.2">
      <c r="W234818" s="31"/>
      <c r="AI234818" s="31"/>
    </row>
    <row r="234822" spans="23:35" x14ac:dyDescent="0.2">
      <c r="W234822" s="29"/>
      <c r="AI234822" s="29"/>
    </row>
    <row r="234850" spans="23:35" x14ac:dyDescent="0.2">
      <c r="W234850" s="31"/>
      <c r="AI234850" s="31"/>
    </row>
    <row r="234854" spans="23:35" x14ac:dyDescent="0.2">
      <c r="W234854" s="29"/>
      <c r="AI234854" s="29"/>
    </row>
    <row r="234882" spans="23:35" x14ac:dyDescent="0.2">
      <c r="W234882" s="31"/>
      <c r="AI234882" s="31"/>
    </row>
    <row r="234886" spans="23:35" x14ac:dyDescent="0.2">
      <c r="W234886" s="29"/>
      <c r="AI234886" s="29"/>
    </row>
    <row r="234914" spans="23:35" x14ac:dyDescent="0.2">
      <c r="W234914" s="31"/>
      <c r="AI234914" s="31"/>
    </row>
    <row r="234918" spans="23:35" x14ac:dyDescent="0.2">
      <c r="W234918" s="29"/>
      <c r="AI234918" s="29"/>
    </row>
    <row r="234946" spans="23:35" x14ac:dyDescent="0.2">
      <c r="W234946" s="31"/>
      <c r="AI234946" s="31"/>
    </row>
    <row r="234950" spans="23:35" x14ac:dyDescent="0.2">
      <c r="W234950" s="29"/>
      <c r="AI234950" s="29"/>
    </row>
    <row r="234978" spans="23:35" x14ac:dyDescent="0.2">
      <c r="W234978" s="31"/>
      <c r="AI234978" s="31"/>
    </row>
    <row r="234982" spans="23:35" x14ac:dyDescent="0.2">
      <c r="W234982" s="29"/>
      <c r="AI234982" s="29"/>
    </row>
    <row r="235010" spans="23:35" x14ac:dyDescent="0.2">
      <c r="W235010" s="31"/>
      <c r="AI235010" s="31"/>
    </row>
    <row r="235014" spans="23:35" x14ac:dyDescent="0.2">
      <c r="W235014" s="29"/>
      <c r="AI235014" s="29"/>
    </row>
    <row r="235042" spans="23:35" x14ac:dyDescent="0.2">
      <c r="W235042" s="31"/>
      <c r="AI235042" s="31"/>
    </row>
    <row r="235046" spans="23:35" x14ac:dyDescent="0.2">
      <c r="W235046" s="29"/>
      <c r="AI235046" s="29"/>
    </row>
    <row r="235074" spans="23:35" x14ac:dyDescent="0.2">
      <c r="W235074" s="31"/>
      <c r="AI235074" s="31"/>
    </row>
    <row r="235078" spans="23:35" x14ac:dyDescent="0.2">
      <c r="W235078" s="29"/>
      <c r="AI235078" s="29"/>
    </row>
    <row r="235106" spans="23:35" x14ac:dyDescent="0.2">
      <c r="W235106" s="31"/>
      <c r="AI235106" s="31"/>
    </row>
    <row r="235110" spans="23:35" x14ac:dyDescent="0.2">
      <c r="W235110" s="29"/>
      <c r="AI235110" s="29"/>
    </row>
    <row r="235138" spans="23:35" x14ac:dyDescent="0.2">
      <c r="W235138" s="31"/>
      <c r="AI235138" s="31"/>
    </row>
    <row r="235142" spans="23:35" x14ac:dyDescent="0.2">
      <c r="W235142" s="29"/>
      <c r="AI235142" s="29"/>
    </row>
    <row r="235170" spans="23:35" x14ac:dyDescent="0.2">
      <c r="W235170" s="31"/>
      <c r="AI235170" s="31"/>
    </row>
    <row r="235174" spans="23:35" x14ac:dyDescent="0.2">
      <c r="W235174" s="29"/>
      <c r="AI235174" s="29"/>
    </row>
    <row r="235202" spans="23:35" x14ac:dyDescent="0.2">
      <c r="W235202" s="31"/>
      <c r="AI235202" s="31"/>
    </row>
    <row r="235206" spans="23:35" x14ac:dyDescent="0.2">
      <c r="W235206" s="29"/>
      <c r="AI235206" s="29"/>
    </row>
    <row r="235234" spans="23:35" x14ac:dyDescent="0.2">
      <c r="W235234" s="31"/>
      <c r="AI235234" s="31"/>
    </row>
    <row r="235238" spans="23:35" x14ac:dyDescent="0.2">
      <c r="W235238" s="29"/>
      <c r="AI235238" s="29"/>
    </row>
    <row r="235266" spans="23:35" x14ac:dyDescent="0.2">
      <c r="W235266" s="31"/>
      <c r="AI235266" s="31"/>
    </row>
    <row r="235270" spans="23:35" x14ac:dyDescent="0.2">
      <c r="W235270" s="29"/>
      <c r="AI235270" s="29"/>
    </row>
    <row r="235298" spans="23:35" x14ac:dyDescent="0.2">
      <c r="W235298" s="31"/>
      <c r="AI235298" s="31"/>
    </row>
    <row r="235302" spans="23:35" x14ac:dyDescent="0.2">
      <c r="W235302" s="29"/>
      <c r="AI235302" s="29"/>
    </row>
    <row r="235330" spans="23:35" x14ac:dyDescent="0.2">
      <c r="W235330" s="31"/>
      <c r="AI235330" s="31"/>
    </row>
    <row r="235334" spans="23:35" x14ac:dyDescent="0.2">
      <c r="W235334" s="29"/>
      <c r="AI235334" s="29"/>
    </row>
    <row r="235362" spans="23:35" x14ac:dyDescent="0.2">
      <c r="W235362" s="31"/>
      <c r="AI235362" s="31"/>
    </row>
    <row r="235366" spans="23:35" x14ac:dyDescent="0.2">
      <c r="W235366" s="29"/>
      <c r="AI235366" s="29"/>
    </row>
    <row r="235394" spans="23:35" x14ac:dyDescent="0.2">
      <c r="W235394" s="31"/>
      <c r="AI235394" s="31"/>
    </row>
    <row r="235398" spans="23:35" x14ac:dyDescent="0.2">
      <c r="W235398" s="29"/>
      <c r="AI235398" s="29"/>
    </row>
    <row r="235426" spans="23:35" x14ac:dyDescent="0.2">
      <c r="W235426" s="31"/>
      <c r="AI235426" s="31"/>
    </row>
    <row r="235430" spans="23:35" x14ac:dyDescent="0.2">
      <c r="W235430" s="29"/>
      <c r="AI235430" s="29"/>
    </row>
    <row r="235458" spans="23:35" x14ac:dyDescent="0.2">
      <c r="W235458" s="31"/>
      <c r="AI235458" s="31"/>
    </row>
    <row r="235462" spans="23:35" x14ac:dyDescent="0.2">
      <c r="W235462" s="29"/>
      <c r="AI235462" s="29"/>
    </row>
    <row r="235490" spans="23:35" x14ac:dyDescent="0.2">
      <c r="W235490" s="31"/>
      <c r="AI235490" s="31"/>
    </row>
    <row r="235494" spans="23:35" x14ac:dyDescent="0.2">
      <c r="W235494" s="29"/>
      <c r="AI235494" s="29"/>
    </row>
    <row r="235522" spans="23:35" x14ac:dyDescent="0.2">
      <c r="W235522" s="31"/>
      <c r="AI235522" s="31"/>
    </row>
    <row r="235526" spans="23:35" x14ac:dyDescent="0.2">
      <c r="W235526" s="29"/>
      <c r="AI235526" s="29"/>
    </row>
    <row r="235554" spans="23:35" x14ac:dyDescent="0.2">
      <c r="W235554" s="31"/>
      <c r="AI235554" s="31"/>
    </row>
    <row r="235558" spans="23:35" x14ac:dyDescent="0.2">
      <c r="W235558" s="29"/>
      <c r="AI235558" s="29"/>
    </row>
    <row r="235586" spans="23:35" x14ac:dyDescent="0.2">
      <c r="W235586" s="31"/>
      <c r="AI235586" s="31"/>
    </row>
    <row r="235590" spans="23:35" x14ac:dyDescent="0.2">
      <c r="W235590" s="29"/>
      <c r="AI235590" s="29"/>
    </row>
    <row r="235618" spans="23:35" x14ac:dyDescent="0.2">
      <c r="W235618" s="31"/>
      <c r="AI235618" s="31"/>
    </row>
    <row r="235622" spans="23:35" x14ac:dyDescent="0.2">
      <c r="W235622" s="29"/>
      <c r="AI235622" s="29"/>
    </row>
    <row r="235650" spans="23:35" x14ac:dyDescent="0.2">
      <c r="W235650" s="31"/>
      <c r="AI235650" s="31"/>
    </row>
    <row r="235654" spans="23:35" x14ac:dyDescent="0.2">
      <c r="W235654" s="29"/>
      <c r="AI235654" s="29"/>
    </row>
    <row r="235682" spans="23:35" x14ac:dyDescent="0.2">
      <c r="W235682" s="31"/>
      <c r="AI235682" s="31"/>
    </row>
    <row r="235686" spans="23:35" x14ac:dyDescent="0.2">
      <c r="W235686" s="29"/>
      <c r="AI235686" s="29"/>
    </row>
    <row r="235714" spans="23:35" x14ac:dyDescent="0.2">
      <c r="W235714" s="31"/>
      <c r="AI235714" s="31"/>
    </row>
    <row r="235718" spans="23:35" x14ac:dyDescent="0.2">
      <c r="W235718" s="29"/>
      <c r="AI235718" s="29"/>
    </row>
    <row r="235746" spans="23:35" x14ac:dyDescent="0.2">
      <c r="W235746" s="31"/>
      <c r="AI235746" s="31"/>
    </row>
    <row r="235750" spans="23:35" x14ac:dyDescent="0.2">
      <c r="W235750" s="29"/>
      <c r="AI235750" s="29"/>
    </row>
    <row r="235778" spans="23:35" x14ac:dyDescent="0.2">
      <c r="W235778" s="31"/>
      <c r="AI235778" s="31"/>
    </row>
    <row r="235782" spans="23:35" x14ac:dyDescent="0.2">
      <c r="W235782" s="29"/>
      <c r="AI235782" s="29"/>
    </row>
    <row r="235810" spans="23:35" x14ac:dyDescent="0.2">
      <c r="W235810" s="31"/>
      <c r="AI235810" s="31"/>
    </row>
    <row r="235814" spans="23:35" x14ac:dyDescent="0.2">
      <c r="W235814" s="29"/>
      <c r="AI235814" s="29"/>
    </row>
    <row r="235842" spans="23:35" x14ac:dyDescent="0.2">
      <c r="W235842" s="31"/>
      <c r="AI235842" s="31"/>
    </row>
    <row r="235846" spans="23:35" x14ac:dyDescent="0.2">
      <c r="W235846" s="29"/>
      <c r="AI235846" s="29"/>
    </row>
    <row r="235874" spans="23:35" x14ac:dyDescent="0.2">
      <c r="W235874" s="31"/>
      <c r="AI235874" s="31"/>
    </row>
    <row r="235878" spans="23:35" x14ac:dyDescent="0.2">
      <c r="W235878" s="29"/>
      <c r="AI235878" s="29"/>
    </row>
    <row r="235906" spans="23:35" x14ac:dyDescent="0.2">
      <c r="W235906" s="31"/>
      <c r="AI235906" s="31"/>
    </row>
    <row r="235910" spans="23:35" x14ac:dyDescent="0.2">
      <c r="W235910" s="29"/>
      <c r="AI235910" s="29"/>
    </row>
    <row r="235938" spans="23:35" x14ac:dyDescent="0.2">
      <c r="W235938" s="31"/>
      <c r="AI235938" s="31"/>
    </row>
    <row r="235942" spans="23:35" x14ac:dyDescent="0.2">
      <c r="W235942" s="29"/>
      <c r="AI235942" s="29"/>
    </row>
    <row r="235970" spans="23:35" x14ac:dyDescent="0.2">
      <c r="W235970" s="31"/>
      <c r="AI235970" s="31"/>
    </row>
    <row r="235974" spans="23:35" x14ac:dyDescent="0.2">
      <c r="W235974" s="29"/>
      <c r="AI235974" s="29"/>
    </row>
    <row r="236002" spans="23:35" x14ac:dyDescent="0.2">
      <c r="W236002" s="31"/>
      <c r="AI236002" s="31"/>
    </row>
    <row r="236006" spans="23:35" x14ac:dyDescent="0.2">
      <c r="W236006" s="29"/>
      <c r="AI236006" s="29"/>
    </row>
    <row r="236034" spans="23:35" x14ac:dyDescent="0.2">
      <c r="W236034" s="31"/>
      <c r="AI236034" s="31"/>
    </row>
    <row r="236038" spans="23:35" x14ac:dyDescent="0.2">
      <c r="W236038" s="29"/>
      <c r="AI236038" s="29"/>
    </row>
    <row r="236066" spans="23:35" x14ac:dyDescent="0.2">
      <c r="W236066" s="31"/>
      <c r="AI236066" s="31"/>
    </row>
    <row r="236070" spans="23:35" x14ac:dyDescent="0.2">
      <c r="W236070" s="29"/>
      <c r="AI236070" s="29"/>
    </row>
    <row r="236098" spans="23:35" x14ac:dyDescent="0.2">
      <c r="W236098" s="31"/>
      <c r="AI236098" s="31"/>
    </row>
    <row r="236102" spans="23:35" x14ac:dyDescent="0.2">
      <c r="W236102" s="29"/>
      <c r="AI236102" s="29"/>
    </row>
    <row r="236130" spans="23:35" x14ac:dyDescent="0.2">
      <c r="W236130" s="31"/>
      <c r="AI236130" s="31"/>
    </row>
    <row r="236134" spans="23:35" x14ac:dyDescent="0.2">
      <c r="W236134" s="29"/>
      <c r="AI236134" s="29"/>
    </row>
    <row r="236162" spans="23:35" x14ac:dyDescent="0.2">
      <c r="W236162" s="31"/>
      <c r="AI236162" s="31"/>
    </row>
    <row r="236166" spans="23:35" x14ac:dyDescent="0.2">
      <c r="W236166" s="29"/>
      <c r="AI236166" s="29"/>
    </row>
    <row r="236194" spans="23:35" x14ac:dyDescent="0.2">
      <c r="W236194" s="31"/>
      <c r="AI236194" s="31"/>
    </row>
    <row r="236198" spans="23:35" x14ac:dyDescent="0.2">
      <c r="W236198" s="29"/>
      <c r="AI236198" s="29"/>
    </row>
    <row r="236226" spans="23:35" x14ac:dyDescent="0.2">
      <c r="W236226" s="31"/>
      <c r="AI236226" s="31"/>
    </row>
    <row r="236230" spans="23:35" x14ac:dyDescent="0.2">
      <c r="W236230" s="29"/>
      <c r="AI236230" s="29"/>
    </row>
    <row r="236258" spans="23:35" x14ac:dyDescent="0.2">
      <c r="W236258" s="31"/>
      <c r="AI236258" s="31"/>
    </row>
    <row r="236262" spans="23:35" x14ac:dyDescent="0.2">
      <c r="W236262" s="29"/>
      <c r="AI236262" s="29"/>
    </row>
    <row r="236290" spans="23:35" x14ac:dyDescent="0.2">
      <c r="W236290" s="31"/>
      <c r="AI236290" s="31"/>
    </row>
    <row r="236294" spans="23:35" x14ac:dyDescent="0.2">
      <c r="W236294" s="29"/>
      <c r="AI236294" s="29"/>
    </row>
    <row r="236322" spans="23:35" x14ac:dyDescent="0.2">
      <c r="W236322" s="31"/>
      <c r="AI236322" s="31"/>
    </row>
    <row r="236326" spans="23:35" x14ac:dyDescent="0.2">
      <c r="W236326" s="29"/>
      <c r="AI236326" s="29"/>
    </row>
    <row r="236354" spans="23:35" x14ac:dyDescent="0.2">
      <c r="W236354" s="31"/>
      <c r="AI236354" s="31"/>
    </row>
    <row r="236358" spans="23:35" x14ac:dyDescent="0.2">
      <c r="W236358" s="29"/>
      <c r="AI236358" s="29"/>
    </row>
    <row r="236386" spans="23:35" x14ac:dyDescent="0.2">
      <c r="W236386" s="31"/>
      <c r="AI236386" s="31"/>
    </row>
    <row r="236390" spans="23:35" x14ac:dyDescent="0.2">
      <c r="W236390" s="29"/>
      <c r="AI236390" s="29"/>
    </row>
    <row r="236418" spans="23:35" x14ac:dyDescent="0.2">
      <c r="W236418" s="31"/>
      <c r="AI236418" s="31"/>
    </row>
    <row r="236422" spans="23:35" x14ac:dyDescent="0.2">
      <c r="W236422" s="29"/>
      <c r="AI236422" s="29"/>
    </row>
    <row r="236450" spans="23:35" x14ac:dyDescent="0.2">
      <c r="W236450" s="31"/>
      <c r="AI236450" s="31"/>
    </row>
    <row r="236454" spans="23:35" x14ac:dyDescent="0.2">
      <c r="W236454" s="29"/>
      <c r="AI236454" s="29"/>
    </row>
    <row r="236482" spans="23:35" x14ac:dyDescent="0.2">
      <c r="W236482" s="31"/>
      <c r="AI236482" s="31"/>
    </row>
    <row r="236486" spans="23:35" x14ac:dyDescent="0.2">
      <c r="W236486" s="29"/>
      <c r="AI236486" s="29"/>
    </row>
    <row r="236514" spans="23:35" x14ac:dyDescent="0.2">
      <c r="W236514" s="31"/>
      <c r="AI236514" s="31"/>
    </row>
    <row r="236518" spans="23:35" x14ac:dyDescent="0.2">
      <c r="W236518" s="29"/>
      <c r="AI236518" s="29"/>
    </row>
    <row r="236546" spans="23:35" x14ac:dyDescent="0.2">
      <c r="W236546" s="31"/>
      <c r="AI236546" s="31"/>
    </row>
    <row r="236550" spans="23:35" x14ac:dyDescent="0.2">
      <c r="W236550" s="29"/>
      <c r="AI236550" s="29"/>
    </row>
    <row r="236578" spans="23:35" x14ac:dyDescent="0.2">
      <c r="W236578" s="31"/>
      <c r="AI236578" s="31"/>
    </row>
    <row r="236582" spans="23:35" x14ac:dyDescent="0.2">
      <c r="W236582" s="29"/>
      <c r="AI236582" s="29"/>
    </row>
    <row r="236610" spans="23:35" x14ac:dyDescent="0.2">
      <c r="W236610" s="31"/>
      <c r="AI236610" s="31"/>
    </row>
    <row r="236614" spans="23:35" x14ac:dyDescent="0.2">
      <c r="W236614" s="29"/>
      <c r="AI236614" s="29"/>
    </row>
    <row r="236642" spans="23:35" x14ac:dyDescent="0.2">
      <c r="W236642" s="31"/>
      <c r="AI236642" s="31"/>
    </row>
    <row r="236646" spans="23:35" x14ac:dyDescent="0.2">
      <c r="W236646" s="29"/>
      <c r="AI236646" s="29"/>
    </row>
    <row r="236674" spans="23:35" x14ac:dyDescent="0.2">
      <c r="W236674" s="31"/>
      <c r="AI236674" s="31"/>
    </row>
    <row r="236678" spans="23:35" x14ac:dyDescent="0.2">
      <c r="W236678" s="29"/>
      <c r="AI236678" s="29"/>
    </row>
    <row r="236706" spans="23:35" x14ac:dyDescent="0.2">
      <c r="W236706" s="31"/>
      <c r="AI236706" s="31"/>
    </row>
    <row r="236710" spans="23:35" x14ac:dyDescent="0.2">
      <c r="W236710" s="29"/>
      <c r="AI236710" s="29"/>
    </row>
    <row r="236738" spans="23:35" x14ac:dyDescent="0.2">
      <c r="W236738" s="31"/>
      <c r="AI236738" s="31"/>
    </row>
    <row r="236742" spans="23:35" x14ac:dyDescent="0.2">
      <c r="W236742" s="29"/>
      <c r="AI236742" s="29"/>
    </row>
    <row r="236770" spans="23:35" x14ac:dyDescent="0.2">
      <c r="W236770" s="31"/>
      <c r="AI236770" s="31"/>
    </row>
    <row r="236774" spans="23:35" x14ac:dyDescent="0.2">
      <c r="W236774" s="29"/>
      <c r="AI236774" s="29"/>
    </row>
    <row r="236802" spans="23:35" x14ac:dyDescent="0.2">
      <c r="W236802" s="31"/>
      <c r="AI236802" s="31"/>
    </row>
    <row r="236806" spans="23:35" x14ac:dyDescent="0.2">
      <c r="W236806" s="29"/>
      <c r="AI236806" s="29"/>
    </row>
    <row r="236834" spans="23:35" x14ac:dyDescent="0.2">
      <c r="W236834" s="31"/>
      <c r="AI236834" s="31"/>
    </row>
    <row r="236838" spans="23:35" x14ac:dyDescent="0.2">
      <c r="W236838" s="29"/>
      <c r="AI236838" s="29"/>
    </row>
    <row r="236866" spans="23:35" x14ac:dyDescent="0.2">
      <c r="W236866" s="31"/>
      <c r="AI236866" s="31"/>
    </row>
    <row r="236870" spans="23:35" x14ac:dyDescent="0.2">
      <c r="W236870" s="29"/>
      <c r="AI236870" s="29"/>
    </row>
    <row r="236898" spans="23:35" x14ac:dyDescent="0.2">
      <c r="W236898" s="31"/>
      <c r="AI236898" s="31"/>
    </row>
    <row r="236902" spans="23:35" x14ac:dyDescent="0.2">
      <c r="W236902" s="29"/>
      <c r="AI236902" s="29"/>
    </row>
    <row r="236930" spans="23:35" x14ac:dyDescent="0.2">
      <c r="W236930" s="31"/>
      <c r="AI236930" s="31"/>
    </row>
    <row r="236934" spans="23:35" x14ac:dyDescent="0.2">
      <c r="W236934" s="29"/>
      <c r="AI236934" s="29"/>
    </row>
    <row r="236962" spans="23:35" x14ac:dyDescent="0.2">
      <c r="W236962" s="31"/>
      <c r="AI236962" s="31"/>
    </row>
    <row r="236966" spans="23:35" x14ac:dyDescent="0.2">
      <c r="W236966" s="29"/>
      <c r="AI236966" s="29"/>
    </row>
    <row r="236994" spans="23:35" x14ac:dyDescent="0.2">
      <c r="W236994" s="31"/>
      <c r="AI236994" s="31"/>
    </row>
    <row r="236998" spans="23:35" x14ac:dyDescent="0.2">
      <c r="W236998" s="29"/>
      <c r="AI236998" s="29"/>
    </row>
    <row r="237026" spans="23:35" x14ac:dyDescent="0.2">
      <c r="W237026" s="31"/>
      <c r="AI237026" s="31"/>
    </row>
    <row r="237030" spans="23:35" x14ac:dyDescent="0.2">
      <c r="W237030" s="29"/>
      <c r="AI237030" s="29"/>
    </row>
    <row r="237058" spans="23:35" x14ac:dyDescent="0.2">
      <c r="W237058" s="31"/>
      <c r="AI237058" s="31"/>
    </row>
    <row r="237062" spans="23:35" x14ac:dyDescent="0.2">
      <c r="W237062" s="29"/>
      <c r="AI237062" s="29"/>
    </row>
    <row r="237090" spans="23:35" x14ac:dyDescent="0.2">
      <c r="W237090" s="31"/>
      <c r="AI237090" s="31"/>
    </row>
    <row r="237094" spans="23:35" x14ac:dyDescent="0.2">
      <c r="W237094" s="29"/>
      <c r="AI237094" s="29"/>
    </row>
    <row r="237122" spans="23:35" x14ac:dyDescent="0.2">
      <c r="W237122" s="31"/>
      <c r="AI237122" s="31"/>
    </row>
    <row r="237126" spans="23:35" x14ac:dyDescent="0.2">
      <c r="W237126" s="29"/>
      <c r="AI237126" s="29"/>
    </row>
    <row r="237154" spans="23:35" x14ac:dyDescent="0.2">
      <c r="W237154" s="31"/>
      <c r="AI237154" s="31"/>
    </row>
    <row r="237158" spans="23:35" x14ac:dyDescent="0.2">
      <c r="W237158" s="29"/>
      <c r="AI237158" s="29"/>
    </row>
    <row r="237186" spans="23:35" x14ac:dyDescent="0.2">
      <c r="W237186" s="31"/>
      <c r="AI237186" s="31"/>
    </row>
    <row r="237190" spans="23:35" x14ac:dyDescent="0.2">
      <c r="W237190" s="29"/>
      <c r="AI237190" s="29"/>
    </row>
    <row r="237218" spans="23:35" x14ac:dyDescent="0.2">
      <c r="W237218" s="31"/>
      <c r="AI237218" s="31"/>
    </row>
    <row r="237222" spans="23:35" x14ac:dyDescent="0.2">
      <c r="W237222" s="29"/>
      <c r="AI237222" s="29"/>
    </row>
    <row r="237250" spans="23:35" x14ac:dyDescent="0.2">
      <c r="W237250" s="31"/>
      <c r="AI237250" s="31"/>
    </row>
    <row r="237254" spans="23:35" x14ac:dyDescent="0.2">
      <c r="W237254" s="29"/>
      <c r="AI237254" s="29"/>
    </row>
    <row r="237282" spans="23:35" x14ac:dyDescent="0.2">
      <c r="W237282" s="31"/>
      <c r="AI237282" s="31"/>
    </row>
    <row r="237286" spans="23:35" x14ac:dyDescent="0.2">
      <c r="W237286" s="29"/>
      <c r="AI237286" s="29"/>
    </row>
    <row r="237314" spans="23:35" x14ac:dyDescent="0.2">
      <c r="W237314" s="31"/>
      <c r="AI237314" s="31"/>
    </row>
    <row r="237318" spans="23:35" x14ac:dyDescent="0.2">
      <c r="W237318" s="29"/>
      <c r="AI237318" s="29"/>
    </row>
    <row r="237346" spans="23:35" x14ac:dyDescent="0.2">
      <c r="W237346" s="31"/>
      <c r="AI237346" s="31"/>
    </row>
    <row r="237350" spans="23:35" x14ac:dyDescent="0.2">
      <c r="W237350" s="29"/>
      <c r="AI237350" s="29"/>
    </row>
    <row r="237378" spans="23:35" x14ac:dyDescent="0.2">
      <c r="W237378" s="31"/>
      <c r="AI237378" s="31"/>
    </row>
    <row r="237382" spans="23:35" x14ac:dyDescent="0.2">
      <c r="W237382" s="29"/>
      <c r="AI237382" s="29"/>
    </row>
    <row r="237410" spans="23:35" x14ac:dyDescent="0.2">
      <c r="W237410" s="31"/>
      <c r="AI237410" s="31"/>
    </row>
    <row r="237414" spans="23:35" x14ac:dyDescent="0.2">
      <c r="W237414" s="29"/>
      <c r="AI237414" s="29"/>
    </row>
    <row r="237442" spans="23:35" x14ac:dyDescent="0.2">
      <c r="W237442" s="31"/>
      <c r="AI237442" s="31"/>
    </row>
    <row r="237446" spans="23:35" x14ac:dyDescent="0.2">
      <c r="W237446" s="29"/>
      <c r="AI237446" s="29"/>
    </row>
    <row r="237474" spans="23:35" x14ac:dyDescent="0.2">
      <c r="W237474" s="31"/>
      <c r="AI237474" s="31"/>
    </row>
    <row r="237478" spans="23:35" x14ac:dyDescent="0.2">
      <c r="W237478" s="29"/>
      <c r="AI237478" s="29"/>
    </row>
    <row r="237506" spans="23:35" x14ac:dyDescent="0.2">
      <c r="W237506" s="31"/>
      <c r="AI237506" s="31"/>
    </row>
    <row r="237510" spans="23:35" x14ac:dyDescent="0.2">
      <c r="W237510" s="29"/>
      <c r="AI237510" s="29"/>
    </row>
    <row r="237538" spans="23:35" x14ac:dyDescent="0.2">
      <c r="W237538" s="31"/>
      <c r="AI237538" s="31"/>
    </row>
    <row r="237542" spans="23:35" x14ac:dyDescent="0.2">
      <c r="W237542" s="29"/>
      <c r="AI237542" s="29"/>
    </row>
    <row r="237570" spans="23:35" x14ac:dyDescent="0.2">
      <c r="W237570" s="31"/>
      <c r="AI237570" s="31"/>
    </row>
    <row r="237574" spans="23:35" x14ac:dyDescent="0.2">
      <c r="W237574" s="29"/>
      <c r="AI237574" s="29"/>
    </row>
    <row r="237602" spans="23:35" x14ac:dyDescent="0.2">
      <c r="W237602" s="31"/>
      <c r="AI237602" s="31"/>
    </row>
    <row r="237606" spans="23:35" x14ac:dyDescent="0.2">
      <c r="W237606" s="29"/>
      <c r="AI237606" s="29"/>
    </row>
    <row r="237634" spans="23:35" x14ac:dyDescent="0.2">
      <c r="W237634" s="31"/>
      <c r="AI237634" s="31"/>
    </row>
    <row r="237638" spans="23:35" x14ac:dyDescent="0.2">
      <c r="W237638" s="29"/>
      <c r="AI237638" s="29"/>
    </row>
    <row r="237666" spans="23:35" x14ac:dyDescent="0.2">
      <c r="W237666" s="31"/>
      <c r="AI237666" s="31"/>
    </row>
    <row r="237670" spans="23:35" x14ac:dyDescent="0.2">
      <c r="W237670" s="29"/>
      <c r="AI237670" s="29"/>
    </row>
    <row r="237698" spans="23:35" x14ac:dyDescent="0.2">
      <c r="W237698" s="31"/>
      <c r="AI237698" s="31"/>
    </row>
    <row r="237702" spans="23:35" x14ac:dyDescent="0.2">
      <c r="W237702" s="29"/>
      <c r="AI237702" s="29"/>
    </row>
    <row r="237730" spans="23:35" x14ac:dyDescent="0.2">
      <c r="W237730" s="31"/>
      <c r="AI237730" s="31"/>
    </row>
    <row r="237734" spans="23:35" x14ac:dyDescent="0.2">
      <c r="W237734" s="29"/>
      <c r="AI237734" s="29"/>
    </row>
    <row r="237762" spans="23:35" x14ac:dyDescent="0.2">
      <c r="W237762" s="31"/>
      <c r="AI237762" s="31"/>
    </row>
    <row r="237766" spans="23:35" x14ac:dyDescent="0.2">
      <c r="W237766" s="29"/>
      <c r="AI237766" s="29"/>
    </row>
    <row r="237794" spans="23:35" x14ac:dyDescent="0.2">
      <c r="W237794" s="31"/>
      <c r="AI237794" s="31"/>
    </row>
    <row r="237798" spans="23:35" x14ac:dyDescent="0.2">
      <c r="W237798" s="29"/>
      <c r="AI237798" s="29"/>
    </row>
    <row r="237826" spans="23:35" x14ac:dyDescent="0.2">
      <c r="W237826" s="31"/>
      <c r="AI237826" s="31"/>
    </row>
    <row r="237830" spans="23:35" x14ac:dyDescent="0.2">
      <c r="W237830" s="29"/>
      <c r="AI237830" s="29"/>
    </row>
    <row r="237858" spans="23:35" x14ac:dyDescent="0.2">
      <c r="W237858" s="31"/>
      <c r="AI237858" s="31"/>
    </row>
    <row r="237862" spans="23:35" x14ac:dyDescent="0.2">
      <c r="W237862" s="29"/>
      <c r="AI237862" s="29"/>
    </row>
    <row r="237890" spans="23:35" x14ac:dyDescent="0.2">
      <c r="W237890" s="31"/>
      <c r="AI237890" s="31"/>
    </row>
    <row r="237894" spans="23:35" x14ac:dyDescent="0.2">
      <c r="W237894" s="29"/>
      <c r="AI237894" s="29"/>
    </row>
    <row r="237922" spans="23:35" x14ac:dyDescent="0.2">
      <c r="W237922" s="31"/>
      <c r="AI237922" s="31"/>
    </row>
    <row r="237926" spans="23:35" x14ac:dyDescent="0.2">
      <c r="W237926" s="29"/>
      <c r="AI237926" s="29"/>
    </row>
    <row r="237954" spans="23:35" x14ac:dyDescent="0.2">
      <c r="W237954" s="31"/>
      <c r="AI237954" s="31"/>
    </row>
    <row r="237958" spans="23:35" x14ac:dyDescent="0.2">
      <c r="W237958" s="29"/>
      <c r="AI237958" s="29"/>
    </row>
    <row r="237986" spans="23:35" x14ac:dyDescent="0.2">
      <c r="W237986" s="31"/>
      <c r="AI237986" s="31"/>
    </row>
    <row r="237990" spans="23:35" x14ac:dyDescent="0.2">
      <c r="W237990" s="29"/>
      <c r="AI237990" s="29"/>
    </row>
    <row r="238018" spans="23:35" x14ac:dyDescent="0.2">
      <c r="W238018" s="31"/>
      <c r="AI238018" s="31"/>
    </row>
    <row r="238022" spans="23:35" x14ac:dyDescent="0.2">
      <c r="W238022" s="29"/>
      <c r="AI238022" s="29"/>
    </row>
    <row r="238050" spans="23:35" x14ac:dyDescent="0.2">
      <c r="W238050" s="31"/>
      <c r="AI238050" s="31"/>
    </row>
    <row r="238054" spans="23:35" x14ac:dyDescent="0.2">
      <c r="W238054" s="29"/>
      <c r="AI238054" s="29"/>
    </row>
    <row r="238082" spans="23:35" x14ac:dyDescent="0.2">
      <c r="W238082" s="31"/>
      <c r="AI238082" s="31"/>
    </row>
    <row r="238086" spans="23:35" x14ac:dyDescent="0.2">
      <c r="W238086" s="29"/>
      <c r="AI238086" s="29"/>
    </row>
    <row r="238114" spans="23:35" x14ac:dyDescent="0.2">
      <c r="W238114" s="31"/>
      <c r="AI238114" s="31"/>
    </row>
    <row r="238118" spans="23:35" x14ac:dyDescent="0.2">
      <c r="W238118" s="29"/>
      <c r="AI238118" s="29"/>
    </row>
    <row r="238146" spans="23:35" x14ac:dyDescent="0.2">
      <c r="W238146" s="31"/>
      <c r="AI238146" s="31"/>
    </row>
    <row r="238150" spans="23:35" x14ac:dyDescent="0.2">
      <c r="W238150" s="29"/>
      <c r="AI238150" s="29"/>
    </row>
    <row r="238178" spans="23:35" x14ac:dyDescent="0.2">
      <c r="W238178" s="31"/>
      <c r="AI238178" s="31"/>
    </row>
    <row r="238182" spans="23:35" x14ac:dyDescent="0.2">
      <c r="W238182" s="29"/>
      <c r="AI238182" s="29"/>
    </row>
    <row r="238210" spans="23:35" x14ac:dyDescent="0.2">
      <c r="W238210" s="31"/>
      <c r="AI238210" s="31"/>
    </row>
    <row r="238214" spans="23:35" x14ac:dyDescent="0.2">
      <c r="W238214" s="29"/>
      <c r="AI238214" s="29"/>
    </row>
    <row r="238242" spans="23:35" x14ac:dyDescent="0.2">
      <c r="W238242" s="31"/>
      <c r="AI238242" s="31"/>
    </row>
    <row r="238246" spans="23:35" x14ac:dyDescent="0.2">
      <c r="W238246" s="29"/>
      <c r="AI238246" s="29"/>
    </row>
    <row r="238274" spans="23:35" x14ac:dyDescent="0.2">
      <c r="W238274" s="31"/>
      <c r="AI238274" s="31"/>
    </row>
    <row r="238278" spans="23:35" x14ac:dyDescent="0.2">
      <c r="W238278" s="29"/>
      <c r="AI238278" s="29"/>
    </row>
    <row r="238306" spans="23:35" x14ac:dyDescent="0.2">
      <c r="W238306" s="31"/>
      <c r="AI238306" s="31"/>
    </row>
    <row r="238310" spans="23:35" x14ac:dyDescent="0.2">
      <c r="W238310" s="29"/>
      <c r="AI238310" s="29"/>
    </row>
    <row r="238338" spans="23:35" x14ac:dyDescent="0.2">
      <c r="W238338" s="31"/>
      <c r="AI238338" s="31"/>
    </row>
    <row r="238342" spans="23:35" x14ac:dyDescent="0.2">
      <c r="W238342" s="29"/>
      <c r="AI238342" s="29"/>
    </row>
    <row r="238370" spans="23:35" x14ac:dyDescent="0.2">
      <c r="W238370" s="31"/>
      <c r="AI238370" s="31"/>
    </row>
    <row r="238374" spans="23:35" x14ac:dyDescent="0.2">
      <c r="W238374" s="29"/>
      <c r="AI238374" s="29"/>
    </row>
    <row r="238402" spans="23:35" x14ac:dyDescent="0.2">
      <c r="W238402" s="31"/>
      <c r="AI238402" s="31"/>
    </row>
    <row r="238406" spans="23:35" x14ac:dyDescent="0.2">
      <c r="W238406" s="29"/>
      <c r="AI238406" s="29"/>
    </row>
    <row r="238434" spans="23:35" x14ac:dyDescent="0.2">
      <c r="W238434" s="31"/>
      <c r="AI238434" s="31"/>
    </row>
    <row r="238438" spans="23:35" x14ac:dyDescent="0.2">
      <c r="W238438" s="29"/>
      <c r="AI238438" s="29"/>
    </row>
    <row r="238466" spans="23:35" x14ac:dyDescent="0.2">
      <c r="W238466" s="31"/>
      <c r="AI238466" s="31"/>
    </row>
    <row r="238470" spans="23:35" x14ac:dyDescent="0.2">
      <c r="W238470" s="29"/>
      <c r="AI238470" s="29"/>
    </row>
    <row r="238498" spans="23:35" x14ac:dyDescent="0.2">
      <c r="W238498" s="31"/>
      <c r="AI238498" s="31"/>
    </row>
    <row r="238502" spans="23:35" x14ac:dyDescent="0.2">
      <c r="W238502" s="29"/>
      <c r="AI238502" s="29"/>
    </row>
    <row r="238530" spans="23:35" x14ac:dyDescent="0.2">
      <c r="W238530" s="31"/>
      <c r="AI238530" s="31"/>
    </row>
    <row r="238534" spans="23:35" x14ac:dyDescent="0.2">
      <c r="W238534" s="29"/>
      <c r="AI238534" s="29"/>
    </row>
    <row r="238562" spans="23:35" x14ac:dyDescent="0.2">
      <c r="W238562" s="31"/>
      <c r="AI238562" s="31"/>
    </row>
    <row r="238566" spans="23:35" x14ac:dyDescent="0.2">
      <c r="W238566" s="29"/>
      <c r="AI238566" s="29"/>
    </row>
    <row r="238594" spans="23:35" x14ac:dyDescent="0.2">
      <c r="W238594" s="31"/>
      <c r="AI238594" s="31"/>
    </row>
    <row r="238598" spans="23:35" x14ac:dyDescent="0.2">
      <c r="W238598" s="29"/>
      <c r="AI238598" s="29"/>
    </row>
    <row r="238626" spans="23:35" x14ac:dyDescent="0.2">
      <c r="W238626" s="31"/>
      <c r="AI238626" s="31"/>
    </row>
    <row r="238630" spans="23:35" x14ac:dyDescent="0.2">
      <c r="W238630" s="29"/>
      <c r="AI238630" s="29"/>
    </row>
    <row r="238658" spans="23:35" x14ac:dyDescent="0.2">
      <c r="W238658" s="31"/>
      <c r="AI238658" s="31"/>
    </row>
    <row r="238662" spans="23:35" x14ac:dyDescent="0.2">
      <c r="W238662" s="29"/>
      <c r="AI238662" s="29"/>
    </row>
    <row r="238690" spans="23:35" x14ac:dyDescent="0.2">
      <c r="W238690" s="31"/>
      <c r="AI238690" s="31"/>
    </row>
    <row r="238694" spans="23:35" x14ac:dyDescent="0.2">
      <c r="W238694" s="29"/>
      <c r="AI238694" s="29"/>
    </row>
    <row r="238722" spans="23:35" x14ac:dyDescent="0.2">
      <c r="W238722" s="31"/>
      <c r="AI238722" s="31"/>
    </row>
    <row r="238726" spans="23:35" x14ac:dyDescent="0.2">
      <c r="W238726" s="29"/>
      <c r="AI238726" s="29"/>
    </row>
    <row r="238754" spans="23:35" x14ac:dyDescent="0.2">
      <c r="W238754" s="31"/>
      <c r="AI238754" s="31"/>
    </row>
    <row r="238758" spans="23:35" x14ac:dyDescent="0.2">
      <c r="W238758" s="29"/>
      <c r="AI238758" s="29"/>
    </row>
    <row r="238786" spans="23:35" x14ac:dyDescent="0.2">
      <c r="W238786" s="31"/>
      <c r="AI238786" s="31"/>
    </row>
    <row r="238790" spans="23:35" x14ac:dyDescent="0.2">
      <c r="W238790" s="29"/>
      <c r="AI238790" s="29"/>
    </row>
    <row r="238818" spans="23:35" x14ac:dyDescent="0.2">
      <c r="W238818" s="31"/>
      <c r="AI238818" s="31"/>
    </row>
    <row r="238822" spans="23:35" x14ac:dyDescent="0.2">
      <c r="W238822" s="29"/>
      <c r="AI238822" s="29"/>
    </row>
    <row r="238850" spans="23:35" x14ac:dyDescent="0.2">
      <c r="W238850" s="31"/>
      <c r="AI238850" s="31"/>
    </row>
    <row r="238854" spans="23:35" x14ac:dyDescent="0.2">
      <c r="W238854" s="29"/>
      <c r="AI238854" s="29"/>
    </row>
    <row r="238882" spans="23:35" x14ac:dyDescent="0.2">
      <c r="W238882" s="31"/>
      <c r="AI238882" s="31"/>
    </row>
    <row r="238886" spans="23:35" x14ac:dyDescent="0.2">
      <c r="W238886" s="29"/>
      <c r="AI238886" s="29"/>
    </row>
    <row r="238914" spans="23:35" x14ac:dyDescent="0.2">
      <c r="W238914" s="31"/>
      <c r="AI238914" s="31"/>
    </row>
    <row r="238918" spans="23:35" x14ac:dyDescent="0.2">
      <c r="W238918" s="29"/>
      <c r="AI238918" s="29"/>
    </row>
    <row r="238946" spans="23:35" x14ac:dyDescent="0.2">
      <c r="W238946" s="31"/>
      <c r="AI238946" s="31"/>
    </row>
    <row r="238950" spans="23:35" x14ac:dyDescent="0.2">
      <c r="W238950" s="29"/>
      <c r="AI238950" s="29"/>
    </row>
    <row r="238978" spans="23:35" x14ac:dyDescent="0.2">
      <c r="W238978" s="31"/>
      <c r="AI238978" s="31"/>
    </row>
    <row r="238982" spans="23:35" x14ac:dyDescent="0.2">
      <c r="W238982" s="29"/>
      <c r="AI238982" s="29"/>
    </row>
    <row r="239010" spans="23:35" x14ac:dyDescent="0.2">
      <c r="W239010" s="31"/>
      <c r="AI239010" s="31"/>
    </row>
    <row r="239014" spans="23:35" x14ac:dyDescent="0.2">
      <c r="W239014" s="29"/>
      <c r="AI239014" s="29"/>
    </row>
    <row r="239042" spans="23:35" x14ac:dyDescent="0.2">
      <c r="W239042" s="31"/>
      <c r="AI239042" s="31"/>
    </row>
    <row r="239046" spans="23:35" x14ac:dyDescent="0.2">
      <c r="W239046" s="29"/>
      <c r="AI239046" s="29"/>
    </row>
    <row r="239074" spans="23:35" x14ac:dyDescent="0.2">
      <c r="W239074" s="31"/>
      <c r="AI239074" s="31"/>
    </row>
    <row r="239078" spans="23:35" x14ac:dyDescent="0.2">
      <c r="W239078" s="29"/>
      <c r="AI239078" s="29"/>
    </row>
    <row r="239106" spans="23:35" x14ac:dyDescent="0.2">
      <c r="W239106" s="31"/>
      <c r="AI239106" s="31"/>
    </row>
    <row r="239110" spans="23:35" x14ac:dyDescent="0.2">
      <c r="W239110" s="29"/>
      <c r="AI239110" s="29"/>
    </row>
    <row r="239138" spans="23:35" x14ac:dyDescent="0.2">
      <c r="W239138" s="31"/>
      <c r="AI239138" s="31"/>
    </row>
    <row r="239142" spans="23:35" x14ac:dyDescent="0.2">
      <c r="W239142" s="29"/>
      <c r="AI239142" s="29"/>
    </row>
    <row r="239170" spans="23:35" x14ac:dyDescent="0.2">
      <c r="W239170" s="31"/>
      <c r="AI239170" s="31"/>
    </row>
    <row r="239174" spans="23:35" x14ac:dyDescent="0.2">
      <c r="W239174" s="29"/>
      <c r="AI239174" s="29"/>
    </row>
    <row r="239202" spans="23:35" x14ac:dyDescent="0.2">
      <c r="W239202" s="31"/>
      <c r="AI239202" s="31"/>
    </row>
    <row r="239206" spans="23:35" x14ac:dyDescent="0.2">
      <c r="W239206" s="29"/>
      <c r="AI239206" s="29"/>
    </row>
    <row r="239234" spans="23:35" x14ac:dyDescent="0.2">
      <c r="W239234" s="31"/>
      <c r="AI239234" s="31"/>
    </row>
    <row r="239238" spans="23:35" x14ac:dyDescent="0.2">
      <c r="W239238" s="29"/>
      <c r="AI239238" s="29"/>
    </row>
    <row r="239266" spans="23:35" x14ac:dyDescent="0.2">
      <c r="W239266" s="31"/>
      <c r="AI239266" s="31"/>
    </row>
    <row r="239270" spans="23:35" x14ac:dyDescent="0.2">
      <c r="W239270" s="29"/>
      <c r="AI239270" s="29"/>
    </row>
    <row r="239298" spans="23:35" x14ac:dyDescent="0.2">
      <c r="W239298" s="31"/>
      <c r="AI239298" s="31"/>
    </row>
    <row r="239302" spans="23:35" x14ac:dyDescent="0.2">
      <c r="W239302" s="29"/>
      <c r="AI239302" s="29"/>
    </row>
    <row r="239330" spans="23:35" x14ac:dyDescent="0.2">
      <c r="W239330" s="31"/>
      <c r="AI239330" s="31"/>
    </row>
    <row r="239334" spans="23:35" x14ac:dyDescent="0.2">
      <c r="W239334" s="29"/>
      <c r="AI239334" s="29"/>
    </row>
    <row r="239362" spans="23:35" x14ac:dyDescent="0.2">
      <c r="W239362" s="31"/>
      <c r="AI239362" s="31"/>
    </row>
    <row r="239366" spans="23:35" x14ac:dyDescent="0.2">
      <c r="W239366" s="29"/>
      <c r="AI239366" s="29"/>
    </row>
    <row r="239394" spans="23:35" x14ac:dyDescent="0.2">
      <c r="W239394" s="31"/>
      <c r="AI239394" s="31"/>
    </row>
    <row r="239398" spans="23:35" x14ac:dyDescent="0.2">
      <c r="W239398" s="29"/>
      <c r="AI239398" s="29"/>
    </row>
    <row r="239426" spans="23:35" x14ac:dyDescent="0.2">
      <c r="W239426" s="31"/>
      <c r="AI239426" s="31"/>
    </row>
    <row r="239430" spans="23:35" x14ac:dyDescent="0.2">
      <c r="W239430" s="29"/>
      <c r="AI239430" s="29"/>
    </row>
    <row r="239458" spans="23:35" x14ac:dyDescent="0.2">
      <c r="W239458" s="31"/>
      <c r="AI239458" s="31"/>
    </row>
    <row r="239462" spans="23:35" x14ac:dyDescent="0.2">
      <c r="W239462" s="29"/>
      <c r="AI239462" s="29"/>
    </row>
    <row r="239490" spans="23:35" x14ac:dyDescent="0.2">
      <c r="W239490" s="31"/>
      <c r="AI239490" s="31"/>
    </row>
    <row r="239494" spans="23:35" x14ac:dyDescent="0.2">
      <c r="W239494" s="29"/>
      <c r="AI239494" s="29"/>
    </row>
    <row r="239522" spans="23:35" x14ac:dyDescent="0.2">
      <c r="W239522" s="31"/>
      <c r="AI239522" s="31"/>
    </row>
    <row r="239526" spans="23:35" x14ac:dyDescent="0.2">
      <c r="W239526" s="29"/>
      <c r="AI239526" s="29"/>
    </row>
    <row r="239554" spans="23:35" x14ac:dyDescent="0.2">
      <c r="W239554" s="31"/>
      <c r="AI239554" s="31"/>
    </row>
    <row r="239558" spans="23:35" x14ac:dyDescent="0.2">
      <c r="W239558" s="29"/>
      <c r="AI239558" s="29"/>
    </row>
    <row r="239586" spans="23:35" x14ac:dyDescent="0.2">
      <c r="W239586" s="31"/>
      <c r="AI239586" s="31"/>
    </row>
    <row r="239590" spans="23:35" x14ac:dyDescent="0.2">
      <c r="W239590" s="29"/>
      <c r="AI239590" s="29"/>
    </row>
    <row r="239618" spans="23:35" x14ac:dyDescent="0.2">
      <c r="W239618" s="31"/>
      <c r="AI239618" s="31"/>
    </row>
    <row r="239622" spans="23:35" x14ac:dyDescent="0.2">
      <c r="W239622" s="29"/>
      <c r="AI239622" s="29"/>
    </row>
    <row r="239650" spans="23:35" x14ac:dyDescent="0.2">
      <c r="W239650" s="31"/>
      <c r="AI239650" s="31"/>
    </row>
    <row r="239654" spans="23:35" x14ac:dyDescent="0.2">
      <c r="W239654" s="29"/>
      <c r="AI239654" s="29"/>
    </row>
    <row r="239682" spans="23:35" x14ac:dyDescent="0.2">
      <c r="W239682" s="31"/>
      <c r="AI239682" s="31"/>
    </row>
    <row r="239686" spans="23:35" x14ac:dyDescent="0.2">
      <c r="W239686" s="29"/>
      <c r="AI239686" s="29"/>
    </row>
    <row r="239714" spans="23:35" x14ac:dyDescent="0.2">
      <c r="W239714" s="31"/>
      <c r="AI239714" s="31"/>
    </row>
    <row r="239718" spans="23:35" x14ac:dyDescent="0.2">
      <c r="W239718" s="29"/>
      <c r="AI239718" s="29"/>
    </row>
    <row r="239746" spans="23:35" x14ac:dyDescent="0.2">
      <c r="W239746" s="31"/>
      <c r="AI239746" s="31"/>
    </row>
    <row r="239750" spans="23:35" x14ac:dyDescent="0.2">
      <c r="W239750" s="29"/>
      <c r="AI239750" s="29"/>
    </row>
    <row r="239778" spans="23:35" x14ac:dyDescent="0.2">
      <c r="W239778" s="31"/>
      <c r="AI239778" s="31"/>
    </row>
    <row r="239782" spans="23:35" x14ac:dyDescent="0.2">
      <c r="W239782" s="29"/>
      <c r="AI239782" s="29"/>
    </row>
    <row r="239810" spans="23:35" x14ac:dyDescent="0.2">
      <c r="W239810" s="31"/>
      <c r="AI239810" s="31"/>
    </row>
    <row r="239814" spans="23:35" x14ac:dyDescent="0.2">
      <c r="W239814" s="29"/>
      <c r="AI239814" s="29"/>
    </row>
    <row r="239842" spans="23:35" x14ac:dyDescent="0.2">
      <c r="W239842" s="31"/>
      <c r="AI239842" s="31"/>
    </row>
    <row r="239846" spans="23:35" x14ac:dyDescent="0.2">
      <c r="W239846" s="29"/>
      <c r="AI239846" s="29"/>
    </row>
    <row r="239874" spans="23:35" x14ac:dyDescent="0.2">
      <c r="W239874" s="31"/>
      <c r="AI239874" s="31"/>
    </row>
    <row r="239878" spans="23:35" x14ac:dyDescent="0.2">
      <c r="W239878" s="29"/>
      <c r="AI239878" s="29"/>
    </row>
    <row r="239906" spans="23:35" x14ac:dyDescent="0.2">
      <c r="W239906" s="31"/>
      <c r="AI239906" s="31"/>
    </row>
    <row r="239910" spans="23:35" x14ac:dyDescent="0.2">
      <c r="W239910" s="29"/>
      <c r="AI239910" s="29"/>
    </row>
    <row r="239938" spans="23:35" x14ac:dyDescent="0.2">
      <c r="W239938" s="31"/>
      <c r="AI239938" s="31"/>
    </row>
    <row r="239942" spans="23:35" x14ac:dyDescent="0.2">
      <c r="W239942" s="29"/>
      <c r="AI239942" s="29"/>
    </row>
    <row r="239970" spans="23:35" x14ac:dyDescent="0.2">
      <c r="W239970" s="31"/>
      <c r="AI239970" s="31"/>
    </row>
    <row r="239974" spans="23:35" x14ac:dyDescent="0.2">
      <c r="W239974" s="29"/>
      <c r="AI239974" s="29"/>
    </row>
    <row r="240002" spans="23:35" x14ac:dyDescent="0.2">
      <c r="W240002" s="31"/>
      <c r="AI240002" s="31"/>
    </row>
    <row r="240006" spans="23:35" x14ac:dyDescent="0.2">
      <c r="W240006" s="29"/>
      <c r="AI240006" s="29"/>
    </row>
    <row r="240034" spans="23:35" x14ac:dyDescent="0.2">
      <c r="W240034" s="31"/>
      <c r="AI240034" s="31"/>
    </row>
    <row r="240038" spans="23:35" x14ac:dyDescent="0.2">
      <c r="W240038" s="29"/>
      <c r="AI240038" s="29"/>
    </row>
    <row r="240066" spans="23:35" x14ac:dyDescent="0.2">
      <c r="W240066" s="31"/>
      <c r="AI240066" s="31"/>
    </row>
    <row r="240070" spans="23:35" x14ac:dyDescent="0.2">
      <c r="W240070" s="29"/>
      <c r="AI240070" s="29"/>
    </row>
    <row r="240098" spans="23:35" x14ac:dyDescent="0.2">
      <c r="W240098" s="31"/>
      <c r="AI240098" s="31"/>
    </row>
    <row r="240102" spans="23:35" x14ac:dyDescent="0.2">
      <c r="W240102" s="29"/>
      <c r="AI240102" s="29"/>
    </row>
    <row r="240130" spans="23:35" x14ac:dyDescent="0.2">
      <c r="W240130" s="31"/>
      <c r="AI240130" s="31"/>
    </row>
    <row r="240134" spans="23:35" x14ac:dyDescent="0.2">
      <c r="W240134" s="29"/>
      <c r="AI240134" s="29"/>
    </row>
    <row r="240162" spans="23:35" x14ac:dyDescent="0.2">
      <c r="W240162" s="31"/>
      <c r="AI240162" s="31"/>
    </row>
    <row r="240166" spans="23:35" x14ac:dyDescent="0.2">
      <c r="W240166" s="29"/>
      <c r="AI240166" s="29"/>
    </row>
    <row r="240194" spans="23:35" x14ac:dyDescent="0.2">
      <c r="W240194" s="31"/>
      <c r="AI240194" s="31"/>
    </row>
    <row r="240198" spans="23:35" x14ac:dyDescent="0.2">
      <c r="W240198" s="29"/>
      <c r="AI240198" s="29"/>
    </row>
    <row r="240226" spans="23:35" x14ac:dyDescent="0.2">
      <c r="W240226" s="31"/>
      <c r="AI240226" s="31"/>
    </row>
    <row r="240230" spans="23:35" x14ac:dyDescent="0.2">
      <c r="W240230" s="29"/>
      <c r="AI240230" s="29"/>
    </row>
    <row r="240258" spans="23:35" x14ac:dyDescent="0.2">
      <c r="W240258" s="31"/>
      <c r="AI240258" s="31"/>
    </row>
    <row r="240262" spans="23:35" x14ac:dyDescent="0.2">
      <c r="W240262" s="29"/>
      <c r="AI240262" s="29"/>
    </row>
    <row r="240290" spans="23:35" x14ac:dyDescent="0.2">
      <c r="W240290" s="31"/>
      <c r="AI240290" s="31"/>
    </row>
    <row r="240294" spans="23:35" x14ac:dyDescent="0.2">
      <c r="W240294" s="29"/>
      <c r="AI240294" s="29"/>
    </row>
    <row r="240322" spans="23:35" x14ac:dyDescent="0.2">
      <c r="W240322" s="31"/>
      <c r="AI240322" s="31"/>
    </row>
    <row r="240326" spans="23:35" x14ac:dyDescent="0.2">
      <c r="W240326" s="29"/>
      <c r="AI240326" s="29"/>
    </row>
    <row r="240354" spans="23:35" x14ac:dyDescent="0.2">
      <c r="W240354" s="31"/>
      <c r="AI240354" s="31"/>
    </row>
    <row r="240358" spans="23:35" x14ac:dyDescent="0.2">
      <c r="W240358" s="29"/>
      <c r="AI240358" s="29"/>
    </row>
    <row r="240386" spans="23:35" x14ac:dyDescent="0.2">
      <c r="W240386" s="31"/>
      <c r="AI240386" s="31"/>
    </row>
    <row r="240390" spans="23:35" x14ac:dyDescent="0.2">
      <c r="W240390" s="29"/>
      <c r="AI240390" s="29"/>
    </row>
    <row r="240418" spans="23:35" x14ac:dyDescent="0.2">
      <c r="W240418" s="31"/>
      <c r="AI240418" s="31"/>
    </row>
    <row r="240422" spans="23:35" x14ac:dyDescent="0.2">
      <c r="W240422" s="29"/>
      <c r="AI240422" s="29"/>
    </row>
    <row r="240450" spans="23:35" x14ac:dyDescent="0.2">
      <c r="W240450" s="31"/>
      <c r="AI240450" s="31"/>
    </row>
    <row r="240454" spans="23:35" x14ac:dyDescent="0.2">
      <c r="W240454" s="29"/>
      <c r="AI240454" s="29"/>
    </row>
    <row r="240482" spans="23:35" x14ac:dyDescent="0.2">
      <c r="W240482" s="31"/>
      <c r="AI240482" s="31"/>
    </row>
    <row r="240486" spans="23:35" x14ac:dyDescent="0.2">
      <c r="W240486" s="29"/>
      <c r="AI240486" s="29"/>
    </row>
    <row r="240514" spans="23:35" x14ac:dyDescent="0.2">
      <c r="W240514" s="31"/>
      <c r="AI240514" s="31"/>
    </row>
    <row r="240518" spans="23:35" x14ac:dyDescent="0.2">
      <c r="W240518" s="29"/>
      <c r="AI240518" s="29"/>
    </row>
    <row r="240546" spans="23:35" x14ac:dyDescent="0.2">
      <c r="W240546" s="31"/>
      <c r="AI240546" s="31"/>
    </row>
    <row r="240550" spans="23:35" x14ac:dyDescent="0.2">
      <c r="W240550" s="29"/>
      <c r="AI240550" s="29"/>
    </row>
    <row r="240578" spans="23:35" x14ac:dyDescent="0.2">
      <c r="W240578" s="31"/>
      <c r="AI240578" s="31"/>
    </row>
    <row r="240582" spans="23:35" x14ac:dyDescent="0.2">
      <c r="W240582" s="29"/>
      <c r="AI240582" s="29"/>
    </row>
    <row r="240610" spans="23:35" x14ac:dyDescent="0.2">
      <c r="W240610" s="31"/>
      <c r="AI240610" s="31"/>
    </row>
    <row r="240614" spans="23:35" x14ac:dyDescent="0.2">
      <c r="W240614" s="29"/>
      <c r="AI240614" s="29"/>
    </row>
    <row r="240642" spans="23:35" x14ac:dyDescent="0.2">
      <c r="W240642" s="31"/>
      <c r="AI240642" s="31"/>
    </row>
    <row r="240646" spans="23:35" x14ac:dyDescent="0.2">
      <c r="W240646" s="29"/>
      <c r="AI240646" s="29"/>
    </row>
    <row r="240674" spans="23:35" x14ac:dyDescent="0.2">
      <c r="W240674" s="31"/>
      <c r="AI240674" s="31"/>
    </row>
    <row r="240678" spans="23:35" x14ac:dyDescent="0.2">
      <c r="W240678" s="29"/>
      <c r="AI240678" s="29"/>
    </row>
    <row r="240706" spans="23:35" x14ac:dyDescent="0.2">
      <c r="W240706" s="31"/>
      <c r="AI240706" s="31"/>
    </row>
    <row r="240710" spans="23:35" x14ac:dyDescent="0.2">
      <c r="W240710" s="29"/>
      <c r="AI240710" s="29"/>
    </row>
    <row r="240738" spans="23:35" x14ac:dyDescent="0.2">
      <c r="W240738" s="31"/>
      <c r="AI240738" s="31"/>
    </row>
    <row r="240742" spans="23:35" x14ac:dyDescent="0.2">
      <c r="W240742" s="29"/>
      <c r="AI240742" s="29"/>
    </row>
    <row r="240770" spans="23:35" x14ac:dyDescent="0.2">
      <c r="W240770" s="31"/>
      <c r="AI240770" s="31"/>
    </row>
    <row r="240774" spans="23:35" x14ac:dyDescent="0.2">
      <c r="W240774" s="29"/>
      <c r="AI240774" s="29"/>
    </row>
    <row r="240802" spans="23:35" x14ac:dyDescent="0.2">
      <c r="W240802" s="31"/>
      <c r="AI240802" s="31"/>
    </row>
    <row r="240806" spans="23:35" x14ac:dyDescent="0.2">
      <c r="W240806" s="29"/>
      <c r="AI240806" s="29"/>
    </row>
    <row r="240834" spans="23:35" x14ac:dyDescent="0.2">
      <c r="W240834" s="31"/>
      <c r="AI240834" s="31"/>
    </row>
    <row r="240838" spans="23:35" x14ac:dyDescent="0.2">
      <c r="W240838" s="29"/>
      <c r="AI240838" s="29"/>
    </row>
    <row r="240866" spans="23:35" x14ac:dyDescent="0.2">
      <c r="W240866" s="31"/>
      <c r="AI240866" s="31"/>
    </row>
    <row r="240870" spans="23:35" x14ac:dyDescent="0.2">
      <c r="W240870" s="29"/>
      <c r="AI240870" s="29"/>
    </row>
    <row r="240898" spans="23:35" x14ac:dyDescent="0.2">
      <c r="W240898" s="31"/>
      <c r="AI240898" s="31"/>
    </row>
    <row r="240902" spans="23:35" x14ac:dyDescent="0.2">
      <c r="W240902" s="29"/>
      <c r="AI240902" s="29"/>
    </row>
    <row r="240930" spans="23:35" x14ac:dyDescent="0.2">
      <c r="W240930" s="31"/>
      <c r="AI240930" s="31"/>
    </row>
    <row r="240934" spans="23:35" x14ac:dyDescent="0.2">
      <c r="W240934" s="29"/>
      <c r="AI240934" s="29"/>
    </row>
    <row r="240962" spans="23:35" x14ac:dyDescent="0.2">
      <c r="W240962" s="31"/>
      <c r="AI240962" s="31"/>
    </row>
    <row r="240966" spans="23:35" x14ac:dyDescent="0.2">
      <c r="W240966" s="29"/>
      <c r="AI240966" s="29"/>
    </row>
    <row r="240994" spans="23:35" x14ac:dyDescent="0.2">
      <c r="W240994" s="31"/>
      <c r="AI240994" s="31"/>
    </row>
    <row r="240998" spans="23:35" x14ac:dyDescent="0.2">
      <c r="W240998" s="29"/>
      <c r="AI240998" s="29"/>
    </row>
    <row r="241026" spans="23:35" x14ac:dyDescent="0.2">
      <c r="W241026" s="31"/>
      <c r="AI241026" s="31"/>
    </row>
    <row r="241030" spans="23:35" x14ac:dyDescent="0.2">
      <c r="W241030" s="29"/>
      <c r="AI241030" s="29"/>
    </row>
    <row r="241058" spans="23:35" x14ac:dyDescent="0.2">
      <c r="W241058" s="31"/>
      <c r="AI241058" s="31"/>
    </row>
    <row r="241062" spans="23:35" x14ac:dyDescent="0.2">
      <c r="W241062" s="29"/>
      <c r="AI241062" s="29"/>
    </row>
    <row r="241090" spans="23:35" x14ac:dyDescent="0.2">
      <c r="W241090" s="31"/>
      <c r="AI241090" s="31"/>
    </row>
    <row r="241094" spans="23:35" x14ac:dyDescent="0.2">
      <c r="W241094" s="29"/>
      <c r="AI241094" s="29"/>
    </row>
    <row r="241122" spans="23:35" x14ac:dyDescent="0.2">
      <c r="W241122" s="31"/>
      <c r="AI241122" s="31"/>
    </row>
    <row r="241126" spans="23:35" x14ac:dyDescent="0.2">
      <c r="W241126" s="29"/>
      <c r="AI241126" s="29"/>
    </row>
    <row r="241154" spans="23:35" x14ac:dyDescent="0.2">
      <c r="W241154" s="31"/>
      <c r="AI241154" s="31"/>
    </row>
    <row r="241158" spans="23:35" x14ac:dyDescent="0.2">
      <c r="W241158" s="29"/>
      <c r="AI241158" s="29"/>
    </row>
    <row r="241186" spans="23:35" x14ac:dyDescent="0.2">
      <c r="W241186" s="31"/>
      <c r="AI241186" s="31"/>
    </row>
    <row r="241190" spans="23:35" x14ac:dyDescent="0.2">
      <c r="W241190" s="29"/>
      <c r="AI241190" s="29"/>
    </row>
    <row r="241218" spans="23:35" x14ac:dyDescent="0.2">
      <c r="W241218" s="31"/>
      <c r="AI241218" s="31"/>
    </row>
    <row r="241222" spans="23:35" x14ac:dyDescent="0.2">
      <c r="W241222" s="29"/>
      <c r="AI241222" s="29"/>
    </row>
    <row r="241250" spans="23:35" x14ac:dyDescent="0.2">
      <c r="W241250" s="31"/>
      <c r="AI241250" s="31"/>
    </row>
    <row r="241254" spans="23:35" x14ac:dyDescent="0.2">
      <c r="W241254" s="29"/>
      <c r="AI241254" s="29"/>
    </row>
    <row r="241282" spans="23:35" x14ac:dyDescent="0.2">
      <c r="W241282" s="31"/>
      <c r="AI241282" s="31"/>
    </row>
    <row r="241286" spans="23:35" x14ac:dyDescent="0.2">
      <c r="W241286" s="29"/>
      <c r="AI241286" s="29"/>
    </row>
    <row r="241314" spans="23:35" x14ac:dyDescent="0.2">
      <c r="W241314" s="31"/>
      <c r="AI241314" s="31"/>
    </row>
    <row r="241318" spans="23:35" x14ac:dyDescent="0.2">
      <c r="W241318" s="29"/>
      <c r="AI241318" s="29"/>
    </row>
    <row r="241346" spans="23:35" x14ac:dyDescent="0.2">
      <c r="W241346" s="31"/>
      <c r="AI241346" s="31"/>
    </row>
    <row r="241350" spans="23:35" x14ac:dyDescent="0.2">
      <c r="W241350" s="29"/>
      <c r="AI241350" s="29"/>
    </row>
    <row r="241378" spans="23:35" x14ac:dyDescent="0.2">
      <c r="W241378" s="31"/>
      <c r="AI241378" s="31"/>
    </row>
    <row r="241382" spans="23:35" x14ac:dyDescent="0.2">
      <c r="W241382" s="29"/>
      <c r="AI241382" s="29"/>
    </row>
    <row r="241410" spans="23:35" x14ac:dyDescent="0.2">
      <c r="W241410" s="31"/>
      <c r="AI241410" s="31"/>
    </row>
    <row r="241414" spans="23:35" x14ac:dyDescent="0.2">
      <c r="W241414" s="29"/>
      <c r="AI241414" s="29"/>
    </row>
    <row r="241442" spans="23:35" x14ac:dyDescent="0.2">
      <c r="W241442" s="31"/>
      <c r="AI241442" s="31"/>
    </row>
    <row r="241446" spans="23:35" x14ac:dyDescent="0.2">
      <c r="W241446" s="29"/>
      <c r="AI241446" s="29"/>
    </row>
    <row r="241474" spans="23:35" x14ac:dyDescent="0.2">
      <c r="W241474" s="31"/>
      <c r="AI241474" s="31"/>
    </row>
    <row r="241478" spans="23:35" x14ac:dyDescent="0.2">
      <c r="W241478" s="29"/>
      <c r="AI241478" s="29"/>
    </row>
    <row r="241506" spans="23:35" x14ac:dyDescent="0.2">
      <c r="W241506" s="31"/>
      <c r="AI241506" s="31"/>
    </row>
    <row r="241510" spans="23:35" x14ac:dyDescent="0.2">
      <c r="W241510" s="29"/>
      <c r="AI241510" s="29"/>
    </row>
    <row r="241538" spans="23:35" x14ac:dyDescent="0.2">
      <c r="W241538" s="31"/>
      <c r="AI241538" s="31"/>
    </row>
    <row r="241542" spans="23:35" x14ac:dyDescent="0.2">
      <c r="W241542" s="29"/>
      <c r="AI241542" s="29"/>
    </row>
    <row r="241570" spans="23:35" x14ac:dyDescent="0.2">
      <c r="W241570" s="31"/>
      <c r="AI241570" s="31"/>
    </row>
    <row r="241574" spans="23:35" x14ac:dyDescent="0.2">
      <c r="W241574" s="29"/>
      <c r="AI241574" s="29"/>
    </row>
    <row r="241602" spans="23:35" x14ac:dyDescent="0.2">
      <c r="W241602" s="31"/>
      <c r="AI241602" s="31"/>
    </row>
    <row r="241606" spans="23:35" x14ac:dyDescent="0.2">
      <c r="W241606" s="29"/>
      <c r="AI241606" s="29"/>
    </row>
    <row r="241634" spans="23:35" x14ac:dyDescent="0.2">
      <c r="W241634" s="31"/>
      <c r="AI241634" s="31"/>
    </row>
    <row r="241638" spans="23:35" x14ac:dyDescent="0.2">
      <c r="W241638" s="29"/>
      <c r="AI241638" s="29"/>
    </row>
    <row r="241666" spans="23:35" x14ac:dyDescent="0.2">
      <c r="W241666" s="31"/>
      <c r="AI241666" s="31"/>
    </row>
    <row r="241670" spans="23:35" x14ac:dyDescent="0.2">
      <c r="W241670" s="29"/>
      <c r="AI241670" s="29"/>
    </row>
    <row r="241698" spans="23:35" x14ac:dyDescent="0.2">
      <c r="W241698" s="31"/>
      <c r="AI241698" s="31"/>
    </row>
    <row r="241702" spans="23:35" x14ac:dyDescent="0.2">
      <c r="W241702" s="29"/>
      <c r="AI241702" s="29"/>
    </row>
    <row r="241730" spans="23:35" x14ac:dyDescent="0.2">
      <c r="W241730" s="31"/>
      <c r="AI241730" s="31"/>
    </row>
    <row r="241734" spans="23:35" x14ac:dyDescent="0.2">
      <c r="W241734" s="29"/>
      <c r="AI241734" s="29"/>
    </row>
    <row r="241762" spans="23:35" x14ac:dyDescent="0.2">
      <c r="W241762" s="31"/>
      <c r="AI241762" s="31"/>
    </row>
    <row r="241766" spans="23:35" x14ac:dyDescent="0.2">
      <c r="W241766" s="29"/>
      <c r="AI241766" s="29"/>
    </row>
    <row r="241794" spans="23:35" x14ac:dyDescent="0.2">
      <c r="W241794" s="31"/>
      <c r="AI241794" s="31"/>
    </row>
    <row r="241798" spans="23:35" x14ac:dyDescent="0.2">
      <c r="W241798" s="29"/>
      <c r="AI241798" s="29"/>
    </row>
    <row r="241826" spans="23:35" x14ac:dyDescent="0.2">
      <c r="W241826" s="31"/>
      <c r="AI241826" s="31"/>
    </row>
    <row r="241830" spans="23:35" x14ac:dyDescent="0.2">
      <c r="W241830" s="29"/>
      <c r="AI241830" s="29"/>
    </row>
    <row r="241858" spans="23:35" x14ac:dyDescent="0.2">
      <c r="W241858" s="31"/>
      <c r="AI241858" s="31"/>
    </row>
    <row r="241862" spans="23:35" x14ac:dyDescent="0.2">
      <c r="W241862" s="29"/>
      <c r="AI241862" s="29"/>
    </row>
    <row r="241890" spans="23:35" x14ac:dyDescent="0.2">
      <c r="W241890" s="31"/>
      <c r="AI241890" s="31"/>
    </row>
    <row r="241894" spans="23:35" x14ac:dyDescent="0.2">
      <c r="W241894" s="29"/>
      <c r="AI241894" s="29"/>
    </row>
    <row r="241922" spans="23:35" x14ac:dyDescent="0.2">
      <c r="W241922" s="31"/>
      <c r="AI241922" s="31"/>
    </row>
    <row r="241926" spans="23:35" x14ac:dyDescent="0.2">
      <c r="W241926" s="29"/>
      <c r="AI241926" s="29"/>
    </row>
    <row r="241954" spans="23:35" x14ac:dyDescent="0.2">
      <c r="W241954" s="31"/>
      <c r="AI241954" s="31"/>
    </row>
    <row r="241958" spans="23:35" x14ac:dyDescent="0.2">
      <c r="W241958" s="29"/>
      <c r="AI241958" s="29"/>
    </row>
    <row r="241986" spans="23:35" x14ac:dyDescent="0.2">
      <c r="W241986" s="31"/>
      <c r="AI241986" s="31"/>
    </row>
    <row r="241990" spans="23:35" x14ac:dyDescent="0.2">
      <c r="W241990" s="29"/>
      <c r="AI241990" s="29"/>
    </row>
    <row r="242018" spans="23:35" x14ac:dyDescent="0.2">
      <c r="W242018" s="31"/>
      <c r="AI242018" s="31"/>
    </row>
    <row r="242022" spans="23:35" x14ac:dyDescent="0.2">
      <c r="W242022" s="29"/>
      <c r="AI242022" s="29"/>
    </row>
    <row r="242050" spans="23:35" x14ac:dyDescent="0.2">
      <c r="W242050" s="31"/>
      <c r="AI242050" s="31"/>
    </row>
    <row r="242054" spans="23:35" x14ac:dyDescent="0.2">
      <c r="W242054" s="29"/>
      <c r="AI242054" s="29"/>
    </row>
    <row r="242082" spans="23:35" x14ac:dyDescent="0.2">
      <c r="W242082" s="31"/>
      <c r="AI242082" s="31"/>
    </row>
    <row r="242086" spans="23:35" x14ac:dyDescent="0.2">
      <c r="W242086" s="29"/>
      <c r="AI242086" s="29"/>
    </row>
    <row r="242114" spans="23:35" x14ac:dyDescent="0.2">
      <c r="W242114" s="31"/>
      <c r="AI242114" s="31"/>
    </row>
    <row r="242118" spans="23:35" x14ac:dyDescent="0.2">
      <c r="W242118" s="29"/>
      <c r="AI242118" s="29"/>
    </row>
    <row r="242146" spans="23:35" x14ac:dyDescent="0.2">
      <c r="W242146" s="31"/>
      <c r="AI242146" s="31"/>
    </row>
    <row r="242150" spans="23:35" x14ac:dyDescent="0.2">
      <c r="W242150" s="29"/>
      <c r="AI242150" s="29"/>
    </row>
    <row r="242178" spans="23:35" x14ac:dyDescent="0.2">
      <c r="W242178" s="31"/>
      <c r="AI242178" s="31"/>
    </row>
    <row r="242182" spans="23:35" x14ac:dyDescent="0.2">
      <c r="W242182" s="29"/>
      <c r="AI242182" s="29"/>
    </row>
    <row r="242210" spans="23:35" x14ac:dyDescent="0.2">
      <c r="W242210" s="31"/>
      <c r="AI242210" s="31"/>
    </row>
    <row r="242214" spans="23:35" x14ac:dyDescent="0.2">
      <c r="W242214" s="29"/>
      <c r="AI242214" s="29"/>
    </row>
    <row r="242242" spans="23:35" x14ac:dyDescent="0.2">
      <c r="W242242" s="31"/>
      <c r="AI242242" s="31"/>
    </row>
    <row r="242246" spans="23:35" x14ac:dyDescent="0.2">
      <c r="W242246" s="29"/>
      <c r="AI242246" s="29"/>
    </row>
    <row r="242274" spans="23:35" x14ac:dyDescent="0.2">
      <c r="W242274" s="31"/>
      <c r="AI242274" s="31"/>
    </row>
    <row r="242278" spans="23:35" x14ac:dyDescent="0.2">
      <c r="W242278" s="29"/>
      <c r="AI242278" s="29"/>
    </row>
    <row r="242306" spans="23:35" x14ac:dyDescent="0.2">
      <c r="W242306" s="31"/>
      <c r="AI242306" s="31"/>
    </row>
    <row r="242310" spans="23:35" x14ac:dyDescent="0.2">
      <c r="W242310" s="29"/>
      <c r="AI242310" s="29"/>
    </row>
    <row r="242338" spans="23:35" x14ac:dyDescent="0.2">
      <c r="W242338" s="31"/>
      <c r="AI242338" s="31"/>
    </row>
    <row r="242342" spans="23:35" x14ac:dyDescent="0.2">
      <c r="W242342" s="29"/>
      <c r="AI242342" s="29"/>
    </row>
    <row r="242370" spans="23:35" x14ac:dyDescent="0.2">
      <c r="W242370" s="31"/>
      <c r="AI242370" s="31"/>
    </row>
    <row r="242374" spans="23:35" x14ac:dyDescent="0.2">
      <c r="W242374" s="29"/>
      <c r="AI242374" s="29"/>
    </row>
    <row r="242402" spans="23:35" x14ac:dyDescent="0.2">
      <c r="W242402" s="31"/>
      <c r="AI242402" s="31"/>
    </row>
    <row r="242406" spans="23:35" x14ac:dyDescent="0.2">
      <c r="W242406" s="29"/>
      <c r="AI242406" s="29"/>
    </row>
    <row r="242434" spans="23:35" x14ac:dyDescent="0.2">
      <c r="W242434" s="31"/>
      <c r="AI242434" s="31"/>
    </row>
    <row r="242438" spans="23:35" x14ac:dyDescent="0.2">
      <c r="W242438" s="29"/>
      <c r="AI242438" s="29"/>
    </row>
    <row r="242466" spans="23:35" x14ac:dyDescent="0.2">
      <c r="W242466" s="31"/>
      <c r="AI242466" s="31"/>
    </row>
    <row r="242470" spans="23:35" x14ac:dyDescent="0.2">
      <c r="W242470" s="29"/>
      <c r="AI242470" s="29"/>
    </row>
    <row r="242498" spans="23:35" x14ac:dyDescent="0.2">
      <c r="W242498" s="31"/>
      <c r="AI242498" s="31"/>
    </row>
    <row r="242502" spans="23:35" x14ac:dyDescent="0.2">
      <c r="W242502" s="29"/>
      <c r="AI242502" s="29"/>
    </row>
    <row r="242530" spans="23:35" x14ac:dyDescent="0.2">
      <c r="W242530" s="31"/>
      <c r="AI242530" s="31"/>
    </row>
    <row r="242534" spans="23:35" x14ac:dyDescent="0.2">
      <c r="W242534" s="29"/>
      <c r="AI242534" s="29"/>
    </row>
    <row r="242562" spans="23:35" x14ac:dyDescent="0.2">
      <c r="W242562" s="31"/>
      <c r="AI242562" s="31"/>
    </row>
    <row r="242566" spans="23:35" x14ac:dyDescent="0.2">
      <c r="W242566" s="29"/>
      <c r="AI242566" s="29"/>
    </row>
    <row r="242594" spans="23:35" x14ac:dyDescent="0.2">
      <c r="W242594" s="31"/>
      <c r="AI242594" s="31"/>
    </row>
    <row r="242598" spans="23:35" x14ac:dyDescent="0.2">
      <c r="W242598" s="29"/>
      <c r="AI242598" s="29"/>
    </row>
    <row r="242626" spans="23:35" x14ac:dyDescent="0.2">
      <c r="W242626" s="31"/>
      <c r="AI242626" s="31"/>
    </row>
    <row r="242630" spans="23:35" x14ac:dyDescent="0.2">
      <c r="W242630" s="29"/>
      <c r="AI242630" s="29"/>
    </row>
    <row r="242658" spans="23:35" x14ac:dyDescent="0.2">
      <c r="W242658" s="31"/>
      <c r="AI242658" s="31"/>
    </row>
    <row r="242662" spans="23:35" x14ac:dyDescent="0.2">
      <c r="W242662" s="29"/>
      <c r="AI242662" s="29"/>
    </row>
    <row r="242690" spans="23:35" x14ac:dyDescent="0.2">
      <c r="W242690" s="31"/>
      <c r="AI242690" s="31"/>
    </row>
    <row r="242694" spans="23:35" x14ac:dyDescent="0.2">
      <c r="W242694" s="29"/>
      <c r="AI242694" s="29"/>
    </row>
    <row r="242722" spans="23:35" x14ac:dyDescent="0.2">
      <c r="W242722" s="31"/>
      <c r="AI242722" s="31"/>
    </row>
    <row r="242726" spans="23:35" x14ac:dyDescent="0.2">
      <c r="W242726" s="29"/>
      <c r="AI242726" s="29"/>
    </row>
    <row r="242754" spans="23:35" x14ac:dyDescent="0.2">
      <c r="W242754" s="31"/>
      <c r="AI242754" s="31"/>
    </row>
    <row r="242758" spans="23:35" x14ac:dyDescent="0.2">
      <c r="W242758" s="29"/>
      <c r="AI242758" s="29"/>
    </row>
    <row r="242786" spans="23:35" x14ac:dyDescent="0.2">
      <c r="W242786" s="31"/>
      <c r="AI242786" s="31"/>
    </row>
    <row r="242790" spans="23:35" x14ac:dyDescent="0.2">
      <c r="W242790" s="29"/>
      <c r="AI242790" s="29"/>
    </row>
    <row r="242818" spans="23:35" x14ac:dyDescent="0.2">
      <c r="W242818" s="31"/>
      <c r="AI242818" s="31"/>
    </row>
    <row r="242822" spans="23:35" x14ac:dyDescent="0.2">
      <c r="W242822" s="29"/>
      <c r="AI242822" s="29"/>
    </row>
    <row r="242850" spans="23:35" x14ac:dyDescent="0.2">
      <c r="W242850" s="31"/>
      <c r="AI242850" s="31"/>
    </row>
    <row r="242854" spans="23:35" x14ac:dyDescent="0.2">
      <c r="W242854" s="29"/>
      <c r="AI242854" s="29"/>
    </row>
    <row r="242882" spans="23:35" x14ac:dyDescent="0.2">
      <c r="W242882" s="31"/>
      <c r="AI242882" s="31"/>
    </row>
    <row r="242886" spans="23:35" x14ac:dyDescent="0.2">
      <c r="W242886" s="29"/>
      <c r="AI242886" s="29"/>
    </row>
    <row r="242914" spans="23:35" x14ac:dyDescent="0.2">
      <c r="W242914" s="31"/>
      <c r="AI242914" s="31"/>
    </row>
    <row r="242918" spans="23:35" x14ac:dyDescent="0.2">
      <c r="W242918" s="29"/>
      <c r="AI242918" s="29"/>
    </row>
    <row r="242946" spans="23:35" x14ac:dyDescent="0.2">
      <c r="W242946" s="31"/>
      <c r="AI242946" s="31"/>
    </row>
    <row r="242950" spans="23:35" x14ac:dyDescent="0.2">
      <c r="W242950" s="29"/>
      <c r="AI242950" s="29"/>
    </row>
    <row r="242978" spans="23:35" x14ac:dyDescent="0.2">
      <c r="W242978" s="31"/>
      <c r="AI242978" s="31"/>
    </row>
    <row r="242982" spans="23:35" x14ac:dyDescent="0.2">
      <c r="W242982" s="29"/>
      <c r="AI242982" s="29"/>
    </row>
    <row r="243010" spans="23:35" x14ac:dyDescent="0.2">
      <c r="W243010" s="31"/>
      <c r="AI243010" s="31"/>
    </row>
    <row r="243014" spans="23:35" x14ac:dyDescent="0.2">
      <c r="W243014" s="29"/>
      <c r="AI243014" s="29"/>
    </row>
    <row r="243042" spans="23:35" x14ac:dyDescent="0.2">
      <c r="W243042" s="31"/>
      <c r="AI243042" s="31"/>
    </row>
    <row r="243046" spans="23:35" x14ac:dyDescent="0.2">
      <c r="W243046" s="29"/>
      <c r="AI243046" s="29"/>
    </row>
    <row r="243074" spans="23:35" x14ac:dyDescent="0.2">
      <c r="W243074" s="31"/>
      <c r="AI243074" s="31"/>
    </row>
    <row r="243078" spans="23:35" x14ac:dyDescent="0.2">
      <c r="W243078" s="29"/>
      <c r="AI243078" s="29"/>
    </row>
    <row r="243106" spans="23:35" x14ac:dyDescent="0.2">
      <c r="W243106" s="31"/>
      <c r="AI243106" s="31"/>
    </row>
    <row r="243110" spans="23:35" x14ac:dyDescent="0.2">
      <c r="W243110" s="29"/>
      <c r="AI243110" s="29"/>
    </row>
    <row r="243138" spans="23:35" x14ac:dyDescent="0.2">
      <c r="W243138" s="31"/>
      <c r="AI243138" s="31"/>
    </row>
    <row r="243142" spans="23:35" x14ac:dyDescent="0.2">
      <c r="W243142" s="29"/>
      <c r="AI243142" s="29"/>
    </row>
    <row r="243170" spans="23:35" x14ac:dyDescent="0.2">
      <c r="W243170" s="31"/>
      <c r="AI243170" s="31"/>
    </row>
    <row r="243174" spans="23:35" x14ac:dyDescent="0.2">
      <c r="W243174" s="29"/>
      <c r="AI243174" s="29"/>
    </row>
    <row r="243202" spans="23:35" x14ac:dyDescent="0.2">
      <c r="W243202" s="31"/>
      <c r="AI243202" s="31"/>
    </row>
    <row r="243206" spans="23:35" x14ac:dyDescent="0.2">
      <c r="W243206" s="29"/>
      <c r="AI243206" s="29"/>
    </row>
    <row r="243234" spans="23:35" x14ac:dyDescent="0.2">
      <c r="W243234" s="31"/>
      <c r="AI243234" s="31"/>
    </row>
    <row r="243238" spans="23:35" x14ac:dyDescent="0.2">
      <c r="W243238" s="29"/>
      <c r="AI243238" s="29"/>
    </row>
    <row r="243266" spans="23:35" x14ac:dyDescent="0.2">
      <c r="W243266" s="31"/>
      <c r="AI243266" s="31"/>
    </row>
    <row r="243270" spans="23:35" x14ac:dyDescent="0.2">
      <c r="W243270" s="29"/>
      <c r="AI243270" s="29"/>
    </row>
    <row r="243298" spans="23:35" x14ac:dyDescent="0.2">
      <c r="W243298" s="31"/>
      <c r="AI243298" s="31"/>
    </row>
    <row r="243302" spans="23:35" x14ac:dyDescent="0.2">
      <c r="W243302" s="29"/>
      <c r="AI243302" s="29"/>
    </row>
    <row r="243330" spans="23:35" x14ac:dyDescent="0.2">
      <c r="W243330" s="31"/>
      <c r="AI243330" s="31"/>
    </row>
    <row r="243334" spans="23:35" x14ac:dyDescent="0.2">
      <c r="W243334" s="29"/>
      <c r="AI243334" s="29"/>
    </row>
    <row r="243362" spans="23:35" x14ac:dyDescent="0.2">
      <c r="W243362" s="31"/>
      <c r="AI243362" s="31"/>
    </row>
    <row r="243366" spans="23:35" x14ac:dyDescent="0.2">
      <c r="W243366" s="29"/>
      <c r="AI243366" s="29"/>
    </row>
    <row r="243394" spans="23:35" x14ac:dyDescent="0.2">
      <c r="W243394" s="31"/>
      <c r="AI243394" s="31"/>
    </row>
    <row r="243398" spans="23:35" x14ac:dyDescent="0.2">
      <c r="W243398" s="29"/>
      <c r="AI243398" s="29"/>
    </row>
    <row r="243426" spans="23:35" x14ac:dyDescent="0.2">
      <c r="W243426" s="31"/>
      <c r="AI243426" s="31"/>
    </row>
    <row r="243430" spans="23:35" x14ac:dyDescent="0.2">
      <c r="W243430" s="29"/>
      <c r="AI243430" s="29"/>
    </row>
    <row r="243458" spans="23:35" x14ac:dyDescent="0.2">
      <c r="W243458" s="31"/>
      <c r="AI243458" s="31"/>
    </row>
    <row r="243462" spans="23:35" x14ac:dyDescent="0.2">
      <c r="W243462" s="29"/>
      <c r="AI243462" s="29"/>
    </row>
    <row r="243490" spans="23:35" x14ac:dyDescent="0.2">
      <c r="W243490" s="31"/>
      <c r="AI243490" s="31"/>
    </row>
    <row r="243494" spans="23:35" x14ac:dyDescent="0.2">
      <c r="W243494" s="29"/>
      <c r="AI243494" s="29"/>
    </row>
    <row r="243522" spans="23:35" x14ac:dyDescent="0.2">
      <c r="W243522" s="31"/>
      <c r="AI243522" s="31"/>
    </row>
    <row r="243526" spans="23:35" x14ac:dyDescent="0.2">
      <c r="W243526" s="29"/>
      <c r="AI243526" s="29"/>
    </row>
    <row r="243554" spans="23:35" x14ac:dyDescent="0.2">
      <c r="W243554" s="31"/>
      <c r="AI243554" s="31"/>
    </row>
    <row r="243558" spans="23:35" x14ac:dyDescent="0.2">
      <c r="W243558" s="29"/>
      <c r="AI243558" s="29"/>
    </row>
    <row r="243586" spans="23:35" x14ac:dyDescent="0.2">
      <c r="W243586" s="31"/>
      <c r="AI243586" s="31"/>
    </row>
    <row r="243590" spans="23:35" x14ac:dyDescent="0.2">
      <c r="W243590" s="29"/>
      <c r="AI243590" s="29"/>
    </row>
    <row r="243618" spans="23:35" x14ac:dyDescent="0.2">
      <c r="W243618" s="31"/>
      <c r="AI243618" s="31"/>
    </row>
    <row r="243622" spans="23:35" x14ac:dyDescent="0.2">
      <c r="W243622" s="29"/>
      <c r="AI243622" s="29"/>
    </row>
    <row r="243650" spans="23:35" x14ac:dyDescent="0.2">
      <c r="W243650" s="31"/>
      <c r="AI243650" s="31"/>
    </row>
    <row r="243654" spans="23:35" x14ac:dyDescent="0.2">
      <c r="W243654" s="29"/>
      <c r="AI243654" s="29"/>
    </row>
    <row r="243682" spans="23:35" x14ac:dyDescent="0.2">
      <c r="W243682" s="31"/>
      <c r="AI243682" s="31"/>
    </row>
    <row r="243686" spans="23:35" x14ac:dyDescent="0.2">
      <c r="W243686" s="29"/>
      <c r="AI243686" s="29"/>
    </row>
    <row r="243714" spans="23:35" x14ac:dyDescent="0.2">
      <c r="W243714" s="31"/>
      <c r="AI243714" s="31"/>
    </row>
    <row r="243718" spans="23:35" x14ac:dyDescent="0.2">
      <c r="W243718" s="29"/>
      <c r="AI243718" s="29"/>
    </row>
    <row r="243746" spans="23:35" x14ac:dyDescent="0.2">
      <c r="W243746" s="31"/>
      <c r="AI243746" s="31"/>
    </row>
    <row r="243750" spans="23:35" x14ac:dyDescent="0.2">
      <c r="W243750" s="29"/>
      <c r="AI243750" s="29"/>
    </row>
    <row r="243778" spans="23:35" x14ac:dyDescent="0.2">
      <c r="W243778" s="31"/>
      <c r="AI243778" s="31"/>
    </row>
    <row r="243782" spans="23:35" x14ac:dyDescent="0.2">
      <c r="W243782" s="29"/>
      <c r="AI243782" s="29"/>
    </row>
    <row r="243810" spans="23:35" x14ac:dyDescent="0.2">
      <c r="W243810" s="31"/>
      <c r="AI243810" s="31"/>
    </row>
    <row r="243814" spans="23:35" x14ac:dyDescent="0.2">
      <c r="W243814" s="29"/>
      <c r="AI243814" s="29"/>
    </row>
    <row r="243842" spans="23:35" x14ac:dyDescent="0.2">
      <c r="W243842" s="31"/>
      <c r="AI243842" s="31"/>
    </row>
    <row r="243846" spans="23:35" x14ac:dyDescent="0.2">
      <c r="W243846" s="29"/>
      <c r="AI243846" s="29"/>
    </row>
    <row r="243874" spans="23:35" x14ac:dyDescent="0.2">
      <c r="W243874" s="31"/>
      <c r="AI243874" s="31"/>
    </row>
    <row r="243878" spans="23:35" x14ac:dyDescent="0.2">
      <c r="W243878" s="29"/>
      <c r="AI243878" s="29"/>
    </row>
    <row r="243906" spans="23:35" x14ac:dyDescent="0.2">
      <c r="W243906" s="31"/>
      <c r="AI243906" s="31"/>
    </row>
    <row r="243910" spans="23:35" x14ac:dyDescent="0.2">
      <c r="W243910" s="29"/>
      <c r="AI243910" s="29"/>
    </row>
    <row r="243938" spans="23:35" x14ac:dyDescent="0.2">
      <c r="W243938" s="31"/>
      <c r="AI243938" s="31"/>
    </row>
    <row r="243942" spans="23:35" x14ac:dyDescent="0.2">
      <c r="W243942" s="29"/>
      <c r="AI243942" s="29"/>
    </row>
    <row r="243970" spans="23:35" x14ac:dyDescent="0.2">
      <c r="W243970" s="31"/>
      <c r="AI243970" s="31"/>
    </row>
    <row r="243974" spans="23:35" x14ac:dyDescent="0.2">
      <c r="W243974" s="29"/>
      <c r="AI243974" s="29"/>
    </row>
    <row r="244002" spans="23:35" x14ac:dyDescent="0.2">
      <c r="W244002" s="31"/>
      <c r="AI244002" s="31"/>
    </row>
    <row r="244006" spans="23:35" x14ac:dyDescent="0.2">
      <c r="W244006" s="29"/>
      <c r="AI244006" s="29"/>
    </row>
    <row r="244034" spans="23:35" x14ac:dyDescent="0.2">
      <c r="W244034" s="31"/>
      <c r="AI244034" s="31"/>
    </row>
    <row r="244038" spans="23:35" x14ac:dyDescent="0.2">
      <c r="W244038" s="29"/>
      <c r="AI244038" s="29"/>
    </row>
    <row r="244066" spans="23:35" x14ac:dyDescent="0.2">
      <c r="W244066" s="31"/>
      <c r="AI244066" s="31"/>
    </row>
    <row r="244070" spans="23:35" x14ac:dyDescent="0.2">
      <c r="W244070" s="29"/>
      <c r="AI244070" s="29"/>
    </row>
    <row r="244098" spans="23:35" x14ac:dyDescent="0.2">
      <c r="W244098" s="31"/>
      <c r="AI244098" s="31"/>
    </row>
    <row r="244102" spans="23:35" x14ac:dyDescent="0.2">
      <c r="W244102" s="29"/>
      <c r="AI244102" s="29"/>
    </row>
    <row r="244130" spans="23:35" x14ac:dyDescent="0.2">
      <c r="W244130" s="31"/>
      <c r="AI244130" s="31"/>
    </row>
    <row r="244134" spans="23:35" x14ac:dyDescent="0.2">
      <c r="W244134" s="29"/>
      <c r="AI244134" s="29"/>
    </row>
    <row r="244162" spans="23:35" x14ac:dyDescent="0.2">
      <c r="W244162" s="31"/>
      <c r="AI244162" s="31"/>
    </row>
    <row r="244166" spans="23:35" x14ac:dyDescent="0.2">
      <c r="W244166" s="29"/>
      <c r="AI244166" s="29"/>
    </row>
    <row r="244194" spans="23:35" x14ac:dyDescent="0.2">
      <c r="W244194" s="31"/>
      <c r="AI244194" s="31"/>
    </row>
    <row r="244198" spans="23:35" x14ac:dyDescent="0.2">
      <c r="W244198" s="29"/>
      <c r="AI244198" s="29"/>
    </row>
    <row r="244226" spans="23:35" x14ac:dyDescent="0.2">
      <c r="W244226" s="31"/>
      <c r="AI244226" s="31"/>
    </row>
    <row r="244230" spans="23:35" x14ac:dyDescent="0.2">
      <c r="W244230" s="29"/>
      <c r="AI244230" s="29"/>
    </row>
    <row r="244258" spans="23:35" x14ac:dyDescent="0.2">
      <c r="W244258" s="31"/>
      <c r="AI244258" s="31"/>
    </row>
    <row r="244262" spans="23:35" x14ac:dyDescent="0.2">
      <c r="W244262" s="29"/>
      <c r="AI244262" s="29"/>
    </row>
    <row r="244290" spans="23:35" x14ac:dyDescent="0.2">
      <c r="W244290" s="31"/>
      <c r="AI244290" s="31"/>
    </row>
    <row r="244294" spans="23:35" x14ac:dyDescent="0.2">
      <c r="W244294" s="29"/>
      <c r="AI244294" s="29"/>
    </row>
    <row r="244322" spans="23:35" x14ac:dyDescent="0.2">
      <c r="W244322" s="31"/>
      <c r="AI244322" s="31"/>
    </row>
    <row r="244326" spans="23:35" x14ac:dyDescent="0.2">
      <c r="W244326" s="29"/>
      <c r="AI244326" s="29"/>
    </row>
    <row r="244354" spans="23:35" x14ac:dyDescent="0.2">
      <c r="W244354" s="31"/>
      <c r="AI244354" s="31"/>
    </row>
    <row r="244358" spans="23:35" x14ac:dyDescent="0.2">
      <c r="W244358" s="29"/>
      <c r="AI244358" s="29"/>
    </row>
    <row r="244386" spans="23:35" x14ac:dyDescent="0.2">
      <c r="W244386" s="31"/>
      <c r="AI244386" s="31"/>
    </row>
    <row r="244390" spans="23:35" x14ac:dyDescent="0.2">
      <c r="W244390" s="29"/>
      <c r="AI244390" s="29"/>
    </row>
    <row r="244418" spans="23:35" x14ac:dyDescent="0.2">
      <c r="W244418" s="31"/>
      <c r="AI244418" s="31"/>
    </row>
    <row r="244422" spans="23:35" x14ac:dyDescent="0.2">
      <c r="W244422" s="29"/>
      <c r="AI244422" s="29"/>
    </row>
    <row r="244450" spans="23:35" x14ac:dyDescent="0.2">
      <c r="W244450" s="31"/>
      <c r="AI244450" s="31"/>
    </row>
    <row r="244454" spans="23:35" x14ac:dyDescent="0.2">
      <c r="W244454" s="29"/>
      <c r="AI244454" s="29"/>
    </row>
    <row r="244482" spans="23:35" x14ac:dyDescent="0.2">
      <c r="W244482" s="31"/>
      <c r="AI244482" s="31"/>
    </row>
    <row r="244486" spans="23:35" x14ac:dyDescent="0.2">
      <c r="W244486" s="29"/>
      <c r="AI244486" s="29"/>
    </row>
    <row r="244514" spans="23:35" x14ac:dyDescent="0.2">
      <c r="W244514" s="31"/>
      <c r="AI244514" s="31"/>
    </row>
    <row r="244518" spans="23:35" x14ac:dyDescent="0.2">
      <c r="W244518" s="29"/>
      <c r="AI244518" s="29"/>
    </row>
    <row r="244546" spans="23:35" x14ac:dyDescent="0.2">
      <c r="W244546" s="31"/>
      <c r="AI244546" s="31"/>
    </row>
    <row r="244550" spans="23:35" x14ac:dyDescent="0.2">
      <c r="W244550" s="29"/>
      <c r="AI244550" s="29"/>
    </row>
    <row r="244578" spans="23:35" x14ac:dyDescent="0.2">
      <c r="W244578" s="31"/>
      <c r="AI244578" s="31"/>
    </row>
    <row r="244582" spans="23:35" x14ac:dyDescent="0.2">
      <c r="W244582" s="29"/>
      <c r="AI244582" s="29"/>
    </row>
    <row r="244610" spans="23:35" x14ac:dyDescent="0.2">
      <c r="W244610" s="31"/>
      <c r="AI244610" s="31"/>
    </row>
    <row r="244614" spans="23:35" x14ac:dyDescent="0.2">
      <c r="W244614" s="29"/>
      <c r="AI244614" s="29"/>
    </row>
    <row r="244642" spans="23:35" x14ac:dyDescent="0.2">
      <c r="W244642" s="31"/>
      <c r="AI244642" s="31"/>
    </row>
    <row r="244646" spans="23:35" x14ac:dyDescent="0.2">
      <c r="W244646" s="29"/>
      <c r="AI244646" s="29"/>
    </row>
    <row r="244674" spans="23:35" x14ac:dyDescent="0.2">
      <c r="W244674" s="31"/>
      <c r="AI244674" s="31"/>
    </row>
    <row r="244678" spans="23:35" x14ac:dyDescent="0.2">
      <c r="W244678" s="29"/>
      <c r="AI244678" s="29"/>
    </row>
    <row r="244706" spans="23:35" x14ac:dyDescent="0.2">
      <c r="W244706" s="31"/>
      <c r="AI244706" s="31"/>
    </row>
    <row r="244710" spans="23:35" x14ac:dyDescent="0.2">
      <c r="W244710" s="29"/>
      <c r="AI244710" s="29"/>
    </row>
    <row r="244738" spans="23:35" x14ac:dyDescent="0.2">
      <c r="W244738" s="31"/>
      <c r="AI244738" s="31"/>
    </row>
    <row r="244742" spans="23:35" x14ac:dyDescent="0.2">
      <c r="W244742" s="29"/>
      <c r="AI244742" s="29"/>
    </row>
    <row r="244770" spans="23:35" x14ac:dyDescent="0.2">
      <c r="W244770" s="31"/>
      <c r="AI244770" s="31"/>
    </row>
    <row r="244774" spans="23:35" x14ac:dyDescent="0.2">
      <c r="W244774" s="29"/>
      <c r="AI244774" s="29"/>
    </row>
    <row r="244802" spans="23:35" x14ac:dyDescent="0.2">
      <c r="W244802" s="31"/>
      <c r="AI244802" s="31"/>
    </row>
    <row r="244806" spans="23:35" x14ac:dyDescent="0.2">
      <c r="W244806" s="29"/>
      <c r="AI244806" s="29"/>
    </row>
    <row r="244834" spans="23:35" x14ac:dyDescent="0.2">
      <c r="W244834" s="31"/>
      <c r="AI244834" s="31"/>
    </row>
    <row r="244838" spans="23:35" x14ac:dyDescent="0.2">
      <c r="W244838" s="29"/>
      <c r="AI244838" s="29"/>
    </row>
    <row r="244866" spans="23:35" x14ac:dyDescent="0.2">
      <c r="W244866" s="31"/>
      <c r="AI244866" s="31"/>
    </row>
    <row r="244870" spans="23:35" x14ac:dyDescent="0.2">
      <c r="W244870" s="29"/>
      <c r="AI244870" s="29"/>
    </row>
    <row r="244898" spans="23:35" x14ac:dyDescent="0.2">
      <c r="W244898" s="31"/>
      <c r="AI244898" s="31"/>
    </row>
    <row r="244902" spans="23:35" x14ac:dyDescent="0.2">
      <c r="W244902" s="29"/>
      <c r="AI244902" s="29"/>
    </row>
    <row r="244930" spans="23:35" x14ac:dyDescent="0.2">
      <c r="W244930" s="31"/>
      <c r="AI244930" s="31"/>
    </row>
    <row r="244934" spans="23:35" x14ac:dyDescent="0.2">
      <c r="W244934" s="29"/>
      <c r="AI244934" s="29"/>
    </row>
    <row r="244962" spans="23:35" x14ac:dyDescent="0.2">
      <c r="W244962" s="31"/>
      <c r="AI244962" s="31"/>
    </row>
    <row r="244966" spans="23:35" x14ac:dyDescent="0.2">
      <c r="W244966" s="29"/>
      <c r="AI244966" s="29"/>
    </row>
    <row r="244994" spans="23:35" x14ac:dyDescent="0.2">
      <c r="W244994" s="31"/>
      <c r="AI244994" s="31"/>
    </row>
    <row r="244998" spans="23:35" x14ac:dyDescent="0.2">
      <c r="W244998" s="29"/>
      <c r="AI244998" s="29"/>
    </row>
    <row r="245026" spans="23:35" x14ac:dyDescent="0.2">
      <c r="W245026" s="31"/>
      <c r="AI245026" s="31"/>
    </row>
    <row r="245030" spans="23:35" x14ac:dyDescent="0.2">
      <c r="W245030" s="29"/>
      <c r="AI245030" s="29"/>
    </row>
    <row r="245058" spans="23:35" x14ac:dyDescent="0.2">
      <c r="W245058" s="31"/>
      <c r="AI245058" s="31"/>
    </row>
    <row r="245062" spans="23:35" x14ac:dyDescent="0.2">
      <c r="W245062" s="29"/>
      <c r="AI245062" s="29"/>
    </row>
    <row r="245090" spans="23:35" x14ac:dyDescent="0.2">
      <c r="W245090" s="31"/>
      <c r="AI245090" s="31"/>
    </row>
    <row r="245094" spans="23:35" x14ac:dyDescent="0.2">
      <c r="W245094" s="29"/>
      <c r="AI245094" s="29"/>
    </row>
    <row r="245122" spans="23:35" x14ac:dyDescent="0.2">
      <c r="W245122" s="31"/>
      <c r="AI245122" s="31"/>
    </row>
    <row r="245126" spans="23:35" x14ac:dyDescent="0.2">
      <c r="W245126" s="29"/>
      <c r="AI245126" s="29"/>
    </row>
    <row r="245154" spans="23:35" x14ac:dyDescent="0.2">
      <c r="W245154" s="31"/>
      <c r="AI245154" s="31"/>
    </row>
    <row r="245158" spans="23:35" x14ac:dyDescent="0.2">
      <c r="W245158" s="29"/>
      <c r="AI245158" s="29"/>
    </row>
    <row r="245186" spans="23:35" x14ac:dyDescent="0.2">
      <c r="W245186" s="31"/>
      <c r="AI245186" s="31"/>
    </row>
    <row r="245190" spans="23:35" x14ac:dyDescent="0.2">
      <c r="W245190" s="29"/>
      <c r="AI245190" s="29"/>
    </row>
    <row r="245218" spans="23:35" x14ac:dyDescent="0.2">
      <c r="W245218" s="31"/>
      <c r="AI245218" s="31"/>
    </row>
    <row r="245222" spans="23:35" x14ac:dyDescent="0.2">
      <c r="W245222" s="29"/>
      <c r="AI245222" s="29"/>
    </row>
    <row r="245250" spans="23:35" x14ac:dyDescent="0.2">
      <c r="W245250" s="31"/>
      <c r="AI245250" s="31"/>
    </row>
    <row r="245254" spans="23:35" x14ac:dyDescent="0.2">
      <c r="W245254" s="29"/>
      <c r="AI245254" s="29"/>
    </row>
    <row r="245282" spans="23:35" x14ac:dyDescent="0.2">
      <c r="W245282" s="31"/>
      <c r="AI245282" s="31"/>
    </row>
    <row r="245286" spans="23:35" x14ac:dyDescent="0.2">
      <c r="W245286" s="29"/>
      <c r="AI245286" s="29"/>
    </row>
    <row r="245314" spans="23:35" x14ac:dyDescent="0.2">
      <c r="W245314" s="31"/>
      <c r="AI245314" s="31"/>
    </row>
    <row r="245318" spans="23:35" x14ac:dyDescent="0.2">
      <c r="W245318" s="29"/>
      <c r="AI245318" s="29"/>
    </row>
    <row r="245346" spans="23:35" x14ac:dyDescent="0.2">
      <c r="W245346" s="31"/>
      <c r="AI245346" s="31"/>
    </row>
    <row r="245350" spans="23:35" x14ac:dyDescent="0.2">
      <c r="W245350" s="29"/>
      <c r="AI245350" s="29"/>
    </row>
    <row r="245378" spans="23:35" x14ac:dyDescent="0.2">
      <c r="W245378" s="31"/>
      <c r="AI245378" s="31"/>
    </row>
    <row r="245382" spans="23:35" x14ac:dyDescent="0.2">
      <c r="W245382" s="29"/>
      <c r="AI245382" s="29"/>
    </row>
    <row r="245410" spans="23:35" x14ac:dyDescent="0.2">
      <c r="W245410" s="31"/>
      <c r="AI245410" s="31"/>
    </row>
    <row r="245414" spans="23:35" x14ac:dyDescent="0.2">
      <c r="W245414" s="29"/>
      <c r="AI245414" s="29"/>
    </row>
    <row r="245442" spans="23:35" x14ac:dyDescent="0.2">
      <c r="W245442" s="31"/>
      <c r="AI245442" s="31"/>
    </row>
    <row r="245446" spans="23:35" x14ac:dyDescent="0.2">
      <c r="W245446" s="29"/>
      <c r="AI245446" s="29"/>
    </row>
    <row r="245474" spans="23:35" x14ac:dyDescent="0.2">
      <c r="W245474" s="31"/>
      <c r="AI245474" s="31"/>
    </row>
    <row r="245478" spans="23:35" x14ac:dyDescent="0.2">
      <c r="W245478" s="29"/>
      <c r="AI245478" s="29"/>
    </row>
    <row r="245506" spans="23:35" x14ac:dyDescent="0.2">
      <c r="W245506" s="31"/>
      <c r="AI245506" s="31"/>
    </row>
    <row r="245510" spans="23:35" x14ac:dyDescent="0.2">
      <c r="W245510" s="29"/>
      <c r="AI245510" s="29"/>
    </row>
    <row r="245538" spans="23:35" x14ac:dyDescent="0.2">
      <c r="W245538" s="31"/>
      <c r="AI245538" s="31"/>
    </row>
    <row r="245542" spans="23:35" x14ac:dyDescent="0.2">
      <c r="W245542" s="29"/>
      <c r="AI245542" s="29"/>
    </row>
    <row r="245570" spans="23:35" x14ac:dyDescent="0.2">
      <c r="W245570" s="31"/>
      <c r="AI245570" s="31"/>
    </row>
    <row r="245574" spans="23:35" x14ac:dyDescent="0.2">
      <c r="W245574" s="29"/>
      <c r="AI245574" s="29"/>
    </row>
    <row r="245602" spans="23:35" x14ac:dyDescent="0.2">
      <c r="W245602" s="31"/>
      <c r="AI245602" s="31"/>
    </row>
    <row r="245606" spans="23:35" x14ac:dyDescent="0.2">
      <c r="W245606" s="29"/>
      <c r="AI245606" s="29"/>
    </row>
    <row r="245634" spans="23:35" x14ac:dyDescent="0.2">
      <c r="W245634" s="31"/>
      <c r="AI245634" s="31"/>
    </row>
    <row r="245638" spans="23:35" x14ac:dyDescent="0.2">
      <c r="W245638" s="29"/>
      <c r="AI245638" s="29"/>
    </row>
    <row r="245666" spans="23:35" x14ac:dyDescent="0.2">
      <c r="W245666" s="31"/>
      <c r="AI245666" s="31"/>
    </row>
    <row r="245670" spans="23:35" x14ac:dyDescent="0.2">
      <c r="W245670" s="29"/>
      <c r="AI245670" s="29"/>
    </row>
    <row r="245698" spans="23:35" x14ac:dyDescent="0.2">
      <c r="W245698" s="31"/>
      <c r="AI245698" s="31"/>
    </row>
    <row r="245702" spans="23:35" x14ac:dyDescent="0.2">
      <c r="W245702" s="29"/>
      <c r="AI245702" s="29"/>
    </row>
    <row r="245730" spans="23:35" x14ac:dyDescent="0.2">
      <c r="W245730" s="31"/>
      <c r="AI245730" s="31"/>
    </row>
    <row r="245734" spans="23:35" x14ac:dyDescent="0.2">
      <c r="W245734" s="29"/>
      <c r="AI245734" s="29"/>
    </row>
    <row r="245762" spans="23:35" x14ac:dyDescent="0.2">
      <c r="W245762" s="31"/>
      <c r="AI245762" s="31"/>
    </row>
    <row r="245766" spans="23:35" x14ac:dyDescent="0.2">
      <c r="W245766" s="29"/>
      <c r="AI245766" s="29"/>
    </row>
    <row r="245794" spans="23:35" x14ac:dyDescent="0.2">
      <c r="W245794" s="31"/>
      <c r="AI245794" s="31"/>
    </row>
    <row r="245798" spans="23:35" x14ac:dyDescent="0.2">
      <c r="W245798" s="29"/>
      <c r="AI245798" s="29"/>
    </row>
    <row r="245826" spans="23:35" x14ac:dyDescent="0.2">
      <c r="W245826" s="31"/>
      <c r="AI245826" s="31"/>
    </row>
    <row r="245830" spans="23:35" x14ac:dyDescent="0.2">
      <c r="W245830" s="29"/>
      <c r="AI245830" s="29"/>
    </row>
    <row r="245858" spans="23:35" x14ac:dyDescent="0.2">
      <c r="W245858" s="31"/>
      <c r="AI245858" s="31"/>
    </row>
    <row r="245862" spans="23:35" x14ac:dyDescent="0.2">
      <c r="W245862" s="29"/>
      <c r="AI245862" s="29"/>
    </row>
    <row r="245890" spans="23:35" x14ac:dyDescent="0.2">
      <c r="W245890" s="31"/>
      <c r="AI245890" s="31"/>
    </row>
    <row r="245894" spans="23:35" x14ac:dyDescent="0.2">
      <c r="W245894" s="29"/>
      <c r="AI245894" s="29"/>
    </row>
    <row r="245922" spans="23:35" x14ac:dyDescent="0.2">
      <c r="W245922" s="31"/>
      <c r="AI245922" s="31"/>
    </row>
    <row r="245926" spans="23:35" x14ac:dyDescent="0.2">
      <c r="W245926" s="29"/>
      <c r="AI245926" s="29"/>
    </row>
    <row r="245954" spans="23:35" x14ac:dyDescent="0.2">
      <c r="W245954" s="31"/>
      <c r="AI245954" s="31"/>
    </row>
    <row r="245958" spans="23:35" x14ac:dyDescent="0.2">
      <c r="W245958" s="29"/>
      <c r="AI245958" s="29"/>
    </row>
    <row r="245986" spans="23:35" x14ac:dyDescent="0.2">
      <c r="W245986" s="31"/>
      <c r="AI245986" s="31"/>
    </row>
    <row r="245990" spans="23:35" x14ac:dyDescent="0.2">
      <c r="W245990" s="29"/>
      <c r="AI245990" s="29"/>
    </row>
    <row r="246018" spans="23:35" x14ac:dyDescent="0.2">
      <c r="W246018" s="31"/>
      <c r="AI246018" s="31"/>
    </row>
    <row r="246022" spans="23:35" x14ac:dyDescent="0.2">
      <c r="W246022" s="29"/>
      <c r="AI246022" s="29"/>
    </row>
    <row r="246050" spans="23:35" x14ac:dyDescent="0.2">
      <c r="W246050" s="31"/>
      <c r="AI246050" s="31"/>
    </row>
    <row r="246054" spans="23:35" x14ac:dyDescent="0.2">
      <c r="W246054" s="29"/>
      <c r="AI246054" s="29"/>
    </row>
    <row r="246082" spans="23:35" x14ac:dyDescent="0.2">
      <c r="W246082" s="31"/>
      <c r="AI246082" s="31"/>
    </row>
    <row r="246086" spans="23:35" x14ac:dyDescent="0.2">
      <c r="W246086" s="29"/>
      <c r="AI246086" s="29"/>
    </row>
    <row r="246114" spans="23:35" x14ac:dyDescent="0.2">
      <c r="W246114" s="31"/>
      <c r="AI246114" s="31"/>
    </row>
    <row r="246118" spans="23:35" x14ac:dyDescent="0.2">
      <c r="W246118" s="29"/>
      <c r="AI246118" s="29"/>
    </row>
    <row r="246146" spans="23:35" x14ac:dyDescent="0.2">
      <c r="W246146" s="31"/>
      <c r="AI246146" s="31"/>
    </row>
    <row r="246150" spans="23:35" x14ac:dyDescent="0.2">
      <c r="W246150" s="29"/>
      <c r="AI246150" s="29"/>
    </row>
    <row r="246178" spans="23:35" x14ac:dyDescent="0.2">
      <c r="W246178" s="31"/>
      <c r="AI246178" s="31"/>
    </row>
    <row r="246182" spans="23:35" x14ac:dyDescent="0.2">
      <c r="W246182" s="29"/>
      <c r="AI246182" s="29"/>
    </row>
    <row r="246210" spans="23:35" x14ac:dyDescent="0.2">
      <c r="W246210" s="31"/>
      <c r="AI246210" s="31"/>
    </row>
    <row r="246214" spans="23:35" x14ac:dyDescent="0.2">
      <c r="W246214" s="29"/>
      <c r="AI246214" s="29"/>
    </row>
    <row r="246242" spans="23:35" x14ac:dyDescent="0.2">
      <c r="W246242" s="31"/>
      <c r="AI246242" s="31"/>
    </row>
    <row r="246246" spans="23:35" x14ac:dyDescent="0.2">
      <c r="W246246" s="29"/>
      <c r="AI246246" s="29"/>
    </row>
    <row r="246274" spans="23:35" x14ac:dyDescent="0.2">
      <c r="W246274" s="31"/>
      <c r="AI246274" s="31"/>
    </row>
    <row r="246278" spans="23:35" x14ac:dyDescent="0.2">
      <c r="W246278" s="29"/>
      <c r="AI246278" s="29"/>
    </row>
    <row r="246306" spans="23:35" x14ac:dyDescent="0.2">
      <c r="W246306" s="31"/>
      <c r="AI246306" s="31"/>
    </row>
    <row r="246310" spans="23:35" x14ac:dyDescent="0.2">
      <c r="W246310" s="29"/>
      <c r="AI246310" s="29"/>
    </row>
    <row r="246338" spans="23:35" x14ac:dyDescent="0.2">
      <c r="W246338" s="31"/>
      <c r="AI246338" s="31"/>
    </row>
    <row r="246342" spans="23:35" x14ac:dyDescent="0.2">
      <c r="W246342" s="29"/>
      <c r="AI246342" s="29"/>
    </row>
    <row r="246370" spans="23:35" x14ac:dyDescent="0.2">
      <c r="W246370" s="31"/>
      <c r="AI246370" s="31"/>
    </row>
    <row r="246374" spans="23:35" x14ac:dyDescent="0.2">
      <c r="W246374" s="29"/>
      <c r="AI246374" s="29"/>
    </row>
    <row r="246402" spans="23:35" x14ac:dyDescent="0.2">
      <c r="W246402" s="31"/>
      <c r="AI246402" s="31"/>
    </row>
    <row r="246406" spans="23:35" x14ac:dyDescent="0.2">
      <c r="W246406" s="29"/>
      <c r="AI246406" s="29"/>
    </row>
    <row r="246434" spans="23:35" x14ac:dyDescent="0.2">
      <c r="W246434" s="31"/>
      <c r="AI246434" s="31"/>
    </row>
    <row r="246438" spans="23:35" x14ac:dyDescent="0.2">
      <c r="W246438" s="29"/>
      <c r="AI246438" s="29"/>
    </row>
    <row r="246466" spans="23:35" x14ac:dyDescent="0.2">
      <c r="W246466" s="31"/>
      <c r="AI246466" s="31"/>
    </row>
    <row r="246470" spans="23:35" x14ac:dyDescent="0.2">
      <c r="W246470" s="29"/>
      <c r="AI246470" s="29"/>
    </row>
    <row r="246498" spans="23:35" x14ac:dyDescent="0.2">
      <c r="W246498" s="31"/>
      <c r="AI246498" s="31"/>
    </row>
    <row r="246502" spans="23:35" x14ac:dyDescent="0.2">
      <c r="W246502" s="29"/>
      <c r="AI246502" s="29"/>
    </row>
    <row r="246530" spans="23:35" x14ac:dyDescent="0.2">
      <c r="W246530" s="31"/>
      <c r="AI246530" s="31"/>
    </row>
    <row r="246534" spans="23:35" x14ac:dyDescent="0.2">
      <c r="W246534" s="29"/>
      <c r="AI246534" s="29"/>
    </row>
    <row r="246562" spans="23:35" x14ac:dyDescent="0.2">
      <c r="W246562" s="31"/>
      <c r="AI246562" s="31"/>
    </row>
    <row r="246566" spans="23:35" x14ac:dyDescent="0.2">
      <c r="W246566" s="29"/>
      <c r="AI246566" s="29"/>
    </row>
    <row r="246594" spans="23:35" x14ac:dyDescent="0.2">
      <c r="W246594" s="31"/>
      <c r="AI246594" s="31"/>
    </row>
    <row r="246598" spans="23:35" x14ac:dyDescent="0.2">
      <c r="W246598" s="29"/>
      <c r="AI246598" s="29"/>
    </row>
    <row r="246626" spans="23:35" x14ac:dyDescent="0.2">
      <c r="W246626" s="31"/>
      <c r="AI246626" s="31"/>
    </row>
    <row r="246630" spans="23:35" x14ac:dyDescent="0.2">
      <c r="W246630" s="29"/>
      <c r="AI246630" s="29"/>
    </row>
    <row r="246658" spans="23:35" x14ac:dyDescent="0.2">
      <c r="W246658" s="31"/>
      <c r="AI246658" s="31"/>
    </row>
    <row r="246662" spans="23:35" x14ac:dyDescent="0.2">
      <c r="W246662" s="29"/>
      <c r="AI246662" s="29"/>
    </row>
    <row r="246690" spans="23:35" x14ac:dyDescent="0.2">
      <c r="W246690" s="31"/>
      <c r="AI246690" s="31"/>
    </row>
    <row r="246694" spans="23:35" x14ac:dyDescent="0.2">
      <c r="W246694" s="29"/>
      <c r="AI246694" s="29"/>
    </row>
    <row r="246722" spans="23:35" x14ac:dyDescent="0.2">
      <c r="W246722" s="31"/>
      <c r="AI246722" s="31"/>
    </row>
    <row r="246726" spans="23:35" x14ac:dyDescent="0.2">
      <c r="W246726" s="29"/>
      <c r="AI246726" s="29"/>
    </row>
    <row r="246754" spans="23:35" x14ac:dyDescent="0.2">
      <c r="W246754" s="31"/>
      <c r="AI246754" s="31"/>
    </row>
    <row r="246758" spans="23:35" x14ac:dyDescent="0.2">
      <c r="W246758" s="29"/>
      <c r="AI246758" s="29"/>
    </row>
    <row r="246786" spans="23:35" x14ac:dyDescent="0.2">
      <c r="W246786" s="31"/>
      <c r="AI246786" s="31"/>
    </row>
    <row r="246790" spans="23:35" x14ac:dyDescent="0.2">
      <c r="W246790" s="29"/>
      <c r="AI246790" s="29"/>
    </row>
    <row r="246818" spans="23:35" x14ac:dyDescent="0.2">
      <c r="W246818" s="31"/>
      <c r="AI246818" s="31"/>
    </row>
    <row r="246822" spans="23:35" x14ac:dyDescent="0.2">
      <c r="W246822" s="29"/>
      <c r="AI246822" s="29"/>
    </row>
    <row r="246850" spans="23:35" x14ac:dyDescent="0.2">
      <c r="W246850" s="31"/>
      <c r="AI246850" s="31"/>
    </row>
    <row r="246854" spans="23:35" x14ac:dyDescent="0.2">
      <c r="W246854" s="29"/>
      <c r="AI246854" s="29"/>
    </row>
    <row r="246882" spans="23:35" x14ac:dyDescent="0.2">
      <c r="W246882" s="31"/>
      <c r="AI246882" s="31"/>
    </row>
    <row r="246886" spans="23:35" x14ac:dyDescent="0.2">
      <c r="W246886" s="29"/>
      <c r="AI246886" s="29"/>
    </row>
    <row r="246914" spans="23:35" x14ac:dyDescent="0.2">
      <c r="W246914" s="31"/>
      <c r="AI246914" s="31"/>
    </row>
    <row r="246918" spans="23:35" x14ac:dyDescent="0.2">
      <c r="W246918" s="29"/>
      <c r="AI246918" s="29"/>
    </row>
    <row r="246946" spans="23:35" x14ac:dyDescent="0.2">
      <c r="W246946" s="31"/>
      <c r="AI246946" s="31"/>
    </row>
    <row r="246950" spans="23:35" x14ac:dyDescent="0.2">
      <c r="W246950" s="29"/>
      <c r="AI246950" s="29"/>
    </row>
    <row r="246978" spans="23:35" x14ac:dyDescent="0.2">
      <c r="W246978" s="31"/>
      <c r="AI246978" s="31"/>
    </row>
    <row r="246982" spans="23:35" x14ac:dyDescent="0.2">
      <c r="W246982" s="29"/>
      <c r="AI246982" s="29"/>
    </row>
    <row r="247010" spans="23:35" x14ac:dyDescent="0.2">
      <c r="W247010" s="31"/>
      <c r="AI247010" s="31"/>
    </row>
    <row r="247014" spans="23:35" x14ac:dyDescent="0.2">
      <c r="W247014" s="29"/>
      <c r="AI247014" s="29"/>
    </row>
    <row r="247042" spans="23:35" x14ac:dyDescent="0.2">
      <c r="W247042" s="31"/>
      <c r="AI247042" s="31"/>
    </row>
    <row r="247046" spans="23:35" x14ac:dyDescent="0.2">
      <c r="W247046" s="29"/>
      <c r="AI247046" s="29"/>
    </row>
    <row r="247074" spans="23:35" x14ac:dyDescent="0.2">
      <c r="W247074" s="31"/>
      <c r="AI247074" s="31"/>
    </row>
    <row r="247078" spans="23:35" x14ac:dyDescent="0.2">
      <c r="W247078" s="29"/>
      <c r="AI247078" s="29"/>
    </row>
    <row r="247106" spans="23:35" x14ac:dyDescent="0.2">
      <c r="W247106" s="31"/>
      <c r="AI247106" s="31"/>
    </row>
    <row r="247110" spans="23:35" x14ac:dyDescent="0.2">
      <c r="W247110" s="29"/>
      <c r="AI247110" s="29"/>
    </row>
    <row r="247138" spans="23:35" x14ac:dyDescent="0.2">
      <c r="W247138" s="31"/>
      <c r="AI247138" s="31"/>
    </row>
    <row r="247142" spans="23:35" x14ac:dyDescent="0.2">
      <c r="W247142" s="29"/>
      <c r="AI247142" s="29"/>
    </row>
    <row r="247170" spans="23:35" x14ac:dyDescent="0.2">
      <c r="W247170" s="31"/>
      <c r="AI247170" s="31"/>
    </row>
    <row r="247174" spans="23:35" x14ac:dyDescent="0.2">
      <c r="W247174" s="29"/>
      <c r="AI247174" s="29"/>
    </row>
    <row r="247202" spans="23:35" x14ac:dyDescent="0.2">
      <c r="W247202" s="31"/>
      <c r="AI247202" s="31"/>
    </row>
    <row r="247206" spans="23:35" x14ac:dyDescent="0.2">
      <c r="W247206" s="29"/>
      <c r="AI247206" s="29"/>
    </row>
    <row r="247234" spans="23:35" x14ac:dyDescent="0.2">
      <c r="W247234" s="31"/>
      <c r="AI247234" s="31"/>
    </row>
    <row r="247238" spans="23:35" x14ac:dyDescent="0.2">
      <c r="W247238" s="29"/>
      <c r="AI247238" s="29"/>
    </row>
    <row r="247266" spans="23:35" x14ac:dyDescent="0.2">
      <c r="W247266" s="31"/>
      <c r="AI247266" s="31"/>
    </row>
    <row r="247270" spans="23:35" x14ac:dyDescent="0.2">
      <c r="W247270" s="29"/>
      <c r="AI247270" s="29"/>
    </row>
    <row r="247298" spans="23:35" x14ac:dyDescent="0.2">
      <c r="W247298" s="31"/>
      <c r="AI247298" s="31"/>
    </row>
    <row r="247302" spans="23:35" x14ac:dyDescent="0.2">
      <c r="W247302" s="29"/>
      <c r="AI247302" s="29"/>
    </row>
    <row r="247330" spans="23:35" x14ac:dyDescent="0.2">
      <c r="W247330" s="31"/>
      <c r="AI247330" s="31"/>
    </row>
    <row r="247334" spans="23:35" x14ac:dyDescent="0.2">
      <c r="W247334" s="29"/>
      <c r="AI247334" s="29"/>
    </row>
    <row r="247362" spans="23:35" x14ac:dyDescent="0.2">
      <c r="W247362" s="31"/>
      <c r="AI247362" s="31"/>
    </row>
    <row r="247366" spans="23:35" x14ac:dyDescent="0.2">
      <c r="W247366" s="29"/>
      <c r="AI247366" s="29"/>
    </row>
    <row r="247394" spans="23:35" x14ac:dyDescent="0.2">
      <c r="W247394" s="31"/>
      <c r="AI247394" s="31"/>
    </row>
    <row r="247398" spans="23:35" x14ac:dyDescent="0.2">
      <c r="W247398" s="29"/>
      <c r="AI247398" s="29"/>
    </row>
    <row r="247426" spans="23:35" x14ac:dyDescent="0.2">
      <c r="W247426" s="31"/>
      <c r="AI247426" s="31"/>
    </row>
    <row r="247430" spans="23:35" x14ac:dyDescent="0.2">
      <c r="W247430" s="29"/>
      <c r="AI247430" s="29"/>
    </row>
    <row r="247458" spans="23:35" x14ac:dyDescent="0.2">
      <c r="W247458" s="31"/>
      <c r="AI247458" s="31"/>
    </row>
    <row r="247462" spans="23:35" x14ac:dyDescent="0.2">
      <c r="W247462" s="29"/>
      <c r="AI247462" s="29"/>
    </row>
    <row r="247490" spans="23:35" x14ac:dyDescent="0.2">
      <c r="W247490" s="31"/>
      <c r="AI247490" s="31"/>
    </row>
    <row r="247494" spans="23:35" x14ac:dyDescent="0.2">
      <c r="W247494" s="29"/>
      <c r="AI247494" s="29"/>
    </row>
    <row r="247522" spans="23:35" x14ac:dyDescent="0.2">
      <c r="W247522" s="31"/>
      <c r="AI247522" s="31"/>
    </row>
    <row r="247526" spans="23:35" x14ac:dyDescent="0.2">
      <c r="W247526" s="29"/>
      <c r="AI247526" s="29"/>
    </row>
    <row r="247554" spans="23:35" x14ac:dyDescent="0.2">
      <c r="W247554" s="31"/>
      <c r="AI247554" s="31"/>
    </row>
    <row r="247558" spans="23:35" x14ac:dyDescent="0.2">
      <c r="W247558" s="29"/>
      <c r="AI247558" s="29"/>
    </row>
    <row r="247586" spans="23:35" x14ac:dyDescent="0.2">
      <c r="W247586" s="31"/>
      <c r="AI247586" s="31"/>
    </row>
    <row r="247590" spans="23:35" x14ac:dyDescent="0.2">
      <c r="W247590" s="29"/>
      <c r="AI247590" s="29"/>
    </row>
    <row r="247618" spans="23:35" x14ac:dyDescent="0.2">
      <c r="W247618" s="31"/>
      <c r="AI247618" s="31"/>
    </row>
    <row r="247622" spans="23:35" x14ac:dyDescent="0.2">
      <c r="W247622" s="29"/>
      <c r="AI247622" s="29"/>
    </row>
    <row r="247650" spans="23:35" x14ac:dyDescent="0.2">
      <c r="W247650" s="31"/>
      <c r="AI247650" s="31"/>
    </row>
    <row r="247654" spans="23:35" x14ac:dyDescent="0.2">
      <c r="W247654" s="29"/>
      <c r="AI247654" s="29"/>
    </row>
    <row r="247682" spans="23:35" x14ac:dyDescent="0.2">
      <c r="W247682" s="31"/>
      <c r="AI247682" s="31"/>
    </row>
    <row r="247686" spans="23:35" x14ac:dyDescent="0.2">
      <c r="W247686" s="29"/>
      <c r="AI247686" s="29"/>
    </row>
    <row r="247714" spans="23:35" x14ac:dyDescent="0.2">
      <c r="W247714" s="31"/>
      <c r="AI247714" s="31"/>
    </row>
    <row r="247718" spans="23:35" x14ac:dyDescent="0.2">
      <c r="W247718" s="29"/>
      <c r="AI247718" s="29"/>
    </row>
    <row r="247746" spans="23:35" x14ac:dyDescent="0.2">
      <c r="W247746" s="31"/>
      <c r="AI247746" s="31"/>
    </row>
    <row r="247750" spans="23:35" x14ac:dyDescent="0.2">
      <c r="W247750" s="29"/>
      <c r="AI247750" s="29"/>
    </row>
    <row r="247778" spans="23:35" x14ac:dyDescent="0.2">
      <c r="W247778" s="31"/>
      <c r="AI247778" s="31"/>
    </row>
    <row r="247782" spans="23:35" x14ac:dyDescent="0.2">
      <c r="W247782" s="29"/>
      <c r="AI247782" s="29"/>
    </row>
    <row r="247810" spans="23:35" x14ac:dyDescent="0.2">
      <c r="W247810" s="31"/>
      <c r="AI247810" s="31"/>
    </row>
    <row r="247814" spans="23:35" x14ac:dyDescent="0.2">
      <c r="W247814" s="29"/>
      <c r="AI247814" s="29"/>
    </row>
    <row r="247842" spans="23:35" x14ac:dyDescent="0.2">
      <c r="W247842" s="31"/>
      <c r="AI247842" s="31"/>
    </row>
    <row r="247846" spans="23:35" x14ac:dyDescent="0.2">
      <c r="W247846" s="29"/>
      <c r="AI247846" s="29"/>
    </row>
    <row r="247874" spans="23:35" x14ac:dyDescent="0.2">
      <c r="W247874" s="31"/>
      <c r="AI247874" s="31"/>
    </row>
    <row r="247878" spans="23:35" x14ac:dyDescent="0.2">
      <c r="W247878" s="29"/>
      <c r="AI247878" s="29"/>
    </row>
    <row r="247906" spans="23:35" x14ac:dyDescent="0.2">
      <c r="W247906" s="31"/>
      <c r="AI247906" s="31"/>
    </row>
    <row r="247910" spans="23:35" x14ac:dyDescent="0.2">
      <c r="W247910" s="29"/>
      <c r="AI247910" s="29"/>
    </row>
    <row r="247938" spans="23:35" x14ac:dyDescent="0.2">
      <c r="W247938" s="31"/>
      <c r="AI247938" s="31"/>
    </row>
    <row r="247942" spans="23:35" x14ac:dyDescent="0.2">
      <c r="W247942" s="29"/>
      <c r="AI247942" s="29"/>
    </row>
    <row r="247970" spans="23:35" x14ac:dyDescent="0.2">
      <c r="W247970" s="31"/>
      <c r="AI247970" s="31"/>
    </row>
    <row r="247974" spans="23:35" x14ac:dyDescent="0.2">
      <c r="W247974" s="29"/>
      <c r="AI247974" s="29"/>
    </row>
    <row r="248002" spans="23:35" x14ac:dyDescent="0.2">
      <c r="W248002" s="31"/>
      <c r="AI248002" s="31"/>
    </row>
    <row r="248006" spans="23:35" x14ac:dyDescent="0.2">
      <c r="W248006" s="29"/>
      <c r="AI248006" s="29"/>
    </row>
    <row r="248034" spans="23:35" x14ac:dyDescent="0.2">
      <c r="W248034" s="31"/>
      <c r="AI248034" s="31"/>
    </row>
    <row r="248038" spans="23:35" x14ac:dyDescent="0.2">
      <c r="W248038" s="29"/>
      <c r="AI248038" s="29"/>
    </row>
    <row r="248066" spans="23:35" x14ac:dyDescent="0.2">
      <c r="W248066" s="31"/>
      <c r="AI248066" s="31"/>
    </row>
    <row r="248070" spans="23:35" x14ac:dyDescent="0.2">
      <c r="W248070" s="29"/>
      <c r="AI248070" s="29"/>
    </row>
    <row r="248098" spans="23:35" x14ac:dyDescent="0.2">
      <c r="W248098" s="31"/>
      <c r="AI248098" s="31"/>
    </row>
    <row r="248102" spans="23:35" x14ac:dyDescent="0.2">
      <c r="W248102" s="29"/>
      <c r="AI248102" s="29"/>
    </row>
    <row r="248130" spans="23:35" x14ac:dyDescent="0.2">
      <c r="W248130" s="31"/>
      <c r="AI248130" s="31"/>
    </row>
    <row r="248134" spans="23:35" x14ac:dyDescent="0.2">
      <c r="W248134" s="29"/>
      <c r="AI248134" s="29"/>
    </row>
    <row r="248162" spans="23:35" x14ac:dyDescent="0.2">
      <c r="W248162" s="31"/>
      <c r="AI248162" s="31"/>
    </row>
    <row r="248166" spans="23:35" x14ac:dyDescent="0.2">
      <c r="W248166" s="29"/>
      <c r="AI248166" s="29"/>
    </row>
    <row r="248194" spans="23:35" x14ac:dyDescent="0.2">
      <c r="W248194" s="31"/>
      <c r="AI248194" s="31"/>
    </row>
    <row r="248198" spans="23:35" x14ac:dyDescent="0.2">
      <c r="W248198" s="29"/>
      <c r="AI248198" s="29"/>
    </row>
    <row r="248226" spans="23:35" x14ac:dyDescent="0.2">
      <c r="W248226" s="31"/>
      <c r="AI248226" s="31"/>
    </row>
    <row r="248230" spans="23:35" x14ac:dyDescent="0.2">
      <c r="W248230" s="29"/>
      <c r="AI248230" s="29"/>
    </row>
    <row r="248258" spans="23:35" x14ac:dyDescent="0.2">
      <c r="W248258" s="31"/>
      <c r="AI248258" s="31"/>
    </row>
    <row r="248262" spans="23:35" x14ac:dyDescent="0.2">
      <c r="W248262" s="29"/>
      <c r="AI248262" s="29"/>
    </row>
    <row r="248290" spans="23:35" x14ac:dyDescent="0.2">
      <c r="W248290" s="31"/>
      <c r="AI248290" s="31"/>
    </row>
    <row r="248294" spans="23:35" x14ac:dyDescent="0.2">
      <c r="W248294" s="29"/>
      <c r="AI248294" s="29"/>
    </row>
    <row r="248322" spans="23:35" x14ac:dyDescent="0.2">
      <c r="W248322" s="31"/>
      <c r="AI248322" s="31"/>
    </row>
    <row r="248326" spans="23:35" x14ac:dyDescent="0.2">
      <c r="W248326" s="29"/>
      <c r="AI248326" s="29"/>
    </row>
    <row r="248354" spans="23:35" x14ac:dyDescent="0.2">
      <c r="W248354" s="31"/>
      <c r="AI248354" s="31"/>
    </row>
    <row r="248358" spans="23:35" x14ac:dyDescent="0.2">
      <c r="W248358" s="29"/>
      <c r="AI248358" s="29"/>
    </row>
    <row r="248386" spans="23:35" x14ac:dyDescent="0.2">
      <c r="W248386" s="31"/>
      <c r="AI248386" s="31"/>
    </row>
    <row r="248390" spans="23:35" x14ac:dyDescent="0.2">
      <c r="W248390" s="29"/>
      <c r="AI248390" s="29"/>
    </row>
    <row r="248418" spans="23:35" x14ac:dyDescent="0.2">
      <c r="W248418" s="31"/>
      <c r="AI248418" s="31"/>
    </row>
    <row r="248422" spans="23:35" x14ac:dyDescent="0.2">
      <c r="W248422" s="29"/>
      <c r="AI248422" s="29"/>
    </row>
    <row r="248450" spans="23:35" x14ac:dyDescent="0.2">
      <c r="W248450" s="31"/>
      <c r="AI248450" s="31"/>
    </row>
    <row r="248454" spans="23:35" x14ac:dyDescent="0.2">
      <c r="W248454" s="29"/>
      <c r="AI248454" s="29"/>
    </row>
    <row r="248482" spans="23:35" x14ac:dyDescent="0.2">
      <c r="W248482" s="31"/>
      <c r="AI248482" s="31"/>
    </row>
    <row r="248486" spans="23:35" x14ac:dyDescent="0.2">
      <c r="W248486" s="29"/>
      <c r="AI248486" s="29"/>
    </row>
    <row r="248514" spans="23:35" x14ac:dyDescent="0.2">
      <c r="W248514" s="31"/>
      <c r="AI248514" s="31"/>
    </row>
    <row r="248518" spans="23:35" x14ac:dyDescent="0.2">
      <c r="W248518" s="29"/>
      <c r="AI248518" s="29"/>
    </row>
    <row r="248546" spans="23:35" x14ac:dyDescent="0.2">
      <c r="W248546" s="31"/>
      <c r="AI248546" s="31"/>
    </row>
    <row r="248550" spans="23:35" x14ac:dyDescent="0.2">
      <c r="W248550" s="29"/>
      <c r="AI248550" s="29"/>
    </row>
    <row r="248578" spans="23:35" x14ac:dyDescent="0.2">
      <c r="W248578" s="31"/>
      <c r="AI248578" s="31"/>
    </row>
    <row r="248582" spans="23:35" x14ac:dyDescent="0.2">
      <c r="W248582" s="29"/>
      <c r="AI248582" s="29"/>
    </row>
    <row r="248610" spans="23:35" x14ac:dyDescent="0.2">
      <c r="W248610" s="31"/>
      <c r="AI248610" s="31"/>
    </row>
    <row r="248614" spans="23:35" x14ac:dyDescent="0.2">
      <c r="W248614" s="29"/>
      <c r="AI248614" s="29"/>
    </row>
    <row r="248642" spans="23:35" x14ac:dyDescent="0.2">
      <c r="W248642" s="31"/>
      <c r="AI248642" s="31"/>
    </row>
    <row r="248646" spans="23:35" x14ac:dyDescent="0.2">
      <c r="W248646" s="29"/>
      <c r="AI248646" s="29"/>
    </row>
    <row r="248674" spans="23:35" x14ac:dyDescent="0.2">
      <c r="W248674" s="31"/>
      <c r="AI248674" s="31"/>
    </row>
    <row r="248678" spans="23:35" x14ac:dyDescent="0.2">
      <c r="W248678" s="29"/>
      <c r="AI248678" s="29"/>
    </row>
    <row r="248706" spans="23:35" x14ac:dyDescent="0.2">
      <c r="W248706" s="31"/>
      <c r="AI248706" s="31"/>
    </row>
    <row r="248710" spans="23:35" x14ac:dyDescent="0.2">
      <c r="W248710" s="29"/>
      <c r="AI248710" s="29"/>
    </row>
    <row r="248738" spans="23:35" x14ac:dyDescent="0.2">
      <c r="W248738" s="31"/>
      <c r="AI248738" s="31"/>
    </row>
    <row r="248742" spans="23:35" x14ac:dyDescent="0.2">
      <c r="W248742" s="29"/>
      <c r="AI248742" s="29"/>
    </row>
    <row r="248770" spans="23:35" x14ac:dyDescent="0.2">
      <c r="W248770" s="31"/>
      <c r="AI248770" s="31"/>
    </row>
    <row r="248774" spans="23:35" x14ac:dyDescent="0.2">
      <c r="W248774" s="29"/>
      <c r="AI248774" s="29"/>
    </row>
    <row r="248802" spans="23:35" x14ac:dyDescent="0.2">
      <c r="W248802" s="31"/>
      <c r="AI248802" s="31"/>
    </row>
    <row r="248806" spans="23:35" x14ac:dyDescent="0.2">
      <c r="W248806" s="29"/>
      <c r="AI248806" s="29"/>
    </row>
    <row r="248834" spans="23:35" x14ac:dyDescent="0.2">
      <c r="W248834" s="31"/>
      <c r="AI248834" s="31"/>
    </row>
    <row r="248838" spans="23:35" x14ac:dyDescent="0.2">
      <c r="W248838" s="29"/>
      <c r="AI248838" s="29"/>
    </row>
    <row r="248866" spans="23:35" x14ac:dyDescent="0.2">
      <c r="W248866" s="31"/>
      <c r="AI248866" s="31"/>
    </row>
    <row r="248870" spans="23:35" x14ac:dyDescent="0.2">
      <c r="W248870" s="29"/>
      <c r="AI248870" s="29"/>
    </row>
    <row r="248898" spans="23:35" x14ac:dyDescent="0.2">
      <c r="W248898" s="31"/>
      <c r="AI248898" s="31"/>
    </row>
    <row r="248902" spans="23:35" x14ac:dyDescent="0.2">
      <c r="W248902" s="29"/>
      <c r="AI248902" s="29"/>
    </row>
    <row r="248930" spans="23:35" x14ac:dyDescent="0.2">
      <c r="W248930" s="31"/>
      <c r="AI248930" s="31"/>
    </row>
    <row r="248934" spans="23:35" x14ac:dyDescent="0.2">
      <c r="W248934" s="29"/>
      <c r="AI248934" s="29"/>
    </row>
    <row r="248962" spans="23:35" x14ac:dyDescent="0.2">
      <c r="W248962" s="31"/>
      <c r="AI248962" s="31"/>
    </row>
    <row r="248966" spans="23:35" x14ac:dyDescent="0.2">
      <c r="W248966" s="29"/>
      <c r="AI248966" s="29"/>
    </row>
    <row r="248994" spans="23:35" x14ac:dyDescent="0.2">
      <c r="W248994" s="31"/>
      <c r="AI248994" s="31"/>
    </row>
    <row r="248998" spans="23:35" x14ac:dyDescent="0.2">
      <c r="W248998" s="29"/>
      <c r="AI248998" s="29"/>
    </row>
    <row r="249026" spans="23:35" x14ac:dyDescent="0.2">
      <c r="W249026" s="31"/>
      <c r="AI249026" s="31"/>
    </row>
    <row r="249030" spans="23:35" x14ac:dyDescent="0.2">
      <c r="W249030" s="29"/>
      <c r="AI249030" s="29"/>
    </row>
    <row r="249058" spans="23:35" x14ac:dyDescent="0.2">
      <c r="W249058" s="31"/>
      <c r="AI249058" s="31"/>
    </row>
    <row r="249062" spans="23:35" x14ac:dyDescent="0.2">
      <c r="W249062" s="29"/>
      <c r="AI249062" s="29"/>
    </row>
    <row r="249090" spans="23:35" x14ac:dyDescent="0.2">
      <c r="W249090" s="31"/>
      <c r="AI249090" s="31"/>
    </row>
    <row r="249094" spans="23:35" x14ac:dyDescent="0.2">
      <c r="W249094" s="29"/>
      <c r="AI249094" s="29"/>
    </row>
    <row r="249122" spans="23:35" x14ac:dyDescent="0.2">
      <c r="W249122" s="31"/>
      <c r="AI249122" s="31"/>
    </row>
    <row r="249126" spans="23:35" x14ac:dyDescent="0.2">
      <c r="W249126" s="29"/>
      <c r="AI249126" s="29"/>
    </row>
    <row r="249154" spans="23:35" x14ac:dyDescent="0.2">
      <c r="W249154" s="31"/>
      <c r="AI249154" s="31"/>
    </row>
    <row r="249158" spans="23:35" x14ac:dyDescent="0.2">
      <c r="W249158" s="29"/>
      <c r="AI249158" s="29"/>
    </row>
    <row r="249186" spans="23:35" x14ac:dyDescent="0.2">
      <c r="W249186" s="31"/>
      <c r="AI249186" s="31"/>
    </row>
    <row r="249190" spans="23:35" x14ac:dyDescent="0.2">
      <c r="W249190" s="29"/>
      <c r="AI249190" s="29"/>
    </row>
    <row r="249218" spans="23:35" x14ac:dyDescent="0.2">
      <c r="W249218" s="31"/>
      <c r="AI249218" s="31"/>
    </row>
    <row r="249222" spans="23:35" x14ac:dyDescent="0.2">
      <c r="W249222" s="29"/>
      <c r="AI249222" s="29"/>
    </row>
    <row r="249250" spans="23:35" x14ac:dyDescent="0.2">
      <c r="W249250" s="31"/>
      <c r="AI249250" s="31"/>
    </row>
    <row r="249254" spans="23:35" x14ac:dyDescent="0.2">
      <c r="W249254" s="29"/>
      <c r="AI249254" s="29"/>
    </row>
    <row r="249282" spans="23:35" x14ac:dyDescent="0.2">
      <c r="W249282" s="31"/>
      <c r="AI249282" s="31"/>
    </row>
    <row r="249286" spans="23:35" x14ac:dyDescent="0.2">
      <c r="W249286" s="29"/>
      <c r="AI249286" s="29"/>
    </row>
    <row r="249314" spans="23:35" x14ac:dyDescent="0.2">
      <c r="W249314" s="31"/>
      <c r="AI249314" s="31"/>
    </row>
    <row r="249318" spans="23:35" x14ac:dyDescent="0.2">
      <c r="W249318" s="29"/>
      <c r="AI249318" s="29"/>
    </row>
    <row r="249346" spans="23:35" x14ac:dyDescent="0.2">
      <c r="W249346" s="31"/>
      <c r="AI249346" s="31"/>
    </row>
    <row r="249350" spans="23:35" x14ac:dyDescent="0.2">
      <c r="W249350" s="29"/>
      <c r="AI249350" s="29"/>
    </row>
    <row r="249378" spans="23:35" x14ac:dyDescent="0.2">
      <c r="W249378" s="31"/>
      <c r="AI249378" s="31"/>
    </row>
    <row r="249382" spans="23:35" x14ac:dyDescent="0.2">
      <c r="W249382" s="29"/>
      <c r="AI249382" s="29"/>
    </row>
    <row r="249410" spans="23:35" x14ac:dyDescent="0.2">
      <c r="W249410" s="31"/>
      <c r="AI249410" s="31"/>
    </row>
    <row r="249414" spans="23:35" x14ac:dyDescent="0.2">
      <c r="W249414" s="29"/>
      <c r="AI249414" s="29"/>
    </row>
    <row r="249442" spans="23:35" x14ac:dyDescent="0.2">
      <c r="W249442" s="31"/>
      <c r="AI249442" s="31"/>
    </row>
    <row r="249446" spans="23:35" x14ac:dyDescent="0.2">
      <c r="W249446" s="29"/>
      <c r="AI249446" s="29"/>
    </row>
    <row r="249474" spans="23:35" x14ac:dyDescent="0.2">
      <c r="W249474" s="31"/>
      <c r="AI249474" s="31"/>
    </row>
    <row r="249478" spans="23:35" x14ac:dyDescent="0.2">
      <c r="W249478" s="29"/>
      <c r="AI249478" s="29"/>
    </row>
    <row r="249506" spans="23:35" x14ac:dyDescent="0.2">
      <c r="W249506" s="31"/>
      <c r="AI249506" s="31"/>
    </row>
    <row r="249510" spans="23:35" x14ac:dyDescent="0.2">
      <c r="W249510" s="29"/>
      <c r="AI249510" s="29"/>
    </row>
    <row r="249538" spans="23:35" x14ac:dyDescent="0.2">
      <c r="W249538" s="31"/>
      <c r="AI249538" s="31"/>
    </row>
    <row r="249542" spans="23:35" x14ac:dyDescent="0.2">
      <c r="W249542" s="29"/>
      <c r="AI249542" s="29"/>
    </row>
    <row r="249570" spans="23:35" x14ac:dyDescent="0.2">
      <c r="W249570" s="31"/>
      <c r="AI249570" s="31"/>
    </row>
    <row r="249574" spans="23:35" x14ac:dyDescent="0.2">
      <c r="W249574" s="29"/>
      <c r="AI249574" s="29"/>
    </row>
    <row r="249602" spans="23:35" x14ac:dyDescent="0.2">
      <c r="W249602" s="31"/>
      <c r="AI249602" s="31"/>
    </row>
    <row r="249606" spans="23:35" x14ac:dyDescent="0.2">
      <c r="W249606" s="29"/>
      <c r="AI249606" s="29"/>
    </row>
    <row r="249634" spans="23:35" x14ac:dyDescent="0.2">
      <c r="W249634" s="31"/>
      <c r="AI249634" s="31"/>
    </row>
    <row r="249638" spans="23:35" x14ac:dyDescent="0.2">
      <c r="W249638" s="29"/>
      <c r="AI249638" s="29"/>
    </row>
    <row r="249666" spans="23:35" x14ac:dyDescent="0.2">
      <c r="W249666" s="31"/>
      <c r="AI249666" s="31"/>
    </row>
    <row r="249670" spans="23:35" x14ac:dyDescent="0.2">
      <c r="W249670" s="29"/>
      <c r="AI249670" s="29"/>
    </row>
    <row r="249698" spans="23:35" x14ac:dyDescent="0.2">
      <c r="W249698" s="31"/>
      <c r="AI249698" s="31"/>
    </row>
    <row r="249702" spans="23:35" x14ac:dyDescent="0.2">
      <c r="W249702" s="29"/>
      <c r="AI249702" s="29"/>
    </row>
    <row r="249730" spans="23:35" x14ac:dyDescent="0.2">
      <c r="W249730" s="31"/>
      <c r="AI249730" s="31"/>
    </row>
    <row r="249734" spans="23:35" x14ac:dyDescent="0.2">
      <c r="W249734" s="29"/>
      <c r="AI249734" s="29"/>
    </row>
    <row r="249762" spans="23:35" x14ac:dyDescent="0.2">
      <c r="W249762" s="31"/>
      <c r="AI249762" s="31"/>
    </row>
    <row r="249766" spans="23:35" x14ac:dyDescent="0.2">
      <c r="W249766" s="29"/>
      <c r="AI249766" s="29"/>
    </row>
    <row r="249794" spans="23:35" x14ac:dyDescent="0.2">
      <c r="W249794" s="31"/>
      <c r="AI249794" s="31"/>
    </row>
    <row r="249798" spans="23:35" x14ac:dyDescent="0.2">
      <c r="W249798" s="29"/>
      <c r="AI249798" s="29"/>
    </row>
    <row r="249826" spans="23:35" x14ac:dyDescent="0.2">
      <c r="W249826" s="31"/>
      <c r="AI249826" s="31"/>
    </row>
    <row r="249830" spans="23:35" x14ac:dyDescent="0.2">
      <c r="W249830" s="29"/>
      <c r="AI249830" s="29"/>
    </row>
    <row r="249858" spans="23:35" x14ac:dyDescent="0.2">
      <c r="W249858" s="31"/>
      <c r="AI249858" s="31"/>
    </row>
    <row r="249862" spans="23:35" x14ac:dyDescent="0.2">
      <c r="W249862" s="29"/>
      <c r="AI249862" s="29"/>
    </row>
    <row r="249890" spans="23:35" x14ac:dyDescent="0.2">
      <c r="W249890" s="31"/>
      <c r="AI249890" s="31"/>
    </row>
    <row r="249894" spans="23:35" x14ac:dyDescent="0.2">
      <c r="W249894" s="29"/>
      <c r="AI249894" s="29"/>
    </row>
    <row r="249922" spans="23:35" x14ac:dyDescent="0.2">
      <c r="W249922" s="31"/>
      <c r="AI249922" s="31"/>
    </row>
    <row r="249926" spans="23:35" x14ac:dyDescent="0.2">
      <c r="W249926" s="29"/>
      <c r="AI249926" s="29"/>
    </row>
    <row r="249954" spans="23:35" x14ac:dyDescent="0.2">
      <c r="W249954" s="31"/>
      <c r="AI249954" s="31"/>
    </row>
    <row r="249958" spans="23:35" x14ac:dyDescent="0.2">
      <c r="W249958" s="29"/>
      <c r="AI249958" s="29"/>
    </row>
    <row r="249986" spans="23:35" x14ac:dyDescent="0.2">
      <c r="W249986" s="31"/>
      <c r="AI249986" s="31"/>
    </row>
    <row r="249990" spans="23:35" x14ac:dyDescent="0.2">
      <c r="W249990" s="29"/>
      <c r="AI249990" s="29"/>
    </row>
    <row r="250018" spans="23:35" x14ac:dyDescent="0.2">
      <c r="W250018" s="31"/>
      <c r="AI250018" s="31"/>
    </row>
    <row r="250022" spans="23:35" x14ac:dyDescent="0.2">
      <c r="W250022" s="29"/>
      <c r="AI250022" s="29"/>
    </row>
    <row r="250050" spans="23:35" x14ac:dyDescent="0.2">
      <c r="W250050" s="31"/>
      <c r="AI250050" s="31"/>
    </row>
    <row r="250054" spans="23:35" x14ac:dyDescent="0.2">
      <c r="W250054" s="29"/>
      <c r="AI250054" s="29"/>
    </row>
    <row r="250082" spans="23:35" x14ac:dyDescent="0.2">
      <c r="W250082" s="31"/>
      <c r="AI250082" s="31"/>
    </row>
    <row r="250086" spans="23:35" x14ac:dyDescent="0.2">
      <c r="W250086" s="29"/>
      <c r="AI250086" s="29"/>
    </row>
    <row r="250114" spans="23:35" x14ac:dyDescent="0.2">
      <c r="W250114" s="31"/>
      <c r="AI250114" s="31"/>
    </row>
    <row r="250118" spans="23:35" x14ac:dyDescent="0.2">
      <c r="W250118" s="29"/>
      <c r="AI250118" s="29"/>
    </row>
    <row r="250146" spans="23:35" x14ac:dyDescent="0.2">
      <c r="W250146" s="31"/>
      <c r="AI250146" s="31"/>
    </row>
    <row r="250150" spans="23:35" x14ac:dyDescent="0.2">
      <c r="W250150" s="29"/>
      <c r="AI250150" s="29"/>
    </row>
    <row r="250178" spans="23:35" x14ac:dyDescent="0.2">
      <c r="W250178" s="31"/>
      <c r="AI250178" s="31"/>
    </row>
    <row r="250182" spans="23:35" x14ac:dyDescent="0.2">
      <c r="W250182" s="29"/>
      <c r="AI250182" s="29"/>
    </row>
    <row r="250210" spans="23:35" x14ac:dyDescent="0.2">
      <c r="W250210" s="31"/>
      <c r="AI250210" s="31"/>
    </row>
    <row r="250214" spans="23:35" x14ac:dyDescent="0.2">
      <c r="W250214" s="29"/>
      <c r="AI250214" s="29"/>
    </row>
    <row r="250242" spans="23:35" x14ac:dyDescent="0.2">
      <c r="W250242" s="31"/>
      <c r="AI250242" s="31"/>
    </row>
    <row r="250246" spans="23:35" x14ac:dyDescent="0.2">
      <c r="W250246" s="29"/>
      <c r="AI250246" s="29"/>
    </row>
    <row r="250274" spans="23:35" x14ac:dyDescent="0.2">
      <c r="W250274" s="31"/>
      <c r="AI250274" s="31"/>
    </row>
    <row r="250278" spans="23:35" x14ac:dyDescent="0.2">
      <c r="W250278" s="29"/>
      <c r="AI250278" s="29"/>
    </row>
    <row r="250306" spans="23:35" x14ac:dyDescent="0.2">
      <c r="W250306" s="31"/>
      <c r="AI250306" s="31"/>
    </row>
    <row r="250310" spans="23:35" x14ac:dyDescent="0.2">
      <c r="W250310" s="29"/>
      <c r="AI250310" s="29"/>
    </row>
    <row r="250338" spans="23:35" x14ac:dyDescent="0.2">
      <c r="W250338" s="31"/>
      <c r="AI250338" s="31"/>
    </row>
    <row r="250342" spans="23:35" x14ac:dyDescent="0.2">
      <c r="W250342" s="29"/>
      <c r="AI250342" s="29"/>
    </row>
    <row r="250370" spans="23:35" x14ac:dyDescent="0.2">
      <c r="W250370" s="31"/>
      <c r="AI250370" s="31"/>
    </row>
    <row r="250374" spans="23:35" x14ac:dyDescent="0.2">
      <c r="W250374" s="29"/>
      <c r="AI250374" s="29"/>
    </row>
    <row r="250402" spans="23:35" x14ac:dyDescent="0.2">
      <c r="W250402" s="31"/>
      <c r="AI250402" s="31"/>
    </row>
    <row r="250406" spans="23:35" x14ac:dyDescent="0.2">
      <c r="W250406" s="29"/>
      <c r="AI250406" s="29"/>
    </row>
    <row r="250434" spans="23:35" x14ac:dyDescent="0.2">
      <c r="W250434" s="31"/>
      <c r="AI250434" s="31"/>
    </row>
    <row r="250438" spans="23:35" x14ac:dyDescent="0.2">
      <c r="W250438" s="29"/>
      <c r="AI250438" s="29"/>
    </row>
    <row r="250466" spans="23:35" x14ac:dyDescent="0.2">
      <c r="W250466" s="31"/>
      <c r="AI250466" s="31"/>
    </row>
    <row r="250470" spans="23:35" x14ac:dyDescent="0.2">
      <c r="W250470" s="29"/>
      <c r="AI250470" s="29"/>
    </row>
    <row r="250498" spans="23:35" x14ac:dyDescent="0.2">
      <c r="W250498" s="31"/>
      <c r="AI250498" s="31"/>
    </row>
    <row r="250502" spans="23:35" x14ac:dyDescent="0.2">
      <c r="W250502" s="29"/>
      <c r="AI250502" s="29"/>
    </row>
    <row r="250530" spans="23:35" x14ac:dyDescent="0.2">
      <c r="W250530" s="31"/>
      <c r="AI250530" s="31"/>
    </row>
    <row r="250534" spans="23:35" x14ac:dyDescent="0.2">
      <c r="W250534" s="29"/>
      <c r="AI250534" s="29"/>
    </row>
    <row r="250562" spans="23:35" x14ac:dyDescent="0.2">
      <c r="W250562" s="31"/>
      <c r="AI250562" s="31"/>
    </row>
    <row r="250566" spans="23:35" x14ac:dyDescent="0.2">
      <c r="W250566" s="29"/>
      <c r="AI250566" s="29"/>
    </row>
    <row r="250594" spans="23:35" x14ac:dyDescent="0.2">
      <c r="W250594" s="31"/>
      <c r="AI250594" s="31"/>
    </row>
    <row r="250598" spans="23:35" x14ac:dyDescent="0.2">
      <c r="W250598" s="29"/>
      <c r="AI250598" s="29"/>
    </row>
    <row r="250626" spans="23:35" x14ac:dyDescent="0.2">
      <c r="W250626" s="31"/>
      <c r="AI250626" s="31"/>
    </row>
    <row r="250630" spans="23:35" x14ac:dyDescent="0.2">
      <c r="W250630" s="29"/>
      <c r="AI250630" s="29"/>
    </row>
    <row r="250658" spans="23:35" x14ac:dyDescent="0.2">
      <c r="W250658" s="31"/>
      <c r="AI250658" s="31"/>
    </row>
    <row r="250662" spans="23:35" x14ac:dyDescent="0.2">
      <c r="W250662" s="29"/>
      <c r="AI250662" s="29"/>
    </row>
    <row r="250690" spans="23:35" x14ac:dyDescent="0.2">
      <c r="W250690" s="31"/>
      <c r="AI250690" s="31"/>
    </row>
    <row r="250694" spans="23:35" x14ac:dyDescent="0.2">
      <c r="W250694" s="29"/>
      <c r="AI250694" s="29"/>
    </row>
    <row r="250722" spans="23:35" x14ac:dyDescent="0.2">
      <c r="W250722" s="31"/>
      <c r="AI250722" s="31"/>
    </row>
    <row r="250726" spans="23:35" x14ac:dyDescent="0.2">
      <c r="W250726" s="29"/>
      <c r="AI250726" s="29"/>
    </row>
    <row r="250754" spans="23:35" x14ac:dyDescent="0.2">
      <c r="W250754" s="31"/>
      <c r="AI250754" s="31"/>
    </row>
    <row r="250758" spans="23:35" x14ac:dyDescent="0.2">
      <c r="W250758" s="29"/>
      <c r="AI250758" s="29"/>
    </row>
    <row r="250786" spans="23:35" x14ac:dyDescent="0.2">
      <c r="W250786" s="31"/>
      <c r="AI250786" s="31"/>
    </row>
    <row r="250790" spans="23:35" x14ac:dyDescent="0.2">
      <c r="W250790" s="29"/>
      <c r="AI250790" s="29"/>
    </row>
    <row r="250818" spans="23:35" x14ac:dyDescent="0.2">
      <c r="W250818" s="31"/>
      <c r="AI250818" s="31"/>
    </row>
    <row r="250822" spans="23:35" x14ac:dyDescent="0.2">
      <c r="W250822" s="29"/>
      <c r="AI250822" s="29"/>
    </row>
    <row r="250850" spans="23:35" x14ac:dyDescent="0.2">
      <c r="W250850" s="31"/>
      <c r="AI250850" s="31"/>
    </row>
    <row r="250854" spans="23:35" x14ac:dyDescent="0.2">
      <c r="W250854" s="29"/>
      <c r="AI250854" s="29"/>
    </row>
    <row r="250882" spans="23:35" x14ac:dyDescent="0.2">
      <c r="W250882" s="31"/>
      <c r="AI250882" s="31"/>
    </row>
    <row r="250886" spans="23:35" x14ac:dyDescent="0.2">
      <c r="W250886" s="29"/>
      <c r="AI250886" s="29"/>
    </row>
    <row r="250914" spans="23:35" x14ac:dyDescent="0.2">
      <c r="W250914" s="31"/>
      <c r="AI250914" s="31"/>
    </row>
    <row r="250918" spans="23:35" x14ac:dyDescent="0.2">
      <c r="W250918" s="29"/>
      <c r="AI250918" s="29"/>
    </row>
    <row r="250946" spans="23:35" x14ac:dyDescent="0.2">
      <c r="W250946" s="31"/>
      <c r="AI250946" s="31"/>
    </row>
    <row r="250950" spans="23:35" x14ac:dyDescent="0.2">
      <c r="W250950" s="29"/>
      <c r="AI250950" s="29"/>
    </row>
    <row r="250978" spans="23:35" x14ac:dyDescent="0.2">
      <c r="W250978" s="31"/>
      <c r="AI250978" s="31"/>
    </row>
    <row r="250982" spans="23:35" x14ac:dyDescent="0.2">
      <c r="W250982" s="29"/>
      <c r="AI250982" s="29"/>
    </row>
    <row r="251010" spans="23:35" x14ac:dyDescent="0.2">
      <c r="W251010" s="31"/>
      <c r="AI251010" s="31"/>
    </row>
    <row r="251014" spans="23:35" x14ac:dyDescent="0.2">
      <c r="W251014" s="29"/>
      <c r="AI251014" s="29"/>
    </row>
    <row r="251042" spans="23:35" x14ac:dyDescent="0.2">
      <c r="W251042" s="31"/>
      <c r="AI251042" s="31"/>
    </row>
    <row r="251046" spans="23:35" x14ac:dyDescent="0.2">
      <c r="W251046" s="29"/>
      <c r="AI251046" s="29"/>
    </row>
    <row r="251074" spans="23:35" x14ac:dyDescent="0.2">
      <c r="W251074" s="31"/>
      <c r="AI251074" s="31"/>
    </row>
    <row r="251078" spans="23:35" x14ac:dyDescent="0.2">
      <c r="W251078" s="29"/>
      <c r="AI251078" s="29"/>
    </row>
    <row r="251106" spans="23:35" x14ac:dyDescent="0.2">
      <c r="W251106" s="31"/>
      <c r="AI251106" s="31"/>
    </row>
    <row r="251110" spans="23:35" x14ac:dyDescent="0.2">
      <c r="W251110" s="29"/>
      <c r="AI251110" s="29"/>
    </row>
    <row r="251138" spans="23:35" x14ac:dyDescent="0.2">
      <c r="W251138" s="31"/>
      <c r="AI251138" s="31"/>
    </row>
    <row r="251142" spans="23:35" x14ac:dyDescent="0.2">
      <c r="W251142" s="29"/>
      <c r="AI251142" s="29"/>
    </row>
    <row r="251170" spans="23:35" x14ac:dyDescent="0.2">
      <c r="W251170" s="31"/>
      <c r="AI251170" s="31"/>
    </row>
    <row r="251174" spans="23:35" x14ac:dyDescent="0.2">
      <c r="W251174" s="29"/>
      <c r="AI251174" s="29"/>
    </row>
    <row r="251202" spans="23:35" x14ac:dyDescent="0.2">
      <c r="W251202" s="31"/>
      <c r="AI251202" s="31"/>
    </row>
    <row r="251206" spans="23:35" x14ac:dyDescent="0.2">
      <c r="W251206" s="29"/>
      <c r="AI251206" s="29"/>
    </row>
    <row r="251234" spans="23:35" x14ac:dyDescent="0.2">
      <c r="W251234" s="31"/>
      <c r="AI251234" s="31"/>
    </row>
    <row r="251238" spans="23:35" x14ac:dyDescent="0.2">
      <c r="W251238" s="29"/>
      <c r="AI251238" s="29"/>
    </row>
    <row r="251266" spans="23:35" x14ac:dyDescent="0.2">
      <c r="W251266" s="31"/>
      <c r="AI251266" s="31"/>
    </row>
    <row r="251270" spans="23:35" x14ac:dyDescent="0.2">
      <c r="W251270" s="29"/>
      <c r="AI251270" s="29"/>
    </row>
    <row r="251298" spans="23:35" x14ac:dyDescent="0.2">
      <c r="W251298" s="31"/>
      <c r="AI251298" s="31"/>
    </row>
    <row r="251302" spans="23:35" x14ac:dyDescent="0.2">
      <c r="W251302" s="29"/>
      <c r="AI251302" s="29"/>
    </row>
    <row r="251330" spans="23:35" x14ac:dyDescent="0.2">
      <c r="W251330" s="31"/>
      <c r="AI251330" s="31"/>
    </row>
    <row r="251334" spans="23:35" x14ac:dyDescent="0.2">
      <c r="W251334" s="29"/>
      <c r="AI251334" s="29"/>
    </row>
    <row r="251362" spans="23:35" x14ac:dyDescent="0.2">
      <c r="W251362" s="31"/>
      <c r="AI251362" s="31"/>
    </row>
    <row r="251366" spans="23:35" x14ac:dyDescent="0.2">
      <c r="W251366" s="29"/>
      <c r="AI251366" s="29"/>
    </row>
    <row r="251394" spans="23:35" x14ac:dyDescent="0.2">
      <c r="W251394" s="31"/>
      <c r="AI251394" s="31"/>
    </row>
    <row r="251398" spans="23:35" x14ac:dyDescent="0.2">
      <c r="W251398" s="29"/>
      <c r="AI251398" s="29"/>
    </row>
    <row r="251426" spans="23:35" x14ac:dyDescent="0.2">
      <c r="W251426" s="31"/>
      <c r="AI251426" s="31"/>
    </row>
    <row r="251430" spans="23:35" x14ac:dyDescent="0.2">
      <c r="W251430" s="29"/>
      <c r="AI251430" s="29"/>
    </row>
    <row r="251458" spans="23:35" x14ac:dyDescent="0.2">
      <c r="W251458" s="31"/>
      <c r="AI251458" s="31"/>
    </row>
    <row r="251462" spans="23:35" x14ac:dyDescent="0.2">
      <c r="W251462" s="29"/>
      <c r="AI251462" s="29"/>
    </row>
    <row r="251490" spans="23:35" x14ac:dyDescent="0.2">
      <c r="W251490" s="31"/>
      <c r="AI251490" s="31"/>
    </row>
    <row r="251494" spans="23:35" x14ac:dyDescent="0.2">
      <c r="W251494" s="29"/>
      <c r="AI251494" s="29"/>
    </row>
    <row r="251522" spans="23:35" x14ac:dyDescent="0.2">
      <c r="W251522" s="31"/>
      <c r="AI251522" s="31"/>
    </row>
    <row r="251526" spans="23:35" x14ac:dyDescent="0.2">
      <c r="W251526" s="29"/>
      <c r="AI251526" s="29"/>
    </row>
    <row r="251554" spans="23:35" x14ac:dyDescent="0.2">
      <c r="W251554" s="31"/>
      <c r="AI251554" s="31"/>
    </row>
    <row r="251558" spans="23:35" x14ac:dyDescent="0.2">
      <c r="W251558" s="29"/>
      <c r="AI251558" s="29"/>
    </row>
    <row r="251586" spans="23:35" x14ac:dyDescent="0.2">
      <c r="W251586" s="31"/>
      <c r="AI251586" s="31"/>
    </row>
    <row r="251590" spans="23:35" x14ac:dyDescent="0.2">
      <c r="W251590" s="29"/>
      <c r="AI251590" s="29"/>
    </row>
    <row r="251618" spans="23:35" x14ac:dyDescent="0.2">
      <c r="W251618" s="31"/>
      <c r="AI251618" s="31"/>
    </row>
    <row r="251622" spans="23:35" x14ac:dyDescent="0.2">
      <c r="W251622" s="29"/>
      <c r="AI251622" s="29"/>
    </row>
    <row r="251650" spans="23:35" x14ac:dyDescent="0.2">
      <c r="W251650" s="31"/>
      <c r="AI251650" s="31"/>
    </row>
    <row r="251654" spans="23:35" x14ac:dyDescent="0.2">
      <c r="W251654" s="29"/>
      <c r="AI251654" s="29"/>
    </row>
    <row r="251682" spans="23:35" x14ac:dyDescent="0.2">
      <c r="W251682" s="31"/>
      <c r="AI251682" s="31"/>
    </row>
    <row r="251686" spans="23:35" x14ac:dyDescent="0.2">
      <c r="W251686" s="29"/>
      <c r="AI251686" s="29"/>
    </row>
    <row r="251714" spans="23:35" x14ac:dyDescent="0.2">
      <c r="W251714" s="31"/>
      <c r="AI251714" s="31"/>
    </row>
    <row r="251718" spans="23:35" x14ac:dyDescent="0.2">
      <c r="W251718" s="29"/>
      <c r="AI251718" s="29"/>
    </row>
    <row r="251746" spans="23:35" x14ac:dyDescent="0.2">
      <c r="W251746" s="31"/>
      <c r="AI251746" s="31"/>
    </row>
    <row r="251750" spans="23:35" x14ac:dyDescent="0.2">
      <c r="W251750" s="29"/>
      <c r="AI251750" s="29"/>
    </row>
    <row r="251778" spans="23:35" x14ac:dyDescent="0.2">
      <c r="W251778" s="31"/>
      <c r="AI251778" s="31"/>
    </row>
    <row r="251782" spans="23:35" x14ac:dyDescent="0.2">
      <c r="W251782" s="29"/>
      <c r="AI251782" s="29"/>
    </row>
    <row r="251810" spans="23:35" x14ac:dyDescent="0.2">
      <c r="W251810" s="31"/>
      <c r="AI251810" s="31"/>
    </row>
    <row r="251814" spans="23:35" x14ac:dyDescent="0.2">
      <c r="W251814" s="29"/>
      <c r="AI251814" s="29"/>
    </row>
    <row r="251842" spans="23:35" x14ac:dyDescent="0.2">
      <c r="W251842" s="31"/>
      <c r="AI251842" s="31"/>
    </row>
    <row r="251846" spans="23:35" x14ac:dyDescent="0.2">
      <c r="W251846" s="29"/>
      <c r="AI251846" s="29"/>
    </row>
    <row r="251874" spans="23:35" x14ac:dyDescent="0.2">
      <c r="W251874" s="31"/>
      <c r="AI251874" s="31"/>
    </row>
    <row r="251878" spans="23:35" x14ac:dyDescent="0.2">
      <c r="W251878" s="29"/>
      <c r="AI251878" s="29"/>
    </row>
    <row r="251906" spans="23:35" x14ac:dyDescent="0.2">
      <c r="W251906" s="31"/>
      <c r="AI251906" s="31"/>
    </row>
    <row r="251910" spans="23:35" x14ac:dyDescent="0.2">
      <c r="W251910" s="29"/>
      <c r="AI251910" s="29"/>
    </row>
    <row r="251938" spans="23:35" x14ac:dyDescent="0.2">
      <c r="W251938" s="31"/>
      <c r="AI251938" s="31"/>
    </row>
    <row r="251942" spans="23:35" x14ac:dyDescent="0.2">
      <c r="W251942" s="29"/>
      <c r="AI251942" s="29"/>
    </row>
    <row r="251970" spans="23:35" x14ac:dyDescent="0.2">
      <c r="W251970" s="31"/>
      <c r="AI251970" s="31"/>
    </row>
    <row r="251974" spans="23:35" x14ac:dyDescent="0.2">
      <c r="W251974" s="29"/>
      <c r="AI251974" s="29"/>
    </row>
    <row r="252002" spans="23:35" x14ac:dyDescent="0.2">
      <c r="W252002" s="31"/>
      <c r="AI252002" s="31"/>
    </row>
    <row r="252006" spans="23:35" x14ac:dyDescent="0.2">
      <c r="W252006" s="29"/>
      <c r="AI252006" s="29"/>
    </row>
    <row r="252034" spans="23:35" x14ac:dyDescent="0.2">
      <c r="W252034" s="31"/>
      <c r="AI252034" s="31"/>
    </row>
    <row r="252038" spans="23:35" x14ac:dyDescent="0.2">
      <c r="W252038" s="29"/>
      <c r="AI252038" s="29"/>
    </row>
    <row r="252066" spans="23:35" x14ac:dyDescent="0.2">
      <c r="W252066" s="31"/>
      <c r="AI252066" s="31"/>
    </row>
    <row r="252070" spans="23:35" x14ac:dyDescent="0.2">
      <c r="W252070" s="29"/>
      <c r="AI252070" s="29"/>
    </row>
    <row r="252098" spans="23:35" x14ac:dyDescent="0.2">
      <c r="W252098" s="31"/>
      <c r="AI252098" s="31"/>
    </row>
    <row r="252102" spans="23:35" x14ac:dyDescent="0.2">
      <c r="W252102" s="29"/>
      <c r="AI252102" s="29"/>
    </row>
    <row r="252130" spans="23:35" x14ac:dyDescent="0.2">
      <c r="W252130" s="31"/>
      <c r="AI252130" s="31"/>
    </row>
    <row r="252134" spans="23:35" x14ac:dyDescent="0.2">
      <c r="W252134" s="29"/>
      <c r="AI252134" s="29"/>
    </row>
    <row r="252162" spans="23:35" x14ac:dyDescent="0.2">
      <c r="W252162" s="31"/>
      <c r="AI252162" s="31"/>
    </row>
    <row r="252166" spans="23:35" x14ac:dyDescent="0.2">
      <c r="W252166" s="29"/>
      <c r="AI252166" s="29"/>
    </row>
    <row r="252194" spans="23:35" x14ac:dyDescent="0.2">
      <c r="W252194" s="31"/>
      <c r="AI252194" s="31"/>
    </row>
    <row r="252198" spans="23:35" x14ac:dyDescent="0.2">
      <c r="W252198" s="29"/>
      <c r="AI252198" s="29"/>
    </row>
    <row r="252226" spans="23:35" x14ac:dyDescent="0.2">
      <c r="W252226" s="31"/>
      <c r="AI252226" s="31"/>
    </row>
    <row r="252230" spans="23:35" x14ac:dyDescent="0.2">
      <c r="W252230" s="29"/>
      <c r="AI252230" s="29"/>
    </row>
    <row r="252258" spans="23:35" x14ac:dyDescent="0.2">
      <c r="W252258" s="31"/>
      <c r="AI252258" s="31"/>
    </row>
    <row r="252262" spans="23:35" x14ac:dyDescent="0.2">
      <c r="W252262" s="29"/>
      <c r="AI252262" s="29"/>
    </row>
    <row r="252290" spans="23:35" x14ac:dyDescent="0.2">
      <c r="W252290" s="31"/>
      <c r="AI252290" s="31"/>
    </row>
    <row r="252294" spans="23:35" x14ac:dyDescent="0.2">
      <c r="W252294" s="29"/>
      <c r="AI252294" s="29"/>
    </row>
    <row r="252322" spans="23:35" x14ac:dyDescent="0.2">
      <c r="W252322" s="31"/>
      <c r="AI252322" s="31"/>
    </row>
    <row r="252326" spans="23:35" x14ac:dyDescent="0.2">
      <c r="W252326" s="29"/>
      <c r="AI252326" s="29"/>
    </row>
    <row r="252354" spans="23:35" x14ac:dyDescent="0.2">
      <c r="W252354" s="31"/>
      <c r="AI252354" s="31"/>
    </row>
    <row r="252358" spans="23:35" x14ac:dyDescent="0.2">
      <c r="W252358" s="29"/>
      <c r="AI252358" s="29"/>
    </row>
    <row r="252386" spans="23:35" x14ac:dyDescent="0.2">
      <c r="W252386" s="31"/>
      <c r="AI252386" s="31"/>
    </row>
    <row r="252390" spans="23:35" x14ac:dyDescent="0.2">
      <c r="W252390" s="29"/>
      <c r="AI252390" s="29"/>
    </row>
    <row r="252418" spans="23:35" x14ac:dyDescent="0.2">
      <c r="W252418" s="31"/>
      <c r="AI252418" s="31"/>
    </row>
    <row r="252422" spans="23:35" x14ac:dyDescent="0.2">
      <c r="W252422" s="29"/>
      <c r="AI252422" s="29"/>
    </row>
    <row r="252450" spans="23:35" x14ac:dyDescent="0.2">
      <c r="W252450" s="31"/>
      <c r="AI252450" s="31"/>
    </row>
    <row r="252454" spans="23:35" x14ac:dyDescent="0.2">
      <c r="W252454" s="29"/>
      <c r="AI252454" s="29"/>
    </row>
    <row r="252482" spans="23:35" x14ac:dyDescent="0.2">
      <c r="W252482" s="31"/>
      <c r="AI252482" s="31"/>
    </row>
    <row r="252486" spans="23:35" x14ac:dyDescent="0.2">
      <c r="W252486" s="29"/>
      <c r="AI252486" s="29"/>
    </row>
    <row r="252514" spans="23:35" x14ac:dyDescent="0.2">
      <c r="W252514" s="31"/>
      <c r="AI252514" s="31"/>
    </row>
    <row r="252518" spans="23:35" x14ac:dyDescent="0.2">
      <c r="W252518" s="29"/>
      <c r="AI252518" s="29"/>
    </row>
    <row r="252546" spans="23:35" x14ac:dyDescent="0.2">
      <c r="W252546" s="31"/>
      <c r="AI252546" s="31"/>
    </row>
    <row r="252550" spans="23:35" x14ac:dyDescent="0.2">
      <c r="W252550" s="29"/>
      <c r="AI252550" s="29"/>
    </row>
    <row r="252578" spans="23:35" x14ac:dyDescent="0.2">
      <c r="W252578" s="31"/>
      <c r="AI252578" s="31"/>
    </row>
    <row r="252582" spans="23:35" x14ac:dyDescent="0.2">
      <c r="W252582" s="29"/>
      <c r="AI252582" s="29"/>
    </row>
    <row r="252610" spans="23:35" x14ac:dyDescent="0.2">
      <c r="W252610" s="31"/>
      <c r="AI252610" s="31"/>
    </row>
    <row r="252614" spans="23:35" x14ac:dyDescent="0.2">
      <c r="W252614" s="29"/>
      <c r="AI252614" s="29"/>
    </row>
    <row r="252642" spans="23:35" x14ac:dyDescent="0.2">
      <c r="W252642" s="31"/>
      <c r="AI252642" s="31"/>
    </row>
    <row r="252646" spans="23:35" x14ac:dyDescent="0.2">
      <c r="W252646" s="29"/>
      <c r="AI252646" s="29"/>
    </row>
    <row r="252674" spans="23:35" x14ac:dyDescent="0.2">
      <c r="W252674" s="31"/>
      <c r="AI252674" s="31"/>
    </row>
    <row r="252678" spans="23:35" x14ac:dyDescent="0.2">
      <c r="W252678" s="29"/>
      <c r="AI252678" s="29"/>
    </row>
    <row r="252706" spans="23:35" x14ac:dyDescent="0.2">
      <c r="W252706" s="31"/>
      <c r="AI252706" s="31"/>
    </row>
    <row r="252710" spans="23:35" x14ac:dyDescent="0.2">
      <c r="W252710" s="29"/>
      <c r="AI252710" s="29"/>
    </row>
    <row r="252738" spans="23:35" x14ac:dyDescent="0.2">
      <c r="W252738" s="31"/>
      <c r="AI252738" s="31"/>
    </row>
    <row r="252742" spans="23:35" x14ac:dyDescent="0.2">
      <c r="W252742" s="29"/>
      <c r="AI252742" s="29"/>
    </row>
    <row r="252770" spans="23:35" x14ac:dyDescent="0.2">
      <c r="W252770" s="31"/>
      <c r="AI252770" s="31"/>
    </row>
    <row r="252774" spans="23:35" x14ac:dyDescent="0.2">
      <c r="W252774" s="29"/>
      <c r="AI252774" s="29"/>
    </row>
    <row r="252802" spans="23:35" x14ac:dyDescent="0.2">
      <c r="W252802" s="31"/>
      <c r="AI252802" s="31"/>
    </row>
    <row r="252806" spans="23:35" x14ac:dyDescent="0.2">
      <c r="W252806" s="29"/>
      <c r="AI252806" s="29"/>
    </row>
    <row r="252834" spans="23:35" x14ac:dyDescent="0.2">
      <c r="W252834" s="31"/>
      <c r="AI252834" s="31"/>
    </row>
    <row r="252838" spans="23:35" x14ac:dyDescent="0.2">
      <c r="W252838" s="29"/>
      <c r="AI252838" s="29"/>
    </row>
    <row r="252866" spans="23:35" x14ac:dyDescent="0.2">
      <c r="W252866" s="31"/>
      <c r="AI252866" s="31"/>
    </row>
    <row r="252870" spans="23:35" x14ac:dyDescent="0.2">
      <c r="W252870" s="29"/>
      <c r="AI252870" s="29"/>
    </row>
    <row r="252898" spans="23:35" x14ac:dyDescent="0.2">
      <c r="W252898" s="31"/>
      <c r="AI252898" s="31"/>
    </row>
    <row r="252902" spans="23:35" x14ac:dyDescent="0.2">
      <c r="W252902" s="29"/>
      <c r="AI252902" s="29"/>
    </row>
    <row r="252930" spans="23:35" x14ac:dyDescent="0.2">
      <c r="W252930" s="31"/>
      <c r="AI252930" s="31"/>
    </row>
    <row r="252934" spans="23:35" x14ac:dyDescent="0.2">
      <c r="W252934" s="29"/>
      <c r="AI252934" s="29"/>
    </row>
    <row r="252962" spans="23:35" x14ac:dyDescent="0.2">
      <c r="W252962" s="31"/>
      <c r="AI252962" s="31"/>
    </row>
    <row r="252966" spans="23:35" x14ac:dyDescent="0.2">
      <c r="W252966" s="29"/>
      <c r="AI252966" s="29"/>
    </row>
    <row r="252994" spans="23:35" x14ac:dyDescent="0.2">
      <c r="W252994" s="31"/>
      <c r="AI252994" s="31"/>
    </row>
    <row r="252998" spans="23:35" x14ac:dyDescent="0.2">
      <c r="W252998" s="29"/>
      <c r="AI252998" s="29"/>
    </row>
    <row r="253026" spans="23:35" x14ac:dyDescent="0.2">
      <c r="W253026" s="31"/>
      <c r="AI253026" s="31"/>
    </row>
    <row r="253030" spans="23:35" x14ac:dyDescent="0.2">
      <c r="W253030" s="29"/>
      <c r="AI253030" s="29"/>
    </row>
    <row r="253058" spans="23:35" x14ac:dyDescent="0.2">
      <c r="W253058" s="31"/>
      <c r="AI253058" s="31"/>
    </row>
    <row r="253062" spans="23:35" x14ac:dyDescent="0.2">
      <c r="W253062" s="29"/>
      <c r="AI253062" s="29"/>
    </row>
    <row r="253090" spans="23:35" x14ac:dyDescent="0.2">
      <c r="W253090" s="31"/>
      <c r="AI253090" s="31"/>
    </row>
    <row r="253094" spans="23:35" x14ac:dyDescent="0.2">
      <c r="W253094" s="29"/>
      <c r="AI253094" s="29"/>
    </row>
    <row r="253122" spans="23:35" x14ac:dyDescent="0.2">
      <c r="W253122" s="31"/>
      <c r="AI253122" s="31"/>
    </row>
    <row r="253126" spans="23:35" x14ac:dyDescent="0.2">
      <c r="W253126" s="29"/>
      <c r="AI253126" s="29"/>
    </row>
    <row r="253154" spans="23:35" x14ac:dyDescent="0.2">
      <c r="W253154" s="31"/>
      <c r="AI253154" s="31"/>
    </row>
    <row r="253158" spans="23:35" x14ac:dyDescent="0.2">
      <c r="W253158" s="29"/>
      <c r="AI253158" s="29"/>
    </row>
    <row r="253186" spans="23:35" x14ac:dyDescent="0.2">
      <c r="W253186" s="31"/>
      <c r="AI253186" s="31"/>
    </row>
    <row r="253190" spans="23:35" x14ac:dyDescent="0.2">
      <c r="W253190" s="29"/>
      <c r="AI253190" s="29"/>
    </row>
    <row r="253218" spans="23:35" x14ac:dyDescent="0.2">
      <c r="W253218" s="31"/>
      <c r="AI253218" s="31"/>
    </row>
    <row r="253222" spans="23:35" x14ac:dyDescent="0.2">
      <c r="W253222" s="29"/>
      <c r="AI253222" s="29"/>
    </row>
    <row r="253250" spans="23:35" x14ac:dyDescent="0.2">
      <c r="W253250" s="31"/>
      <c r="AI253250" s="31"/>
    </row>
    <row r="253254" spans="23:35" x14ac:dyDescent="0.2">
      <c r="W253254" s="29"/>
      <c r="AI253254" s="29"/>
    </row>
    <row r="253282" spans="23:35" x14ac:dyDescent="0.2">
      <c r="W253282" s="31"/>
      <c r="AI253282" s="31"/>
    </row>
    <row r="253286" spans="23:35" x14ac:dyDescent="0.2">
      <c r="W253286" s="29"/>
      <c r="AI253286" s="29"/>
    </row>
    <row r="253314" spans="23:35" x14ac:dyDescent="0.2">
      <c r="W253314" s="31"/>
      <c r="AI253314" s="31"/>
    </row>
    <row r="253318" spans="23:35" x14ac:dyDescent="0.2">
      <c r="W253318" s="29"/>
      <c r="AI253318" s="29"/>
    </row>
    <row r="253346" spans="23:35" x14ac:dyDescent="0.2">
      <c r="W253346" s="31"/>
      <c r="AI253346" s="31"/>
    </row>
    <row r="253350" spans="23:35" x14ac:dyDescent="0.2">
      <c r="W253350" s="29"/>
      <c r="AI253350" s="29"/>
    </row>
    <row r="253378" spans="23:35" x14ac:dyDescent="0.2">
      <c r="W253378" s="31"/>
      <c r="AI253378" s="31"/>
    </row>
    <row r="253382" spans="23:35" x14ac:dyDescent="0.2">
      <c r="W253382" s="29"/>
      <c r="AI253382" s="29"/>
    </row>
    <row r="253410" spans="23:35" x14ac:dyDescent="0.2">
      <c r="W253410" s="31"/>
      <c r="AI253410" s="31"/>
    </row>
    <row r="253414" spans="23:35" x14ac:dyDescent="0.2">
      <c r="W253414" s="29"/>
      <c r="AI253414" s="29"/>
    </row>
    <row r="253442" spans="23:35" x14ac:dyDescent="0.2">
      <c r="W253442" s="31"/>
      <c r="AI253442" s="31"/>
    </row>
    <row r="253446" spans="23:35" x14ac:dyDescent="0.2">
      <c r="W253446" s="29"/>
      <c r="AI253446" s="29"/>
    </row>
    <row r="253474" spans="23:35" x14ac:dyDescent="0.2">
      <c r="W253474" s="31"/>
      <c r="AI253474" s="31"/>
    </row>
    <row r="253478" spans="23:35" x14ac:dyDescent="0.2">
      <c r="W253478" s="29"/>
      <c r="AI253478" s="29"/>
    </row>
    <row r="253506" spans="23:35" x14ac:dyDescent="0.2">
      <c r="W253506" s="31"/>
      <c r="AI253506" s="31"/>
    </row>
    <row r="253510" spans="23:35" x14ac:dyDescent="0.2">
      <c r="W253510" s="29"/>
      <c r="AI253510" s="29"/>
    </row>
    <row r="253538" spans="23:35" x14ac:dyDescent="0.2">
      <c r="W253538" s="31"/>
      <c r="AI253538" s="31"/>
    </row>
    <row r="253542" spans="23:35" x14ac:dyDescent="0.2">
      <c r="W253542" s="29"/>
      <c r="AI253542" s="29"/>
    </row>
    <row r="253570" spans="23:35" x14ac:dyDescent="0.2">
      <c r="W253570" s="31"/>
      <c r="AI253570" s="31"/>
    </row>
    <row r="253574" spans="23:35" x14ac:dyDescent="0.2">
      <c r="W253574" s="29"/>
      <c r="AI253574" s="29"/>
    </row>
    <row r="253602" spans="23:35" x14ac:dyDescent="0.2">
      <c r="W253602" s="31"/>
      <c r="AI253602" s="31"/>
    </row>
    <row r="253606" spans="23:35" x14ac:dyDescent="0.2">
      <c r="W253606" s="29"/>
      <c r="AI253606" s="29"/>
    </row>
    <row r="253634" spans="23:35" x14ac:dyDescent="0.2">
      <c r="W253634" s="31"/>
      <c r="AI253634" s="31"/>
    </row>
    <row r="253638" spans="23:35" x14ac:dyDescent="0.2">
      <c r="W253638" s="29"/>
      <c r="AI253638" s="29"/>
    </row>
    <row r="253666" spans="23:35" x14ac:dyDescent="0.2">
      <c r="W253666" s="31"/>
      <c r="AI253666" s="31"/>
    </row>
    <row r="253670" spans="23:35" x14ac:dyDescent="0.2">
      <c r="W253670" s="29"/>
      <c r="AI253670" s="29"/>
    </row>
    <row r="253698" spans="23:35" x14ac:dyDescent="0.2">
      <c r="W253698" s="31"/>
      <c r="AI253698" s="31"/>
    </row>
    <row r="253702" spans="23:35" x14ac:dyDescent="0.2">
      <c r="W253702" s="29"/>
      <c r="AI253702" s="29"/>
    </row>
    <row r="253730" spans="23:35" x14ac:dyDescent="0.2">
      <c r="W253730" s="31"/>
      <c r="AI253730" s="31"/>
    </row>
    <row r="253734" spans="23:35" x14ac:dyDescent="0.2">
      <c r="W253734" s="29"/>
      <c r="AI253734" s="29"/>
    </row>
    <row r="253762" spans="23:35" x14ac:dyDescent="0.2">
      <c r="W253762" s="31"/>
      <c r="AI253762" s="31"/>
    </row>
    <row r="253766" spans="23:35" x14ac:dyDescent="0.2">
      <c r="W253766" s="29"/>
      <c r="AI253766" s="29"/>
    </row>
    <row r="253794" spans="23:35" x14ac:dyDescent="0.2">
      <c r="W253794" s="31"/>
      <c r="AI253794" s="31"/>
    </row>
    <row r="253798" spans="23:35" x14ac:dyDescent="0.2">
      <c r="W253798" s="29"/>
      <c r="AI253798" s="29"/>
    </row>
    <row r="253826" spans="23:35" x14ac:dyDescent="0.2">
      <c r="W253826" s="31"/>
      <c r="AI253826" s="31"/>
    </row>
    <row r="253830" spans="23:35" x14ac:dyDescent="0.2">
      <c r="W253830" s="29"/>
      <c r="AI253830" s="29"/>
    </row>
    <row r="253858" spans="23:35" x14ac:dyDescent="0.2">
      <c r="W253858" s="31"/>
      <c r="AI253858" s="31"/>
    </row>
    <row r="253862" spans="23:35" x14ac:dyDescent="0.2">
      <c r="W253862" s="29"/>
      <c r="AI253862" s="29"/>
    </row>
    <row r="253890" spans="23:35" x14ac:dyDescent="0.2">
      <c r="W253890" s="31"/>
      <c r="AI253890" s="31"/>
    </row>
    <row r="253894" spans="23:35" x14ac:dyDescent="0.2">
      <c r="W253894" s="29"/>
      <c r="AI253894" s="29"/>
    </row>
    <row r="253922" spans="23:35" x14ac:dyDescent="0.2">
      <c r="W253922" s="31"/>
      <c r="AI253922" s="31"/>
    </row>
    <row r="253926" spans="23:35" x14ac:dyDescent="0.2">
      <c r="W253926" s="29"/>
      <c r="AI253926" s="29"/>
    </row>
    <row r="253954" spans="23:35" x14ac:dyDescent="0.2">
      <c r="W253954" s="31"/>
      <c r="AI253954" s="31"/>
    </row>
    <row r="253958" spans="23:35" x14ac:dyDescent="0.2">
      <c r="W253958" s="29"/>
      <c r="AI253958" s="29"/>
    </row>
    <row r="253986" spans="23:35" x14ac:dyDescent="0.2">
      <c r="W253986" s="31"/>
      <c r="AI253986" s="31"/>
    </row>
    <row r="253990" spans="23:35" x14ac:dyDescent="0.2">
      <c r="W253990" s="29"/>
      <c r="AI253990" s="29"/>
    </row>
    <row r="254018" spans="23:35" x14ac:dyDescent="0.2">
      <c r="W254018" s="31"/>
      <c r="AI254018" s="31"/>
    </row>
    <row r="254022" spans="23:35" x14ac:dyDescent="0.2">
      <c r="W254022" s="29"/>
      <c r="AI254022" s="29"/>
    </row>
    <row r="254050" spans="23:35" x14ac:dyDescent="0.2">
      <c r="W254050" s="31"/>
      <c r="AI254050" s="31"/>
    </row>
    <row r="254054" spans="23:35" x14ac:dyDescent="0.2">
      <c r="W254054" s="29"/>
      <c r="AI254054" s="29"/>
    </row>
    <row r="254082" spans="23:35" x14ac:dyDescent="0.2">
      <c r="W254082" s="31"/>
      <c r="AI254082" s="31"/>
    </row>
    <row r="254086" spans="23:35" x14ac:dyDescent="0.2">
      <c r="W254086" s="29"/>
      <c r="AI254086" s="29"/>
    </row>
    <row r="254114" spans="23:35" x14ac:dyDescent="0.2">
      <c r="W254114" s="31"/>
      <c r="AI254114" s="31"/>
    </row>
    <row r="254118" spans="23:35" x14ac:dyDescent="0.2">
      <c r="W254118" s="29"/>
      <c r="AI254118" s="29"/>
    </row>
    <row r="254146" spans="23:35" x14ac:dyDescent="0.2">
      <c r="W254146" s="31"/>
      <c r="AI254146" s="31"/>
    </row>
    <row r="254150" spans="23:35" x14ac:dyDescent="0.2">
      <c r="W254150" s="29"/>
      <c r="AI254150" s="29"/>
    </row>
    <row r="254178" spans="23:35" x14ac:dyDescent="0.2">
      <c r="W254178" s="31"/>
      <c r="AI254178" s="31"/>
    </row>
    <row r="254182" spans="23:35" x14ac:dyDescent="0.2">
      <c r="W254182" s="29"/>
      <c r="AI254182" s="29"/>
    </row>
    <row r="254210" spans="23:35" x14ac:dyDescent="0.2">
      <c r="W254210" s="31"/>
      <c r="AI254210" s="31"/>
    </row>
    <row r="254214" spans="23:35" x14ac:dyDescent="0.2">
      <c r="W254214" s="29"/>
      <c r="AI254214" s="29"/>
    </row>
    <row r="254242" spans="23:35" x14ac:dyDescent="0.2">
      <c r="W254242" s="31"/>
      <c r="AI254242" s="31"/>
    </row>
    <row r="254246" spans="23:35" x14ac:dyDescent="0.2">
      <c r="W254246" s="29"/>
      <c r="AI254246" s="29"/>
    </row>
    <row r="254274" spans="23:35" x14ac:dyDescent="0.2">
      <c r="W254274" s="31"/>
      <c r="AI254274" s="31"/>
    </row>
    <row r="254278" spans="23:35" x14ac:dyDescent="0.2">
      <c r="W254278" s="29"/>
      <c r="AI254278" s="29"/>
    </row>
    <row r="254306" spans="23:35" x14ac:dyDescent="0.2">
      <c r="W254306" s="31"/>
      <c r="AI254306" s="31"/>
    </row>
    <row r="254310" spans="23:35" x14ac:dyDescent="0.2">
      <c r="W254310" s="29"/>
      <c r="AI254310" s="29"/>
    </row>
    <row r="254338" spans="23:35" x14ac:dyDescent="0.2">
      <c r="W254338" s="31"/>
      <c r="AI254338" s="31"/>
    </row>
    <row r="254342" spans="23:35" x14ac:dyDescent="0.2">
      <c r="W254342" s="29"/>
      <c r="AI254342" s="29"/>
    </row>
    <row r="254370" spans="23:35" x14ac:dyDescent="0.2">
      <c r="W254370" s="31"/>
      <c r="AI254370" s="31"/>
    </row>
    <row r="254374" spans="23:35" x14ac:dyDescent="0.2">
      <c r="W254374" s="29"/>
      <c r="AI254374" s="29"/>
    </row>
    <row r="254402" spans="23:35" x14ac:dyDescent="0.2">
      <c r="W254402" s="31"/>
      <c r="AI254402" s="31"/>
    </row>
    <row r="254406" spans="23:35" x14ac:dyDescent="0.2">
      <c r="W254406" s="29"/>
      <c r="AI254406" s="29"/>
    </row>
    <row r="254434" spans="23:35" x14ac:dyDescent="0.2">
      <c r="W254434" s="31"/>
      <c r="AI254434" s="31"/>
    </row>
    <row r="254438" spans="23:35" x14ac:dyDescent="0.2">
      <c r="W254438" s="29"/>
      <c r="AI254438" s="29"/>
    </row>
    <row r="254466" spans="23:35" x14ac:dyDescent="0.2">
      <c r="W254466" s="31"/>
      <c r="AI254466" s="31"/>
    </row>
    <row r="254470" spans="23:35" x14ac:dyDescent="0.2">
      <c r="W254470" s="29"/>
      <c r="AI254470" s="29"/>
    </row>
    <row r="254498" spans="23:35" x14ac:dyDescent="0.2">
      <c r="W254498" s="31"/>
      <c r="AI254498" s="31"/>
    </row>
    <row r="254502" spans="23:35" x14ac:dyDescent="0.2">
      <c r="W254502" s="29"/>
      <c r="AI254502" s="29"/>
    </row>
    <row r="254530" spans="23:35" x14ac:dyDescent="0.2">
      <c r="W254530" s="31"/>
      <c r="AI254530" s="31"/>
    </row>
    <row r="254534" spans="23:35" x14ac:dyDescent="0.2">
      <c r="W254534" s="29"/>
      <c r="AI254534" s="29"/>
    </row>
    <row r="254562" spans="23:35" x14ac:dyDescent="0.2">
      <c r="W254562" s="31"/>
      <c r="AI254562" s="31"/>
    </row>
    <row r="254566" spans="23:35" x14ac:dyDescent="0.2">
      <c r="W254566" s="29"/>
      <c r="AI254566" s="29"/>
    </row>
    <row r="254594" spans="23:35" x14ac:dyDescent="0.2">
      <c r="W254594" s="31"/>
      <c r="AI254594" s="31"/>
    </row>
    <row r="254598" spans="23:35" x14ac:dyDescent="0.2">
      <c r="W254598" s="29"/>
      <c r="AI254598" s="29"/>
    </row>
    <row r="254626" spans="23:35" x14ac:dyDescent="0.2">
      <c r="W254626" s="31"/>
      <c r="AI254626" s="31"/>
    </row>
    <row r="254630" spans="23:35" x14ac:dyDescent="0.2">
      <c r="W254630" s="29"/>
      <c r="AI254630" s="29"/>
    </row>
    <row r="254658" spans="23:35" x14ac:dyDescent="0.2">
      <c r="W254658" s="31"/>
      <c r="AI254658" s="31"/>
    </row>
    <row r="254662" spans="23:35" x14ac:dyDescent="0.2">
      <c r="W254662" s="29"/>
      <c r="AI254662" s="29"/>
    </row>
    <row r="254690" spans="23:35" x14ac:dyDescent="0.2">
      <c r="W254690" s="31"/>
      <c r="AI254690" s="31"/>
    </row>
    <row r="254694" spans="23:35" x14ac:dyDescent="0.2">
      <c r="W254694" s="29"/>
      <c r="AI254694" s="29"/>
    </row>
    <row r="254722" spans="23:35" x14ac:dyDescent="0.2">
      <c r="W254722" s="31"/>
      <c r="AI254722" s="31"/>
    </row>
    <row r="254726" spans="23:35" x14ac:dyDescent="0.2">
      <c r="W254726" s="29"/>
      <c r="AI254726" s="29"/>
    </row>
    <row r="254754" spans="23:35" x14ac:dyDescent="0.2">
      <c r="W254754" s="31"/>
      <c r="AI254754" s="31"/>
    </row>
    <row r="254758" spans="23:35" x14ac:dyDescent="0.2">
      <c r="W254758" s="29"/>
      <c r="AI254758" s="29"/>
    </row>
    <row r="254786" spans="23:35" x14ac:dyDescent="0.2">
      <c r="W254786" s="31"/>
      <c r="AI254786" s="31"/>
    </row>
    <row r="254790" spans="23:35" x14ac:dyDescent="0.2">
      <c r="W254790" s="29"/>
      <c r="AI254790" s="29"/>
    </row>
    <row r="254818" spans="23:35" x14ac:dyDescent="0.2">
      <c r="W254818" s="31"/>
      <c r="AI254818" s="31"/>
    </row>
    <row r="254822" spans="23:35" x14ac:dyDescent="0.2">
      <c r="W254822" s="29"/>
      <c r="AI254822" s="29"/>
    </row>
    <row r="254850" spans="23:35" x14ac:dyDescent="0.2">
      <c r="W254850" s="31"/>
      <c r="AI254850" s="31"/>
    </row>
    <row r="254854" spans="23:35" x14ac:dyDescent="0.2">
      <c r="W254854" s="29"/>
      <c r="AI254854" s="29"/>
    </row>
    <row r="254882" spans="23:35" x14ac:dyDescent="0.2">
      <c r="W254882" s="31"/>
      <c r="AI254882" s="31"/>
    </row>
    <row r="254886" spans="23:35" x14ac:dyDescent="0.2">
      <c r="W254886" s="29"/>
      <c r="AI254886" s="29"/>
    </row>
    <row r="254914" spans="23:35" x14ac:dyDescent="0.2">
      <c r="W254914" s="31"/>
      <c r="AI254914" s="31"/>
    </row>
    <row r="254918" spans="23:35" x14ac:dyDescent="0.2">
      <c r="W254918" s="29"/>
      <c r="AI254918" s="29"/>
    </row>
    <row r="254946" spans="23:35" x14ac:dyDescent="0.2">
      <c r="W254946" s="31"/>
      <c r="AI254946" s="31"/>
    </row>
    <row r="254950" spans="23:35" x14ac:dyDescent="0.2">
      <c r="W254950" s="29"/>
      <c r="AI254950" s="29"/>
    </row>
    <row r="254978" spans="23:35" x14ac:dyDescent="0.2">
      <c r="W254978" s="31"/>
      <c r="AI254978" s="31"/>
    </row>
    <row r="254982" spans="23:35" x14ac:dyDescent="0.2">
      <c r="W254982" s="29"/>
      <c r="AI254982" s="29"/>
    </row>
    <row r="255010" spans="23:35" x14ac:dyDescent="0.2">
      <c r="W255010" s="31"/>
      <c r="AI255010" s="31"/>
    </row>
    <row r="255014" spans="23:35" x14ac:dyDescent="0.2">
      <c r="W255014" s="29"/>
      <c r="AI255014" s="29"/>
    </row>
    <row r="255042" spans="23:35" x14ac:dyDescent="0.2">
      <c r="W255042" s="31"/>
      <c r="AI255042" s="31"/>
    </row>
    <row r="255046" spans="23:35" x14ac:dyDescent="0.2">
      <c r="W255046" s="29"/>
      <c r="AI255046" s="29"/>
    </row>
    <row r="255074" spans="23:35" x14ac:dyDescent="0.2">
      <c r="W255074" s="31"/>
      <c r="AI255074" s="31"/>
    </row>
    <row r="255078" spans="23:35" x14ac:dyDescent="0.2">
      <c r="W255078" s="29"/>
      <c r="AI255078" s="29"/>
    </row>
    <row r="255106" spans="23:35" x14ac:dyDescent="0.2">
      <c r="W255106" s="31"/>
      <c r="AI255106" s="31"/>
    </row>
    <row r="255110" spans="23:35" x14ac:dyDescent="0.2">
      <c r="W255110" s="29"/>
      <c r="AI255110" s="29"/>
    </row>
    <row r="255138" spans="23:35" x14ac:dyDescent="0.2">
      <c r="W255138" s="31"/>
      <c r="AI255138" s="31"/>
    </row>
    <row r="255142" spans="23:35" x14ac:dyDescent="0.2">
      <c r="W255142" s="29"/>
      <c r="AI255142" s="29"/>
    </row>
    <row r="255170" spans="23:35" x14ac:dyDescent="0.2">
      <c r="W255170" s="31"/>
      <c r="AI255170" s="31"/>
    </row>
    <row r="255174" spans="23:35" x14ac:dyDescent="0.2">
      <c r="W255174" s="29"/>
      <c r="AI255174" s="29"/>
    </row>
    <row r="255202" spans="23:35" x14ac:dyDescent="0.2">
      <c r="W255202" s="31"/>
      <c r="AI255202" s="31"/>
    </row>
    <row r="255206" spans="23:35" x14ac:dyDescent="0.2">
      <c r="W255206" s="29"/>
      <c r="AI255206" s="29"/>
    </row>
    <row r="255234" spans="23:35" x14ac:dyDescent="0.2">
      <c r="W255234" s="31"/>
      <c r="AI255234" s="31"/>
    </row>
    <row r="255238" spans="23:35" x14ac:dyDescent="0.2">
      <c r="W255238" s="29"/>
      <c r="AI255238" s="29"/>
    </row>
    <row r="255266" spans="23:35" x14ac:dyDescent="0.2">
      <c r="W255266" s="31"/>
      <c r="AI255266" s="31"/>
    </row>
    <row r="255270" spans="23:35" x14ac:dyDescent="0.2">
      <c r="W255270" s="29"/>
      <c r="AI255270" s="29"/>
    </row>
    <row r="255298" spans="23:35" x14ac:dyDescent="0.2">
      <c r="W255298" s="31"/>
      <c r="AI255298" s="31"/>
    </row>
    <row r="255302" spans="23:35" x14ac:dyDescent="0.2">
      <c r="W255302" s="29"/>
      <c r="AI255302" s="29"/>
    </row>
    <row r="255330" spans="23:35" x14ac:dyDescent="0.2">
      <c r="W255330" s="31"/>
      <c r="AI255330" s="31"/>
    </row>
    <row r="255334" spans="23:35" x14ac:dyDescent="0.2">
      <c r="W255334" s="29"/>
      <c r="AI255334" s="29"/>
    </row>
    <row r="255362" spans="23:35" x14ac:dyDescent="0.2">
      <c r="W255362" s="31"/>
      <c r="AI255362" s="31"/>
    </row>
    <row r="255366" spans="23:35" x14ac:dyDescent="0.2">
      <c r="W255366" s="29"/>
      <c r="AI255366" s="29"/>
    </row>
    <row r="255394" spans="23:35" x14ac:dyDescent="0.2">
      <c r="W255394" s="31"/>
      <c r="AI255394" s="31"/>
    </row>
    <row r="255398" spans="23:35" x14ac:dyDescent="0.2">
      <c r="W255398" s="29"/>
      <c r="AI255398" s="29"/>
    </row>
    <row r="255426" spans="23:35" x14ac:dyDescent="0.2">
      <c r="W255426" s="31"/>
      <c r="AI255426" s="31"/>
    </row>
    <row r="255430" spans="23:35" x14ac:dyDescent="0.2">
      <c r="W255430" s="29"/>
      <c r="AI255430" s="29"/>
    </row>
    <row r="255458" spans="23:35" x14ac:dyDescent="0.2">
      <c r="W255458" s="31"/>
      <c r="AI255458" s="31"/>
    </row>
    <row r="255462" spans="23:35" x14ac:dyDescent="0.2">
      <c r="W255462" s="29"/>
      <c r="AI255462" s="29"/>
    </row>
    <row r="255490" spans="23:35" x14ac:dyDescent="0.2">
      <c r="W255490" s="31"/>
      <c r="AI255490" s="31"/>
    </row>
    <row r="255494" spans="23:35" x14ac:dyDescent="0.2">
      <c r="W255494" s="29"/>
      <c r="AI255494" s="29"/>
    </row>
    <row r="255522" spans="23:35" x14ac:dyDescent="0.2">
      <c r="W255522" s="31"/>
      <c r="AI255522" s="31"/>
    </row>
    <row r="255526" spans="23:35" x14ac:dyDescent="0.2">
      <c r="W255526" s="29"/>
      <c r="AI255526" s="29"/>
    </row>
    <row r="255554" spans="23:35" x14ac:dyDescent="0.2">
      <c r="W255554" s="31"/>
      <c r="AI255554" s="31"/>
    </row>
    <row r="255558" spans="23:35" x14ac:dyDescent="0.2">
      <c r="W255558" s="29"/>
      <c r="AI255558" s="29"/>
    </row>
    <row r="255586" spans="23:35" x14ac:dyDescent="0.2">
      <c r="W255586" s="31"/>
      <c r="AI255586" s="31"/>
    </row>
    <row r="255590" spans="23:35" x14ac:dyDescent="0.2">
      <c r="W255590" s="29"/>
      <c r="AI255590" s="29"/>
    </row>
    <row r="255618" spans="23:35" x14ac:dyDescent="0.2">
      <c r="W255618" s="31"/>
      <c r="AI255618" s="31"/>
    </row>
    <row r="255622" spans="23:35" x14ac:dyDescent="0.2">
      <c r="W255622" s="29"/>
      <c r="AI255622" s="29"/>
    </row>
    <row r="255650" spans="23:35" x14ac:dyDescent="0.2">
      <c r="W255650" s="31"/>
      <c r="AI255650" s="31"/>
    </row>
    <row r="255654" spans="23:35" x14ac:dyDescent="0.2">
      <c r="W255654" s="29"/>
      <c r="AI255654" s="29"/>
    </row>
    <row r="255682" spans="23:35" x14ac:dyDescent="0.2">
      <c r="W255682" s="31"/>
      <c r="AI255682" s="31"/>
    </row>
    <row r="255686" spans="23:35" x14ac:dyDescent="0.2">
      <c r="W255686" s="29"/>
      <c r="AI255686" s="29"/>
    </row>
    <row r="255714" spans="23:35" x14ac:dyDescent="0.2">
      <c r="W255714" s="31"/>
      <c r="AI255714" s="31"/>
    </row>
    <row r="255718" spans="23:35" x14ac:dyDescent="0.2">
      <c r="W255718" s="29"/>
      <c r="AI255718" s="29"/>
    </row>
    <row r="255746" spans="23:35" x14ac:dyDescent="0.2">
      <c r="W255746" s="31"/>
      <c r="AI255746" s="31"/>
    </row>
    <row r="255750" spans="23:35" x14ac:dyDescent="0.2">
      <c r="W255750" s="29"/>
      <c r="AI255750" s="29"/>
    </row>
    <row r="255778" spans="23:35" x14ac:dyDescent="0.2">
      <c r="W255778" s="31"/>
      <c r="AI255778" s="31"/>
    </row>
    <row r="255782" spans="23:35" x14ac:dyDescent="0.2">
      <c r="W255782" s="29"/>
      <c r="AI255782" s="29"/>
    </row>
    <row r="255810" spans="23:35" x14ac:dyDescent="0.2">
      <c r="W255810" s="31"/>
      <c r="AI255810" s="31"/>
    </row>
    <row r="255814" spans="23:35" x14ac:dyDescent="0.2">
      <c r="W255814" s="29"/>
      <c r="AI255814" s="29"/>
    </row>
    <row r="255842" spans="23:35" x14ac:dyDescent="0.2">
      <c r="W255842" s="31"/>
      <c r="AI255842" s="31"/>
    </row>
    <row r="255846" spans="23:35" x14ac:dyDescent="0.2">
      <c r="W255846" s="29"/>
      <c r="AI255846" s="29"/>
    </row>
    <row r="255874" spans="23:35" x14ac:dyDescent="0.2">
      <c r="W255874" s="31"/>
      <c r="AI255874" s="31"/>
    </row>
    <row r="255878" spans="23:35" x14ac:dyDescent="0.2">
      <c r="W255878" s="29"/>
      <c r="AI255878" s="29"/>
    </row>
    <row r="255906" spans="23:35" x14ac:dyDescent="0.2">
      <c r="W255906" s="31"/>
      <c r="AI255906" s="31"/>
    </row>
    <row r="255910" spans="23:35" x14ac:dyDescent="0.2">
      <c r="W255910" s="29"/>
      <c r="AI255910" s="29"/>
    </row>
    <row r="255938" spans="23:35" x14ac:dyDescent="0.2">
      <c r="W255938" s="31"/>
      <c r="AI255938" s="31"/>
    </row>
    <row r="255942" spans="23:35" x14ac:dyDescent="0.2">
      <c r="W255942" s="29"/>
      <c r="AI255942" s="29"/>
    </row>
    <row r="255970" spans="23:35" x14ac:dyDescent="0.2">
      <c r="W255970" s="31"/>
      <c r="AI255970" s="31"/>
    </row>
    <row r="255974" spans="23:35" x14ac:dyDescent="0.2">
      <c r="W255974" s="29"/>
      <c r="AI255974" s="29"/>
    </row>
    <row r="256002" spans="23:35" x14ac:dyDescent="0.2">
      <c r="W256002" s="31"/>
      <c r="AI256002" s="31"/>
    </row>
    <row r="256006" spans="23:35" x14ac:dyDescent="0.2">
      <c r="W256006" s="29"/>
      <c r="AI256006" s="29"/>
    </row>
    <row r="256034" spans="23:35" x14ac:dyDescent="0.2">
      <c r="W256034" s="31"/>
      <c r="AI256034" s="31"/>
    </row>
    <row r="256038" spans="23:35" x14ac:dyDescent="0.2">
      <c r="W256038" s="29"/>
      <c r="AI256038" s="29"/>
    </row>
    <row r="256066" spans="23:35" x14ac:dyDescent="0.2">
      <c r="W256066" s="31"/>
      <c r="AI256066" s="31"/>
    </row>
    <row r="256070" spans="23:35" x14ac:dyDescent="0.2">
      <c r="W256070" s="29"/>
      <c r="AI256070" s="29"/>
    </row>
    <row r="256098" spans="23:35" x14ac:dyDescent="0.2">
      <c r="W256098" s="31"/>
      <c r="AI256098" s="31"/>
    </row>
    <row r="256102" spans="23:35" x14ac:dyDescent="0.2">
      <c r="W256102" s="29"/>
      <c r="AI256102" s="29"/>
    </row>
    <row r="256130" spans="23:35" x14ac:dyDescent="0.2">
      <c r="W256130" s="31"/>
      <c r="AI256130" s="31"/>
    </row>
    <row r="256134" spans="23:35" x14ac:dyDescent="0.2">
      <c r="W256134" s="29"/>
      <c r="AI256134" s="29"/>
    </row>
    <row r="256162" spans="23:35" x14ac:dyDescent="0.2">
      <c r="W256162" s="31"/>
      <c r="AI256162" s="31"/>
    </row>
    <row r="256166" spans="23:35" x14ac:dyDescent="0.2">
      <c r="W256166" s="29"/>
      <c r="AI256166" s="29"/>
    </row>
    <row r="256194" spans="23:35" x14ac:dyDescent="0.2">
      <c r="W256194" s="31"/>
      <c r="AI256194" s="31"/>
    </row>
    <row r="256198" spans="23:35" x14ac:dyDescent="0.2">
      <c r="W256198" s="29"/>
      <c r="AI256198" s="29"/>
    </row>
    <row r="256226" spans="23:35" x14ac:dyDescent="0.2">
      <c r="W256226" s="31"/>
      <c r="AI256226" s="31"/>
    </row>
    <row r="256230" spans="23:35" x14ac:dyDescent="0.2">
      <c r="W256230" s="29"/>
      <c r="AI256230" s="29"/>
    </row>
    <row r="256258" spans="23:35" x14ac:dyDescent="0.2">
      <c r="W256258" s="31"/>
      <c r="AI256258" s="31"/>
    </row>
    <row r="256262" spans="23:35" x14ac:dyDescent="0.2">
      <c r="W256262" s="29"/>
      <c r="AI256262" s="29"/>
    </row>
    <row r="256290" spans="23:35" x14ac:dyDescent="0.2">
      <c r="W256290" s="31"/>
      <c r="AI256290" s="31"/>
    </row>
    <row r="256294" spans="23:35" x14ac:dyDescent="0.2">
      <c r="W256294" s="29"/>
      <c r="AI256294" s="29"/>
    </row>
    <row r="256322" spans="23:35" x14ac:dyDescent="0.2">
      <c r="W256322" s="31"/>
      <c r="AI256322" s="31"/>
    </row>
    <row r="256326" spans="23:35" x14ac:dyDescent="0.2">
      <c r="W256326" s="29"/>
      <c r="AI256326" s="29"/>
    </row>
    <row r="256354" spans="23:35" x14ac:dyDescent="0.2">
      <c r="W256354" s="31"/>
      <c r="AI256354" s="31"/>
    </row>
    <row r="256358" spans="23:35" x14ac:dyDescent="0.2">
      <c r="W256358" s="29"/>
      <c r="AI256358" s="29"/>
    </row>
    <row r="256386" spans="23:35" x14ac:dyDescent="0.2">
      <c r="W256386" s="31"/>
      <c r="AI256386" s="31"/>
    </row>
    <row r="256390" spans="23:35" x14ac:dyDescent="0.2">
      <c r="W256390" s="29"/>
      <c r="AI256390" s="29"/>
    </row>
    <row r="256418" spans="23:35" x14ac:dyDescent="0.2">
      <c r="W256418" s="31"/>
      <c r="AI256418" s="31"/>
    </row>
    <row r="256422" spans="23:35" x14ac:dyDescent="0.2">
      <c r="W256422" s="29"/>
      <c r="AI256422" s="29"/>
    </row>
    <row r="256450" spans="23:35" x14ac:dyDescent="0.2">
      <c r="W256450" s="31"/>
      <c r="AI256450" s="31"/>
    </row>
    <row r="256454" spans="23:35" x14ac:dyDescent="0.2">
      <c r="W256454" s="29"/>
      <c r="AI256454" s="29"/>
    </row>
    <row r="256482" spans="23:35" x14ac:dyDescent="0.2">
      <c r="W256482" s="31"/>
      <c r="AI256482" s="31"/>
    </row>
    <row r="256486" spans="23:35" x14ac:dyDescent="0.2">
      <c r="W256486" s="29"/>
      <c r="AI256486" s="29"/>
    </row>
    <row r="256514" spans="23:35" x14ac:dyDescent="0.2">
      <c r="W256514" s="31"/>
      <c r="AI256514" s="31"/>
    </row>
    <row r="256518" spans="23:35" x14ac:dyDescent="0.2">
      <c r="W256518" s="29"/>
      <c r="AI256518" s="29"/>
    </row>
    <row r="256546" spans="23:35" x14ac:dyDescent="0.2">
      <c r="W256546" s="31"/>
      <c r="AI256546" s="31"/>
    </row>
    <row r="256550" spans="23:35" x14ac:dyDescent="0.2">
      <c r="W256550" s="29"/>
      <c r="AI256550" s="29"/>
    </row>
    <row r="256578" spans="23:35" x14ac:dyDescent="0.2">
      <c r="W256578" s="31"/>
      <c r="AI256578" s="31"/>
    </row>
    <row r="256582" spans="23:35" x14ac:dyDescent="0.2">
      <c r="W256582" s="29"/>
      <c r="AI256582" s="29"/>
    </row>
    <row r="256610" spans="23:35" x14ac:dyDescent="0.2">
      <c r="W256610" s="31"/>
      <c r="AI256610" s="31"/>
    </row>
    <row r="256614" spans="23:35" x14ac:dyDescent="0.2">
      <c r="W256614" s="29"/>
      <c r="AI256614" s="29"/>
    </row>
    <row r="256642" spans="23:35" x14ac:dyDescent="0.2">
      <c r="W256642" s="31"/>
      <c r="AI256642" s="31"/>
    </row>
    <row r="256646" spans="23:35" x14ac:dyDescent="0.2">
      <c r="W256646" s="29"/>
      <c r="AI256646" s="29"/>
    </row>
    <row r="256674" spans="23:35" x14ac:dyDescent="0.2">
      <c r="W256674" s="31"/>
      <c r="AI256674" s="31"/>
    </row>
    <row r="256678" spans="23:35" x14ac:dyDescent="0.2">
      <c r="W256678" s="29"/>
      <c r="AI256678" s="29"/>
    </row>
    <row r="256706" spans="23:35" x14ac:dyDescent="0.2">
      <c r="W256706" s="31"/>
      <c r="AI256706" s="31"/>
    </row>
    <row r="256710" spans="23:35" x14ac:dyDescent="0.2">
      <c r="W256710" s="29"/>
      <c r="AI256710" s="29"/>
    </row>
    <row r="256738" spans="23:35" x14ac:dyDescent="0.2">
      <c r="W256738" s="31"/>
      <c r="AI256738" s="31"/>
    </row>
    <row r="256742" spans="23:35" x14ac:dyDescent="0.2">
      <c r="W256742" s="29"/>
      <c r="AI256742" s="29"/>
    </row>
    <row r="256770" spans="23:35" x14ac:dyDescent="0.2">
      <c r="W256770" s="31"/>
      <c r="AI256770" s="31"/>
    </row>
    <row r="256774" spans="23:35" x14ac:dyDescent="0.2">
      <c r="W256774" s="29"/>
      <c r="AI256774" s="29"/>
    </row>
    <row r="256802" spans="23:35" x14ac:dyDescent="0.2">
      <c r="W256802" s="31"/>
      <c r="AI256802" s="31"/>
    </row>
    <row r="256806" spans="23:35" x14ac:dyDescent="0.2">
      <c r="W256806" s="29"/>
      <c r="AI256806" s="29"/>
    </row>
    <row r="256834" spans="23:35" x14ac:dyDescent="0.2">
      <c r="W256834" s="31"/>
      <c r="AI256834" s="31"/>
    </row>
    <row r="256838" spans="23:35" x14ac:dyDescent="0.2">
      <c r="W256838" s="29"/>
      <c r="AI256838" s="29"/>
    </row>
    <row r="256866" spans="23:35" x14ac:dyDescent="0.2">
      <c r="W256866" s="31"/>
      <c r="AI256866" s="31"/>
    </row>
    <row r="256870" spans="23:35" x14ac:dyDescent="0.2">
      <c r="W256870" s="29"/>
      <c r="AI256870" s="29"/>
    </row>
    <row r="256898" spans="23:35" x14ac:dyDescent="0.2">
      <c r="W256898" s="31"/>
      <c r="AI256898" s="31"/>
    </row>
    <row r="256902" spans="23:35" x14ac:dyDescent="0.2">
      <c r="W256902" s="29"/>
      <c r="AI256902" s="29"/>
    </row>
    <row r="256930" spans="23:35" x14ac:dyDescent="0.2">
      <c r="W256930" s="31"/>
      <c r="AI256930" s="31"/>
    </row>
    <row r="256934" spans="23:35" x14ac:dyDescent="0.2">
      <c r="W256934" s="29"/>
      <c r="AI256934" s="29"/>
    </row>
    <row r="256962" spans="23:35" x14ac:dyDescent="0.2">
      <c r="W256962" s="31"/>
      <c r="AI256962" s="31"/>
    </row>
    <row r="256966" spans="23:35" x14ac:dyDescent="0.2">
      <c r="W256966" s="29"/>
      <c r="AI256966" s="29"/>
    </row>
    <row r="256994" spans="23:35" x14ac:dyDescent="0.2">
      <c r="W256994" s="31"/>
      <c r="AI256994" s="31"/>
    </row>
    <row r="256998" spans="23:35" x14ac:dyDescent="0.2">
      <c r="W256998" s="29"/>
      <c r="AI256998" s="29"/>
    </row>
    <row r="257026" spans="23:35" x14ac:dyDescent="0.2">
      <c r="W257026" s="31"/>
      <c r="AI257026" s="31"/>
    </row>
    <row r="257030" spans="23:35" x14ac:dyDescent="0.2">
      <c r="W257030" s="29"/>
      <c r="AI257030" s="29"/>
    </row>
    <row r="257058" spans="23:35" x14ac:dyDescent="0.2">
      <c r="W257058" s="31"/>
      <c r="AI257058" s="31"/>
    </row>
    <row r="257062" spans="23:35" x14ac:dyDescent="0.2">
      <c r="W257062" s="29"/>
      <c r="AI257062" s="29"/>
    </row>
    <row r="257090" spans="23:35" x14ac:dyDescent="0.2">
      <c r="W257090" s="31"/>
      <c r="AI257090" s="31"/>
    </row>
    <row r="257094" spans="23:35" x14ac:dyDescent="0.2">
      <c r="W257094" s="29"/>
      <c r="AI257094" s="29"/>
    </row>
    <row r="257122" spans="23:35" x14ac:dyDescent="0.2">
      <c r="W257122" s="31"/>
      <c r="AI257122" s="31"/>
    </row>
    <row r="257126" spans="23:35" x14ac:dyDescent="0.2">
      <c r="W257126" s="29"/>
      <c r="AI257126" s="29"/>
    </row>
    <row r="257154" spans="23:35" x14ac:dyDescent="0.2">
      <c r="W257154" s="31"/>
      <c r="AI257154" s="31"/>
    </row>
    <row r="257158" spans="23:35" x14ac:dyDescent="0.2">
      <c r="W257158" s="29"/>
      <c r="AI257158" s="29"/>
    </row>
    <row r="257186" spans="23:35" x14ac:dyDescent="0.2">
      <c r="W257186" s="31"/>
      <c r="AI257186" s="31"/>
    </row>
    <row r="257190" spans="23:35" x14ac:dyDescent="0.2">
      <c r="W257190" s="29"/>
      <c r="AI257190" s="29"/>
    </row>
    <row r="257218" spans="23:35" x14ac:dyDescent="0.2">
      <c r="W257218" s="31"/>
      <c r="AI257218" s="31"/>
    </row>
    <row r="257222" spans="23:35" x14ac:dyDescent="0.2">
      <c r="W257222" s="29"/>
      <c r="AI257222" s="29"/>
    </row>
    <row r="257250" spans="23:35" x14ac:dyDescent="0.2">
      <c r="W257250" s="31"/>
      <c r="AI257250" s="31"/>
    </row>
    <row r="257254" spans="23:35" x14ac:dyDescent="0.2">
      <c r="W257254" s="29"/>
      <c r="AI257254" s="29"/>
    </row>
    <row r="257282" spans="23:35" x14ac:dyDescent="0.2">
      <c r="W257282" s="31"/>
      <c r="AI257282" s="31"/>
    </row>
    <row r="257286" spans="23:35" x14ac:dyDescent="0.2">
      <c r="W257286" s="29"/>
      <c r="AI257286" s="29"/>
    </row>
    <row r="257314" spans="23:35" x14ac:dyDescent="0.2">
      <c r="W257314" s="31"/>
      <c r="AI257314" s="31"/>
    </row>
    <row r="257318" spans="23:35" x14ac:dyDescent="0.2">
      <c r="W257318" s="29"/>
      <c r="AI257318" s="29"/>
    </row>
    <row r="257346" spans="23:35" x14ac:dyDescent="0.2">
      <c r="W257346" s="31"/>
      <c r="AI257346" s="31"/>
    </row>
    <row r="257350" spans="23:35" x14ac:dyDescent="0.2">
      <c r="W257350" s="29"/>
      <c r="AI257350" s="29"/>
    </row>
    <row r="257378" spans="23:35" x14ac:dyDescent="0.2">
      <c r="W257378" s="31"/>
      <c r="AI257378" s="31"/>
    </row>
    <row r="257382" spans="23:35" x14ac:dyDescent="0.2">
      <c r="W257382" s="29"/>
      <c r="AI257382" s="29"/>
    </row>
    <row r="257410" spans="23:35" x14ac:dyDescent="0.2">
      <c r="W257410" s="31"/>
      <c r="AI257410" s="31"/>
    </row>
    <row r="257414" spans="23:35" x14ac:dyDescent="0.2">
      <c r="W257414" s="29"/>
      <c r="AI257414" s="29"/>
    </row>
    <row r="257442" spans="23:35" x14ac:dyDescent="0.2">
      <c r="W257442" s="31"/>
      <c r="AI257442" s="31"/>
    </row>
    <row r="257446" spans="23:35" x14ac:dyDescent="0.2">
      <c r="W257446" s="29"/>
      <c r="AI257446" s="29"/>
    </row>
    <row r="257474" spans="23:35" x14ac:dyDescent="0.2">
      <c r="W257474" s="31"/>
      <c r="AI257474" s="31"/>
    </row>
    <row r="257478" spans="23:35" x14ac:dyDescent="0.2">
      <c r="W257478" s="29"/>
      <c r="AI257478" s="29"/>
    </row>
    <row r="257506" spans="23:35" x14ac:dyDescent="0.2">
      <c r="W257506" s="31"/>
      <c r="AI257506" s="31"/>
    </row>
    <row r="257510" spans="23:35" x14ac:dyDescent="0.2">
      <c r="W257510" s="29"/>
      <c r="AI257510" s="29"/>
    </row>
    <row r="257538" spans="23:35" x14ac:dyDescent="0.2">
      <c r="W257538" s="31"/>
      <c r="AI257538" s="31"/>
    </row>
    <row r="257542" spans="23:35" x14ac:dyDescent="0.2">
      <c r="W257542" s="29"/>
      <c r="AI257542" s="29"/>
    </row>
    <row r="257570" spans="23:35" x14ac:dyDescent="0.2">
      <c r="W257570" s="31"/>
      <c r="AI257570" s="31"/>
    </row>
    <row r="257574" spans="23:35" x14ac:dyDescent="0.2">
      <c r="W257574" s="29"/>
      <c r="AI257574" s="29"/>
    </row>
    <row r="257602" spans="23:35" x14ac:dyDescent="0.2">
      <c r="W257602" s="31"/>
      <c r="AI257602" s="31"/>
    </row>
    <row r="257606" spans="23:35" x14ac:dyDescent="0.2">
      <c r="W257606" s="29"/>
      <c r="AI257606" s="29"/>
    </row>
    <row r="257634" spans="23:35" x14ac:dyDescent="0.2">
      <c r="W257634" s="31"/>
      <c r="AI257634" s="31"/>
    </row>
    <row r="257638" spans="23:35" x14ac:dyDescent="0.2">
      <c r="W257638" s="29"/>
      <c r="AI257638" s="29"/>
    </row>
    <row r="257666" spans="23:35" x14ac:dyDescent="0.2">
      <c r="W257666" s="31"/>
      <c r="AI257666" s="31"/>
    </row>
    <row r="257670" spans="23:35" x14ac:dyDescent="0.2">
      <c r="W257670" s="29"/>
      <c r="AI257670" s="29"/>
    </row>
    <row r="257698" spans="23:35" x14ac:dyDescent="0.2">
      <c r="W257698" s="31"/>
      <c r="AI257698" s="31"/>
    </row>
    <row r="257702" spans="23:35" x14ac:dyDescent="0.2">
      <c r="W257702" s="29"/>
      <c r="AI257702" s="29"/>
    </row>
    <row r="257730" spans="23:35" x14ac:dyDescent="0.2">
      <c r="W257730" s="31"/>
      <c r="AI257730" s="31"/>
    </row>
    <row r="257734" spans="23:35" x14ac:dyDescent="0.2">
      <c r="W257734" s="29"/>
      <c r="AI257734" s="29"/>
    </row>
    <row r="257762" spans="23:35" x14ac:dyDescent="0.2">
      <c r="W257762" s="31"/>
      <c r="AI257762" s="31"/>
    </row>
    <row r="257766" spans="23:35" x14ac:dyDescent="0.2">
      <c r="W257766" s="29"/>
      <c r="AI257766" s="29"/>
    </row>
    <row r="257794" spans="23:35" x14ac:dyDescent="0.2">
      <c r="W257794" s="31"/>
      <c r="AI257794" s="31"/>
    </row>
    <row r="257798" spans="23:35" x14ac:dyDescent="0.2">
      <c r="W257798" s="29"/>
      <c r="AI257798" s="29"/>
    </row>
    <row r="257826" spans="23:35" x14ac:dyDescent="0.2">
      <c r="W257826" s="31"/>
      <c r="AI257826" s="31"/>
    </row>
    <row r="257830" spans="23:35" x14ac:dyDescent="0.2">
      <c r="W257830" s="29"/>
      <c r="AI257830" s="29"/>
    </row>
    <row r="257858" spans="23:35" x14ac:dyDescent="0.2">
      <c r="W257858" s="31"/>
      <c r="AI257858" s="31"/>
    </row>
    <row r="257862" spans="23:35" x14ac:dyDescent="0.2">
      <c r="W257862" s="29"/>
      <c r="AI257862" s="29"/>
    </row>
    <row r="257890" spans="23:35" x14ac:dyDescent="0.2">
      <c r="W257890" s="31"/>
      <c r="AI257890" s="31"/>
    </row>
    <row r="257894" spans="23:35" x14ac:dyDescent="0.2">
      <c r="W257894" s="29"/>
      <c r="AI257894" s="29"/>
    </row>
    <row r="257922" spans="23:35" x14ac:dyDescent="0.2">
      <c r="W257922" s="31"/>
      <c r="AI257922" s="31"/>
    </row>
    <row r="257926" spans="23:35" x14ac:dyDescent="0.2">
      <c r="W257926" s="29"/>
      <c r="AI257926" s="29"/>
    </row>
    <row r="257954" spans="23:35" x14ac:dyDescent="0.2">
      <c r="W257954" s="31"/>
      <c r="AI257954" s="31"/>
    </row>
    <row r="257958" spans="23:35" x14ac:dyDescent="0.2">
      <c r="W257958" s="29"/>
      <c r="AI257958" s="29"/>
    </row>
    <row r="257986" spans="23:35" x14ac:dyDescent="0.2">
      <c r="W257986" s="31"/>
      <c r="AI257986" s="31"/>
    </row>
    <row r="257990" spans="23:35" x14ac:dyDescent="0.2">
      <c r="W257990" s="29"/>
      <c r="AI257990" s="29"/>
    </row>
    <row r="258018" spans="23:35" x14ac:dyDescent="0.2">
      <c r="W258018" s="31"/>
      <c r="AI258018" s="31"/>
    </row>
    <row r="258022" spans="23:35" x14ac:dyDescent="0.2">
      <c r="W258022" s="29"/>
      <c r="AI258022" s="29"/>
    </row>
    <row r="258050" spans="23:35" x14ac:dyDescent="0.2">
      <c r="W258050" s="31"/>
      <c r="AI258050" s="31"/>
    </row>
    <row r="258054" spans="23:35" x14ac:dyDescent="0.2">
      <c r="W258054" s="29"/>
      <c r="AI258054" s="29"/>
    </row>
    <row r="258082" spans="23:35" x14ac:dyDescent="0.2">
      <c r="W258082" s="31"/>
      <c r="AI258082" s="31"/>
    </row>
    <row r="258086" spans="23:35" x14ac:dyDescent="0.2">
      <c r="W258086" s="29"/>
      <c r="AI258086" s="29"/>
    </row>
    <row r="258114" spans="23:35" x14ac:dyDescent="0.2">
      <c r="W258114" s="31"/>
      <c r="AI258114" s="31"/>
    </row>
    <row r="258118" spans="23:35" x14ac:dyDescent="0.2">
      <c r="W258118" s="29"/>
      <c r="AI258118" s="29"/>
    </row>
    <row r="258146" spans="23:35" x14ac:dyDescent="0.2">
      <c r="W258146" s="31"/>
      <c r="AI258146" s="31"/>
    </row>
    <row r="258150" spans="23:35" x14ac:dyDescent="0.2">
      <c r="W258150" s="29"/>
      <c r="AI258150" s="29"/>
    </row>
    <row r="258178" spans="23:35" x14ac:dyDescent="0.2">
      <c r="W258178" s="31"/>
      <c r="AI258178" s="31"/>
    </row>
    <row r="258182" spans="23:35" x14ac:dyDescent="0.2">
      <c r="W258182" s="29"/>
      <c r="AI258182" s="29"/>
    </row>
    <row r="258210" spans="23:35" x14ac:dyDescent="0.2">
      <c r="W258210" s="31"/>
      <c r="AI258210" s="31"/>
    </row>
    <row r="258214" spans="23:35" x14ac:dyDescent="0.2">
      <c r="W258214" s="29"/>
      <c r="AI258214" s="29"/>
    </row>
    <row r="258242" spans="23:35" x14ac:dyDescent="0.2">
      <c r="W258242" s="31"/>
      <c r="AI258242" s="31"/>
    </row>
    <row r="258246" spans="23:35" x14ac:dyDescent="0.2">
      <c r="W258246" s="29"/>
      <c r="AI258246" s="29"/>
    </row>
    <row r="258274" spans="23:35" x14ac:dyDescent="0.2">
      <c r="W258274" s="31"/>
      <c r="AI258274" s="31"/>
    </row>
    <row r="258278" spans="23:35" x14ac:dyDescent="0.2">
      <c r="W258278" s="29"/>
      <c r="AI258278" s="29"/>
    </row>
    <row r="258306" spans="23:35" x14ac:dyDescent="0.2">
      <c r="W258306" s="31"/>
      <c r="AI258306" s="31"/>
    </row>
    <row r="258310" spans="23:35" x14ac:dyDescent="0.2">
      <c r="W258310" s="29"/>
      <c r="AI258310" s="29"/>
    </row>
    <row r="258338" spans="23:35" x14ac:dyDescent="0.2">
      <c r="W258338" s="31"/>
      <c r="AI258338" s="31"/>
    </row>
    <row r="258342" spans="23:35" x14ac:dyDescent="0.2">
      <c r="W258342" s="29"/>
      <c r="AI258342" s="29"/>
    </row>
    <row r="258370" spans="23:35" x14ac:dyDescent="0.2">
      <c r="W258370" s="31"/>
      <c r="AI258370" s="31"/>
    </row>
    <row r="258374" spans="23:35" x14ac:dyDescent="0.2">
      <c r="W258374" s="29"/>
      <c r="AI258374" s="29"/>
    </row>
    <row r="258402" spans="23:35" x14ac:dyDescent="0.2">
      <c r="W258402" s="31"/>
      <c r="AI258402" s="31"/>
    </row>
    <row r="258406" spans="23:35" x14ac:dyDescent="0.2">
      <c r="W258406" s="29"/>
      <c r="AI258406" s="29"/>
    </row>
    <row r="258434" spans="23:35" x14ac:dyDescent="0.2">
      <c r="W258434" s="31"/>
      <c r="AI258434" s="31"/>
    </row>
    <row r="258438" spans="23:35" x14ac:dyDescent="0.2">
      <c r="W258438" s="29"/>
      <c r="AI258438" s="29"/>
    </row>
    <row r="258466" spans="23:35" x14ac:dyDescent="0.2">
      <c r="W258466" s="31"/>
      <c r="AI258466" s="31"/>
    </row>
    <row r="258470" spans="23:35" x14ac:dyDescent="0.2">
      <c r="W258470" s="29"/>
      <c r="AI258470" s="29"/>
    </row>
    <row r="258498" spans="23:35" x14ac:dyDescent="0.2">
      <c r="W258498" s="31"/>
      <c r="AI258498" s="31"/>
    </row>
    <row r="258502" spans="23:35" x14ac:dyDescent="0.2">
      <c r="W258502" s="29"/>
      <c r="AI258502" s="29"/>
    </row>
    <row r="258530" spans="23:35" x14ac:dyDescent="0.2">
      <c r="W258530" s="31"/>
      <c r="AI258530" s="31"/>
    </row>
    <row r="258534" spans="23:35" x14ac:dyDescent="0.2">
      <c r="W258534" s="29"/>
      <c r="AI258534" s="29"/>
    </row>
    <row r="258562" spans="23:35" x14ac:dyDescent="0.2">
      <c r="W258562" s="31"/>
      <c r="AI258562" s="31"/>
    </row>
    <row r="258566" spans="23:35" x14ac:dyDescent="0.2">
      <c r="W258566" s="29"/>
      <c r="AI258566" s="29"/>
    </row>
    <row r="258594" spans="23:35" x14ac:dyDescent="0.2">
      <c r="W258594" s="31"/>
      <c r="AI258594" s="31"/>
    </row>
    <row r="258598" spans="23:35" x14ac:dyDescent="0.2">
      <c r="W258598" s="29"/>
      <c r="AI258598" s="29"/>
    </row>
    <row r="258626" spans="23:35" x14ac:dyDescent="0.2">
      <c r="W258626" s="31"/>
      <c r="AI258626" s="31"/>
    </row>
    <row r="258630" spans="23:35" x14ac:dyDescent="0.2">
      <c r="W258630" s="29"/>
      <c r="AI258630" s="29"/>
    </row>
    <row r="258658" spans="23:35" x14ac:dyDescent="0.2">
      <c r="W258658" s="31"/>
      <c r="AI258658" s="31"/>
    </row>
    <row r="258662" spans="23:35" x14ac:dyDescent="0.2">
      <c r="W258662" s="29"/>
      <c r="AI258662" s="29"/>
    </row>
    <row r="258690" spans="23:35" x14ac:dyDescent="0.2">
      <c r="W258690" s="31"/>
      <c r="AI258690" s="31"/>
    </row>
    <row r="258694" spans="23:35" x14ac:dyDescent="0.2">
      <c r="W258694" s="29"/>
      <c r="AI258694" s="29"/>
    </row>
    <row r="258722" spans="23:35" x14ac:dyDescent="0.2">
      <c r="W258722" s="31"/>
      <c r="AI258722" s="31"/>
    </row>
    <row r="258726" spans="23:35" x14ac:dyDescent="0.2">
      <c r="W258726" s="29"/>
      <c r="AI258726" s="29"/>
    </row>
    <row r="258754" spans="23:35" x14ac:dyDescent="0.2">
      <c r="W258754" s="31"/>
      <c r="AI258754" s="31"/>
    </row>
    <row r="258758" spans="23:35" x14ac:dyDescent="0.2">
      <c r="W258758" s="29"/>
      <c r="AI258758" s="29"/>
    </row>
    <row r="258786" spans="23:35" x14ac:dyDescent="0.2">
      <c r="W258786" s="31"/>
      <c r="AI258786" s="31"/>
    </row>
    <row r="258790" spans="23:35" x14ac:dyDescent="0.2">
      <c r="W258790" s="29"/>
      <c r="AI258790" s="29"/>
    </row>
    <row r="258818" spans="23:35" x14ac:dyDescent="0.2">
      <c r="W258818" s="31"/>
      <c r="AI258818" s="31"/>
    </row>
    <row r="258822" spans="23:35" x14ac:dyDescent="0.2">
      <c r="W258822" s="29"/>
      <c r="AI258822" s="29"/>
    </row>
    <row r="258850" spans="23:35" x14ac:dyDescent="0.2">
      <c r="W258850" s="31"/>
      <c r="AI258850" s="31"/>
    </row>
    <row r="258854" spans="23:35" x14ac:dyDescent="0.2">
      <c r="W258854" s="29"/>
      <c r="AI258854" s="29"/>
    </row>
    <row r="258882" spans="23:35" x14ac:dyDescent="0.2">
      <c r="W258882" s="31"/>
      <c r="AI258882" s="31"/>
    </row>
    <row r="258886" spans="23:35" x14ac:dyDescent="0.2">
      <c r="W258886" s="29"/>
      <c r="AI258886" s="29"/>
    </row>
    <row r="258914" spans="23:35" x14ac:dyDescent="0.2">
      <c r="W258914" s="31"/>
      <c r="AI258914" s="31"/>
    </row>
    <row r="258918" spans="23:35" x14ac:dyDescent="0.2">
      <c r="W258918" s="29"/>
      <c r="AI258918" s="29"/>
    </row>
    <row r="258946" spans="23:35" x14ac:dyDescent="0.2">
      <c r="W258946" s="31"/>
      <c r="AI258946" s="31"/>
    </row>
    <row r="258950" spans="23:35" x14ac:dyDescent="0.2">
      <c r="W258950" s="29"/>
      <c r="AI258950" s="29"/>
    </row>
    <row r="258978" spans="23:35" x14ac:dyDescent="0.2">
      <c r="W258978" s="31"/>
      <c r="AI258978" s="31"/>
    </row>
    <row r="258982" spans="23:35" x14ac:dyDescent="0.2">
      <c r="W258982" s="29"/>
      <c r="AI258982" s="29"/>
    </row>
    <row r="259010" spans="23:35" x14ac:dyDescent="0.2">
      <c r="W259010" s="31"/>
      <c r="AI259010" s="31"/>
    </row>
    <row r="259014" spans="23:35" x14ac:dyDescent="0.2">
      <c r="W259014" s="29"/>
      <c r="AI259014" s="29"/>
    </row>
    <row r="259042" spans="23:35" x14ac:dyDescent="0.2">
      <c r="W259042" s="31"/>
      <c r="AI259042" s="31"/>
    </row>
    <row r="259046" spans="23:35" x14ac:dyDescent="0.2">
      <c r="W259046" s="29"/>
      <c r="AI259046" s="29"/>
    </row>
    <row r="259074" spans="23:35" x14ac:dyDescent="0.2">
      <c r="W259074" s="31"/>
      <c r="AI259074" s="31"/>
    </row>
    <row r="259078" spans="23:35" x14ac:dyDescent="0.2">
      <c r="W259078" s="29"/>
      <c r="AI259078" s="29"/>
    </row>
    <row r="259106" spans="23:35" x14ac:dyDescent="0.2">
      <c r="W259106" s="31"/>
      <c r="AI259106" s="31"/>
    </row>
    <row r="259110" spans="23:35" x14ac:dyDescent="0.2">
      <c r="W259110" s="29"/>
      <c r="AI259110" s="29"/>
    </row>
    <row r="259138" spans="23:35" x14ac:dyDescent="0.2">
      <c r="W259138" s="31"/>
      <c r="AI259138" s="31"/>
    </row>
    <row r="259142" spans="23:35" x14ac:dyDescent="0.2">
      <c r="W259142" s="29"/>
      <c r="AI259142" s="29"/>
    </row>
    <row r="259170" spans="23:35" x14ac:dyDescent="0.2">
      <c r="W259170" s="31"/>
      <c r="AI259170" s="31"/>
    </row>
    <row r="259174" spans="23:35" x14ac:dyDescent="0.2">
      <c r="W259174" s="29"/>
      <c r="AI259174" s="29"/>
    </row>
    <row r="259202" spans="23:35" x14ac:dyDescent="0.2">
      <c r="W259202" s="31"/>
      <c r="AI259202" s="31"/>
    </row>
    <row r="259206" spans="23:35" x14ac:dyDescent="0.2">
      <c r="W259206" s="29"/>
      <c r="AI259206" s="29"/>
    </row>
    <row r="259234" spans="23:35" x14ac:dyDescent="0.2">
      <c r="W259234" s="31"/>
      <c r="AI259234" s="31"/>
    </row>
    <row r="259238" spans="23:35" x14ac:dyDescent="0.2">
      <c r="W259238" s="29"/>
      <c r="AI259238" s="29"/>
    </row>
    <row r="259266" spans="23:35" x14ac:dyDescent="0.2">
      <c r="W259266" s="31"/>
      <c r="AI259266" s="31"/>
    </row>
    <row r="259270" spans="23:35" x14ac:dyDescent="0.2">
      <c r="W259270" s="29"/>
      <c r="AI259270" s="29"/>
    </row>
    <row r="259298" spans="23:35" x14ac:dyDescent="0.2">
      <c r="W259298" s="31"/>
      <c r="AI259298" s="31"/>
    </row>
    <row r="259302" spans="23:35" x14ac:dyDescent="0.2">
      <c r="W259302" s="29"/>
      <c r="AI259302" s="29"/>
    </row>
    <row r="259330" spans="23:35" x14ac:dyDescent="0.2">
      <c r="W259330" s="31"/>
      <c r="AI259330" s="31"/>
    </row>
    <row r="259334" spans="23:35" x14ac:dyDescent="0.2">
      <c r="W259334" s="29"/>
      <c r="AI259334" s="29"/>
    </row>
    <row r="259362" spans="23:35" x14ac:dyDescent="0.2">
      <c r="W259362" s="31"/>
      <c r="AI259362" s="31"/>
    </row>
    <row r="259366" spans="23:35" x14ac:dyDescent="0.2">
      <c r="W259366" s="29"/>
      <c r="AI259366" s="29"/>
    </row>
    <row r="259394" spans="23:35" x14ac:dyDescent="0.2">
      <c r="W259394" s="31"/>
      <c r="AI259394" s="31"/>
    </row>
    <row r="259398" spans="23:35" x14ac:dyDescent="0.2">
      <c r="W259398" s="29"/>
      <c r="AI259398" s="29"/>
    </row>
    <row r="259426" spans="23:35" x14ac:dyDescent="0.2">
      <c r="W259426" s="31"/>
      <c r="AI259426" s="31"/>
    </row>
    <row r="259430" spans="23:35" x14ac:dyDescent="0.2">
      <c r="W259430" s="29"/>
      <c r="AI259430" s="29"/>
    </row>
    <row r="259458" spans="23:35" x14ac:dyDescent="0.2">
      <c r="W259458" s="31"/>
      <c r="AI259458" s="31"/>
    </row>
    <row r="259462" spans="23:35" x14ac:dyDescent="0.2">
      <c r="W259462" s="29"/>
      <c r="AI259462" s="29"/>
    </row>
    <row r="259490" spans="23:35" x14ac:dyDescent="0.2">
      <c r="W259490" s="31"/>
      <c r="AI259490" s="31"/>
    </row>
    <row r="259494" spans="23:35" x14ac:dyDescent="0.2">
      <c r="W259494" s="29"/>
      <c r="AI259494" s="29"/>
    </row>
    <row r="259522" spans="23:35" x14ac:dyDescent="0.2">
      <c r="W259522" s="31"/>
      <c r="AI259522" s="31"/>
    </row>
    <row r="259526" spans="23:35" x14ac:dyDescent="0.2">
      <c r="W259526" s="29"/>
      <c r="AI259526" s="29"/>
    </row>
    <row r="259554" spans="23:35" x14ac:dyDescent="0.2">
      <c r="W259554" s="31"/>
      <c r="AI259554" s="31"/>
    </row>
    <row r="259558" spans="23:35" x14ac:dyDescent="0.2">
      <c r="W259558" s="29"/>
      <c r="AI259558" s="29"/>
    </row>
    <row r="259586" spans="23:35" x14ac:dyDescent="0.2">
      <c r="W259586" s="31"/>
      <c r="AI259586" s="31"/>
    </row>
    <row r="259590" spans="23:35" x14ac:dyDescent="0.2">
      <c r="W259590" s="29"/>
      <c r="AI259590" s="29"/>
    </row>
    <row r="259618" spans="23:35" x14ac:dyDescent="0.2">
      <c r="W259618" s="31"/>
      <c r="AI259618" s="31"/>
    </row>
    <row r="259622" spans="23:35" x14ac:dyDescent="0.2">
      <c r="W259622" s="29"/>
      <c r="AI259622" s="29"/>
    </row>
    <row r="259650" spans="23:35" x14ac:dyDescent="0.2">
      <c r="W259650" s="31"/>
      <c r="AI259650" s="31"/>
    </row>
    <row r="259654" spans="23:35" x14ac:dyDescent="0.2">
      <c r="W259654" s="29"/>
      <c r="AI259654" s="29"/>
    </row>
    <row r="259682" spans="23:35" x14ac:dyDescent="0.2">
      <c r="W259682" s="31"/>
      <c r="AI259682" s="31"/>
    </row>
    <row r="259686" spans="23:35" x14ac:dyDescent="0.2">
      <c r="W259686" s="29"/>
      <c r="AI259686" s="29"/>
    </row>
    <row r="259714" spans="23:35" x14ac:dyDescent="0.2">
      <c r="W259714" s="31"/>
      <c r="AI259714" s="31"/>
    </row>
    <row r="259718" spans="23:35" x14ac:dyDescent="0.2">
      <c r="W259718" s="29"/>
      <c r="AI259718" s="29"/>
    </row>
    <row r="259746" spans="23:35" x14ac:dyDescent="0.2">
      <c r="W259746" s="31"/>
      <c r="AI259746" s="31"/>
    </row>
    <row r="259750" spans="23:35" x14ac:dyDescent="0.2">
      <c r="W259750" s="29"/>
      <c r="AI259750" s="29"/>
    </row>
    <row r="259778" spans="23:35" x14ac:dyDescent="0.2">
      <c r="W259778" s="31"/>
      <c r="AI259778" s="31"/>
    </row>
    <row r="259782" spans="23:35" x14ac:dyDescent="0.2">
      <c r="W259782" s="29"/>
      <c r="AI259782" s="29"/>
    </row>
    <row r="259810" spans="23:35" x14ac:dyDescent="0.2">
      <c r="W259810" s="31"/>
      <c r="AI259810" s="31"/>
    </row>
    <row r="259814" spans="23:35" x14ac:dyDescent="0.2">
      <c r="W259814" s="29"/>
      <c r="AI259814" s="29"/>
    </row>
    <row r="259842" spans="23:35" x14ac:dyDescent="0.2">
      <c r="W259842" s="31"/>
      <c r="AI259842" s="31"/>
    </row>
    <row r="259846" spans="23:35" x14ac:dyDescent="0.2">
      <c r="W259846" s="29"/>
      <c r="AI259846" s="29"/>
    </row>
    <row r="259874" spans="23:35" x14ac:dyDescent="0.2">
      <c r="W259874" s="31"/>
      <c r="AI259874" s="31"/>
    </row>
    <row r="259878" spans="23:35" x14ac:dyDescent="0.2">
      <c r="W259878" s="29"/>
      <c r="AI259878" s="29"/>
    </row>
    <row r="259906" spans="23:35" x14ac:dyDescent="0.2">
      <c r="W259906" s="31"/>
      <c r="AI259906" s="31"/>
    </row>
    <row r="259910" spans="23:35" x14ac:dyDescent="0.2">
      <c r="W259910" s="29"/>
      <c r="AI259910" s="29"/>
    </row>
    <row r="259938" spans="23:35" x14ac:dyDescent="0.2">
      <c r="W259938" s="31"/>
      <c r="AI259938" s="31"/>
    </row>
    <row r="259942" spans="23:35" x14ac:dyDescent="0.2">
      <c r="W259942" s="29"/>
      <c r="AI259942" s="29"/>
    </row>
    <row r="259970" spans="23:35" x14ac:dyDescent="0.2">
      <c r="W259970" s="31"/>
      <c r="AI259970" s="31"/>
    </row>
    <row r="259974" spans="23:35" x14ac:dyDescent="0.2">
      <c r="W259974" s="29"/>
      <c r="AI259974" s="29"/>
    </row>
    <row r="260002" spans="23:35" x14ac:dyDescent="0.2">
      <c r="W260002" s="31"/>
      <c r="AI260002" s="31"/>
    </row>
    <row r="260006" spans="23:35" x14ac:dyDescent="0.2">
      <c r="W260006" s="29"/>
      <c r="AI260006" s="29"/>
    </row>
    <row r="260034" spans="23:35" x14ac:dyDescent="0.2">
      <c r="W260034" s="31"/>
      <c r="AI260034" s="31"/>
    </row>
    <row r="260038" spans="23:35" x14ac:dyDescent="0.2">
      <c r="W260038" s="29"/>
      <c r="AI260038" s="29"/>
    </row>
    <row r="260066" spans="23:35" x14ac:dyDescent="0.2">
      <c r="W260066" s="31"/>
      <c r="AI260066" s="31"/>
    </row>
    <row r="260070" spans="23:35" x14ac:dyDescent="0.2">
      <c r="W260070" s="29"/>
      <c r="AI260070" s="29"/>
    </row>
    <row r="260098" spans="23:35" x14ac:dyDescent="0.2">
      <c r="W260098" s="31"/>
      <c r="AI260098" s="31"/>
    </row>
    <row r="260102" spans="23:35" x14ac:dyDescent="0.2">
      <c r="W260102" s="29"/>
      <c r="AI260102" s="29"/>
    </row>
    <row r="260130" spans="23:35" x14ac:dyDescent="0.2">
      <c r="W260130" s="31"/>
      <c r="AI260130" s="31"/>
    </row>
    <row r="260134" spans="23:35" x14ac:dyDescent="0.2">
      <c r="W260134" s="29"/>
      <c r="AI260134" s="29"/>
    </row>
    <row r="260162" spans="23:35" x14ac:dyDescent="0.2">
      <c r="W260162" s="31"/>
      <c r="AI260162" s="31"/>
    </row>
    <row r="260166" spans="23:35" x14ac:dyDescent="0.2">
      <c r="W260166" s="29"/>
      <c r="AI260166" s="29"/>
    </row>
    <row r="260194" spans="23:35" x14ac:dyDescent="0.2">
      <c r="W260194" s="31"/>
      <c r="AI260194" s="31"/>
    </row>
    <row r="260198" spans="23:35" x14ac:dyDescent="0.2">
      <c r="W260198" s="29"/>
      <c r="AI260198" s="29"/>
    </row>
    <row r="260226" spans="23:35" x14ac:dyDescent="0.2">
      <c r="W260226" s="31"/>
      <c r="AI260226" s="31"/>
    </row>
    <row r="260230" spans="23:35" x14ac:dyDescent="0.2">
      <c r="W260230" s="29"/>
      <c r="AI260230" s="29"/>
    </row>
    <row r="260258" spans="23:35" x14ac:dyDescent="0.2">
      <c r="W260258" s="31"/>
      <c r="AI260258" s="31"/>
    </row>
    <row r="260262" spans="23:35" x14ac:dyDescent="0.2">
      <c r="W260262" s="29"/>
      <c r="AI260262" s="29"/>
    </row>
    <row r="260290" spans="23:35" x14ac:dyDescent="0.2">
      <c r="W260290" s="31"/>
      <c r="AI260290" s="31"/>
    </row>
    <row r="260294" spans="23:35" x14ac:dyDescent="0.2">
      <c r="W260294" s="29"/>
      <c r="AI260294" s="29"/>
    </row>
    <row r="260322" spans="23:35" x14ac:dyDescent="0.2">
      <c r="W260322" s="31"/>
      <c r="AI260322" s="31"/>
    </row>
    <row r="260326" spans="23:35" x14ac:dyDescent="0.2">
      <c r="W260326" s="29"/>
      <c r="AI260326" s="29"/>
    </row>
    <row r="260354" spans="23:35" x14ac:dyDescent="0.2">
      <c r="W260354" s="31"/>
      <c r="AI260354" s="31"/>
    </row>
    <row r="260358" spans="23:35" x14ac:dyDescent="0.2">
      <c r="W260358" s="29"/>
      <c r="AI260358" s="29"/>
    </row>
    <row r="260386" spans="23:35" x14ac:dyDescent="0.2">
      <c r="W260386" s="31"/>
      <c r="AI260386" s="31"/>
    </row>
    <row r="260390" spans="23:35" x14ac:dyDescent="0.2">
      <c r="W260390" s="29"/>
      <c r="AI260390" s="29"/>
    </row>
    <row r="260418" spans="23:35" x14ac:dyDescent="0.2">
      <c r="W260418" s="31"/>
      <c r="AI260418" s="31"/>
    </row>
    <row r="260422" spans="23:35" x14ac:dyDescent="0.2">
      <c r="W260422" s="29"/>
      <c r="AI260422" s="29"/>
    </row>
    <row r="260450" spans="23:35" x14ac:dyDescent="0.2">
      <c r="W260450" s="31"/>
      <c r="AI260450" s="31"/>
    </row>
    <row r="260454" spans="23:35" x14ac:dyDescent="0.2">
      <c r="W260454" s="29"/>
      <c r="AI260454" s="29"/>
    </row>
    <row r="260482" spans="23:35" x14ac:dyDescent="0.2">
      <c r="W260482" s="31"/>
      <c r="AI260482" s="31"/>
    </row>
    <row r="260486" spans="23:35" x14ac:dyDescent="0.2">
      <c r="W260486" s="29"/>
      <c r="AI260486" s="29"/>
    </row>
    <row r="260514" spans="23:35" x14ac:dyDescent="0.2">
      <c r="W260514" s="31"/>
      <c r="AI260514" s="31"/>
    </row>
    <row r="260518" spans="23:35" x14ac:dyDescent="0.2">
      <c r="W260518" s="29"/>
      <c r="AI260518" s="29"/>
    </row>
    <row r="260546" spans="23:35" x14ac:dyDescent="0.2">
      <c r="W260546" s="31"/>
      <c r="AI260546" s="31"/>
    </row>
    <row r="260550" spans="23:35" x14ac:dyDescent="0.2">
      <c r="W260550" s="29"/>
      <c r="AI260550" s="29"/>
    </row>
    <row r="260578" spans="23:35" x14ac:dyDescent="0.2">
      <c r="W260578" s="31"/>
      <c r="AI260578" s="31"/>
    </row>
    <row r="260582" spans="23:35" x14ac:dyDescent="0.2">
      <c r="W260582" s="29"/>
      <c r="AI260582" s="29"/>
    </row>
    <row r="260610" spans="23:35" x14ac:dyDescent="0.2">
      <c r="W260610" s="31"/>
      <c r="AI260610" s="31"/>
    </row>
    <row r="260614" spans="23:35" x14ac:dyDescent="0.2">
      <c r="W260614" s="29"/>
      <c r="AI260614" s="29"/>
    </row>
    <row r="260642" spans="23:35" x14ac:dyDescent="0.2">
      <c r="W260642" s="31"/>
      <c r="AI260642" s="31"/>
    </row>
    <row r="260646" spans="23:35" x14ac:dyDescent="0.2">
      <c r="W260646" s="29"/>
      <c r="AI260646" s="29"/>
    </row>
    <row r="260674" spans="23:35" x14ac:dyDescent="0.2">
      <c r="W260674" s="31"/>
      <c r="AI260674" s="31"/>
    </row>
    <row r="260678" spans="23:35" x14ac:dyDescent="0.2">
      <c r="W260678" s="29"/>
      <c r="AI260678" s="29"/>
    </row>
    <row r="260706" spans="23:35" x14ac:dyDescent="0.2">
      <c r="W260706" s="31"/>
      <c r="AI260706" s="31"/>
    </row>
    <row r="260710" spans="23:35" x14ac:dyDescent="0.2">
      <c r="W260710" s="29"/>
      <c r="AI260710" s="29"/>
    </row>
    <row r="260738" spans="23:35" x14ac:dyDescent="0.2">
      <c r="W260738" s="31"/>
      <c r="AI260738" s="31"/>
    </row>
    <row r="260742" spans="23:35" x14ac:dyDescent="0.2">
      <c r="W260742" s="29"/>
      <c r="AI260742" s="29"/>
    </row>
    <row r="260770" spans="23:35" x14ac:dyDescent="0.2">
      <c r="W260770" s="31"/>
      <c r="AI260770" s="31"/>
    </row>
    <row r="260774" spans="23:35" x14ac:dyDescent="0.2">
      <c r="W260774" s="29"/>
      <c r="AI260774" s="29"/>
    </row>
    <row r="260802" spans="23:35" x14ac:dyDescent="0.2">
      <c r="W260802" s="31"/>
      <c r="AI260802" s="31"/>
    </row>
    <row r="260806" spans="23:35" x14ac:dyDescent="0.2">
      <c r="W260806" s="29"/>
      <c r="AI260806" s="29"/>
    </row>
    <row r="260834" spans="23:35" x14ac:dyDescent="0.2">
      <c r="W260834" s="31"/>
      <c r="AI260834" s="31"/>
    </row>
    <row r="260838" spans="23:35" x14ac:dyDescent="0.2">
      <c r="W260838" s="29"/>
      <c r="AI260838" s="29"/>
    </row>
    <row r="260866" spans="23:35" x14ac:dyDescent="0.2">
      <c r="W260866" s="31"/>
      <c r="AI260866" s="31"/>
    </row>
    <row r="260870" spans="23:35" x14ac:dyDescent="0.2">
      <c r="W260870" s="29"/>
      <c r="AI260870" s="29"/>
    </row>
    <row r="260898" spans="23:35" x14ac:dyDescent="0.2">
      <c r="W260898" s="31"/>
      <c r="AI260898" s="31"/>
    </row>
    <row r="260902" spans="23:35" x14ac:dyDescent="0.2">
      <c r="W260902" s="29"/>
      <c r="AI260902" s="29"/>
    </row>
    <row r="260930" spans="23:35" x14ac:dyDescent="0.2">
      <c r="W260930" s="31"/>
      <c r="AI260930" s="31"/>
    </row>
    <row r="260934" spans="23:35" x14ac:dyDescent="0.2">
      <c r="W260934" s="29"/>
      <c r="AI260934" s="29"/>
    </row>
    <row r="260962" spans="23:35" x14ac:dyDescent="0.2">
      <c r="W260962" s="31"/>
      <c r="AI260962" s="31"/>
    </row>
    <row r="260966" spans="23:35" x14ac:dyDescent="0.2">
      <c r="W260966" s="29"/>
      <c r="AI260966" s="29"/>
    </row>
    <row r="260994" spans="23:35" x14ac:dyDescent="0.2">
      <c r="W260994" s="31"/>
      <c r="AI260994" s="31"/>
    </row>
    <row r="260998" spans="23:35" x14ac:dyDescent="0.2">
      <c r="W260998" s="29"/>
      <c r="AI260998" s="29"/>
    </row>
    <row r="261026" spans="23:35" x14ac:dyDescent="0.2">
      <c r="W261026" s="31"/>
      <c r="AI261026" s="31"/>
    </row>
    <row r="261030" spans="23:35" x14ac:dyDescent="0.2">
      <c r="W261030" s="29"/>
      <c r="AI261030" s="29"/>
    </row>
    <row r="261058" spans="23:35" x14ac:dyDescent="0.2">
      <c r="W261058" s="31"/>
      <c r="AI261058" s="31"/>
    </row>
    <row r="261062" spans="23:35" x14ac:dyDescent="0.2">
      <c r="W261062" s="29"/>
      <c r="AI261062" s="29"/>
    </row>
    <row r="261090" spans="23:35" x14ac:dyDescent="0.2">
      <c r="W261090" s="31"/>
      <c r="AI261090" s="31"/>
    </row>
    <row r="261094" spans="23:35" x14ac:dyDescent="0.2">
      <c r="W261094" s="29"/>
      <c r="AI261094" s="29"/>
    </row>
    <row r="261122" spans="23:35" x14ac:dyDescent="0.2">
      <c r="W261122" s="31"/>
      <c r="AI261122" s="31"/>
    </row>
    <row r="261126" spans="23:35" x14ac:dyDescent="0.2">
      <c r="W261126" s="29"/>
      <c r="AI261126" s="29"/>
    </row>
    <row r="261154" spans="23:35" x14ac:dyDescent="0.2">
      <c r="W261154" s="31"/>
      <c r="AI261154" s="31"/>
    </row>
    <row r="261158" spans="23:35" x14ac:dyDescent="0.2">
      <c r="W261158" s="29"/>
      <c r="AI261158" s="29"/>
    </row>
    <row r="261186" spans="23:35" x14ac:dyDescent="0.2">
      <c r="W261186" s="31"/>
      <c r="AI261186" s="31"/>
    </row>
    <row r="261190" spans="23:35" x14ac:dyDescent="0.2">
      <c r="W261190" s="29"/>
      <c r="AI261190" s="29"/>
    </row>
    <row r="261218" spans="23:35" x14ac:dyDescent="0.2">
      <c r="W261218" s="31"/>
      <c r="AI261218" s="31"/>
    </row>
    <row r="261222" spans="23:35" x14ac:dyDescent="0.2">
      <c r="W261222" s="29"/>
      <c r="AI261222" s="29"/>
    </row>
    <row r="261250" spans="23:35" x14ac:dyDescent="0.2">
      <c r="W261250" s="31"/>
      <c r="AI261250" s="31"/>
    </row>
    <row r="261254" spans="23:35" x14ac:dyDescent="0.2">
      <c r="W261254" s="29"/>
      <c r="AI261254" s="29"/>
    </row>
    <row r="261282" spans="23:35" x14ac:dyDescent="0.2">
      <c r="W261282" s="31"/>
      <c r="AI261282" s="31"/>
    </row>
    <row r="261286" spans="23:35" x14ac:dyDescent="0.2">
      <c r="W261286" s="29"/>
      <c r="AI261286" s="29"/>
    </row>
    <row r="261314" spans="23:35" x14ac:dyDescent="0.2">
      <c r="W261314" s="31"/>
      <c r="AI261314" s="31"/>
    </row>
    <row r="261318" spans="23:35" x14ac:dyDescent="0.2">
      <c r="W261318" s="29"/>
      <c r="AI261318" s="29"/>
    </row>
    <row r="261346" spans="23:35" x14ac:dyDescent="0.2">
      <c r="W261346" s="31"/>
      <c r="AI261346" s="31"/>
    </row>
    <row r="261350" spans="23:35" x14ac:dyDescent="0.2">
      <c r="W261350" s="29"/>
      <c r="AI261350" s="29"/>
    </row>
    <row r="261378" spans="23:35" x14ac:dyDescent="0.2">
      <c r="W261378" s="31"/>
      <c r="AI261378" s="31"/>
    </row>
    <row r="261382" spans="23:35" x14ac:dyDescent="0.2">
      <c r="W261382" s="29"/>
      <c r="AI261382" s="29"/>
    </row>
    <row r="261410" spans="23:35" x14ac:dyDescent="0.2">
      <c r="W261410" s="31"/>
      <c r="AI261410" s="31"/>
    </row>
    <row r="261414" spans="23:35" x14ac:dyDescent="0.2">
      <c r="W261414" s="29"/>
      <c r="AI261414" s="29"/>
    </row>
    <row r="261442" spans="23:35" x14ac:dyDescent="0.2">
      <c r="W261442" s="31"/>
      <c r="AI261442" s="31"/>
    </row>
    <row r="261446" spans="23:35" x14ac:dyDescent="0.2">
      <c r="W261446" s="29"/>
      <c r="AI261446" s="29"/>
    </row>
    <row r="261474" spans="23:35" x14ac:dyDescent="0.2">
      <c r="W261474" s="31"/>
      <c r="AI261474" s="31"/>
    </row>
    <row r="261478" spans="23:35" x14ac:dyDescent="0.2">
      <c r="W261478" s="29"/>
      <c r="AI261478" s="29"/>
    </row>
    <row r="261506" spans="23:35" x14ac:dyDescent="0.2">
      <c r="W261506" s="31"/>
      <c r="AI261506" s="31"/>
    </row>
    <row r="261510" spans="23:35" x14ac:dyDescent="0.2">
      <c r="W261510" s="29"/>
      <c r="AI261510" s="29"/>
    </row>
    <row r="261538" spans="23:35" x14ac:dyDescent="0.2">
      <c r="W261538" s="31"/>
      <c r="AI261538" s="31"/>
    </row>
    <row r="261542" spans="23:35" x14ac:dyDescent="0.2">
      <c r="W261542" s="29"/>
      <c r="AI261542" s="29"/>
    </row>
    <row r="261570" spans="23:35" x14ac:dyDescent="0.2">
      <c r="W261570" s="31"/>
      <c r="AI261570" s="31"/>
    </row>
    <row r="261574" spans="23:35" x14ac:dyDescent="0.2">
      <c r="W261574" s="29"/>
      <c r="AI261574" s="29"/>
    </row>
    <row r="261602" spans="23:35" x14ac:dyDescent="0.2">
      <c r="W261602" s="31"/>
      <c r="AI261602" s="31"/>
    </row>
    <row r="261606" spans="23:35" x14ac:dyDescent="0.2">
      <c r="W261606" s="29"/>
      <c r="AI261606" s="29"/>
    </row>
    <row r="261634" spans="23:35" x14ac:dyDescent="0.2">
      <c r="W261634" s="31"/>
      <c r="AI261634" s="31"/>
    </row>
    <row r="261638" spans="23:35" x14ac:dyDescent="0.2">
      <c r="W261638" s="29"/>
      <c r="AI261638" s="29"/>
    </row>
    <row r="261666" spans="23:35" x14ac:dyDescent="0.2">
      <c r="W261666" s="31"/>
      <c r="AI261666" s="31"/>
    </row>
    <row r="261670" spans="23:35" x14ac:dyDescent="0.2">
      <c r="W261670" s="29"/>
      <c r="AI261670" s="29"/>
    </row>
    <row r="261698" spans="23:35" x14ac:dyDescent="0.2">
      <c r="W261698" s="31"/>
      <c r="AI261698" s="31"/>
    </row>
    <row r="261702" spans="23:35" x14ac:dyDescent="0.2">
      <c r="W261702" s="29"/>
      <c r="AI261702" s="29"/>
    </row>
    <row r="261730" spans="23:35" x14ac:dyDescent="0.2">
      <c r="W261730" s="31"/>
      <c r="AI261730" s="31"/>
    </row>
    <row r="261734" spans="23:35" x14ac:dyDescent="0.2">
      <c r="W261734" s="29"/>
      <c r="AI261734" s="29"/>
    </row>
    <row r="261762" spans="23:35" x14ac:dyDescent="0.2">
      <c r="W261762" s="31"/>
      <c r="AI261762" s="31"/>
    </row>
    <row r="261766" spans="23:35" x14ac:dyDescent="0.2">
      <c r="W261766" s="29"/>
      <c r="AI261766" s="29"/>
    </row>
    <row r="261794" spans="23:35" x14ac:dyDescent="0.2">
      <c r="W261794" s="31"/>
      <c r="AI261794" s="31"/>
    </row>
    <row r="261798" spans="23:35" x14ac:dyDescent="0.2">
      <c r="W261798" s="29"/>
      <c r="AI261798" s="29"/>
    </row>
    <row r="261826" spans="23:35" x14ac:dyDescent="0.2">
      <c r="W261826" s="31"/>
      <c r="AI261826" s="31"/>
    </row>
    <row r="261830" spans="23:35" x14ac:dyDescent="0.2">
      <c r="W261830" s="29"/>
      <c r="AI261830" s="29"/>
    </row>
    <row r="261858" spans="23:35" x14ac:dyDescent="0.2">
      <c r="W261858" s="31"/>
      <c r="AI261858" s="31"/>
    </row>
    <row r="261862" spans="23:35" x14ac:dyDescent="0.2">
      <c r="W261862" s="29"/>
      <c r="AI261862" s="29"/>
    </row>
    <row r="261890" spans="23:35" x14ac:dyDescent="0.2">
      <c r="W261890" s="31"/>
      <c r="AI261890" s="31"/>
    </row>
    <row r="261894" spans="23:35" x14ac:dyDescent="0.2">
      <c r="W261894" s="29"/>
      <c r="AI261894" s="29"/>
    </row>
    <row r="261922" spans="23:35" x14ac:dyDescent="0.2">
      <c r="W261922" s="31"/>
      <c r="AI261922" s="31"/>
    </row>
    <row r="261926" spans="23:35" x14ac:dyDescent="0.2">
      <c r="W261926" s="29"/>
      <c r="AI261926" s="29"/>
    </row>
    <row r="261954" spans="23:35" x14ac:dyDescent="0.2">
      <c r="W261954" s="31"/>
      <c r="AI261954" s="31"/>
    </row>
    <row r="261958" spans="23:35" x14ac:dyDescent="0.2">
      <c r="W261958" s="29"/>
      <c r="AI261958" s="29"/>
    </row>
    <row r="261986" spans="23:35" x14ac:dyDescent="0.2">
      <c r="W261986" s="31"/>
      <c r="AI261986" s="31"/>
    </row>
    <row r="261990" spans="23:35" x14ac:dyDescent="0.2">
      <c r="W261990" s="29"/>
      <c r="AI261990" s="29"/>
    </row>
    <row r="262018" spans="23:35" x14ac:dyDescent="0.2">
      <c r="W262018" s="31"/>
      <c r="AI262018" s="31"/>
    </row>
    <row r="262022" spans="23:35" x14ac:dyDescent="0.2">
      <c r="W262022" s="29"/>
      <c r="AI262022" s="29"/>
    </row>
    <row r="262050" spans="23:35" x14ac:dyDescent="0.2">
      <c r="W262050" s="31"/>
      <c r="AI262050" s="31"/>
    </row>
    <row r="262054" spans="23:35" x14ac:dyDescent="0.2">
      <c r="W262054" s="29"/>
      <c r="AI262054" s="29"/>
    </row>
    <row r="262082" spans="23:35" x14ac:dyDescent="0.2">
      <c r="W262082" s="31"/>
      <c r="AI262082" s="31"/>
    </row>
    <row r="262086" spans="23:35" x14ac:dyDescent="0.2">
      <c r="W262086" s="29"/>
      <c r="AI262086" s="29"/>
    </row>
    <row r="262114" spans="23:35" x14ac:dyDescent="0.2">
      <c r="W262114" s="31"/>
      <c r="AI262114" s="31"/>
    </row>
    <row r="262118" spans="23:35" x14ac:dyDescent="0.2">
      <c r="W262118" s="29"/>
      <c r="AI262118" s="29"/>
    </row>
    <row r="262146" spans="23:35" x14ac:dyDescent="0.2">
      <c r="W262146" s="31"/>
      <c r="AI262146" s="31"/>
    </row>
    <row r="262150" spans="23:35" x14ac:dyDescent="0.2">
      <c r="W262150" s="29"/>
      <c r="AI262150" s="29"/>
    </row>
    <row r="262178" spans="23:35" x14ac:dyDescent="0.2">
      <c r="W262178" s="31"/>
      <c r="AI262178" s="31"/>
    </row>
    <row r="262182" spans="23:35" x14ac:dyDescent="0.2">
      <c r="W262182" s="29"/>
      <c r="AI262182" s="29"/>
    </row>
    <row r="262210" spans="23:35" x14ac:dyDescent="0.2">
      <c r="W262210" s="31"/>
      <c r="AI262210" s="31"/>
    </row>
    <row r="262214" spans="23:35" x14ac:dyDescent="0.2">
      <c r="W262214" s="29"/>
      <c r="AI262214" s="29"/>
    </row>
    <row r="262242" spans="23:35" x14ac:dyDescent="0.2">
      <c r="W262242" s="31"/>
      <c r="AI262242" s="31"/>
    </row>
    <row r="262246" spans="23:35" x14ac:dyDescent="0.2">
      <c r="W262246" s="29"/>
      <c r="AI262246" s="29"/>
    </row>
    <row r="262274" spans="23:35" x14ac:dyDescent="0.2">
      <c r="W262274" s="31"/>
      <c r="AI262274" s="31"/>
    </row>
    <row r="262278" spans="23:35" x14ac:dyDescent="0.2">
      <c r="W262278" s="29"/>
      <c r="AI262278" s="29"/>
    </row>
    <row r="262306" spans="23:35" x14ac:dyDescent="0.2">
      <c r="W262306" s="31"/>
      <c r="AI262306" s="31"/>
    </row>
    <row r="262310" spans="23:35" x14ac:dyDescent="0.2">
      <c r="W262310" s="29"/>
      <c r="AI262310" s="29"/>
    </row>
    <row r="262338" spans="23:35" x14ac:dyDescent="0.2">
      <c r="W262338" s="31"/>
      <c r="AI262338" s="31"/>
    </row>
    <row r="262342" spans="23:35" x14ac:dyDescent="0.2">
      <c r="W262342" s="29"/>
      <c r="AI262342" s="29"/>
    </row>
    <row r="262370" spans="23:35" x14ac:dyDescent="0.2">
      <c r="W262370" s="31"/>
      <c r="AI262370" s="31"/>
    </row>
    <row r="262374" spans="23:35" x14ac:dyDescent="0.2">
      <c r="W262374" s="29"/>
      <c r="AI262374" s="29"/>
    </row>
    <row r="262402" spans="23:35" x14ac:dyDescent="0.2">
      <c r="W262402" s="31"/>
      <c r="AI262402" s="31"/>
    </row>
    <row r="262406" spans="23:35" x14ac:dyDescent="0.2">
      <c r="W262406" s="29"/>
      <c r="AI262406" s="29"/>
    </row>
    <row r="262434" spans="23:35" x14ac:dyDescent="0.2">
      <c r="W262434" s="31"/>
      <c r="AI262434" s="31"/>
    </row>
    <row r="262438" spans="23:35" x14ac:dyDescent="0.2">
      <c r="W262438" s="29"/>
      <c r="AI262438" s="29"/>
    </row>
    <row r="262466" spans="23:35" x14ac:dyDescent="0.2">
      <c r="W262466" s="31"/>
      <c r="AI262466" s="31"/>
    </row>
    <row r="262470" spans="23:35" x14ac:dyDescent="0.2">
      <c r="W262470" s="29"/>
      <c r="AI262470" s="29"/>
    </row>
    <row r="262498" spans="23:35" x14ac:dyDescent="0.2">
      <c r="W262498" s="31"/>
      <c r="AI262498" s="31"/>
    </row>
    <row r="262502" spans="23:35" x14ac:dyDescent="0.2">
      <c r="W262502" s="29"/>
      <c r="AI262502" s="29"/>
    </row>
    <row r="262530" spans="23:35" x14ac:dyDescent="0.2">
      <c r="W262530" s="31"/>
      <c r="AI262530" s="31"/>
    </row>
    <row r="262534" spans="23:35" x14ac:dyDescent="0.2">
      <c r="W262534" s="29"/>
      <c r="AI262534" s="29"/>
    </row>
    <row r="262562" spans="23:35" x14ac:dyDescent="0.2">
      <c r="W262562" s="31"/>
      <c r="AI262562" s="31"/>
    </row>
    <row r="262566" spans="23:35" x14ac:dyDescent="0.2">
      <c r="W262566" s="29"/>
      <c r="AI262566" s="29"/>
    </row>
    <row r="262594" spans="23:35" x14ac:dyDescent="0.2">
      <c r="W262594" s="31"/>
      <c r="AI262594" s="31"/>
    </row>
    <row r="262598" spans="23:35" x14ac:dyDescent="0.2">
      <c r="W262598" s="29"/>
      <c r="AI262598" s="29"/>
    </row>
    <row r="262626" spans="23:35" x14ac:dyDescent="0.2">
      <c r="W262626" s="31"/>
      <c r="AI262626" s="31"/>
    </row>
    <row r="262630" spans="23:35" x14ac:dyDescent="0.2">
      <c r="W262630" s="29"/>
      <c r="AI262630" s="29"/>
    </row>
    <row r="262658" spans="23:35" x14ac:dyDescent="0.2">
      <c r="W262658" s="31"/>
      <c r="AI262658" s="31"/>
    </row>
    <row r="262662" spans="23:35" x14ac:dyDescent="0.2">
      <c r="W262662" s="29"/>
      <c r="AI262662" s="29"/>
    </row>
    <row r="262690" spans="23:35" x14ac:dyDescent="0.2">
      <c r="W262690" s="31"/>
      <c r="AI262690" s="31"/>
    </row>
    <row r="262694" spans="23:35" x14ac:dyDescent="0.2">
      <c r="W262694" s="29"/>
      <c r="AI262694" s="29"/>
    </row>
    <row r="262722" spans="23:35" x14ac:dyDescent="0.2">
      <c r="W262722" s="31"/>
      <c r="AI262722" s="31"/>
    </row>
    <row r="262726" spans="23:35" x14ac:dyDescent="0.2">
      <c r="W262726" s="29"/>
      <c r="AI262726" s="29"/>
    </row>
    <row r="262754" spans="23:35" x14ac:dyDescent="0.2">
      <c r="W262754" s="31"/>
      <c r="AI262754" s="31"/>
    </row>
    <row r="262758" spans="23:35" x14ac:dyDescent="0.2">
      <c r="W262758" s="29"/>
      <c r="AI262758" s="29"/>
    </row>
    <row r="262786" spans="23:35" x14ac:dyDescent="0.2">
      <c r="W262786" s="31"/>
      <c r="AI262786" s="31"/>
    </row>
    <row r="262790" spans="23:35" x14ac:dyDescent="0.2">
      <c r="W262790" s="29"/>
      <c r="AI262790" s="29"/>
    </row>
    <row r="262818" spans="23:35" x14ac:dyDescent="0.2">
      <c r="W262818" s="31"/>
      <c r="AI262818" s="31"/>
    </row>
    <row r="262822" spans="23:35" x14ac:dyDescent="0.2">
      <c r="W262822" s="29"/>
      <c r="AI262822" s="29"/>
    </row>
    <row r="262850" spans="23:35" x14ac:dyDescent="0.2">
      <c r="W262850" s="31"/>
      <c r="AI262850" s="31"/>
    </row>
    <row r="262854" spans="23:35" x14ac:dyDescent="0.2">
      <c r="W262854" s="29"/>
      <c r="AI262854" s="29"/>
    </row>
    <row r="262882" spans="23:35" x14ac:dyDescent="0.2">
      <c r="W262882" s="31"/>
      <c r="AI262882" s="31"/>
    </row>
    <row r="262886" spans="23:35" x14ac:dyDescent="0.2">
      <c r="W262886" s="29"/>
      <c r="AI262886" s="29"/>
    </row>
    <row r="262914" spans="23:35" x14ac:dyDescent="0.2">
      <c r="W262914" s="31"/>
      <c r="AI262914" s="31"/>
    </row>
    <row r="262918" spans="23:35" x14ac:dyDescent="0.2">
      <c r="W262918" s="29"/>
      <c r="AI262918" s="29"/>
    </row>
    <row r="262946" spans="23:35" x14ac:dyDescent="0.2">
      <c r="W262946" s="31"/>
      <c r="AI262946" s="31"/>
    </row>
    <row r="262950" spans="23:35" x14ac:dyDescent="0.2">
      <c r="W262950" s="29"/>
      <c r="AI262950" s="29"/>
    </row>
    <row r="262978" spans="23:35" x14ac:dyDescent="0.2">
      <c r="W262978" s="31"/>
      <c r="AI262978" s="31"/>
    </row>
    <row r="262982" spans="23:35" x14ac:dyDescent="0.2">
      <c r="W262982" s="29"/>
      <c r="AI262982" s="29"/>
    </row>
    <row r="263010" spans="23:35" x14ac:dyDescent="0.2">
      <c r="W263010" s="31"/>
      <c r="AI263010" s="31"/>
    </row>
    <row r="263014" spans="23:35" x14ac:dyDescent="0.2">
      <c r="W263014" s="29"/>
      <c r="AI263014" s="29"/>
    </row>
    <row r="263042" spans="23:35" x14ac:dyDescent="0.2">
      <c r="W263042" s="31"/>
      <c r="AI263042" s="31"/>
    </row>
    <row r="263046" spans="23:35" x14ac:dyDescent="0.2">
      <c r="W263046" s="29"/>
      <c r="AI263046" s="29"/>
    </row>
    <row r="263074" spans="23:35" x14ac:dyDescent="0.2">
      <c r="W263074" s="31"/>
      <c r="AI263074" s="31"/>
    </row>
    <row r="263078" spans="23:35" x14ac:dyDescent="0.2">
      <c r="W263078" s="29"/>
      <c r="AI263078" s="29"/>
    </row>
    <row r="263106" spans="23:35" x14ac:dyDescent="0.2">
      <c r="W263106" s="31"/>
      <c r="AI263106" s="31"/>
    </row>
    <row r="263110" spans="23:35" x14ac:dyDescent="0.2">
      <c r="W263110" s="29"/>
      <c r="AI263110" s="29"/>
    </row>
    <row r="263138" spans="23:35" x14ac:dyDescent="0.2">
      <c r="W263138" s="31"/>
      <c r="AI263138" s="31"/>
    </row>
    <row r="263142" spans="23:35" x14ac:dyDescent="0.2">
      <c r="W263142" s="29"/>
      <c r="AI263142" s="29"/>
    </row>
    <row r="263170" spans="23:35" x14ac:dyDescent="0.2">
      <c r="W263170" s="31"/>
      <c r="AI263170" s="31"/>
    </row>
    <row r="263174" spans="23:35" x14ac:dyDescent="0.2">
      <c r="W263174" s="29"/>
      <c r="AI263174" s="29"/>
    </row>
    <row r="263202" spans="23:35" x14ac:dyDescent="0.2">
      <c r="W263202" s="31"/>
      <c r="AI263202" s="31"/>
    </row>
    <row r="263206" spans="23:35" x14ac:dyDescent="0.2">
      <c r="W263206" s="29"/>
      <c r="AI263206" s="29"/>
    </row>
    <row r="263234" spans="23:35" x14ac:dyDescent="0.2">
      <c r="W263234" s="31"/>
      <c r="AI263234" s="31"/>
    </row>
    <row r="263238" spans="23:35" x14ac:dyDescent="0.2">
      <c r="W263238" s="29"/>
      <c r="AI263238" s="29"/>
    </row>
    <row r="263266" spans="23:35" x14ac:dyDescent="0.2">
      <c r="W263266" s="31"/>
      <c r="AI263266" s="31"/>
    </row>
    <row r="263270" spans="23:35" x14ac:dyDescent="0.2">
      <c r="W263270" s="29"/>
      <c r="AI263270" s="29"/>
    </row>
    <row r="263298" spans="23:35" x14ac:dyDescent="0.2">
      <c r="W263298" s="31"/>
      <c r="AI263298" s="31"/>
    </row>
    <row r="263302" spans="23:35" x14ac:dyDescent="0.2">
      <c r="W263302" s="29"/>
      <c r="AI263302" s="29"/>
    </row>
    <row r="263330" spans="23:35" x14ac:dyDescent="0.2">
      <c r="W263330" s="31"/>
      <c r="AI263330" s="31"/>
    </row>
    <row r="263334" spans="23:35" x14ac:dyDescent="0.2">
      <c r="W263334" s="29"/>
      <c r="AI263334" s="29"/>
    </row>
    <row r="263362" spans="23:35" x14ac:dyDescent="0.2">
      <c r="W263362" s="31"/>
      <c r="AI263362" s="31"/>
    </row>
    <row r="263366" spans="23:35" x14ac:dyDescent="0.2">
      <c r="W263366" s="29"/>
      <c r="AI263366" s="29"/>
    </row>
    <row r="263394" spans="23:35" x14ac:dyDescent="0.2">
      <c r="W263394" s="31"/>
      <c r="AI263394" s="31"/>
    </row>
    <row r="263398" spans="23:35" x14ac:dyDescent="0.2">
      <c r="W263398" s="29"/>
      <c r="AI263398" s="29"/>
    </row>
    <row r="263426" spans="23:35" x14ac:dyDescent="0.2">
      <c r="W263426" s="31"/>
      <c r="AI263426" s="31"/>
    </row>
    <row r="263430" spans="23:35" x14ac:dyDescent="0.2">
      <c r="W263430" s="29"/>
      <c r="AI263430" s="29"/>
    </row>
    <row r="263458" spans="23:35" x14ac:dyDescent="0.2">
      <c r="W263458" s="31"/>
      <c r="AI263458" s="31"/>
    </row>
    <row r="263462" spans="23:35" x14ac:dyDescent="0.2">
      <c r="W263462" s="29"/>
      <c r="AI263462" s="29"/>
    </row>
    <row r="263490" spans="23:35" x14ac:dyDescent="0.2">
      <c r="W263490" s="31"/>
      <c r="AI263490" s="31"/>
    </row>
    <row r="263494" spans="23:35" x14ac:dyDescent="0.2">
      <c r="W263494" s="29"/>
      <c r="AI263494" s="29"/>
    </row>
    <row r="263522" spans="23:35" x14ac:dyDescent="0.2">
      <c r="W263522" s="31"/>
      <c r="AI263522" s="31"/>
    </row>
    <row r="263526" spans="23:35" x14ac:dyDescent="0.2">
      <c r="W263526" s="29"/>
      <c r="AI263526" s="29"/>
    </row>
    <row r="263554" spans="23:35" x14ac:dyDescent="0.2">
      <c r="W263554" s="31"/>
      <c r="AI263554" s="31"/>
    </row>
    <row r="263558" spans="23:35" x14ac:dyDescent="0.2">
      <c r="W263558" s="29"/>
      <c r="AI263558" s="29"/>
    </row>
    <row r="263586" spans="23:35" x14ac:dyDescent="0.2">
      <c r="W263586" s="31"/>
      <c r="AI263586" s="31"/>
    </row>
    <row r="263590" spans="23:35" x14ac:dyDescent="0.2">
      <c r="W263590" s="29"/>
      <c r="AI263590" s="29"/>
    </row>
    <row r="263618" spans="23:35" x14ac:dyDescent="0.2">
      <c r="W263618" s="31"/>
      <c r="AI263618" s="31"/>
    </row>
    <row r="263622" spans="23:35" x14ac:dyDescent="0.2">
      <c r="W263622" s="29"/>
      <c r="AI263622" s="29"/>
    </row>
    <row r="263650" spans="23:35" x14ac:dyDescent="0.2">
      <c r="W263650" s="31"/>
      <c r="AI263650" s="31"/>
    </row>
    <row r="263654" spans="23:35" x14ac:dyDescent="0.2">
      <c r="W263654" s="29"/>
      <c r="AI263654" s="29"/>
    </row>
    <row r="263682" spans="23:35" x14ac:dyDescent="0.2">
      <c r="W263682" s="31"/>
      <c r="AI263682" s="31"/>
    </row>
    <row r="263686" spans="23:35" x14ac:dyDescent="0.2">
      <c r="W263686" s="29"/>
      <c r="AI263686" s="29"/>
    </row>
    <row r="263714" spans="23:35" x14ac:dyDescent="0.2">
      <c r="W263714" s="31"/>
      <c r="AI263714" s="31"/>
    </row>
    <row r="263718" spans="23:35" x14ac:dyDescent="0.2">
      <c r="W263718" s="29"/>
      <c r="AI263718" s="29"/>
    </row>
    <row r="263746" spans="23:35" x14ac:dyDescent="0.2">
      <c r="W263746" s="31"/>
      <c r="AI263746" s="31"/>
    </row>
    <row r="263750" spans="23:35" x14ac:dyDescent="0.2">
      <c r="W263750" s="29"/>
      <c r="AI263750" s="29"/>
    </row>
    <row r="263778" spans="23:35" x14ac:dyDescent="0.2">
      <c r="W263778" s="31"/>
      <c r="AI263778" s="31"/>
    </row>
    <row r="263782" spans="23:35" x14ac:dyDescent="0.2">
      <c r="W263782" s="29"/>
      <c r="AI263782" s="29"/>
    </row>
    <row r="263810" spans="23:35" x14ac:dyDescent="0.2">
      <c r="W263810" s="31"/>
      <c r="AI263810" s="31"/>
    </row>
    <row r="263814" spans="23:35" x14ac:dyDescent="0.2">
      <c r="W263814" s="29"/>
      <c r="AI263814" s="29"/>
    </row>
    <row r="263842" spans="23:35" x14ac:dyDescent="0.2">
      <c r="W263842" s="31"/>
      <c r="AI263842" s="31"/>
    </row>
    <row r="263846" spans="23:35" x14ac:dyDescent="0.2">
      <c r="W263846" s="29"/>
      <c r="AI263846" s="29"/>
    </row>
    <row r="263874" spans="23:35" x14ac:dyDescent="0.2">
      <c r="W263874" s="31"/>
      <c r="AI263874" s="31"/>
    </row>
    <row r="263878" spans="23:35" x14ac:dyDescent="0.2">
      <c r="W263878" s="29"/>
      <c r="AI263878" s="29"/>
    </row>
    <row r="263906" spans="23:35" x14ac:dyDescent="0.2">
      <c r="W263906" s="31"/>
      <c r="AI263906" s="31"/>
    </row>
    <row r="263910" spans="23:35" x14ac:dyDescent="0.2">
      <c r="W263910" s="29"/>
      <c r="AI263910" s="29"/>
    </row>
    <row r="263938" spans="23:35" x14ac:dyDescent="0.2">
      <c r="W263938" s="31"/>
      <c r="AI263938" s="31"/>
    </row>
    <row r="263942" spans="23:35" x14ac:dyDescent="0.2">
      <c r="W263942" s="29"/>
      <c r="AI263942" s="29"/>
    </row>
    <row r="263970" spans="23:35" x14ac:dyDescent="0.2">
      <c r="W263970" s="31"/>
      <c r="AI263970" s="31"/>
    </row>
    <row r="263974" spans="23:35" x14ac:dyDescent="0.2">
      <c r="W263974" s="29"/>
      <c r="AI263974" s="29"/>
    </row>
    <row r="264002" spans="23:35" x14ac:dyDescent="0.2">
      <c r="W264002" s="31"/>
      <c r="AI264002" s="31"/>
    </row>
    <row r="264006" spans="23:35" x14ac:dyDescent="0.2">
      <c r="W264006" s="29"/>
      <c r="AI264006" s="29"/>
    </row>
    <row r="264034" spans="23:35" x14ac:dyDescent="0.2">
      <c r="W264034" s="31"/>
      <c r="AI264034" s="31"/>
    </row>
    <row r="264038" spans="23:35" x14ac:dyDescent="0.2">
      <c r="W264038" s="29"/>
      <c r="AI264038" s="29"/>
    </row>
    <row r="264066" spans="23:35" x14ac:dyDescent="0.2">
      <c r="W264066" s="31"/>
      <c r="AI264066" s="31"/>
    </row>
    <row r="264070" spans="23:35" x14ac:dyDescent="0.2">
      <c r="W264070" s="29"/>
      <c r="AI264070" s="29"/>
    </row>
    <row r="264098" spans="23:35" x14ac:dyDescent="0.2">
      <c r="W264098" s="31"/>
      <c r="AI264098" s="31"/>
    </row>
    <row r="264102" spans="23:35" x14ac:dyDescent="0.2">
      <c r="W264102" s="29"/>
      <c r="AI264102" s="29"/>
    </row>
    <row r="264130" spans="23:35" x14ac:dyDescent="0.2">
      <c r="W264130" s="31"/>
      <c r="AI264130" s="31"/>
    </row>
    <row r="264134" spans="23:35" x14ac:dyDescent="0.2">
      <c r="W264134" s="29"/>
      <c r="AI264134" s="29"/>
    </row>
    <row r="264162" spans="23:35" x14ac:dyDescent="0.2">
      <c r="W264162" s="31"/>
      <c r="AI264162" s="31"/>
    </row>
    <row r="264166" spans="23:35" x14ac:dyDescent="0.2">
      <c r="W264166" s="29"/>
      <c r="AI264166" s="29"/>
    </row>
    <row r="264194" spans="23:35" x14ac:dyDescent="0.2">
      <c r="W264194" s="31"/>
      <c r="AI264194" s="31"/>
    </row>
    <row r="264198" spans="23:35" x14ac:dyDescent="0.2">
      <c r="W264198" s="29"/>
      <c r="AI264198" s="29"/>
    </row>
    <row r="264226" spans="23:35" x14ac:dyDescent="0.2">
      <c r="W264226" s="31"/>
      <c r="AI264226" s="31"/>
    </row>
    <row r="264230" spans="23:35" x14ac:dyDescent="0.2">
      <c r="W264230" s="29"/>
      <c r="AI264230" s="29"/>
    </row>
    <row r="264258" spans="23:35" x14ac:dyDescent="0.2">
      <c r="W264258" s="31"/>
      <c r="AI264258" s="31"/>
    </row>
    <row r="264262" spans="23:35" x14ac:dyDescent="0.2">
      <c r="W264262" s="29"/>
      <c r="AI264262" s="29"/>
    </row>
    <row r="264290" spans="23:35" x14ac:dyDescent="0.2">
      <c r="W264290" s="31"/>
      <c r="AI264290" s="31"/>
    </row>
    <row r="264294" spans="23:35" x14ac:dyDescent="0.2">
      <c r="W264294" s="29"/>
      <c r="AI264294" s="29"/>
    </row>
    <row r="264322" spans="23:35" x14ac:dyDescent="0.2">
      <c r="W264322" s="31"/>
      <c r="AI264322" s="31"/>
    </row>
    <row r="264326" spans="23:35" x14ac:dyDescent="0.2">
      <c r="W264326" s="29"/>
      <c r="AI264326" s="29"/>
    </row>
    <row r="264354" spans="23:35" x14ac:dyDescent="0.2">
      <c r="W264354" s="31"/>
      <c r="AI264354" s="31"/>
    </row>
    <row r="264358" spans="23:35" x14ac:dyDescent="0.2">
      <c r="W264358" s="29"/>
      <c r="AI264358" s="29"/>
    </row>
    <row r="264386" spans="23:35" x14ac:dyDescent="0.2">
      <c r="W264386" s="31"/>
      <c r="AI264386" s="31"/>
    </row>
    <row r="264390" spans="23:35" x14ac:dyDescent="0.2">
      <c r="W264390" s="29"/>
      <c r="AI264390" s="29"/>
    </row>
    <row r="264418" spans="23:35" x14ac:dyDescent="0.2">
      <c r="W264418" s="31"/>
      <c r="AI264418" s="31"/>
    </row>
    <row r="264422" spans="23:35" x14ac:dyDescent="0.2">
      <c r="W264422" s="29"/>
      <c r="AI264422" s="29"/>
    </row>
    <row r="264450" spans="23:35" x14ac:dyDescent="0.2">
      <c r="W264450" s="31"/>
      <c r="AI264450" s="31"/>
    </row>
    <row r="264454" spans="23:35" x14ac:dyDescent="0.2">
      <c r="W264454" s="29"/>
      <c r="AI264454" s="29"/>
    </row>
    <row r="264482" spans="23:35" x14ac:dyDescent="0.2">
      <c r="W264482" s="31"/>
      <c r="AI264482" s="31"/>
    </row>
    <row r="264486" spans="23:35" x14ac:dyDescent="0.2">
      <c r="W264486" s="29"/>
      <c r="AI264486" s="29"/>
    </row>
    <row r="264514" spans="23:35" x14ac:dyDescent="0.2">
      <c r="W264514" s="31"/>
      <c r="AI264514" s="31"/>
    </row>
    <row r="264518" spans="23:35" x14ac:dyDescent="0.2">
      <c r="W264518" s="29"/>
      <c r="AI264518" s="29"/>
    </row>
    <row r="264546" spans="23:35" x14ac:dyDescent="0.2">
      <c r="W264546" s="31"/>
      <c r="AI264546" s="31"/>
    </row>
    <row r="264550" spans="23:35" x14ac:dyDescent="0.2">
      <c r="W264550" s="29"/>
      <c r="AI264550" s="29"/>
    </row>
    <row r="264578" spans="23:35" x14ac:dyDescent="0.2">
      <c r="W264578" s="31"/>
      <c r="AI264578" s="31"/>
    </row>
    <row r="264582" spans="23:35" x14ac:dyDescent="0.2">
      <c r="W264582" s="29"/>
      <c r="AI264582" s="29"/>
    </row>
    <row r="264610" spans="23:35" x14ac:dyDescent="0.2">
      <c r="W264610" s="31"/>
      <c r="AI264610" s="31"/>
    </row>
    <row r="264614" spans="23:35" x14ac:dyDescent="0.2">
      <c r="W264614" s="29"/>
      <c r="AI264614" s="29"/>
    </row>
    <row r="264642" spans="23:35" x14ac:dyDescent="0.2">
      <c r="W264642" s="31"/>
      <c r="AI264642" s="31"/>
    </row>
    <row r="264646" spans="23:35" x14ac:dyDescent="0.2">
      <c r="W264646" s="29"/>
      <c r="AI264646" s="29"/>
    </row>
    <row r="264674" spans="23:35" x14ac:dyDescent="0.2">
      <c r="W264674" s="31"/>
      <c r="AI264674" s="31"/>
    </row>
    <row r="264678" spans="23:35" x14ac:dyDescent="0.2">
      <c r="W264678" s="29"/>
      <c r="AI264678" s="29"/>
    </row>
    <row r="264706" spans="23:35" x14ac:dyDescent="0.2">
      <c r="W264706" s="31"/>
      <c r="AI264706" s="31"/>
    </row>
    <row r="264710" spans="23:35" x14ac:dyDescent="0.2">
      <c r="W264710" s="29"/>
      <c r="AI264710" s="29"/>
    </row>
    <row r="264738" spans="23:35" x14ac:dyDescent="0.2">
      <c r="W264738" s="31"/>
      <c r="AI264738" s="31"/>
    </row>
    <row r="264742" spans="23:35" x14ac:dyDescent="0.2">
      <c r="W264742" s="29"/>
      <c r="AI264742" s="29"/>
    </row>
    <row r="264770" spans="23:35" x14ac:dyDescent="0.2">
      <c r="W264770" s="31"/>
      <c r="AI264770" s="31"/>
    </row>
    <row r="264774" spans="23:35" x14ac:dyDescent="0.2">
      <c r="W264774" s="29"/>
      <c r="AI264774" s="29"/>
    </row>
    <row r="264802" spans="23:35" x14ac:dyDescent="0.2">
      <c r="W264802" s="31"/>
      <c r="AI264802" s="31"/>
    </row>
    <row r="264806" spans="23:35" x14ac:dyDescent="0.2">
      <c r="W264806" s="29"/>
      <c r="AI264806" s="29"/>
    </row>
    <row r="264834" spans="23:35" x14ac:dyDescent="0.2">
      <c r="W264834" s="31"/>
      <c r="AI264834" s="31"/>
    </row>
    <row r="264838" spans="23:35" x14ac:dyDescent="0.2">
      <c r="W264838" s="29"/>
      <c r="AI264838" s="29"/>
    </row>
    <row r="264866" spans="23:35" x14ac:dyDescent="0.2">
      <c r="W264866" s="31"/>
      <c r="AI264866" s="31"/>
    </row>
    <row r="264870" spans="23:35" x14ac:dyDescent="0.2">
      <c r="W264870" s="29"/>
      <c r="AI264870" s="29"/>
    </row>
    <row r="264898" spans="23:35" x14ac:dyDescent="0.2">
      <c r="W264898" s="31"/>
      <c r="AI264898" s="31"/>
    </row>
    <row r="264902" spans="23:35" x14ac:dyDescent="0.2">
      <c r="W264902" s="29"/>
      <c r="AI264902" s="29"/>
    </row>
    <row r="264930" spans="23:35" x14ac:dyDescent="0.2">
      <c r="W264930" s="31"/>
      <c r="AI264930" s="31"/>
    </row>
    <row r="264934" spans="23:35" x14ac:dyDescent="0.2">
      <c r="W264934" s="29"/>
      <c r="AI264934" s="29"/>
    </row>
    <row r="264962" spans="23:35" x14ac:dyDescent="0.2">
      <c r="W264962" s="31"/>
      <c r="AI264962" s="31"/>
    </row>
    <row r="264966" spans="23:35" x14ac:dyDescent="0.2">
      <c r="W264966" s="29"/>
      <c r="AI264966" s="29"/>
    </row>
    <row r="264994" spans="23:35" x14ac:dyDescent="0.2">
      <c r="W264994" s="31"/>
      <c r="AI264994" s="31"/>
    </row>
    <row r="264998" spans="23:35" x14ac:dyDescent="0.2">
      <c r="W264998" s="29"/>
      <c r="AI264998" s="29"/>
    </row>
    <row r="265026" spans="23:35" x14ac:dyDescent="0.2">
      <c r="W265026" s="31"/>
      <c r="AI265026" s="31"/>
    </row>
    <row r="265030" spans="23:35" x14ac:dyDescent="0.2">
      <c r="W265030" s="29"/>
      <c r="AI265030" s="29"/>
    </row>
    <row r="265058" spans="23:35" x14ac:dyDescent="0.2">
      <c r="W265058" s="31"/>
      <c r="AI265058" s="31"/>
    </row>
    <row r="265062" spans="23:35" x14ac:dyDescent="0.2">
      <c r="W265062" s="29"/>
      <c r="AI265062" s="29"/>
    </row>
    <row r="265090" spans="23:35" x14ac:dyDescent="0.2">
      <c r="W265090" s="31"/>
      <c r="AI265090" s="31"/>
    </row>
    <row r="265094" spans="23:35" x14ac:dyDescent="0.2">
      <c r="W265094" s="29"/>
      <c r="AI265094" s="29"/>
    </row>
    <row r="265122" spans="23:35" x14ac:dyDescent="0.2">
      <c r="W265122" s="31"/>
      <c r="AI265122" s="31"/>
    </row>
    <row r="265126" spans="23:35" x14ac:dyDescent="0.2">
      <c r="W265126" s="29"/>
      <c r="AI265126" s="29"/>
    </row>
    <row r="265154" spans="23:35" x14ac:dyDescent="0.2">
      <c r="W265154" s="31"/>
      <c r="AI265154" s="31"/>
    </row>
    <row r="265158" spans="23:35" x14ac:dyDescent="0.2">
      <c r="W265158" s="29"/>
      <c r="AI265158" s="29"/>
    </row>
    <row r="265186" spans="23:35" x14ac:dyDescent="0.2">
      <c r="W265186" s="31"/>
      <c r="AI265186" s="31"/>
    </row>
    <row r="265190" spans="23:35" x14ac:dyDescent="0.2">
      <c r="W265190" s="29"/>
      <c r="AI265190" s="29"/>
    </row>
    <row r="265218" spans="23:35" x14ac:dyDescent="0.2">
      <c r="W265218" s="31"/>
      <c r="AI265218" s="31"/>
    </row>
    <row r="265222" spans="23:35" x14ac:dyDescent="0.2">
      <c r="W265222" s="29"/>
      <c r="AI265222" s="29"/>
    </row>
    <row r="265250" spans="23:35" x14ac:dyDescent="0.2">
      <c r="W265250" s="31"/>
      <c r="AI265250" s="31"/>
    </row>
    <row r="265254" spans="23:35" x14ac:dyDescent="0.2">
      <c r="W265254" s="29"/>
      <c r="AI265254" s="29"/>
    </row>
    <row r="265282" spans="23:35" x14ac:dyDescent="0.2">
      <c r="W265282" s="31"/>
      <c r="AI265282" s="31"/>
    </row>
    <row r="265286" spans="23:35" x14ac:dyDescent="0.2">
      <c r="W265286" s="29"/>
      <c r="AI265286" s="29"/>
    </row>
    <row r="265314" spans="23:35" x14ac:dyDescent="0.2">
      <c r="W265314" s="31"/>
      <c r="AI265314" s="31"/>
    </row>
    <row r="265318" spans="23:35" x14ac:dyDescent="0.2">
      <c r="W265318" s="29"/>
      <c r="AI265318" s="29"/>
    </row>
    <row r="265346" spans="23:35" x14ac:dyDescent="0.2">
      <c r="W265346" s="31"/>
      <c r="AI265346" s="31"/>
    </row>
    <row r="265350" spans="23:35" x14ac:dyDescent="0.2">
      <c r="W265350" s="29"/>
      <c r="AI265350" s="29"/>
    </row>
    <row r="265378" spans="23:35" x14ac:dyDescent="0.2">
      <c r="W265378" s="31"/>
      <c r="AI265378" s="31"/>
    </row>
    <row r="265382" spans="23:35" x14ac:dyDescent="0.2">
      <c r="W265382" s="29"/>
      <c r="AI265382" s="29"/>
    </row>
    <row r="265410" spans="23:35" x14ac:dyDescent="0.2">
      <c r="W265410" s="31"/>
      <c r="AI265410" s="31"/>
    </row>
    <row r="265414" spans="23:35" x14ac:dyDescent="0.2">
      <c r="W265414" s="29"/>
      <c r="AI265414" s="29"/>
    </row>
    <row r="265442" spans="23:35" x14ac:dyDescent="0.2">
      <c r="W265442" s="31"/>
      <c r="AI265442" s="31"/>
    </row>
    <row r="265446" spans="23:35" x14ac:dyDescent="0.2">
      <c r="W265446" s="29"/>
      <c r="AI265446" s="29"/>
    </row>
    <row r="265474" spans="23:35" x14ac:dyDescent="0.2">
      <c r="W265474" s="31"/>
      <c r="AI265474" s="31"/>
    </row>
    <row r="265478" spans="23:35" x14ac:dyDescent="0.2">
      <c r="W265478" s="29"/>
      <c r="AI265478" s="29"/>
    </row>
    <row r="265506" spans="23:35" x14ac:dyDescent="0.2">
      <c r="W265506" s="31"/>
      <c r="AI265506" s="31"/>
    </row>
    <row r="265510" spans="23:35" x14ac:dyDescent="0.2">
      <c r="W265510" s="29"/>
      <c r="AI265510" s="29"/>
    </row>
    <row r="265538" spans="23:35" x14ac:dyDescent="0.2">
      <c r="W265538" s="31"/>
      <c r="AI265538" s="31"/>
    </row>
    <row r="265542" spans="23:35" x14ac:dyDescent="0.2">
      <c r="W265542" s="29"/>
      <c r="AI265542" s="29"/>
    </row>
    <row r="265570" spans="23:35" x14ac:dyDescent="0.2">
      <c r="W265570" s="31"/>
      <c r="AI265570" s="31"/>
    </row>
    <row r="265574" spans="23:35" x14ac:dyDescent="0.2">
      <c r="W265574" s="29"/>
      <c r="AI265574" s="29"/>
    </row>
    <row r="265602" spans="23:35" x14ac:dyDescent="0.2">
      <c r="W265602" s="31"/>
      <c r="AI265602" s="31"/>
    </row>
    <row r="265606" spans="23:35" x14ac:dyDescent="0.2">
      <c r="W265606" s="29"/>
      <c r="AI265606" s="29"/>
    </row>
    <row r="265634" spans="23:35" x14ac:dyDescent="0.2">
      <c r="W265634" s="31"/>
      <c r="AI265634" s="31"/>
    </row>
    <row r="265638" spans="23:35" x14ac:dyDescent="0.2">
      <c r="W265638" s="29"/>
      <c r="AI265638" s="29"/>
    </row>
    <row r="265666" spans="23:35" x14ac:dyDescent="0.2">
      <c r="W265666" s="31"/>
      <c r="AI265666" s="31"/>
    </row>
    <row r="265670" spans="23:35" x14ac:dyDescent="0.2">
      <c r="W265670" s="29"/>
      <c r="AI265670" s="29"/>
    </row>
    <row r="265698" spans="23:35" x14ac:dyDescent="0.2">
      <c r="W265698" s="31"/>
      <c r="AI265698" s="31"/>
    </row>
    <row r="265702" spans="23:35" x14ac:dyDescent="0.2">
      <c r="W265702" s="29"/>
      <c r="AI265702" s="29"/>
    </row>
    <row r="265730" spans="23:35" x14ac:dyDescent="0.2">
      <c r="W265730" s="31"/>
      <c r="AI265730" s="31"/>
    </row>
    <row r="265734" spans="23:35" x14ac:dyDescent="0.2">
      <c r="W265734" s="29"/>
      <c r="AI265734" s="29"/>
    </row>
    <row r="265762" spans="23:35" x14ac:dyDescent="0.2">
      <c r="W265762" s="31"/>
      <c r="AI265762" s="31"/>
    </row>
    <row r="265766" spans="23:35" x14ac:dyDescent="0.2">
      <c r="W265766" s="29"/>
      <c r="AI265766" s="29"/>
    </row>
    <row r="265794" spans="23:35" x14ac:dyDescent="0.2">
      <c r="W265794" s="31"/>
      <c r="AI265794" s="31"/>
    </row>
    <row r="265798" spans="23:35" x14ac:dyDescent="0.2">
      <c r="W265798" s="29"/>
      <c r="AI265798" s="29"/>
    </row>
    <row r="265826" spans="23:35" x14ac:dyDescent="0.2">
      <c r="W265826" s="31"/>
      <c r="AI265826" s="31"/>
    </row>
    <row r="265830" spans="23:35" x14ac:dyDescent="0.2">
      <c r="W265830" s="29"/>
      <c r="AI265830" s="29"/>
    </row>
    <row r="265858" spans="23:35" x14ac:dyDescent="0.2">
      <c r="W265858" s="31"/>
      <c r="AI265858" s="31"/>
    </row>
    <row r="265862" spans="23:35" x14ac:dyDescent="0.2">
      <c r="W265862" s="29"/>
      <c r="AI265862" s="29"/>
    </row>
    <row r="265890" spans="23:35" x14ac:dyDescent="0.2">
      <c r="W265890" s="31"/>
      <c r="AI265890" s="31"/>
    </row>
    <row r="265894" spans="23:35" x14ac:dyDescent="0.2">
      <c r="W265894" s="29"/>
      <c r="AI265894" s="29"/>
    </row>
    <row r="265922" spans="23:35" x14ac:dyDescent="0.2">
      <c r="W265922" s="31"/>
      <c r="AI265922" s="31"/>
    </row>
    <row r="265926" spans="23:35" x14ac:dyDescent="0.2">
      <c r="W265926" s="29"/>
      <c r="AI265926" s="29"/>
    </row>
    <row r="265954" spans="23:35" x14ac:dyDescent="0.2">
      <c r="W265954" s="31"/>
      <c r="AI265954" s="31"/>
    </row>
    <row r="265958" spans="23:35" x14ac:dyDescent="0.2">
      <c r="W265958" s="29"/>
      <c r="AI265958" s="29"/>
    </row>
    <row r="265986" spans="23:35" x14ac:dyDescent="0.2">
      <c r="W265986" s="31"/>
      <c r="AI265986" s="31"/>
    </row>
    <row r="265990" spans="23:35" x14ac:dyDescent="0.2">
      <c r="W265990" s="29"/>
      <c r="AI265990" s="29"/>
    </row>
    <row r="266018" spans="23:35" x14ac:dyDescent="0.2">
      <c r="W266018" s="31"/>
      <c r="AI266018" s="31"/>
    </row>
    <row r="266022" spans="23:35" x14ac:dyDescent="0.2">
      <c r="W266022" s="29"/>
      <c r="AI266022" s="29"/>
    </row>
    <row r="266050" spans="23:35" x14ac:dyDescent="0.2">
      <c r="W266050" s="31"/>
      <c r="AI266050" s="31"/>
    </row>
    <row r="266054" spans="23:35" x14ac:dyDescent="0.2">
      <c r="W266054" s="29"/>
      <c r="AI266054" s="29"/>
    </row>
    <row r="266082" spans="23:35" x14ac:dyDescent="0.2">
      <c r="W266082" s="31"/>
      <c r="AI266082" s="31"/>
    </row>
    <row r="266086" spans="23:35" x14ac:dyDescent="0.2">
      <c r="W266086" s="29"/>
      <c r="AI266086" s="29"/>
    </row>
    <row r="266114" spans="23:35" x14ac:dyDescent="0.2">
      <c r="W266114" s="31"/>
      <c r="AI266114" s="31"/>
    </row>
    <row r="266118" spans="23:35" x14ac:dyDescent="0.2">
      <c r="W266118" s="29"/>
      <c r="AI266118" s="29"/>
    </row>
    <row r="266146" spans="23:35" x14ac:dyDescent="0.2">
      <c r="W266146" s="31"/>
      <c r="AI266146" s="31"/>
    </row>
    <row r="266150" spans="23:35" x14ac:dyDescent="0.2">
      <c r="W266150" s="29"/>
      <c r="AI266150" s="29"/>
    </row>
    <row r="266178" spans="23:35" x14ac:dyDescent="0.2">
      <c r="W266178" s="31"/>
      <c r="AI266178" s="31"/>
    </row>
    <row r="266182" spans="23:35" x14ac:dyDescent="0.2">
      <c r="W266182" s="29"/>
      <c r="AI266182" s="29"/>
    </row>
    <row r="266210" spans="23:35" x14ac:dyDescent="0.2">
      <c r="W266210" s="31"/>
      <c r="AI266210" s="31"/>
    </row>
    <row r="266214" spans="23:35" x14ac:dyDescent="0.2">
      <c r="W266214" s="29"/>
      <c r="AI266214" s="29"/>
    </row>
    <row r="266242" spans="23:35" x14ac:dyDescent="0.2">
      <c r="W266242" s="31"/>
      <c r="AI266242" s="31"/>
    </row>
    <row r="266246" spans="23:35" x14ac:dyDescent="0.2">
      <c r="W266246" s="29"/>
      <c r="AI266246" s="29"/>
    </row>
    <row r="266274" spans="23:35" x14ac:dyDescent="0.2">
      <c r="W266274" s="31"/>
      <c r="AI266274" s="31"/>
    </row>
    <row r="266278" spans="23:35" x14ac:dyDescent="0.2">
      <c r="W266278" s="29"/>
      <c r="AI266278" s="29"/>
    </row>
    <row r="266306" spans="23:35" x14ac:dyDescent="0.2">
      <c r="W266306" s="31"/>
      <c r="AI266306" s="31"/>
    </row>
    <row r="266310" spans="23:35" x14ac:dyDescent="0.2">
      <c r="W266310" s="29"/>
      <c r="AI266310" s="29"/>
    </row>
    <row r="266338" spans="23:35" x14ac:dyDescent="0.2">
      <c r="W266338" s="31"/>
      <c r="AI266338" s="31"/>
    </row>
    <row r="266342" spans="23:35" x14ac:dyDescent="0.2">
      <c r="W266342" s="29"/>
      <c r="AI266342" s="29"/>
    </row>
    <row r="266370" spans="23:35" x14ac:dyDescent="0.2">
      <c r="W266370" s="31"/>
      <c r="AI266370" s="31"/>
    </row>
    <row r="266374" spans="23:35" x14ac:dyDescent="0.2">
      <c r="W266374" s="29"/>
      <c r="AI266374" s="29"/>
    </row>
    <row r="266402" spans="23:35" x14ac:dyDescent="0.2">
      <c r="W266402" s="31"/>
      <c r="AI266402" s="31"/>
    </row>
    <row r="266406" spans="23:35" x14ac:dyDescent="0.2">
      <c r="W266406" s="29"/>
      <c r="AI266406" s="29"/>
    </row>
    <row r="266434" spans="23:35" x14ac:dyDescent="0.2">
      <c r="W266434" s="31"/>
      <c r="AI266434" s="31"/>
    </row>
    <row r="266438" spans="23:35" x14ac:dyDescent="0.2">
      <c r="W266438" s="29"/>
      <c r="AI266438" s="29"/>
    </row>
    <row r="266466" spans="23:35" x14ac:dyDescent="0.2">
      <c r="W266466" s="31"/>
      <c r="AI266466" s="31"/>
    </row>
    <row r="266470" spans="23:35" x14ac:dyDescent="0.2">
      <c r="W266470" s="29"/>
      <c r="AI266470" s="29"/>
    </row>
    <row r="266498" spans="23:35" x14ac:dyDescent="0.2">
      <c r="W266498" s="31"/>
      <c r="AI266498" s="31"/>
    </row>
    <row r="266502" spans="23:35" x14ac:dyDescent="0.2">
      <c r="W266502" s="29"/>
      <c r="AI266502" s="29"/>
    </row>
    <row r="266530" spans="23:35" x14ac:dyDescent="0.2">
      <c r="W266530" s="31"/>
      <c r="AI266530" s="31"/>
    </row>
    <row r="266534" spans="23:35" x14ac:dyDescent="0.2">
      <c r="W266534" s="29"/>
      <c r="AI266534" s="29"/>
    </row>
    <row r="266562" spans="23:35" x14ac:dyDescent="0.2">
      <c r="W266562" s="31"/>
      <c r="AI266562" s="31"/>
    </row>
    <row r="266566" spans="23:35" x14ac:dyDescent="0.2">
      <c r="W266566" s="29"/>
      <c r="AI266566" s="29"/>
    </row>
    <row r="266594" spans="23:35" x14ac:dyDescent="0.2">
      <c r="W266594" s="31"/>
      <c r="AI266594" s="31"/>
    </row>
    <row r="266598" spans="23:35" x14ac:dyDescent="0.2">
      <c r="W266598" s="29"/>
      <c r="AI266598" s="29"/>
    </row>
    <row r="266626" spans="23:35" x14ac:dyDescent="0.2">
      <c r="W266626" s="31"/>
      <c r="AI266626" s="31"/>
    </row>
    <row r="266630" spans="23:35" x14ac:dyDescent="0.2">
      <c r="W266630" s="29"/>
      <c r="AI266630" s="29"/>
    </row>
    <row r="266658" spans="23:35" x14ac:dyDescent="0.2">
      <c r="W266658" s="31"/>
      <c r="AI266658" s="31"/>
    </row>
    <row r="266662" spans="23:35" x14ac:dyDescent="0.2">
      <c r="W266662" s="29"/>
      <c r="AI266662" s="29"/>
    </row>
    <row r="266690" spans="23:35" x14ac:dyDescent="0.2">
      <c r="W266690" s="31"/>
      <c r="AI266690" s="31"/>
    </row>
    <row r="266694" spans="23:35" x14ac:dyDescent="0.2">
      <c r="W266694" s="29"/>
      <c r="AI266694" s="29"/>
    </row>
    <row r="266722" spans="23:35" x14ac:dyDescent="0.2">
      <c r="W266722" s="31"/>
      <c r="AI266722" s="31"/>
    </row>
    <row r="266726" spans="23:35" x14ac:dyDescent="0.2">
      <c r="W266726" s="29"/>
      <c r="AI266726" s="29"/>
    </row>
    <row r="266754" spans="23:35" x14ac:dyDescent="0.2">
      <c r="W266754" s="31"/>
      <c r="AI266754" s="31"/>
    </row>
    <row r="266758" spans="23:35" x14ac:dyDescent="0.2">
      <c r="W266758" s="29"/>
      <c r="AI266758" s="29"/>
    </row>
    <row r="266786" spans="23:35" x14ac:dyDescent="0.2">
      <c r="W266786" s="31"/>
      <c r="AI266786" s="31"/>
    </row>
    <row r="266790" spans="23:35" x14ac:dyDescent="0.2">
      <c r="W266790" s="29"/>
      <c r="AI266790" s="29"/>
    </row>
    <row r="266818" spans="23:35" x14ac:dyDescent="0.2">
      <c r="W266818" s="31"/>
      <c r="AI266818" s="31"/>
    </row>
    <row r="266822" spans="23:35" x14ac:dyDescent="0.2">
      <c r="W266822" s="29"/>
      <c r="AI266822" s="29"/>
    </row>
    <row r="266850" spans="23:35" x14ac:dyDescent="0.2">
      <c r="W266850" s="31"/>
      <c r="AI266850" s="31"/>
    </row>
    <row r="266854" spans="23:35" x14ac:dyDescent="0.2">
      <c r="W266854" s="29"/>
      <c r="AI266854" s="29"/>
    </row>
    <row r="266882" spans="23:35" x14ac:dyDescent="0.2">
      <c r="W266882" s="31"/>
      <c r="AI266882" s="31"/>
    </row>
    <row r="266886" spans="23:35" x14ac:dyDescent="0.2">
      <c r="W266886" s="29"/>
      <c r="AI266886" s="29"/>
    </row>
    <row r="266914" spans="23:35" x14ac:dyDescent="0.2">
      <c r="W266914" s="31"/>
      <c r="AI266914" s="31"/>
    </row>
    <row r="266918" spans="23:35" x14ac:dyDescent="0.2">
      <c r="W266918" s="29"/>
      <c r="AI266918" s="29"/>
    </row>
    <row r="266946" spans="23:35" x14ac:dyDescent="0.2">
      <c r="W266946" s="31"/>
      <c r="AI266946" s="31"/>
    </row>
    <row r="266950" spans="23:35" x14ac:dyDescent="0.2">
      <c r="W266950" s="29"/>
      <c r="AI266950" s="29"/>
    </row>
    <row r="266978" spans="23:35" x14ac:dyDescent="0.2">
      <c r="W266978" s="31"/>
      <c r="AI266978" s="31"/>
    </row>
    <row r="266982" spans="23:35" x14ac:dyDescent="0.2">
      <c r="W266982" s="29"/>
      <c r="AI266982" s="29"/>
    </row>
    <row r="267010" spans="23:35" x14ac:dyDescent="0.2">
      <c r="W267010" s="31"/>
      <c r="AI267010" s="31"/>
    </row>
    <row r="267014" spans="23:35" x14ac:dyDescent="0.2">
      <c r="W267014" s="29"/>
      <c r="AI267014" s="29"/>
    </row>
    <row r="267042" spans="23:35" x14ac:dyDescent="0.2">
      <c r="W267042" s="31"/>
      <c r="AI267042" s="31"/>
    </row>
    <row r="267046" spans="23:35" x14ac:dyDescent="0.2">
      <c r="W267046" s="29"/>
      <c r="AI267046" s="29"/>
    </row>
    <row r="267074" spans="23:35" x14ac:dyDescent="0.2">
      <c r="W267074" s="31"/>
      <c r="AI267074" s="31"/>
    </row>
    <row r="267078" spans="23:35" x14ac:dyDescent="0.2">
      <c r="W267078" s="29"/>
      <c r="AI267078" s="29"/>
    </row>
    <row r="267106" spans="23:35" x14ac:dyDescent="0.2">
      <c r="W267106" s="31"/>
      <c r="AI267106" s="31"/>
    </row>
    <row r="267110" spans="23:35" x14ac:dyDescent="0.2">
      <c r="W267110" s="29"/>
      <c r="AI267110" s="29"/>
    </row>
    <row r="267138" spans="23:35" x14ac:dyDescent="0.2">
      <c r="W267138" s="31"/>
      <c r="AI267138" s="31"/>
    </row>
    <row r="267142" spans="23:35" x14ac:dyDescent="0.2">
      <c r="W267142" s="29"/>
      <c r="AI267142" s="29"/>
    </row>
    <row r="267170" spans="23:35" x14ac:dyDescent="0.2">
      <c r="W267170" s="31"/>
      <c r="AI267170" s="31"/>
    </row>
    <row r="267174" spans="23:35" x14ac:dyDescent="0.2">
      <c r="W267174" s="29"/>
      <c r="AI267174" s="29"/>
    </row>
    <row r="267202" spans="23:35" x14ac:dyDescent="0.2">
      <c r="W267202" s="31"/>
      <c r="AI267202" s="31"/>
    </row>
    <row r="267206" spans="23:35" x14ac:dyDescent="0.2">
      <c r="W267206" s="29"/>
      <c r="AI267206" s="29"/>
    </row>
    <row r="267234" spans="23:35" x14ac:dyDescent="0.2">
      <c r="W267234" s="31"/>
      <c r="AI267234" s="31"/>
    </row>
    <row r="267238" spans="23:35" x14ac:dyDescent="0.2">
      <c r="W267238" s="29"/>
      <c r="AI267238" s="29"/>
    </row>
    <row r="267266" spans="23:35" x14ac:dyDescent="0.2">
      <c r="W267266" s="31"/>
      <c r="AI267266" s="31"/>
    </row>
    <row r="267270" spans="23:35" x14ac:dyDescent="0.2">
      <c r="W267270" s="29"/>
      <c r="AI267270" s="29"/>
    </row>
    <row r="267298" spans="23:35" x14ac:dyDescent="0.2">
      <c r="W267298" s="31"/>
      <c r="AI267298" s="31"/>
    </row>
    <row r="267302" spans="23:35" x14ac:dyDescent="0.2">
      <c r="W267302" s="29"/>
      <c r="AI267302" s="29"/>
    </row>
    <row r="267330" spans="23:35" x14ac:dyDescent="0.2">
      <c r="W267330" s="31"/>
      <c r="AI267330" s="31"/>
    </row>
    <row r="267334" spans="23:35" x14ac:dyDescent="0.2">
      <c r="W267334" s="29"/>
      <c r="AI267334" s="29"/>
    </row>
    <row r="267362" spans="23:35" x14ac:dyDescent="0.2">
      <c r="W267362" s="31"/>
      <c r="AI267362" s="31"/>
    </row>
    <row r="267366" spans="23:35" x14ac:dyDescent="0.2">
      <c r="W267366" s="29"/>
      <c r="AI267366" s="29"/>
    </row>
    <row r="267394" spans="23:35" x14ac:dyDescent="0.2">
      <c r="W267394" s="31"/>
      <c r="AI267394" s="31"/>
    </row>
    <row r="267398" spans="23:35" x14ac:dyDescent="0.2">
      <c r="W267398" s="29"/>
      <c r="AI267398" s="29"/>
    </row>
    <row r="267426" spans="23:35" x14ac:dyDescent="0.2">
      <c r="W267426" s="31"/>
      <c r="AI267426" s="31"/>
    </row>
    <row r="267430" spans="23:35" x14ac:dyDescent="0.2">
      <c r="W267430" s="29"/>
      <c r="AI267430" s="29"/>
    </row>
    <row r="267458" spans="23:35" x14ac:dyDescent="0.2">
      <c r="W267458" s="31"/>
      <c r="AI267458" s="31"/>
    </row>
    <row r="267462" spans="23:35" x14ac:dyDescent="0.2">
      <c r="W267462" s="29"/>
      <c r="AI267462" s="29"/>
    </row>
    <row r="267490" spans="23:35" x14ac:dyDescent="0.2">
      <c r="W267490" s="31"/>
      <c r="AI267490" s="31"/>
    </row>
    <row r="267494" spans="23:35" x14ac:dyDescent="0.2">
      <c r="W267494" s="29"/>
      <c r="AI267494" s="29"/>
    </row>
    <row r="267522" spans="23:35" x14ac:dyDescent="0.2">
      <c r="W267522" s="31"/>
      <c r="AI267522" s="31"/>
    </row>
    <row r="267526" spans="23:35" x14ac:dyDescent="0.2">
      <c r="W267526" s="29"/>
      <c r="AI267526" s="29"/>
    </row>
    <row r="267554" spans="23:35" x14ac:dyDescent="0.2">
      <c r="W267554" s="31"/>
      <c r="AI267554" s="31"/>
    </row>
    <row r="267558" spans="23:35" x14ac:dyDescent="0.2">
      <c r="W267558" s="29"/>
      <c r="AI267558" s="29"/>
    </row>
    <row r="267586" spans="23:35" x14ac:dyDescent="0.2">
      <c r="W267586" s="31"/>
      <c r="AI267586" s="31"/>
    </row>
    <row r="267590" spans="23:35" x14ac:dyDescent="0.2">
      <c r="W267590" s="29"/>
      <c r="AI267590" s="29"/>
    </row>
    <row r="267618" spans="23:35" x14ac:dyDescent="0.2">
      <c r="W267618" s="31"/>
      <c r="AI267618" s="31"/>
    </row>
    <row r="267622" spans="23:35" x14ac:dyDescent="0.2">
      <c r="W267622" s="29"/>
      <c r="AI267622" s="29"/>
    </row>
    <row r="267650" spans="23:35" x14ac:dyDescent="0.2">
      <c r="W267650" s="31"/>
      <c r="AI267650" s="31"/>
    </row>
    <row r="267654" spans="23:35" x14ac:dyDescent="0.2">
      <c r="W267654" s="29"/>
      <c r="AI267654" s="29"/>
    </row>
    <row r="267682" spans="23:35" x14ac:dyDescent="0.2">
      <c r="W267682" s="31"/>
      <c r="AI267682" s="31"/>
    </row>
    <row r="267686" spans="23:35" x14ac:dyDescent="0.2">
      <c r="W267686" s="29"/>
      <c r="AI267686" s="29"/>
    </row>
    <row r="267714" spans="23:35" x14ac:dyDescent="0.2">
      <c r="W267714" s="31"/>
      <c r="AI267714" s="31"/>
    </row>
    <row r="267718" spans="23:35" x14ac:dyDescent="0.2">
      <c r="W267718" s="29"/>
      <c r="AI267718" s="29"/>
    </row>
    <row r="267746" spans="23:35" x14ac:dyDescent="0.2">
      <c r="W267746" s="31"/>
      <c r="AI267746" s="31"/>
    </row>
    <row r="267750" spans="23:35" x14ac:dyDescent="0.2">
      <c r="W267750" s="29"/>
      <c r="AI267750" s="29"/>
    </row>
    <row r="267778" spans="23:35" x14ac:dyDescent="0.2">
      <c r="W267778" s="31"/>
      <c r="AI267778" s="31"/>
    </row>
    <row r="267782" spans="23:35" x14ac:dyDescent="0.2">
      <c r="W267782" s="29"/>
      <c r="AI267782" s="29"/>
    </row>
    <row r="267810" spans="23:35" x14ac:dyDescent="0.2">
      <c r="W267810" s="31"/>
      <c r="AI267810" s="31"/>
    </row>
    <row r="267814" spans="23:35" x14ac:dyDescent="0.2">
      <c r="W267814" s="29"/>
      <c r="AI267814" s="29"/>
    </row>
    <row r="267842" spans="23:35" x14ac:dyDescent="0.2">
      <c r="W267842" s="31"/>
      <c r="AI267842" s="31"/>
    </row>
    <row r="267846" spans="23:35" x14ac:dyDescent="0.2">
      <c r="W267846" s="29"/>
      <c r="AI267846" s="29"/>
    </row>
    <row r="267874" spans="23:35" x14ac:dyDescent="0.2">
      <c r="W267874" s="31"/>
      <c r="AI267874" s="31"/>
    </row>
    <row r="267878" spans="23:35" x14ac:dyDescent="0.2">
      <c r="W267878" s="29"/>
      <c r="AI267878" s="29"/>
    </row>
    <row r="267906" spans="23:35" x14ac:dyDescent="0.2">
      <c r="W267906" s="31"/>
      <c r="AI267906" s="31"/>
    </row>
    <row r="267910" spans="23:35" x14ac:dyDescent="0.2">
      <c r="W267910" s="29"/>
      <c r="AI267910" s="29"/>
    </row>
    <row r="267938" spans="23:35" x14ac:dyDescent="0.2">
      <c r="W267938" s="31"/>
      <c r="AI267938" s="31"/>
    </row>
    <row r="267942" spans="23:35" x14ac:dyDescent="0.2">
      <c r="W267942" s="29"/>
      <c r="AI267942" s="29"/>
    </row>
    <row r="267970" spans="23:35" x14ac:dyDescent="0.2">
      <c r="W267970" s="31"/>
      <c r="AI267970" s="31"/>
    </row>
    <row r="267974" spans="23:35" x14ac:dyDescent="0.2">
      <c r="W267974" s="29"/>
      <c r="AI267974" s="29"/>
    </row>
    <row r="268002" spans="23:35" x14ac:dyDescent="0.2">
      <c r="W268002" s="31"/>
      <c r="AI268002" s="31"/>
    </row>
    <row r="268006" spans="23:35" x14ac:dyDescent="0.2">
      <c r="W268006" s="29"/>
      <c r="AI268006" s="29"/>
    </row>
    <row r="268034" spans="23:35" x14ac:dyDescent="0.2">
      <c r="W268034" s="31"/>
      <c r="AI268034" s="31"/>
    </row>
    <row r="268038" spans="23:35" x14ac:dyDescent="0.2">
      <c r="W268038" s="29"/>
      <c r="AI268038" s="29"/>
    </row>
    <row r="268066" spans="23:35" x14ac:dyDescent="0.2">
      <c r="W268066" s="31"/>
      <c r="AI268066" s="31"/>
    </row>
    <row r="268070" spans="23:35" x14ac:dyDescent="0.2">
      <c r="W268070" s="29"/>
      <c r="AI268070" s="29"/>
    </row>
    <row r="268098" spans="23:35" x14ac:dyDescent="0.2">
      <c r="W268098" s="31"/>
      <c r="AI268098" s="31"/>
    </row>
    <row r="268102" spans="23:35" x14ac:dyDescent="0.2">
      <c r="W268102" s="29"/>
      <c r="AI268102" s="29"/>
    </row>
    <row r="268130" spans="23:35" x14ac:dyDescent="0.2">
      <c r="W268130" s="31"/>
      <c r="AI268130" s="31"/>
    </row>
    <row r="268134" spans="23:35" x14ac:dyDescent="0.2">
      <c r="W268134" s="29"/>
      <c r="AI268134" s="29"/>
    </row>
    <row r="268162" spans="23:35" x14ac:dyDescent="0.2">
      <c r="W268162" s="31"/>
      <c r="AI268162" s="31"/>
    </row>
    <row r="268166" spans="23:35" x14ac:dyDescent="0.2">
      <c r="W268166" s="29"/>
      <c r="AI268166" s="29"/>
    </row>
    <row r="268194" spans="23:35" x14ac:dyDescent="0.2">
      <c r="W268194" s="31"/>
      <c r="AI268194" s="31"/>
    </row>
    <row r="268198" spans="23:35" x14ac:dyDescent="0.2">
      <c r="W268198" s="29"/>
      <c r="AI268198" s="29"/>
    </row>
    <row r="268226" spans="23:35" x14ac:dyDescent="0.2">
      <c r="W268226" s="31"/>
      <c r="AI268226" s="31"/>
    </row>
    <row r="268230" spans="23:35" x14ac:dyDescent="0.2">
      <c r="W268230" s="29"/>
      <c r="AI268230" s="29"/>
    </row>
    <row r="268258" spans="23:35" x14ac:dyDescent="0.2">
      <c r="W268258" s="31"/>
      <c r="AI268258" s="31"/>
    </row>
    <row r="268262" spans="23:35" x14ac:dyDescent="0.2">
      <c r="W268262" s="29"/>
      <c r="AI268262" s="29"/>
    </row>
    <row r="268290" spans="23:35" x14ac:dyDescent="0.2">
      <c r="W268290" s="31"/>
      <c r="AI268290" s="31"/>
    </row>
    <row r="268294" spans="23:35" x14ac:dyDescent="0.2">
      <c r="W268294" s="29"/>
      <c r="AI268294" s="29"/>
    </row>
    <row r="268322" spans="23:35" x14ac:dyDescent="0.2">
      <c r="W268322" s="31"/>
      <c r="AI268322" s="31"/>
    </row>
    <row r="268326" spans="23:35" x14ac:dyDescent="0.2">
      <c r="W268326" s="29"/>
      <c r="AI268326" s="29"/>
    </row>
    <row r="268354" spans="23:35" x14ac:dyDescent="0.2">
      <c r="W268354" s="31"/>
      <c r="AI268354" s="31"/>
    </row>
    <row r="268358" spans="23:35" x14ac:dyDescent="0.2">
      <c r="W268358" s="29"/>
      <c r="AI268358" s="29"/>
    </row>
    <row r="268386" spans="23:35" x14ac:dyDescent="0.2">
      <c r="W268386" s="31"/>
      <c r="AI268386" s="31"/>
    </row>
    <row r="268390" spans="23:35" x14ac:dyDescent="0.2">
      <c r="W268390" s="29"/>
      <c r="AI268390" s="29"/>
    </row>
    <row r="268418" spans="23:35" x14ac:dyDescent="0.2">
      <c r="W268418" s="31"/>
      <c r="AI268418" s="31"/>
    </row>
    <row r="268422" spans="23:35" x14ac:dyDescent="0.2">
      <c r="W268422" s="29"/>
      <c r="AI268422" s="29"/>
    </row>
    <row r="268450" spans="23:35" x14ac:dyDescent="0.2">
      <c r="W268450" s="31"/>
      <c r="AI268450" s="31"/>
    </row>
    <row r="268454" spans="23:35" x14ac:dyDescent="0.2">
      <c r="W268454" s="29"/>
      <c r="AI268454" s="29"/>
    </row>
    <row r="268482" spans="23:35" x14ac:dyDescent="0.2">
      <c r="W268482" s="31"/>
      <c r="AI268482" s="31"/>
    </row>
    <row r="268486" spans="23:35" x14ac:dyDescent="0.2">
      <c r="W268486" s="29"/>
      <c r="AI268486" s="29"/>
    </row>
    <row r="268514" spans="23:35" x14ac:dyDescent="0.2">
      <c r="W268514" s="31"/>
      <c r="AI268514" s="31"/>
    </row>
    <row r="268518" spans="23:35" x14ac:dyDescent="0.2">
      <c r="W268518" s="29"/>
      <c r="AI268518" s="29"/>
    </row>
    <row r="268546" spans="23:35" x14ac:dyDescent="0.2">
      <c r="W268546" s="31"/>
      <c r="AI268546" s="31"/>
    </row>
    <row r="268550" spans="23:35" x14ac:dyDescent="0.2">
      <c r="W268550" s="29"/>
      <c r="AI268550" s="29"/>
    </row>
    <row r="268578" spans="23:35" x14ac:dyDescent="0.2">
      <c r="W268578" s="31"/>
      <c r="AI268578" s="31"/>
    </row>
    <row r="268582" spans="23:35" x14ac:dyDescent="0.2">
      <c r="W268582" s="29"/>
      <c r="AI268582" s="29"/>
    </row>
    <row r="268610" spans="23:35" x14ac:dyDescent="0.2">
      <c r="W268610" s="31"/>
      <c r="AI268610" s="31"/>
    </row>
    <row r="268614" spans="23:35" x14ac:dyDescent="0.2">
      <c r="W268614" s="29"/>
      <c r="AI268614" s="29"/>
    </row>
    <row r="268642" spans="23:35" x14ac:dyDescent="0.2">
      <c r="W268642" s="31"/>
      <c r="AI268642" s="31"/>
    </row>
    <row r="268646" spans="23:35" x14ac:dyDescent="0.2">
      <c r="W268646" s="29"/>
      <c r="AI268646" s="29"/>
    </row>
    <row r="268674" spans="23:35" x14ac:dyDescent="0.2">
      <c r="W268674" s="31"/>
      <c r="AI268674" s="31"/>
    </row>
    <row r="268678" spans="23:35" x14ac:dyDescent="0.2">
      <c r="W268678" s="29"/>
      <c r="AI268678" s="29"/>
    </row>
    <row r="268706" spans="23:35" x14ac:dyDescent="0.2">
      <c r="W268706" s="31"/>
      <c r="AI268706" s="31"/>
    </row>
    <row r="268710" spans="23:35" x14ac:dyDescent="0.2">
      <c r="W268710" s="29"/>
      <c r="AI268710" s="29"/>
    </row>
    <row r="268738" spans="23:35" x14ac:dyDescent="0.2">
      <c r="W268738" s="31"/>
      <c r="AI268738" s="31"/>
    </row>
    <row r="268742" spans="23:35" x14ac:dyDescent="0.2">
      <c r="W268742" s="29"/>
      <c r="AI268742" s="29"/>
    </row>
    <row r="268770" spans="23:35" x14ac:dyDescent="0.2">
      <c r="W268770" s="31"/>
      <c r="AI268770" s="31"/>
    </row>
    <row r="268774" spans="23:35" x14ac:dyDescent="0.2">
      <c r="W268774" s="29"/>
      <c r="AI268774" s="29"/>
    </row>
    <row r="268802" spans="23:35" x14ac:dyDescent="0.2">
      <c r="W268802" s="31"/>
      <c r="AI268802" s="31"/>
    </row>
    <row r="268806" spans="23:35" x14ac:dyDescent="0.2">
      <c r="W268806" s="29"/>
      <c r="AI268806" s="29"/>
    </row>
    <row r="268834" spans="23:35" x14ac:dyDescent="0.2">
      <c r="W268834" s="31"/>
      <c r="AI268834" s="31"/>
    </row>
    <row r="268838" spans="23:35" x14ac:dyDescent="0.2">
      <c r="W268838" s="29"/>
      <c r="AI268838" s="29"/>
    </row>
    <row r="268866" spans="23:35" x14ac:dyDescent="0.2">
      <c r="W268866" s="31"/>
      <c r="AI268866" s="31"/>
    </row>
    <row r="268870" spans="23:35" x14ac:dyDescent="0.2">
      <c r="W268870" s="29"/>
      <c r="AI268870" s="29"/>
    </row>
    <row r="268898" spans="23:35" x14ac:dyDescent="0.2">
      <c r="W268898" s="31"/>
      <c r="AI268898" s="31"/>
    </row>
    <row r="268902" spans="23:35" x14ac:dyDescent="0.2">
      <c r="W268902" s="29"/>
      <c r="AI268902" s="29"/>
    </row>
    <row r="268930" spans="23:35" x14ac:dyDescent="0.2">
      <c r="W268930" s="31"/>
      <c r="AI268930" s="31"/>
    </row>
    <row r="268934" spans="23:35" x14ac:dyDescent="0.2">
      <c r="W268934" s="29"/>
      <c r="AI268934" s="29"/>
    </row>
    <row r="268962" spans="23:35" x14ac:dyDescent="0.2">
      <c r="W268962" s="31"/>
      <c r="AI268962" s="31"/>
    </row>
    <row r="268966" spans="23:35" x14ac:dyDescent="0.2">
      <c r="W268966" s="29"/>
      <c r="AI268966" s="29"/>
    </row>
    <row r="268994" spans="23:35" x14ac:dyDescent="0.2">
      <c r="W268994" s="31"/>
      <c r="AI268994" s="31"/>
    </row>
    <row r="268998" spans="23:35" x14ac:dyDescent="0.2">
      <c r="W268998" s="29"/>
      <c r="AI268998" s="29"/>
    </row>
    <row r="269026" spans="23:35" x14ac:dyDescent="0.2">
      <c r="W269026" s="31"/>
      <c r="AI269026" s="31"/>
    </row>
    <row r="269030" spans="23:35" x14ac:dyDescent="0.2">
      <c r="W269030" s="29"/>
      <c r="AI269030" s="29"/>
    </row>
    <row r="269058" spans="23:35" x14ac:dyDescent="0.2">
      <c r="W269058" s="31"/>
      <c r="AI269058" s="31"/>
    </row>
    <row r="269062" spans="23:35" x14ac:dyDescent="0.2">
      <c r="W269062" s="29"/>
      <c r="AI269062" s="29"/>
    </row>
    <row r="269090" spans="23:35" x14ac:dyDescent="0.2">
      <c r="W269090" s="31"/>
      <c r="AI269090" s="31"/>
    </row>
    <row r="269094" spans="23:35" x14ac:dyDescent="0.2">
      <c r="W269094" s="29"/>
      <c r="AI269094" s="29"/>
    </row>
    <row r="269122" spans="23:35" x14ac:dyDescent="0.2">
      <c r="W269122" s="31"/>
      <c r="AI269122" s="31"/>
    </row>
    <row r="269126" spans="23:35" x14ac:dyDescent="0.2">
      <c r="W269126" s="29"/>
      <c r="AI269126" s="29"/>
    </row>
    <row r="269154" spans="23:35" x14ac:dyDescent="0.2">
      <c r="W269154" s="31"/>
      <c r="AI269154" s="31"/>
    </row>
    <row r="269158" spans="23:35" x14ac:dyDescent="0.2">
      <c r="W269158" s="29"/>
      <c r="AI269158" s="29"/>
    </row>
    <row r="269186" spans="23:35" x14ac:dyDescent="0.2">
      <c r="W269186" s="31"/>
      <c r="AI269186" s="31"/>
    </row>
    <row r="269190" spans="23:35" x14ac:dyDescent="0.2">
      <c r="W269190" s="29"/>
      <c r="AI269190" s="29"/>
    </row>
    <row r="269218" spans="23:35" x14ac:dyDescent="0.2">
      <c r="W269218" s="31"/>
      <c r="AI269218" s="31"/>
    </row>
    <row r="269222" spans="23:35" x14ac:dyDescent="0.2">
      <c r="W269222" s="29"/>
      <c r="AI269222" s="29"/>
    </row>
    <row r="269250" spans="23:35" x14ac:dyDescent="0.2">
      <c r="W269250" s="31"/>
      <c r="AI269250" s="31"/>
    </row>
    <row r="269254" spans="23:35" x14ac:dyDescent="0.2">
      <c r="W269254" s="29"/>
      <c r="AI269254" s="29"/>
    </row>
    <row r="269282" spans="23:35" x14ac:dyDescent="0.2">
      <c r="W269282" s="31"/>
      <c r="AI269282" s="31"/>
    </row>
    <row r="269286" spans="23:35" x14ac:dyDescent="0.2">
      <c r="W269286" s="29"/>
      <c r="AI269286" s="29"/>
    </row>
    <row r="269314" spans="23:35" x14ac:dyDescent="0.2">
      <c r="W269314" s="31"/>
      <c r="AI269314" s="31"/>
    </row>
    <row r="269318" spans="23:35" x14ac:dyDescent="0.2">
      <c r="W269318" s="29"/>
      <c r="AI269318" s="29"/>
    </row>
    <row r="269346" spans="23:35" x14ac:dyDescent="0.2">
      <c r="W269346" s="31"/>
      <c r="AI269346" s="31"/>
    </row>
    <row r="269350" spans="23:35" x14ac:dyDescent="0.2">
      <c r="W269350" s="29"/>
      <c r="AI269350" s="29"/>
    </row>
    <row r="269378" spans="23:35" x14ac:dyDescent="0.2">
      <c r="W269378" s="31"/>
      <c r="AI269378" s="31"/>
    </row>
    <row r="269382" spans="23:35" x14ac:dyDescent="0.2">
      <c r="W269382" s="29"/>
      <c r="AI269382" s="29"/>
    </row>
    <row r="269410" spans="23:35" x14ac:dyDescent="0.2">
      <c r="W269410" s="31"/>
      <c r="AI269410" s="31"/>
    </row>
    <row r="269414" spans="23:35" x14ac:dyDescent="0.2">
      <c r="W269414" s="29"/>
      <c r="AI269414" s="29"/>
    </row>
    <row r="269442" spans="23:35" x14ac:dyDescent="0.2">
      <c r="W269442" s="31"/>
      <c r="AI269442" s="31"/>
    </row>
    <row r="269446" spans="23:35" x14ac:dyDescent="0.2">
      <c r="W269446" s="29"/>
      <c r="AI269446" s="29"/>
    </row>
    <row r="269474" spans="23:35" x14ac:dyDescent="0.2">
      <c r="W269474" s="31"/>
      <c r="AI269474" s="31"/>
    </row>
    <row r="269478" spans="23:35" x14ac:dyDescent="0.2">
      <c r="W269478" s="29"/>
      <c r="AI269478" s="29"/>
    </row>
    <row r="269506" spans="23:35" x14ac:dyDescent="0.2">
      <c r="W269506" s="31"/>
      <c r="AI269506" s="31"/>
    </row>
    <row r="269510" spans="23:35" x14ac:dyDescent="0.2">
      <c r="W269510" s="29"/>
      <c r="AI269510" s="29"/>
    </row>
    <row r="269538" spans="23:35" x14ac:dyDescent="0.2">
      <c r="W269538" s="31"/>
      <c r="AI269538" s="31"/>
    </row>
    <row r="269542" spans="23:35" x14ac:dyDescent="0.2">
      <c r="W269542" s="29"/>
      <c r="AI269542" s="29"/>
    </row>
    <row r="269570" spans="23:35" x14ac:dyDescent="0.2">
      <c r="W269570" s="31"/>
      <c r="AI269570" s="31"/>
    </row>
    <row r="269574" spans="23:35" x14ac:dyDescent="0.2">
      <c r="W269574" s="29"/>
      <c r="AI269574" s="29"/>
    </row>
    <row r="269602" spans="23:35" x14ac:dyDescent="0.2">
      <c r="W269602" s="31"/>
      <c r="AI269602" s="31"/>
    </row>
    <row r="269606" spans="23:35" x14ac:dyDescent="0.2">
      <c r="W269606" s="29"/>
      <c r="AI269606" s="29"/>
    </row>
    <row r="269634" spans="23:35" x14ac:dyDescent="0.2">
      <c r="W269634" s="31"/>
      <c r="AI269634" s="31"/>
    </row>
    <row r="269638" spans="23:35" x14ac:dyDescent="0.2">
      <c r="W269638" s="29"/>
      <c r="AI269638" s="29"/>
    </row>
    <row r="269666" spans="23:35" x14ac:dyDescent="0.2">
      <c r="W269666" s="31"/>
      <c r="AI269666" s="31"/>
    </row>
    <row r="269670" spans="23:35" x14ac:dyDescent="0.2">
      <c r="W269670" s="29"/>
      <c r="AI269670" s="29"/>
    </row>
    <row r="269698" spans="23:35" x14ac:dyDescent="0.2">
      <c r="W269698" s="31"/>
      <c r="AI269698" s="31"/>
    </row>
    <row r="269702" spans="23:35" x14ac:dyDescent="0.2">
      <c r="W269702" s="29"/>
      <c r="AI269702" s="29"/>
    </row>
    <row r="269730" spans="23:35" x14ac:dyDescent="0.2">
      <c r="W269730" s="31"/>
      <c r="AI269730" s="31"/>
    </row>
    <row r="269734" spans="23:35" x14ac:dyDescent="0.2">
      <c r="W269734" s="29"/>
      <c r="AI269734" s="29"/>
    </row>
    <row r="269762" spans="23:35" x14ac:dyDescent="0.2">
      <c r="W269762" s="31"/>
      <c r="AI269762" s="31"/>
    </row>
    <row r="269766" spans="23:35" x14ac:dyDescent="0.2">
      <c r="W269766" s="29"/>
      <c r="AI269766" s="29"/>
    </row>
    <row r="269794" spans="23:35" x14ac:dyDescent="0.2">
      <c r="W269794" s="31"/>
      <c r="AI269794" s="31"/>
    </row>
    <row r="269798" spans="23:35" x14ac:dyDescent="0.2">
      <c r="W269798" s="29"/>
      <c r="AI269798" s="29"/>
    </row>
    <row r="269826" spans="23:35" x14ac:dyDescent="0.2">
      <c r="W269826" s="31"/>
      <c r="AI269826" s="31"/>
    </row>
    <row r="269830" spans="23:35" x14ac:dyDescent="0.2">
      <c r="W269830" s="29"/>
      <c r="AI269830" s="29"/>
    </row>
    <row r="269858" spans="23:35" x14ac:dyDescent="0.2">
      <c r="W269858" s="31"/>
      <c r="AI269858" s="31"/>
    </row>
    <row r="269862" spans="23:35" x14ac:dyDescent="0.2">
      <c r="W269862" s="29"/>
      <c r="AI269862" s="29"/>
    </row>
    <row r="269890" spans="23:35" x14ac:dyDescent="0.2">
      <c r="W269890" s="31"/>
      <c r="AI269890" s="31"/>
    </row>
    <row r="269894" spans="23:35" x14ac:dyDescent="0.2">
      <c r="W269894" s="29"/>
      <c r="AI269894" s="29"/>
    </row>
    <row r="269922" spans="23:35" x14ac:dyDescent="0.2">
      <c r="W269922" s="31"/>
      <c r="AI269922" s="31"/>
    </row>
    <row r="269926" spans="23:35" x14ac:dyDescent="0.2">
      <c r="W269926" s="29"/>
      <c r="AI269926" s="29"/>
    </row>
    <row r="269954" spans="23:35" x14ac:dyDescent="0.2">
      <c r="W269954" s="31"/>
      <c r="AI269954" s="31"/>
    </row>
    <row r="269958" spans="23:35" x14ac:dyDescent="0.2">
      <c r="W269958" s="29"/>
      <c r="AI269958" s="29"/>
    </row>
    <row r="269986" spans="23:35" x14ac:dyDescent="0.2">
      <c r="W269986" s="31"/>
      <c r="AI269986" s="31"/>
    </row>
    <row r="269990" spans="23:35" x14ac:dyDescent="0.2">
      <c r="W269990" s="29"/>
      <c r="AI269990" s="29"/>
    </row>
    <row r="270018" spans="23:35" x14ac:dyDescent="0.2">
      <c r="W270018" s="31"/>
      <c r="AI270018" s="31"/>
    </row>
    <row r="270022" spans="23:35" x14ac:dyDescent="0.2">
      <c r="W270022" s="29"/>
      <c r="AI270022" s="29"/>
    </row>
    <row r="270050" spans="23:35" x14ac:dyDescent="0.2">
      <c r="W270050" s="31"/>
      <c r="AI270050" s="31"/>
    </row>
    <row r="270054" spans="23:35" x14ac:dyDescent="0.2">
      <c r="W270054" s="29"/>
      <c r="AI270054" s="29"/>
    </row>
    <row r="270082" spans="23:35" x14ac:dyDescent="0.2">
      <c r="W270082" s="31"/>
      <c r="AI270082" s="31"/>
    </row>
    <row r="270086" spans="23:35" x14ac:dyDescent="0.2">
      <c r="W270086" s="29"/>
      <c r="AI270086" s="29"/>
    </row>
    <row r="270114" spans="23:35" x14ac:dyDescent="0.2">
      <c r="W270114" s="31"/>
      <c r="AI270114" s="31"/>
    </row>
    <row r="270118" spans="23:35" x14ac:dyDescent="0.2">
      <c r="W270118" s="29"/>
      <c r="AI270118" s="29"/>
    </row>
    <row r="270146" spans="23:35" x14ac:dyDescent="0.2">
      <c r="W270146" s="31"/>
      <c r="AI270146" s="31"/>
    </row>
    <row r="270150" spans="23:35" x14ac:dyDescent="0.2">
      <c r="W270150" s="29"/>
      <c r="AI270150" s="29"/>
    </row>
    <row r="270178" spans="23:35" x14ac:dyDescent="0.2">
      <c r="W270178" s="31"/>
      <c r="AI270178" s="31"/>
    </row>
    <row r="270182" spans="23:35" x14ac:dyDescent="0.2">
      <c r="W270182" s="29"/>
      <c r="AI270182" s="29"/>
    </row>
    <row r="270210" spans="23:35" x14ac:dyDescent="0.2">
      <c r="W270210" s="31"/>
      <c r="AI270210" s="31"/>
    </row>
    <row r="270214" spans="23:35" x14ac:dyDescent="0.2">
      <c r="W270214" s="29"/>
      <c r="AI270214" s="29"/>
    </row>
    <row r="270242" spans="23:35" x14ac:dyDescent="0.2">
      <c r="W270242" s="31"/>
      <c r="AI270242" s="31"/>
    </row>
    <row r="270246" spans="23:35" x14ac:dyDescent="0.2">
      <c r="W270246" s="29"/>
      <c r="AI270246" s="29"/>
    </row>
    <row r="270274" spans="23:35" x14ac:dyDescent="0.2">
      <c r="W270274" s="31"/>
      <c r="AI270274" s="31"/>
    </row>
    <row r="270278" spans="23:35" x14ac:dyDescent="0.2">
      <c r="W270278" s="29"/>
      <c r="AI270278" s="29"/>
    </row>
    <row r="270306" spans="23:35" x14ac:dyDescent="0.2">
      <c r="W270306" s="31"/>
      <c r="AI270306" s="31"/>
    </row>
    <row r="270310" spans="23:35" x14ac:dyDescent="0.2">
      <c r="W270310" s="29"/>
      <c r="AI270310" s="29"/>
    </row>
    <row r="270338" spans="23:35" x14ac:dyDescent="0.2">
      <c r="W270338" s="31"/>
      <c r="AI270338" s="31"/>
    </row>
    <row r="270342" spans="23:35" x14ac:dyDescent="0.2">
      <c r="W270342" s="29"/>
      <c r="AI270342" s="29"/>
    </row>
    <row r="270370" spans="23:35" x14ac:dyDescent="0.2">
      <c r="W270370" s="31"/>
      <c r="AI270370" s="31"/>
    </row>
    <row r="270374" spans="23:35" x14ac:dyDescent="0.2">
      <c r="W270374" s="29"/>
      <c r="AI270374" s="29"/>
    </row>
    <row r="270402" spans="23:35" x14ac:dyDescent="0.2">
      <c r="W270402" s="31"/>
      <c r="AI270402" s="31"/>
    </row>
    <row r="270406" spans="23:35" x14ac:dyDescent="0.2">
      <c r="W270406" s="29"/>
      <c r="AI270406" s="29"/>
    </row>
    <row r="270434" spans="23:35" x14ac:dyDescent="0.2">
      <c r="W270434" s="31"/>
      <c r="AI270434" s="31"/>
    </row>
    <row r="270438" spans="23:35" x14ac:dyDescent="0.2">
      <c r="W270438" s="29"/>
      <c r="AI270438" s="29"/>
    </row>
    <row r="270466" spans="23:35" x14ac:dyDescent="0.2">
      <c r="W270466" s="31"/>
      <c r="AI270466" s="31"/>
    </row>
    <row r="270470" spans="23:35" x14ac:dyDescent="0.2">
      <c r="W270470" s="29"/>
      <c r="AI270470" s="29"/>
    </row>
    <row r="270498" spans="23:35" x14ac:dyDescent="0.2">
      <c r="W270498" s="31"/>
      <c r="AI270498" s="31"/>
    </row>
    <row r="270502" spans="23:35" x14ac:dyDescent="0.2">
      <c r="W270502" s="29"/>
      <c r="AI270502" s="29"/>
    </row>
    <row r="270530" spans="23:35" x14ac:dyDescent="0.2">
      <c r="W270530" s="31"/>
      <c r="AI270530" s="31"/>
    </row>
    <row r="270534" spans="23:35" x14ac:dyDescent="0.2">
      <c r="W270534" s="29"/>
      <c r="AI270534" s="29"/>
    </row>
    <row r="270562" spans="23:35" x14ac:dyDescent="0.2">
      <c r="W270562" s="31"/>
      <c r="AI270562" s="31"/>
    </row>
    <row r="270566" spans="23:35" x14ac:dyDescent="0.2">
      <c r="W270566" s="29"/>
      <c r="AI270566" s="29"/>
    </row>
    <row r="270594" spans="23:35" x14ac:dyDescent="0.2">
      <c r="W270594" s="31"/>
      <c r="AI270594" s="31"/>
    </row>
    <row r="270598" spans="23:35" x14ac:dyDescent="0.2">
      <c r="W270598" s="29"/>
      <c r="AI270598" s="29"/>
    </row>
    <row r="270626" spans="23:35" x14ac:dyDescent="0.2">
      <c r="W270626" s="31"/>
      <c r="AI270626" s="31"/>
    </row>
    <row r="270630" spans="23:35" x14ac:dyDescent="0.2">
      <c r="W270630" s="29"/>
      <c r="AI270630" s="29"/>
    </row>
    <row r="270658" spans="23:35" x14ac:dyDescent="0.2">
      <c r="W270658" s="31"/>
      <c r="AI270658" s="31"/>
    </row>
    <row r="270662" spans="23:35" x14ac:dyDescent="0.2">
      <c r="W270662" s="29"/>
      <c r="AI270662" s="29"/>
    </row>
    <row r="270690" spans="23:35" x14ac:dyDescent="0.2">
      <c r="W270690" s="31"/>
      <c r="AI270690" s="31"/>
    </row>
    <row r="270694" spans="23:35" x14ac:dyDescent="0.2">
      <c r="W270694" s="29"/>
      <c r="AI270694" s="29"/>
    </row>
    <row r="270722" spans="23:35" x14ac:dyDescent="0.2">
      <c r="W270722" s="31"/>
      <c r="AI270722" s="31"/>
    </row>
    <row r="270726" spans="23:35" x14ac:dyDescent="0.2">
      <c r="W270726" s="29"/>
      <c r="AI270726" s="29"/>
    </row>
    <row r="270754" spans="23:35" x14ac:dyDescent="0.2">
      <c r="W270754" s="31"/>
      <c r="AI270754" s="31"/>
    </row>
    <row r="270758" spans="23:35" x14ac:dyDescent="0.2">
      <c r="W270758" s="29"/>
      <c r="AI270758" s="29"/>
    </row>
    <row r="270786" spans="23:35" x14ac:dyDescent="0.2">
      <c r="W270786" s="31"/>
      <c r="AI270786" s="31"/>
    </row>
    <row r="270790" spans="23:35" x14ac:dyDescent="0.2">
      <c r="W270790" s="29"/>
      <c r="AI270790" s="29"/>
    </row>
    <row r="270818" spans="23:35" x14ac:dyDescent="0.2">
      <c r="W270818" s="31"/>
      <c r="AI270818" s="31"/>
    </row>
    <row r="270822" spans="23:35" x14ac:dyDescent="0.2">
      <c r="W270822" s="29"/>
      <c r="AI270822" s="29"/>
    </row>
    <row r="270850" spans="23:35" x14ac:dyDescent="0.2">
      <c r="W270850" s="31"/>
      <c r="AI270850" s="31"/>
    </row>
    <row r="270854" spans="23:35" x14ac:dyDescent="0.2">
      <c r="W270854" s="29"/>
      <c r="AI270854" s="29"/>
    </row>
    <row r="270882" spans="23:35" x14ac:dyDescent="0.2">
      <c r="W270882" s="31"/>
      <c r="AI270882" s="31"/>
    </row>
    <row r="270886" spans="23:35" x14ac:dyDescent="0.2">
      <c r="W270886" s="29"/>
      <c r="AI270886" s="29"/>
    </row>
    <row r="270914" spans="23:35" x14ac:dyDescent="0.2">
      <c r="W270914" s="31"/>
      <c r="AI270914" s="31"/>
    </row>
    <row r="270918" spans="23:35" x14ac:dyDescent="0.2">
      <c r="W270918" s="29"/>
      <c r="AI270918" s="29"/>
    </row>
    <row r="270946" spans="23:35" x14ac:dyDescent="0.2">
      <c r="W270946" s="31"/>
      <c r="AI270946" s="31"/>
    </row>
    <row r="270950" spans="23:35" x14ac:dyDescent="0.2">
      <c r="W270950" s="29"/>
      <c r="AI270950" s="29"/>
    </row>
    <row r="270978" spans="23:35" x14ac:dyDescent="0.2">
      <c r="W270978" s="31"/>
      <c r="AI270978" s="31"/>
    </row>
    <row r="270982" spans="23:35" x14ac:dyDescent="0.2">
      <c r="W270982" s="29"/>
      <c r="AI270982" s="29"/>
    </row>
    <row r="271010" spans="23:35" x14ac:dyDescent="0.2">
      <c r="W271010" s="31"/>
      <c r="AI271010" s="31"/>
    </row>
    <row r="271014" spans="23:35" x14ac:dyDescent="0.2">
      <c r="W271014" s="29"/>
      <c r="AI271014" s="29"/>
    </row>
    <row r="271042" spans="23:35" x14ac:dyDescent="0.2">
      <c r="W271042" s="31"/>
      <c r="AI271042" s="31"/>
    </row>
    <row r="271046" spans="23:35" x14ac:dyDescent="0.2">
      <c r="W271046" s="29"/>
      <c r="AI271046" s="29"/>
    </row>
    <row r="271074" spans="23:35" x14ac:dyDescent="0.2">
      <c r="W271074" s="31"/>
      <c r="AI271074" s="31"/>
    </row>
    <row r="271078" spans="23:35" x14ac:dyDescent="0.2">
      <c r="W271078" s="29"/>
      <c r="AI271078" s="29"/>
    </row>
    <row r="271106" spans="23:35" x14ac:dyDescent="0.2">
      <c r="W271106" s="31"/>
      <c r="AI271106" s="31"/>
    </row>
    <row r="271110" spans="23:35" x14ac:dyDescent="0.2">
      <c r="W271110" s="29"/>
      <c r="AI271110" s="29"/>
    </row>
    <row r="271138" spans="23:35" x14ac:dyDescent="0.2">
      <c r="W271138" s="31"/>
      <c r="AI271138" s="31"/>
    </row>
    <row r="271142" spans="23:35" x14ac:dyDescent="0.2">
      <c r="W271142" s="29"/>
      <c r="AI271142" s="29"/>
    </row>
    <row r="271170" spans="23:35" x14ac:dyDescent="0.2">
      <c r="W271170" s="31"/>
      <c r="AI271170" s="31"/>
    </row>
    <row r="271174" spans="23:35" x14ac:dyDescent="0.2">
      <c r="W271174" s="29"/>
      <c r="AI271174" s="29"/>
    </row>
    <row r="271202" spans="23:35" x14ac:dyDescent="0.2">
      <c r="W271202" s="31"/>
      <c r="AI271202" s="31"/>
    </row>
    <row r="271206" spans="23:35" x14ac:dyDescent="0.2">
      <c r="W271206" s="29"/>
      <c r="AI271206" s="29"/>
    </row>
    <row r="271234" spans="23:35" x14ac:dyDescent="0.2">
      <c r="W271234" s="31"/>
      <c r="AI271234" s="31"/>
    </row>
    <row r="271238" spans="23:35" x14ac:dyDescent="0.2">
      <c r="W271238" s="29"/>
      <c r="AI271238" s="29"/>
    </row>
    <row r="271266" spans="23:35" x14ac:dyDescent="0.2">
      <c r="W271266" s="31"/>
      <c r="AI271266" s="31"/>
    </row>
    <row r="271270" spans="23:35" x14ac:dyDescent="0.2">
      <c r="W271270" s="29"/>
      <c r="AI271270" s="29"/>
    </row>
    <row r="271298" spans="23:35" x14ac:dyDescent="0.2">
      <c r="W271298" s="31"/>
      <c r="AI271298" s="31"/>
    </row>
    <row r="271302" spans="23:35" x14ac:dyDescent="0.2">
      <c r="W271302" s="29"/>
      <c r="AI271302" s="29"/>
    </row>
    <row r="271330" spans="23:35" x14ac:dyDescent="0.2">
      <c r="W271330" s="31"/>
      <c r="AI271330" s="31"/>
    </row>
    <row r="271334" spans="23:35" x14ac:dyDescent="0.2">
      <c r="W271334" s="29"/>
      <c r="AI271334" s="29"/>
    </row>
    <row r="271362" spans="23:35" x14ac:dyDescent="0.2">
      <c r="W271362" s="31"/>
      <c r="AI271362" s="31"/>
    </row>
    <row r="271366" spans="23:35" x14ac:dyDescent="0.2">
      <c r="W271366" s="29"/>
      <c r="AI271366" s="29"/>
    </row>
    <row r="271394" spans="23:35" x14ac:dyDescent="0.2">
      <c r="W271394" s="31"/>
      <c r="AI271394" s="31"/>
    </row>
    <row r="271398" spans="23:35" x14ac:dyDescent="0.2">
      <c r="W271398" s="29"/>
      <c r="AI271398" s="29"/>
    </row>
    <row r="271426" spans="23:35" x14ac:dyDescent="0.2">
      <c r="W271426" s="31"/>
      <c r="AI271426" s="31"/>
    </row>
    <row r="271430" spans="23:35" x14ac:dyDescent="0.2">
      <c r="W271430" s="29"/>
      <c r="AI271430" s="29"/>
    </row>
    <row r="271458" spans="23:35" x14ac:dyDescent="0.2">
      <c r="W271458" s="31"/>
      <c r="AI271458" s="31"/>
    </row>
    <row r="271462" spans="23:35" x14ac:dyDescent="0.2">
      <c r="W271462" s="29"/>
      <c r="AI271462" s="29"/>
    </row>
    <row r="271490" spans="23:35" x14ac:dyDescent="0.2">
      <c r="W271490" s="31"/>
      <c r="AI271490" s="31"/>
    </row>
    <row r="271494" spans="23:35" x14ac:dyDescent="0.2">
      <c r="W271494" s="29"/>
      <c r="AI271494" s="29"/>
    </row>
    <row r="271522" spans="23:35" x14ac:dyDescent="0.2">
      <c r="W271522" s="31"/>
      <c r="AI271522" s="31"/>
    </row>
    <row r="271526" spans="23:35" x14ac:dyDescent="0.2">
      <c r="W271526" s="29"/>
      <c r="AI271526" s="29"/>
    </row>
    <row r="271554" spans="23:35" x14ac:dyDescent="0.2">
      <c r="W271554" s="31"/>
      <c r="AI271554" s="31"/>
    </row>
    <row r="271558" spans="23:35" x14ac:dyDescent="0.2">
      <c r="W271558" s="29"/>
      <c r="AI271558" s="29"/>
    </row>
    <row r="271586" spans="23:35" x14ac:dyDescent="0.2">
      <c r="W271586" s="31"/>
      <c r="AI271586" s="31"/>
    </row>
    <row r="271590" spans="23:35" x14ac:dyDescent="0.2">
      <c r="W271590" s="29"/>
      <c r="AI271590" s="29"/>
    </row>
    <row r="271618" spans="23:35" x14ac:dyDescent="0.2">
      <c r="W271618" s="31"/>
      <c r="AI271618" s="31"/>
    </row>
    <row r="271622" spans="23:35" x14ac:dyDescent="0.2">
      <c r="W271622" s="29"/>
      <c r="AI271622" s="29"/>
    </row>
    <row r="271650" spans="23:35" x14ac:dyDescent="0.2">
      <c r="W271650" s="31"/>
      <c r="AI271650" s="31"/>
    </row>
    <row r="271654" spans="23:35" x14ac:dyDescent="0.2">
      <c r="W271654" s="29"/>
      <c r="AI271654" s="29"/>
    </row>
    <row r="271682" spans="23:35" x14ac:dyDescent="0.2">
      <c r="W271682" s="31"/>
      <c r="AI271682" s="31"/>
    </row>
    <row r="271686" spans="23:35" x14ac:dyDescent="0.2">
      <c r="W271686" s="29"/>
      <c r="AI271686" s="29"/>
    </row>
    <row r="271714" spans="23:35" x14ac:dyDescent="0.2">
      <c r="W271714" s="31"/>
      <c r="AI271714" s="31"/>
    </row>
    <row r="271718" spans="23:35" x14ac:dyDescent="0.2">
      <c r="W271718" s="29"/>
      <c r="AI271718" s="29"/>
    </row>
    <row r="271746" spans="23:35" x14ac:dyDescent="0.2">
      <c r="W271746" s="31"/>
      <c r="AI271746" s="31"/>
    </row>
    <row r="271750" spans="23:35" x14ac:dyDescent="0.2">
      <c r="W271750" s="29"/>
      <c r="AI271750" s="29"/>
    </row>
    <row r="271778" spans="23:35" x14ac:dyDescent="0.2">
      <c r="W271778" s="31"/>
      <c r="AI271778" s="31"/>
    </row>
    <row r="271782" spans="23:35" x14ac:dyDescent="0.2">
      <c r="W271782" s="29"/>
      <c r="AI271782" s="29"/>
    </row>
    <row r="271810" spans="23:35" x14ac:dyDescent="0.2">
      <c r="W271810" s="31"/>
      <c r="AI271810" s="31"/>
    </row>
    <row r="271814" spans="23:35" x14ac:dyDescent="0.2">
      <c r="W271814" s="29"/>
      <c r="AI271814" s="29"/>
    </row>
    <row r="271842" spans="23:35" x14ac:dyDescent="0.2">
      <c r="W271842" s="31"/>
      <c r="AI271842" s="31"/>
    </row>
    <row r="271846" spans="23:35" x14ac:dyDescent="0.2">
      <c r="W271846" s="29"/>
      <c r="AI271846" s="29"/>
    </row>
    <row r="271874" spans="23:35" x14ac:dyDescent="0.2">
      <c r="W271874" s="31"/>
      <c r="AI271874" s="31"/>
    </row>
    <row r="271878" spans="23:35" x14ac:dyDescent="0.2">
      <c r="W271878" s="29"/>
      <c r="AI271878" s="29"/>
    </row>
    <row r="271906" spans="23:35" x14ac:dyDescent="0.2">
      <c r="W271906" s="31"/>
      <c r="AI271906" s="31"/>
    </row>
    <row r="271910" spans="23:35" x14ac:dyDescent="0.2">
      <c r="W271910" s="29"/>
      <c r="AI271910" s="29"/>
    </row>
    <row r="271938" spans="23:35" x14ac:dyDescent="0.2">
      <c r="W271938" s="31"/>
      <c r="AI271938" s="31"/>
    </row>
    <row r="271942" spans="23:35" x14ac:dyDescent="0.2">
      <c r="W271942" s="29"/>
      <c r="AI271942" s="29"/>
    </row>
    <row r="271970" spans="23:35" x14ac:dyDescent="0.2">
      <c r="W271970" s="31"/>
      <c r="AI271970" s="31"/>
    </row>
    <row r="271974" spans="23:35" x14ac:dyDescent="0.2">
      <c r="W271974" s="29"/>
      <c r="AI271974" s="29"/>
    </row>
    <row r="272002" spans="23:35" x14ac:dyDescent="0.2">
      <c r="W272002" s="31"/>
      <c r="AI272002" s="31"/>
    </row>
    <row r="272006" spans="23:35" x14ac:dyDescent="0.2">
      <c r="W272006" s="29"/>
      <c r="AI272006" s="29"/>
    </row>
    <row r="272034" spans="23:35" x14ac:dyDescent="0.2">
      <c r="W272034" s="31"/>
      <c r="AI272034" s="31"/>
    </row>
    <row r="272038" spans="23:35" x14ac:dyDescent="0.2">
      <c r="W272038" s="29"/>
      <c r="AI272038" s="29"/>
    </row>
    <row r="272066" spans="23:35" x14ac:dyDescent="0.2">
      <c r="W272066" s="31"/>
      <c r="AI272066" s="31"/>
    </row>
    <row r="272070" spans="23:35" x14ac:dyDescent="0.2">
      <c r="W272070" s="29"/>
      <c r="AI272070" s="29"/>
    </row>
    <row r="272098" spans="23:35" x14ac:dyDescent="0.2">
      <c r="W272098" s="31"/>
      <c r="AI272098" s="31"/>
    </row>
    <row r="272102" spans="23:35" x14ac:dyDescent="0.2">
      <c r="W272102" s="29"/>
      <c r="AI272102" s="29"/>
    </row>
    <row r="272130" spans="23:35" x14ac:dyDescent="0.2">
      <c r="W272130" s="31"/>
      <c r="AI272130" s="31"/>
    </row>
    <row r="272134" spans="23:35" x14ac:dyDescent="0.2">
      <c r="W272134" s="29"/>
      <c r="AI272134" s="29"/>
    </row>
    <row r="272162" spans="23:35" x14ac:dyDescent="0.2">
      <c r="W272162" s="31"/>
      <c r="AI272162" s="31"/>
    </row>
    <row r="272166" spans="23:35" x14ac:dyDescent="0.2">
      <c r="W272166" s="29"/>
      <c r="AI272166" s="29"/>
    </row>
    <row r="272194" spans="23:35" x14ac:dyDescent="0.2">
      <c r="W272194" s="31"/>
      <c r="AI272194" s="31"/>
    </row>
    <row r="272198" spans="23:35" x14ac:dyDescent="0.2">
      <c r="W272198" s="29"/>
      <c r="AI272198" s="29"/>
    </row>
    <row r="272226" spans="23:35" x14ac:dyDescent="0.2">
      <c r="W272226" s="31"/>
      <c r="AI272226" s="31"/>
    </row>
    <row r="272230" spans="23:35" x14ac:dyDescent="0.2">
      <c r="W272230" s="29"/>
      <c r="AI272230" s="29"/>
    </row>
    <row r="272258" spans="23:35" x14ac:dyDescent="0.2">
      <c r="W272258" s="31"/>
      <c r="AI272258" s="31"/>
    </row>
    <row r="272262" spans="23:35" x14ac:dyDescent="0.2">
      <c r="W272262" s="29"/>
      <c r="AI272262" s="29"/>
    </row>
    <row r="272290" spans="23:35" x14ac:dyDescent="0.2">
      <c r="W272290" s="31"/>
      <c r="AI272290" s="31"/>
    </row>
    <row r="272294" spans="23:35" x14ac:dyDescent="0.2">
      <c r="W272294" s="29"/>
      <c r="AI272294" s="29"/>
    </row>
    <row r="272322" spans="23:35" x14ac:dyDescent="0.2">
      <c r="W272322" s="31"/>
      <c r="AI272322" s="31"/>
    </row>
    <row r="272326" spans="23:35" x14ac:dyDescent="0.2">
      <c r="W272326" s="29"/>
      <c r="AI272326" s="29"/>
    </row>
    <row r="272354" spans="23:35" x14ac:dyDescent="0.2">
      <c r="W272354" s="31"/>
      <c r="AI272354" s="31"/>
    </row>
    <row r="272358" spans="23:35" x14ac:dyDescent="0.2">
      <c r="W272358" s="29"/>
      <c r="AI272358" s="29"/>
    </row>
    <row r="272386" spans="23:35" x14ac:dyDescent="0.2">
      <c r="W272386" s="31"/>
      <c r="AI272386" s="31"/>
    </row>
    <row r="272390" spans="23:35" x14ac:dyDescent="0.2">
      <c r="W272390" s="29"/>
      <c r="AI272390" s="29"/>
    </row>
    <row r="272418" spans="23:35" x14ac:dyDescent="0.2">
      <c r="W272418" s="31"/>
      <c r="AI272418" s="31"/>
    </row>
    <row r="272422" spans="23:35" x14ac:dyDescent="0.2">
      <c r="W272422" s="29"/>
      <c r="AI272422" s="29"/>
    </row>
    <row r="272450" spans="23:35" x14ac:dyDescent="0.2">
      <c r="W272450" s="31"/>
      <c r="AI272450" s="31"/>
    </row>
    <row r="272454" spans="23:35" x14ac:dyDescent="0.2">
      <c r="W272454" s="29"/>
      <c r="AI272454" s="29"/>
    </row>
    <row r="272482" spans="23:35" x14ac:dyDescent="0.2">
      <c r="W272482" s="31"/>
      <c r="AI272482" s="31"/>
    </row>
    <row r="272486" spans="23:35" x14ac:dyDescent="0.2">
      <c r="W272486" s="29"/>
      <c r="AI272486" s="29"/>
    </row>
    <row r="272514" spans="23:35" x14ac:dyDescent="0.2">
      <c r="W272514" s="31"/>
      <c r="AI272514" s="31"/>
    </row>
    <row r="272518" spans="23:35" x14ac:dyDescent="0.2">
      <c r="W272518" s="29"/>
      <c r="AI272518" s="29"/>
    </row>
    <row r="272546" spans="23:35" x14ac:dyDescent="0.2">
      <c r="W272546" s="31"/>
      <c r="AI272546" s="31"/>
    </row>
    <row r="272550" spans="23:35" x14ac:dyDescent="0.2">
      <c r="W272550" s="29"/>
      <c r="AI272550" s="29"/>
    </row>
    <row r="272578" spans="23:35" x14ac:dyDescent="0.2">
      <c r="W272578" s="31"/>
      <c r="AI272578" s="31"/>
    </row>
    <row r="272582" spans="23:35" x14ac:dyDescent="0.2">
      <c r="W272582" s="29"/>
      <c r="AI272582" s="29"/>
    </row>
    <row r="272610" spans="23:35" x14ac:dyDescent="0.2">
      <c r="W272610" s="31"/>
      <c r="AI272610" s="31"/>
    </row>
    <row r="272614" spans="23:35" x14ac:dyDescent="0.2">
      <c r="W272614" s="29"/>
      <c r="AI272614" s="29"/>
    </row>
    <row r="272642" spans="23:35" x14ac:dyDescent="0.2">
      <c r="W272642" s="31"/>
      <c r="AI272642" s="31"/>
    </row>
    <row r="272646" spans="23:35" x14ac:dyDescent="0.2">
      <c r="W272646" s="29"/>
      <c r="AI272646" s="29"/>
    </row>
    <row r="272674" spans="23:35" x14ac:dyDescent="0.2">
      <c r="W272674" s="31"/>
      <c r="AI272674" s="31"/>
    </row>
    <row r="272678" spans="23:35" x14ac:dyDescent="0.2">
      <c r="W272678" s="29"/>
      <c r="AI272678" s="29"/>
    </row>
    <row r="272706" spans="23:35" x14ac:dyDescent="0.2">
      <c r="W272706" s="31"/>
      <c r="AI272706" s="31"/>
    </row>
    <row r="272710" spans="23:35" x14ac:dyDescent="0.2">
      <c r="W272710" s="29"/>
      <c r="AI272710" s="29"/>
    </row>
    <row r="272738" spans="23:35" x14ac:dyDescent="0.2">
      <c r="W272738" s="31"/>
      <c r="AI272738" s="31"/>
    </row>
    <row r="272742" spans="23:35" x14ac:dyDescent="0.2">
      <c r="W272742" s="29"/>
      <c r="AI272742" s="29"/>
    </row>
    <row r="272770" spans="23:35" x14ac:dyDescent="0.2">
      <c r="W272770" s="31"/>
      <c r="AI272770" s="31"/>
    </row>
    <row r="272774" spans="23:35" x14ac:dyDescent="0.2">
      <c r="W272774" s="29"/>
      <c r="AI272774" s="29"/>
    </row>
    <row r="272802" spans="23:35" x14ac:dyDescent="0.2">
      <c r="W272802" s="31"/>
      <c r="AI272802" s="31"/>
    </row>
    <row r="272806" spans="23:35" x14ac:dyDescent="0.2">
      <c r="W272806" s="29"/>
      <c r="AI272806" s="29"/>
    </row>
    <row r="272834" spans="23:35" x14ac:dyDescent="0.2">
      <c r="W272834" s="31"/>
      <c r="AI272834" s="31"/>
    </row>
    <row r="272838" spans="23:35" x14ac:dyDescent="0.2">
      <c r="W272838" s="29"/>
      <c r="AI272838" s="29"/>
    </row>
    <row r="272866" spans="23:35" x14ac:dyDescent="0.2">
      <c r="W272866" s="31"/>
      <c r="AI272866" s="31"/>
    </row>
    <row r="272870" spans="23:35" x14ac:dyDescent="0.2">
      <c r="W272870" s="29"/>
      <c r="AI272870" s="29"/>
    </row>
    <row r="272898" spans="23:35" x14ac:dyDescent="0.2">
      <c r="W272898" s="31"/>
      <c r="AI272898" s="31"/>
    </row>
    <row r="272902" spans="23:35" x14ac:dyDescent="0.2">
      <c r="W272902" s="29"/>
      <c r="AI272902" s="29"/>
    </row>
    <row r="272930" spans="23:35" x14ac:dyDescent="0.2">
      <c r="W272930" s="31"/>
      <c r="AI272930" s="31"/>
    </row>
    <row r="272934" spans="23:35" x14ac:dyDescent="0.2">
      <c r="W272934" s="29"/>
      <c r="AI272934" s="29"/>
    </row>
    <row r="272962" spans="23:35" x14ac:dyDescent="0.2">
      <c r="W272962" s="31"/>
      <c r="AI272962" s="31"/>
    </row>
    <row r="272966" spans="23:35" x14ac:dyDescent="0.2">
      <c r="W272966" s="29"/>
      <c r="AI272966" s="29"/>
    </row>
    <row r="272994" spans="23:35" x14ac:dyDescent="0.2">
      <c r="W272994" s="31"/>
      <c r="AI272994" s="31"/>
    </row>
    <row r="272998" spans="23:35" x14ac:dyDescent="0.2">
      <c r="W272998" s="29"/>
      <c r="AI272998" s="29"/>
    </row>
    <row r="273026" spans="23:35" x14ac:dyDescent="0.2">
      <c r="W273026" s="31"/>
      <c r="AI273026" s="31"/>
    </row>
    <row r="273030" spans="23:35" x14ac:dyDescent="0.2">
      <c r="W273030" s="29"/>
      <c r="AI273030" s="29"/>
    </row>
    <row r="273058" spans="23:35" x14ac:dyDescent="0.2">
      <c r="W273058" s="31"/>
      <c r="AI273058" s="31"/>
    </row>
    <row r="273062" spans="23:35" x14ac:dyDescent="0.2">
      <c r="W273062" s="29"/>
      <c r="AI273062" s="29"/>
    </row>
    <row r="273090" spans="23:35" x14ac:dyDescent="0.2">
      <c r="W273090" s="31"/>
      <c r="AI273090" s="31"/>
    </row>
    <row r="273094" spans="23:35" x14ac:dyDescent="0.2">
      <c r="W273094" s="29"/>
      <c r="AI273094" s="29"/>
    </row>
    <row r="273122" spans="23:35" x14ac:dyDescent="0.2">
      <c r="W273122" s="31"/>
      <c r="AI273122" s="31"/>
    </row>
    <row r="273126" spans="23:35" x14ac:dyDescent="0.2">
      <c r="W273126" s="29"/>
      <c r="AI273126" s="29"/>
    </row>
    <row r="273154" spans="23:35" x14ac:dyDescent="0.2">
      <c r="W273154" s="31"/>
      <c r="AI273154" s="31"/>
    </row>
    <row r="273158" spans="23:35" x14ac:dyDescent="0.2">
      <c r="W273158" s="29"/>
      <c r="AI273158" s="29"/>
    </row>
    <row r="273186" spans="23:35" x14ac:dyDescent="0.2">
      <c r="W273186" s="31"/>
      <c r="AI273186" s="31"/>
    </row>
    <row r="273190" spans="23:35" x14ac:dyDescent="0.2">
      <c r="W273190" s="29"/>
      <c r="AI273190" s="29"/>
    </row>
    <row r="273218" spans="23:35" x14ac:dyDescent="0.2">
      <c r="W273218" s="31"/>
      <c r="AI273218" s="31"/>
    </row>
    <row r="273222" spans="23:35" x14ac:dyDescent="0.2">
      <c r="W273222" s="29"/>
      <c r="AI273222" s="29"/>
    </row>
    <row r="273250" spans="23:35" x14ac:dyDescent="0.2">
      <c r="W273250" s="31"/>
      <c r="AI273250" s="31"/>
    </row>
    <row r="273254" spans="23:35" x14ac:dyDescent="0.2">
      <c r="W273254" s="29"/>
      <c r="AI273254" s="29"/>
    </row>
    <row r="273282" spans="23:35" x14ac:dyDescent="0.2">
      <c r="W273282" s="31"/>
      <c r="AI273282" s="31"/>
    </row>
    <row r="273286" spans="23:35" x14ac:dyDescent="0.2">
      <c r="W273286" s="29"/>
      <c r="AI273286" s="29"/>
    </row>
    <row r="273314" spans="23:35" x14ac:dyDescent="0.2">
      <c r="W273314" s="31"/>
      <c r="AI273314" s="31"/>
    </row>
    <row r="273318" spans="23:35" x14ac:dyDescent="0.2">
      <c r="W273318" s="29"/>
      <c r="AI273318" s="29"/>
    </row>
    <row r="273346" spans="23:35" x14ac:dyDescent="0.2">
      <c r="W273346" s="31"/>
      <c r="AI273346" s="31"/>
    </row>
    <row r="273350" spans="23:35" x14ac:dyDescent="0.2">
      <c r="W273350" s="29"/>
      <c r="AI273350" s="29"/>
    </row>
    <row r="273378" spans="23:35" x14ac:dyDescent="0.2">
      <c r="W273378" s="31"/>
      <c r="AI273378" s="31"/>
    </row>
    <row r="273382" spans="23:35" x14ac:dyDescent="0.2">
      <c r="W273382" s="29"/>
      <c r="AI273382" s="29"/>
    </row>
    <row r="273410" spans="23:35" x14ac:dyDescent="0.2">
      <c r="W273410" s="31"/>
      <c r="AI273410" s="31"/>
    </row>
    <row r="273414" spans="23:35" x14ac:dyDescent="0.2">
      <c r="W273414" s="29"/>
      <c r="AI273414" s="29"/>
    </row>
    <row r="273442" spans="23:35" x14ac:dyDescent="0.2">
      <c r="W273442" s="31"/>
      <c r="AI273442" s="31"/>
    </row>
    <row r="273446" spans="23:35" x14ac:dyDescent="0.2">
      <c r="W273446" s="29"/>
      <c r="AI273446" s="29"/>
    </row>
    <row r="273474" spans="23:35" x14ac:dyDescent="0.2">
      <c r="W273474" s="31"/>
      <c r="AI273474" s="31"/>
    </row>
    <row r="273478" spans="23:35" x14ac:dyDescent="0.2">
      <c r="W273478" s="29"/>
      <c r="AI273478" s="29"/>
    </row>
    <row r="273506" spans="23:35" x14ac:dyDescent="0.2">
      <c r="W273506" s="31"/>
      <c r="AI273506" s="31"/>
    </row>
    <row r="273510" spans="23:35" x14ac:dyDescent="0.2">
      <c r="W273510" s="29"/>
      <c r="AI273510" s="29"/>
    </row>
    <row r="273538" spans="23:35" x14ac:dyDescent="0.2">
      <c r="W273538" s="31"/>
      <c r="AI273538" s="31"/>
    </row>
    <row r="273542" spans="23:35" x14ac:dyDescent="0.2">
      <c r="W273542" s="29"/>
      <c r="AI273542" s="29"/>
    </row>
    <row r="273570" spans="23:35" x14ac:dyDescent="0.2">
      <c r="W273570" s="31"/>
      <c r="AI273570" s="31"/>
    </row>
    <row r="273574" spans="23:35" x14ac:dyDescent="0.2">
      <c r="W273574" s="29"/>
      <c r="AI273574" s="29"/>
    </row>
    <row r="273602" spans="23:35" x14ac:dyDescent="0.2">
      <c r="W273602" s="31"/>
      <c r="AI273602" s="31"/>
    </row>
    <row r="273606" spans="23:35" x14ac:dyDescent="0.2">
      <c r="W273606" s="29"/>
      <c r="AI273606" s="29"/>
    </row>
    <row r="273634" spans="23:35" x14ac:dyDescent="0.2">
      <c r="W273634" s="31"/>
      <c r="AI273634" s="31"/>
    </row>
    <row r="273638" spans="23:35" x14ac:dyDescent="0.2">
      <c r="W273638" s="29"/>
      <c r="AI273638" s="29"/>
    </row>
    <row r="273666" spans="23:35" x14ac:dyDescent="0.2">
      <c r="W273666" s="31"/>
      <c r="AI273666" s="31"/>
    </row>
    <row r="273670" spans="23:35" x14ac:dyDescent="0.2">
      <c r="W273670" s="29"/>
      <c r="AI273670" s="29"/>
    </row>
    <row r="273698" spans="23:35" x14ac:dyDescent="0.2">
      <c r="W273698" s="31"/>
      <c r="AI273698" s="31"/>
    </row>
    <row r="273702" spans="23:35" x14ac:dyDescent="0.2">
      <c r="W273702" s="29"/>
      <c r="AI273702" s="29"/>
    </row>
    <row r="273730" spans="23:35" x14ac:dyDescent="0.2">
      <c r="W273730" s="31"/>
      <c r="AI273730" s="31"/>
    </row>
    <row r="273734" spans="23:35" x14ac:dyDescent="0.2">
      <c r="W273734" s="29"/>
      <c r="AI273734" s="29"/>
    </row>
    <row r="273762" spans="23:35" x14ac:dyDescent="0.2">
      <c r="W273762" s="31"/>
      <c r="AI273762" s="31"/>
    </row>
    <row r="273766" spans="23:35" x14ac:dyDescent="0.2">
      <c r="W273766" s="29"/>
      <c r="AI273766" s="29"/>
    </row>
    <row r="273794" spans="23:35" x14ac:dyDescent="0.2">
      <c r="W273794" s="31"/>
      <c r="AI273794" s="31"/>
    </row>
    <row r="273798" spans="23:35" x14ac:dyDescent="0.2">
      <c r="W273798" s="29"/>
      <c r="AI273798" s="29"/>
    </row>
    <row r="273826" spans="23:35" x14ac:dyDescent="0.2">
      <c r="W273826" s="31"/>
      <c r="AI273826" s="31"/>
    </row>
    <row r="273830" spans="23:35" x14ac:dyDescent="0.2">
      <c r="W273830" s="29"/>
      <c r="AI273830" s="29"/>
    </row>
    <row r="273858" spans="23:35" x14ac:dyDescent="0.2">
      <c r="W273858" s="31"/>
      <c r="AI273858" s="31"/>
    </row>
    <row r="273862" spans="23:35" x14ac:dyDescent="0.2">
      <c r="W273862" s="29"/>
      <c r="AI273862" s="29"/>
    </row>
    <row r="273890" spans="23:35" x14ac:dyDescent="0.2">
      <c r="W273890" s="31"/>
      <c r="AI273890" s="31"/>
    </row>
    <row r="273894" spans="23:35" x14ac:dyDescent="0.2">
      <c r="W273894" s="29"/>
      <c r="AI273894" s="29"/>
    </row>
    <row r="273922" spans="23:35" x14ac:dyDescent="0.2">
      <c r="W273922" s="31"/>
      <c r="AI273922" s="31"/>
    </row>
    <row r="273926" spans="23:35" x14ac:dyDescent="0.2">
      <c r="W273926" s="29"/>
      <c r="AI273926" s="29"/>
    </row>
    <row r="273954" spans="23:35" x14ac:dyDescent="0.2">
      <c r="W273954" s="31"/>
      <c r="AI273954" s="31"/>
    </row>
    <row r="273958" spans="23:35" x14ac:dyDescent="0.2">
      <c r="W273958" s="29"/>
      <c r="AI273958" s="29"/>
    </row>
    <row r="273986" spans="23:35" x14ac:dyDescent="0.2">
      <c r="W273986" s="31"/>
      <c r="AI273986" s="31"/>
    </row>
    <row r="273990" spans="23:35" x14ac:dyDescent="0.2">
      <c r="W273990" s="29"/>
      <c r="AI273990" s="29"/>
    </row>
    <row r="274018" spans="23:35" x14ac:dyDescent="0.2">
      <c r="W274018" s="31"/>
      <c r="AI274018" s="31"/>
    </row>
    <row r="274022" spans="23:35" x14ac:dyDescent="0.2">
      <c r="W274022" s="29"/>
      <c r="AI274022" s="29"/>
    </row>
    <row r="274050" spans="23:35" x14ac:dyDescent="0.2">
      <c r="W274050" s="31"/>
      <c r="AI274050" s="31"/>
    </row>
    <row r="274054" spans="23:35" x14ac:dyDescent="0.2">
      <c r="W274054" s="29"/>
      <c r="AI274054" s="29"/>
    </row>
    <row r="274082" spans="23:35" x14ac:dyDescent="0.2">
      <c r="W274082" s="31"/>
      <c r="AI274082" s="31"/>
    </row>
    <row r="274086" spans="23:35" x14ac:dyDescent="0.2">
      <c r="W274086" s="29"/>
      <c r="AI274086" s="29"/>
    </row>
    <row r="274114" spans="23:35" x14ac:dyDescent="0.2">
      <c r="W274114" s="31"/>
      <c r="AI274114" s="31"/>
    </row>
    <row r="274118" spans="23:35" x14ac:dyDescent="0.2">
      <c r="W274118" s="29"/>
      <c r="AI274118" s="29"/>
    </row>
    <row r="274146" spans="23:35" x14ac:dyDescent="0.2">
      <c r="W274146" s="31"/>
      <c r="AI274146" s="31"/>
    </row>
    <row r="274150" spans="23:35" x14ac:dyDescent="0.2">
      <c r="W274150" s="29"/>
      <c r="AI274150" s="29"/>
    </row>
    <row r="274178" spans="23:35" x14ac:dyDescent="0.2">
      <c r="W274178" s="31"/>
      <c r="AI274178" s="31"/>
    </row>
    <row r="274182" spans="23:35" x14ac:dyDescent="0.2">
      <c r="W274182" s="29"/>
      <c r="AI274182" s="29"/>
    </row>
    <row r="274210" spans="23:35" x14ac:dyDescent="0.2">
      <c r="W274210" s="31"/>
      <c r="AI274210" s="31"/>
    </row>
    <row r="274214" spans="23:35" x14ac:dyDescent="0.2">
      <c r="W274214" s="29"/>
      <c r="AI274214" s="29"/>
    </row>
    <row r="274242" spans="23:35" x14ac:dyDescent="0.2">
      <c r="W274242" s="31"/>
      <c r="AI274242" s="31"/>
    </row>
    <row r="274246" spans="23:35" x14ac:dyDescent="0.2">
      <c r="W274246" s="29"/>
      <c r="AI274246" s="29"/>
    </row>
    <row r="274274" spans="23:35" x14ac:dyDescent="0.2">
      <c r="W274274" s="31"/>
      <c r="AI274274" s="31"/>
    </row>
    <row r="274278" spans="23:35" x14ac:dyDescent="0.2">
      <c r="W274278" s="29"/>
      <c r="AI274278" s="29"/>
    </row>
    <row r="274306" spans="23:35" x14ac:dyDescent="0.2">
      <c r="W274306" s="31"/>
      <c r="AI274306" s="31"/>
    </row>
    <row r="274310" spans="23:35" x14ac:dyDescent="0.2">
      <c r="W274310" s="29"/>
      <c r="AI274310" s="29"/>
    </row>
    <row r="274338" spans="23:35" x14ac:dyDescent="0.2">
      <c r="W274338" s="31"/>
      <c r="AI274338" s="31"/>
    </row>
    <row r="274342" spans="23:35" x14ac:dyDescent="0.2">
      <c r="W274342" s="29"/>
      <c r="AI274342" s="29"/>
    </row>
    <row r="274370" spans="23:35" x14ac:dyDescent="0.2">
      <c r="W274370" s="31"/>
      <c r="AI274370" s="31"/>
    </row>
    <row r="274374" spans="23:35" x14ac:dyDescent="0.2">
      <c r="W274374" s="29"/>
      <c r="AI274374" s="29"/>
    </row>
    <row r="274402" spans="23:35" x14ac:dyDescent="0.2">
      <c r="W274402" s="31"/>
      <c r="AI274402" s="31"/>
    </row>
    <row r="274406" spans="23:35" x14ac:dyDescent="0.2">
      <c r="W274406" s="29"/>
      <c r="AI274406" s="29"/>
    </row>
    <row r="274434" spans="23:35" x14ac:dyDescent="0.2">
      <c r="W274434" s="31"/>
      <c r="AI274434" s="31"/>
    </row>
    <row r="274438" spans="23:35" x14ac:dyDescent="0.2">
      <c r="W274438" s="29"/>
      <c r="AI274438" s="29"/>
    </row>
    <row r="274466" spans="23:35" x14ac:dyDescent="0.2">
      <c r="W274466" s="31"/>
      <c r="AI274466" s="31"/>
    </row>
    <row r="274470" spans="23:35" x14ac:dyDescent="0.2">
      <c r="W274470" s="29"/>
      <c r="AI274470" s="29"/>
    </row>
    <row r="274498" spans="23:35" x14ac:dyDescent="0.2">
      <c r="W274498" s="31"/>
      <c r="AI274498" s="31"/>
    </row>
    <row r="274502" spans="23:35" x14ac:dyDescent="0.2">
      <c r="W274502" s="29"/>
      <c r="AI274502" s="29"/>
    </row>
    <row r="274530" spans="23:35" x14ac:dyDescent="0.2">
      <c r="W274530" s="31"/>
      <c r="AI274530" s="31"/>
    </row>
    <row r="274534" spans="23:35" x14ac:dyDescent="0.2">
      <c r="W274534" s="29"/>
      <c r="AI274534" s="29"/>
    </row>
    <row r="274562" spans="23:35" x14ac:dyDescent="0.2">
      <c r="W274562" s="31"/>
      <c r="AI274562" s="31"/>
    </row>
    <row r="274566" spans="23:35" x14ac:dyDescent="0.2">
      <c r="W274566" s="29"/>
      <c r="AI274566" s="29"/>
    </row>
    <row r="274594" spans="23:35" x14ac:dyDescent="0.2">
      <c r="W274594" s="31"/>
      <c r="AI274594" s="31"/>
    </row>
    <row r="274598" spans="23:35" x14ac:dyDescent="0.2">
      <c r="W274598" s="29"/>
      <c r="AI274598" s="29"/>
    </row>
    <row r="274626" spans="23:35" x14ac:dyDescent="0.2">
      <c r="W274626" s="31"/>
      <c r="AI274626" s="31"/>
    </row>
    <row r="274630" spans="23:35" x14ac:dyDescent="0.2">
      <c r="W274630" s="29"/>
      <c r="AI274630" s="29"/>
    </row>
    <row r="274658" spans="23:35" x14ac:dyDescent="0.2">
      <c r="W274658" s="31"/>
      <c r="AI274658" s="31"/>
    </row>
    <row r="274662" spans="23:35" x14ac:dyDescent="0.2">
      <c r="W274662" s="29"/>
      <c r="AI274662" s="29"/>
    </row>
    <row r="274690" spans="23:35" x14ac:dyDescent="0.2">
      <c r="W274690" s="31"/>
      <c r="AI274690" s="31"/>
    </row>
    <row r="274694" spans="23:35" x14ac:dyDescent="0.2">
      <c r="W274694" s="29"/>
      <c r="AI274694" s="29"/>
    </row>
    <row r="274722" spans="23:35" x14ac:dyDescent="0.2">
      <c r="W274722" s="31"/>
      <c r="AI274722" s="31"/>
    </row>
    <row r="274726" spans="23:35" x14ac:dyDescent="0.2">
      <c r="W274726" s="29"/>
      <c r="AI274726" s="29"/>
    </row>
    <row r="274754" spans="23:35" x14ac:dyDescent="0.2">
      <c r="W274754" s="31"/>
      <c r="AI274754" s="31"/>
    </row>
    <row r="274758" spans="23:35" x14ac:dyDescent="0.2">
      <c r="W274758" s="29"/>
      <c r="AI274758" s="29"/>
    </row>
    <row r="274786" spans="23:35" x14ac:dyDescent="0.2">
      <c r="W274786" s="31"/>
      <c r="AI274786" s="31"/>
    </row>
    <row r="274790" spans="23:35" x14ac:dyDescent="0.2">
      <c r="W274790" s="29"/>
      <c r="AI274790" s="29"/>
    </row>
    <row r="274818" spans="23:35" x14ac:dyDescent="0.2">
      <c r="W274818" s="31"/>
      <c r="AI274818" s="31"/>
    </row>
    <row r="274822" spans="23:35" x14ac:dyDescent="0.2">
      <c r="W274822" s="29"/>
      <c r="AI274822" s="29"/>
    </row>
    <row r="274850" spans="23:35" x14ac:dyDescent="0.2">
      <c r="W274850" s="31"/>
      <c r="AI274850" s="31"/>
    </row>
    <row r="274854" spans="23:35" x14ac:dyDescent="0.2">
      <c r="W274854" s="29"/>
      <c r="AI274854" s="29"/>
    </row>
    <row r="274882" spans="23:35" x14ac:dyDescent="0.2">
      <c r="W274882" s="31"/>
      <c r="AI274882" s="31"/>
    </row>
    <row r="274886" spans="23:35" x14ac:dyDescent="0.2">
      <c r="W274886" s="29"/>
      <c r="AI274886" s="29"/>
    </row>
    <row r="274914" spans="23:35" x14ac:dyDescent="0.2">
      <c r="W274914" s="31"/>
      <c r="AI274914" s="31"/>
    </row>
    <row r="274918" spans="23:35" x14ac:dyDescent="0.2">
      <c r="W274918" s="29"/>
      <c r="AI274918" s="29"/>
    </row>
    <row r="274946" spans="23:35" x14ac:dyDescent="0.2">
      <c r="W274946" s="31"/>
      <c r="AI274946" s="31"/>
    </row>
    <row r="274950" spans="23:35" x14ac:dyDescent="0.2">
      <c r="W274950" s="29"/>
      <c r="AI274950" s="29"/>
    </row>
    <row r="274978" spans="23:35" x14ac:dyDescent="0.2">
      <c r="W274978" s="31"/>
      <c r="AI274978" s="31"/>
    </row>
    <row r="274982" spans="23:35" x14ac:dyDescent="0.2">
      <c r="W274982" s="29"/>
      <c r="AI274982" s="29"/>
    </row>
    <row r="275010" spans="23:35" x14ac:dyDescent="0.2">
      <c r="W275010" s="31"/>
      <c r="AI275010" s="31"/>
    </row>
    <row r="275014" spans="23:35" x14ac:dyDescent="0.2">
      <c r="W275014" s="29"/>
      <c r="AI275014" s="29"/>
    </row>
    <row r="275042" spans="23:35" x14ac:dyDescent="0.2">
      <c r="W275042" s="31"/>
      <c r="AI275042" s="31"/>
    </row>
    <row r="275046" spans="23:35" x14ac:dyDescent="0.2">
      <c r="W275046" s="29"/>
      <c r="AI275046" s="29"/>
    </row>
    <row r="275074" spans="23:35" x14ac:dyDescent="0.2">
      <c r="W275074" s="31"/>
      <c r="AI275074" s="31"/>
    </row>
    <row r="275078" spans="23:35" x14ac:dyDescent="0.2">
      <c r="W275078" s="29"/>
      <c r="AI275078" s="29"/>
    </row>
    <row r="275106" spans="23:35" x14ac:dyDescent="0.2">
      <c r="W275106" s="31"/>
      <c r="AI275106" s="31"/>
    </row>
    <row r="275110" spans="23:35" x14ac:dyDescent="0.2">
      <c r="W275110" s="29"/>
      <c r="AI275110" s="29"/>
    </row>
    <row r="275138" spans="23:35" x14ac:dyDescent="0.2">
      <c r="W275138" s="31"/>
      <c r="AI275138" s="31"/>
    </row>
    <row r="275142" spans="23:35" x14ac:dyDescent="0.2">
      <c r="W275142" s="29"/>
      <c r="AI275142" s="29"/>
    </row>
    <row r="275170" spans="23:35" x14ac:dyDescent="0.2">
      <c r="W275170" s="31"/>
      <c r="AI275170" s="31"/>
    </row>
    <row r="275174" spans="23:35" x14ac:dyDescent="0.2">
      <c r="W275174" s="29"/>
      <c r="AI275174" s="29"/>
    </row>
    <row r="275202" spans="23:35" x14ac:dyDescent="0.2">
      <c r="W275202" s="31"/>
      <c r="AI275202" s="31"/>
    </row>
    <row r="275206" spans="23:35" x14ac:dyDescent="0.2">
      <c r="W275206" s="29"/>
      <c r="AI275206" s="29"/>
    </row>
    <row r="275234" spans="23:35" x14ac:dyDescent="0.2">
      <c r="W275234" s="31"/>
      <c r="AI275234" s="31"/>
    </row>
    <row r="275238" spans="23:35" x14ac:dyDescent="0.2">
      <c r="W275238" s="29"/>
      <c r="AI275238" s="29"/>
    </row>
    <row r="275266" spans="23:35" x14ac:dyDescent="0.2">
      <c r="W275266" s="31"/>
      <c r="AI275266" s="31"/>
    </row>
    <row r="275270" spans="23:35" x14ac:dyDescent="0.2">
      <c r="W275270" s="29"/>
      <c r="AI275270" s="29"/>
    </row>
    <row r="275298" spans="23:35" x14ac:dyDescent="0.2">
      <c r="W275298" s="31"/>
      <c r="AI275298" s="31"/>
    </row>
    <row r="275302" spans="23:35" x14ac:dyDescent="0.2">
      <c r="W275302" s="29"/>
      <c r="AI275302" s="29"/>
    </row>
    <row r="275330" spans="23:35" x14ac:dyDescent="0.2">
      <c r="W275330" s="31"/>
      <c r="AI275330" s="31"/>
    </row>
    <row r="275334" spans="23:35" x14ac:dyDescent="0.2">
      <c r="W275334" s="29"/>
      <c r="AI275334" s="29"/>
    </row>
    <row r="275362" spans="23:35" x14ac:dyDescent="0.2">
      <c r="W275362" s="31"/>
      <c r="AI275362" s="31"/>
    </row>
    <row r="275366" spans="23:35" x14ac:dyDescent="0.2">
      <c r="W275366" s="29"/>
      <c r="AI275366" s="29"/>
    </row>
    <row r="275394" spans="23:35" x14ac:dyDescent="0.2">
      <c r="W275394" s="31"/>
      <c r="AI275394" s="31"/>
    </row>
    <row r="275398" spans="23:35" x14ac:dyDescent="0.2">
      <c r="W275398" s="29"/>
      <c r="AI275398" s="29"/>
    </row>
    <row r="275426" spans="23:35" x14ac:dyDescent="0.2">
      <c r="W275426" s="31"/>
      <c r="AI275426" s="31"/>
    </row>
    <row r="275430" spans="23:35" x14ac:dyDescent="0.2">
      <c r="W275430" s="29"/>
      <c r="AI275430" s="29"/>
    </row>
    <row r="275458" spans="23:35" x14ac:dyDescent="0.2">
      <c r="W275458" s="31"/>
      <c r="AI275458" s="31"/>
    </row>
    <row r="275462" spans="23:35" x14ac:dyDescent="0.2">
      <c r="W275462" s="29"/>
      <c r="AI275462" s="29"/>
    </row>
    <row r="275490" spans="23:35" x14ac:dyDescent="0.2">
      <c r="W275490" s="31"/>
      <c r="AI275490" s="31"/>
    </row>
    <row r="275494" spans="23:35" x14ac:dyDescent="0.2">
      <c r="W275494" s="29"/>
      <c r="AI275494" s="29"/>
    </row>
    <row r="275522" spans="23:35" x14ac:dyDescent="0.2">
      <c r="W275522" s="31"/>
      <c r="AI275522" s="31"/>
    </row>
    <row r="275526" spans="23:35" x14ac:dyDescent="0.2">
      <c r="W275526" s="29"/>
      <c r="AI275526" s="29"/>
    </row>
    <row r="275554" spans="23:35" x14ac:dyDescent="0.2">
      <c r="W275554" s="31"/>
      <c r="AI275554" s="31"/>
    </row>
    <row r="275558" spans="23:35" x14ac:dyDescent="0.2">
      <c r="W275558" s="29"/>
      <c r="AI275558" s="29"/>
    </row>
    <row r="275586" spans="23:35" x14ac:dyDescent="0.2">
      <c r="W275586" s="31"/>
      <c r="AI275586" s="31"/>
    </row>
    <row r="275590" spans="23:35" x14ac:dyDescent="0.2">
      <c r="W275590" s="29"/>
      <c r="AI275590" s="29"/>
    </row>
    <row r="275618" spans="23:35" x14ac:dyDescent="0.2">
      <c r="W275618" s="31"/>
      <c r="AI275618" s="31"/>
    </row>
    <row r="275622" spans="23:35" x14ac:dyDescent="0.2">
      <c r="W275622" s="29"/>
      <c r="AI275622" s="29"/>
    </row>
    <row r="275650" spans="23:35" x14ac:dyDescent="0.2">
      <c r="W275650" s="31"/>
      <c r="AI275650" s="31"/>
    </row>
    <row r="275654" spans="23:35" x14ac:dyDescent="0.2">
      <c r="W275654" s="29"/>
      <c r="AI275654" s="29"/>
    </row>
    <row r="275682" spans="23:35" x14ac:dyDescent="0.2">
      <c r="W275682" s="31"/>
      <c r="AI275682" s="31"/>
    </row>
    <row r="275686" spans="23:35" x14ac:dyDescent="0.2">
      <c r="W275686" s="29"/>
      <c r="AI275686" s="29"/>
    </row>
    <row r="275714" spans="23:35" x14ac:dyDescent="0.2">
      <c r="W275714" s="31"/>
      <c r="AI275714" s="31"/>
    </row>
    <row r="275718" spans="23:35" x14ac:dyDescent="0.2">
      <c r="W275718" s="29"/>
      <c r="AI275718" s="29"/>
    </row>
    <row r="275746" spans="23:35" x14ac:dyDescent="0.2">
      <c r="W275746" s="31"/>
      <c r="AI275746" s="31"/>
    </row>
    <row r="275750" spans="23:35" x14ac:dyDescent="0.2">
      <c r="W275750" s="29"/>
      <c r="AI275750" s="29"/>
    </row>
    <row r="275778" spans="23:35" x14ac:dyDescent="0.2">
      <c r="W275778" s="31"/>
      <c r="AI275778" s="31"/>
    </row>
    <row r="275782" spans="23:35" x14ac:dyDescent="0.2">
      <c r="W275782" s="29"/>
      <c r="AI275782" s="29"/>
    </row>
    <row r="275810" spans="23:35" x14ac:dyDescent="0.2">
      <c r="W275810" s="31"/>
      <c r="AI275810" s="31"/>
    </row>
    <row r="275814" spans="23:35" x14ac:dyDescent="0.2">
      <c r="W275814" s="29"/>
      <c r="AI275814" s="29"/>
    </row>
    <row r="275842" spans="23:35" x14ac:dyDescent="0.2">
      <c r="W275842" s="31"/>
      <c r="AI275842" s="31"/>
    </row>
    <row r="275846" spans="23:35" x14ac:dyDescent="0.2">
      <c r="W275846" s="29"/>
      <c r="AI275846" s="29"/>
    </row>
    <row r="275874" spans="23:35" x14ac:dyDescent="0.2">
      <c r="W275874" s="31"/>
      <c r="AI275874" s="31"/>
    </row>
    <row r="275878" spans="23:35" x14ac:dyDescent="0.2">
      <c r="W275878" s="29"/>
      <c r="AI275878" s="29"/>
    </row>
    <row r="275906" spans="23:35" x14ac:dyDescent="0.2">
      <c r="W275906" s="31"/>
      <c r="AI275906" s="31"/>
    </row>
    <row r="275910" spans="23:35" x14ac:dyDescent="0.2">
      <c r="W275910" s="29"/>
      <c r="AI275910" s="29"/>
    </row>
    <row r="275938" spans="23:35" x14ac:dyDescent="0.2">
      <c r="W275938" s="31"/>
      <c r="AI275938" s="31"/>
    </row>
    <row r="275942" spans="23:35" x14ac:dyDescent="0.2">
      <c r="W275942" s="29"/>
      <c r="AI275942" s="29"/>
    </row>
    <row r="275970" spans="23:35" x14ac:dyDescent="0.2">
      <c r="W275970" s="31"/>
      <c r="AI275970" s="31"/>
    </row>
    <row r="275974" spans="23:35" x14ac:dyDescent="0.2">
      <c r="W275974" s="29"/>
      <c r="AI275974" s="29"/>
    </row>
    <row r="276002" spans="23:35" x14ac:dyDescent="0.2">
      <c r="W276002" s="31"/>
      <c r="AI276002" s="31"/>
    </row>
    <row r="276006" spans="23:35" x14ac:dyDescent="0.2">
      <c r="W276006" s="29"/>
      <c r="AI276006" s="29"/>
    </row>
    <row r="276034" spans="23:35" x14ac:dyDescent="0.2">
      <c r="W276034" s="31"/>
      <c r="AI276034" s="31"/>
    </row>
    <row r="276038" spans="23:35" x14ac:dyDescent="0.2">
      <c r="W276038" s="29"/>
      <c r="AI276038" s="29"/>
    </row>
    <row r="276066" spans="23:35" x14ac:dyDescent="0.2">
      <c r="W276066" s="31"/>
      <c r="AI276066" s="31"/>
    </row>
    <row r="276070" spans="23:35" x14ac:dyDescent="0.2">
      <c r="W276070" s="29"/>
      <c r="AI276070" s="29"/>
    </row>
    <row r="276098" spans="23:35" x14ac:dyDescent="0.2">
      <c r="W276098" s="31"/>
      <c r="AI276098" s="31"/>
    </row>
    <row r="276102" spans="23:35" x14ac:dyDescent="0.2">
      <c r="W276102" s="29"/>
      <c r="AI276102" s="29"/>
    </row>
    <row r="276130" spans="23:35" x14ac:dyDescent="0.2">
      <c r="W276130" s="31"/>
      <c r="AI276130" s="31"/>
    </row>
    <row r="276134" spans="23:35" x14ac:dyDescent="0.2">
      <c r="W276134" s="29"/>
      <c r="AI276134" s="29"/>
    </row>
    <row r="276162" spans="23:35" x14ac:dyDescent="0.2">
      <c r="W276162" s="31"/>
      <c r="AI276162" s="31"/>
    </row>
    <row r="276166" spans="23:35" x14ac:dyDescent="0.2">
      <c r="W276166" s="29"/>
      <c r="AI276166" s="29"/>
    </row>
    <row r="276194" spans="23:35" x14ac:dyDescent="0.2">
      <c r="W276194" s="31"/>
      <c r="AI276194" s="31"/>
    </row>
    <row r="276198" spans="23:35" x14ac:dyDescent="0.2">
      <c r="W276198" s="29"/>
      <c r="AI276198" s="29"/>
    </row>
    <row r="276226" spans="23:35" x14ac:dyDescent="0.2">
      <c r="W276226" s="31"/>
      <c r="AI276226" s="31"/>
    </row>
    <row r="276230" spans="23:35" x14ac:dyDescent="0.2">
      <c r="W276230" s="29"/>
      <c r="AI276230" s="29"/>
    </row>
    <row r="276258" spans="23:35" x14ac:dyDescent="0.2">
      <c r="W276258" s="31"/>
      <c r="AI276258" s="31"/>
    </row>
    <row r="276262" spans="23:35" x14ac:dyDescent="0.2">
      <c r="W276262" s="29"/>
      <c r="AI276262" s="29"/>
    </row>
    <row r="276290" spans="23:35" x14ac:dyDescent="0.2">
      <c r="W276290" s="31"/>
      <c r="AI276290" s="31"/>
    </row>
    <row r="276294" spans="23:35" x14ac:dyDescent="0.2">
      <c r="W276294" s="29"/>
      <c r="AI276294" s="29"/>
    </row>
    <row r="276322" spans="23:35" x14ac:dyDescent="0.2">
      <c r="W276322" s="31"/>
      <c r="AI276322" s="31"/>
    </row>
    <row r="276326" spans="23:35" x14ac:dyDescent="0.2">
      <c r="W276326" s="29"/>
      <c r="AI276326" s="29"/>
    </row>
    <row r="276354" spans="23:35" x14ac:dyDescent="0.2">
      <c r="W276354" s="31"/>
      <c r="AI276354" s="31"/>
    </row>
    <row r="276358" spans="23:35" x14ac:dyDescent="0.2">
      <c r="W276358" s="29"/>
      <c r="AI276358" s="29"/>
    </row>
    <row r="276386" spans="23:35" x14ac:dyDescent="0.2">
      <c r="W276386" s="31"/>
      <c r="AI276386" s="31"/>
    </row>
    <row r="276390" spans="23:35" x14ac:dyDescent="0.2">
      <c r="W276390" s="29"/>
      <c r="AI276390" s="29"/>
    </row>
    <row r="276418" spans="23:35" x14ac:dyDescent="0.2">
      <c r="W276418" s="31"/>
      <c r="AI276418" s="31"/>
    </row>
    <row r="276422" spans="23:35" x14ac:dyDescent="0.2">
      <c r="W276422" s="29"/>
      <c r="AI276422" s="29"/>
    </row>
    <row r="276450" spans="23:35" x14ac:dyDescent="0.2">
      <c r="W276450" s="31"/>
      <c r="AI276450" s="31"/>
    </row>
    <row r="276454" spans="23:35" x14ac:dyDescent="0.2">
      <c r="W276454" s="29"/>
      <c r="AI276454" s="29"/>
    </row>
    <row r="276482" spans="23:35" x14ac:dyDescent="0.2">
      <c r="W276482" s="31"/>
      <c r="AI276482" s="31"/>
    </row>
    <row r="276486" spans="23:35" x14ac:dyDescent="0.2">
      <c r="W276486" s="29"/>
      <c r="AI276486" s="29"/>
    </row>
    <row r="276514" spans="23:35" x14ac:dyDescent="0.2">
      <c r="W276514" s="31"/>
      <c r="AI276514" s="31"/>
    </row>
    <row r="276518" spans="23:35" x14ac:dyDescent="0.2">
      <c r="W276518" s="29"/>
      <c r="AI276518" s="29"/>
    </row>
    <row r="276546" spans="23:35" x14ac:dyDescent="0.2">
      <c r="W276546" s="31"/>
      <c r="AI276546" s="31"/>
    </row>
    <row r="276550" spans="23:35" x14ac:dyDescent="0.2">
      <c r="W276550" s="29"/>
      <c r="AI276550" s="29"/>
    </row>
    <row r="276578" spans="23:35" x14ac:dyDescent="0.2">
      <c r="W276578" s="31"/>
      <c r="AI276578" s="31"/>
    </row>
    <row r="276582" spans="23:35" x14ac:dyDescent="0.2">
      <c r="W276582" s="29"/>
      <c r="AI276582" s="29"/>
    </row>
    <row r="276610" spans="23:35" x14ac:dyDescent="0.2">
      <c r="W276610" s="31"/>
      <c r="AI276610" s="31"/>
    </row>
    <row r="276614" spans="23:35" x14ac:dyDescent="0.2">
      <c r="W276614" s="29"/>
      <c r="AI276614" s="29"/>
    </row>
    <row r="276642" spans="23:35" x14ac:dyDescent="0.2">
      <c r="W276642" s="31"/>
      <c r="AI276642" s="31"/>
    </row>
    <row r="276646" spans="23:35" x14ac:dyDescent="0.2">
      <c r="W276646" s="29"/>
      <c r="AI276646" s="29"/>
    </row>
    <row r="276674" spans="23:35" x14ac:dyDescent="0.2">
      <c r="W276674" s="31"/>
      <c r="AI276674" s="31"/>
    </row>
    <row r="276678" spans="23:35" x14ac:dyDescent="0.2">
      <c r="W276678" s="29"/>
      <c r="AI276678" s="29"/>
    </row>
    <row r="276706" spans="23:35" x14ac:dyDescent="0.2">
      <c r="W276706" s="31"/>
      <c r="AI276706" s="31"/>
    </row>
    <row r="276710" spans="23:35" x14ac:dyDescent="0.2">
      <c r="W276710" s="29"/>
      <c r="AI276710" s="29"/>
    </row>
    <row r="276738" spans="23:35" x14ac:dyDescent="0.2">
      <c r="W276738" s="31"/>
      <c r="AI276738" s="31"/>
    </row>
    <row r="276742" spans="23:35" x14ac:dyDescent="0.2">
      <c r="W276742" s="29"/>
      <c r="AI276742" s="29"/>
    </row>
    <row r="276770" spans="23:35" x14ac:dyDescent="0.2">
      <c r="W276770" s="31"/>
      <c r="AI276770" s="31"/>
    </row>
    <row r="276774" spans="23:35" x14ac:dyDescent="0.2">
      <c r="W276774" s="29"/>
      <c r="AI276774" s="29"/>
    </row>
    <row r="276802" spans="23:35" x14ac:dyDescent="0.2">
      <c r="W276802" s="31"/>
      <c r="AI276802" s="31"/>
    </row>
    <row r="276806" spans="23:35" x14ac:dyDescent="0.2">
      <c r="W276806" s="29"/>
      <c r="AI276806" s="29"/>
    </row>
    <row r="276834" spans="23:35" x14ac:dyDescent="0.2">
      <c r="W276834" s="31"/>
      <c r="AI276834" s="31"/>
    </row>
    <row r="276838" spans="23:35" x14ac:dyDescent="0.2">
      <c r="W276838" s="29"/>
      <c r="AI276838" s="29"/>
    </row>
    <row r="276866" spans="23:35" x14ac:dyDescent="0.2">
      <c r="W276866" s="31"/>
      <c r="AI276866" s="31"/>
    </row>
    <row r="276870" spans="23:35" x14ac:dyDescent="0.2">
      <c r="W276870" s="29"/>
      <c r="AI276870" s="29"/>
    </row>
    <row r="276898" spans="23:35" x14ac:dyDescent="0.2">
      <c r="W276898" s="31"/>
      <c r="AI276898" s="31"/>
    </row>
    <row r="276902" spans="23:35" x14ac:dyDescent="0.2">
      <c r="W276902" s="29"/>
      <c r="AI276902" s="29"/>
    </row>
    <row r="276930" spans="23:35" x14ac:dyDescent="0.2">
      <c r="W276930" s="31"/>
      <c r="AI276930" s="31"/>
    </row>
    <row r="276934" spans="23:35" x14ac:dyDescent="0.2">
      <c r="W276934" s="29"/>
      <c r="AI276934" s="29"/>
    </row>
    <row r="276962" spans="23:35" x14ac:dyDescent="0.2">
      <c r="W276962" s="31"/>
      <c r="AI276962" s="31"/>
    </row>
    <row r="276966" spans="23:35" x14ac:dyDescent="0.2">
      <c r="W276966" s="29"/>
      <c r="AI276966" s="29"/>
    </row>
    <row r="276994" spans="23:35" x14ac:dyDescent="0.2">
      <c r="W276994" s="31"/>
      <c r="AI276994" s="31"/>
    </row>
    <row r="276998" spans="23:35" x14ac:dyDescent="0.2">
      <c r="W276998" s="29"/>
      <c r="AI276998" s="29"/>
    </row>
    <row r="277026" spans="23:35" x14ac:dyDescent="0.2">
      <c r="W277026" s="31"/>
      <c r="AI277026" s="31"/>
    </row>
    <row r="277030" spans="23:35" x14ac:dyDescent="0.2">
      <c r="W277030" s="29"/>
      <c r="AI277030" s="29"/>
    </row>
    <row r="277058" spans="23:35" x14ac:dyDescent="0.2">
      <c r="W277058" s="31"/>
      <c r="AI277058" s="31"/>
    </row>
    <row r="277062" spans="23:35" x14ac:dyDescent="0.2">
      <c r="W277062" s="29"/>
      <c r="AI277062" s="29"/>
    </row>
    <row r="277090" spans="23:35" x14ac:dyDescent="0.2">
      <c r="W277090" s="31"/>
      <c r="AI277090" s="31"/>
    </row>
    <row r="277094" spans="23:35" x14ac:dyDescent="0.2">
      <c r="W277094" s="29"/>
      <c r="AI277094" s="29"/>
    </row>
    <row r="277122" spans="23:35" x14ac:dyDescent="0.2">
      <c r="W277122" s="31"/>
      <c r="AI277122" s="31"/>
    </row>
    <row r="277126" spans="23:35" x14ac:dyDescent="0.2">
      <c r="W277126" s="29"/>
      <c r="AI277126" s="29"/>
    </row>
    <row r="277154" spans="23:35" x14ac:dyDescent="0.2">
      <c r="W277154" s="31"/>
      <c r="AI277154" s="31"/>
    </row>
    <row r="277158" spans="23:35" x14ac:dyDescent="0.2">
      <c r="W277158" s="29"/>
      <c r="AI277158" s="29"/>
    </row>
    <row r="277186" spans="23:35" x14ac:dyDescent="0.2">
      <c r="W277186" s="31"/>
      <c r="AI277186" s="31"/>
    </row>
    <row r="277190" spans="23:35" x14ac:dyDescent="0.2">
      <c r="W277190" s="29"/>
      <c r="AI277190" s="29"/>
    </row>
    <row r="277218" spans="23:35" x14ac:dyDescent="0.2">
      <c r="W277218" s="31"/>
      <c r="AI277218" s="31"/>
    </row>
    <row r="277222" spans="23:35" x14ac:dyDescent="0.2">
      <c r="W277222" s="29"/>
      <c r="AI277222" s="29"/>
    </row>
    <row r="277250" spans="23:35" x14ac:dyDescent="0.2">
      <c r="W277250" s="31"/>
      <c r="AI277250" s="31"/>
    </row>
    <row r="277254" spans="23:35" x14ac:dyDescent="0.2">
      <c r="W277254" s="29"/>
      <c r="AI277254" s="29"/>
    </row>
    <row r="277282" spans="23:35" x14ac:dyDescent="0.2">
      <c r="W277282" s="31"/>
      <c r="AI277282" s="31"/>
    </row>
    <row r="277286" spans="23:35" x14ac:dyDescent="0.2">
      <c r="W277286" s="29"/>
      <c r="AI277286" s="29"/>
    </row>
    <row r="277314" spans="23:35" x14ac:dyDescent="0.2">
      <c r="W277314" s="31"/>
      <c r="AI277314" s="31"/>
    </row>
    <row r="277318" spans="23:35" x14ac:dyDescent="0.2">
      <c r="W277318" s="29"/>
      <c r="AI277318" s="29"/>
    </row>
    <row r="277346" spans="23:35" x14ac:dyDescent="0.2">
      <c r="W277346" s="31"/>
      <c r="AI277346" s="31"/>
    </row>
    <row r="277350" spans="23:35" x14ac:dyDescent="0.2">
      <c r="W277350" s="29"/>
      <c r="AI277350" s="29"/>
    </row>
    <row r="277378" spans="23:35" x14ac:dyDescent="0.2">
      <c r="W277378" s="31"/>
      <c r="AI277378" s="31"/>
    </row>
    <row r="277382" spans="23:35" x14ac:dyDescent="0.2">
      <c r="W277382" s="29"/>
      <c r="AI277382" s="29"/>
    </row>
    <row r="277410" spans="23:35" x14ac:dyDescent="0.2">
      <c r="W277410" s="31"/>
      <c r="AI277410" s="31"/>
    </row>
    <row r="277414" spans="23:35" x14ac:dyDescent="0.2">
      <c r="W277414" s="29"/>
      <c r="AI277414" s="29"/>
    </row>
    <row r="277442" spans="23:35" x14ac:dyDescent="0.2">
      <c r="W277442" s="31"/>
      <c r="AI277442" s="31"/>
    </row>
    <row r="277446" spans="23:35" x14ac:dyDescent="0.2">
      <c r="W277446" s="29"/>
      <c r="AI277446" s="29"/>
    </row>
    <row r="277474" spans="23:35" x14ac:dyDescent="0.2">
      <c r="W277474" s="31"/>
      <c r="AI277474" s="31"/>
    </row>
    <row r="277478" spans="23:35" x14ac:dyDescent="0.2">
      <c r="W277478" s="29"/>
      <c r="AI277478" s="29"/>
    </row>
    <row r="277506" spans="23:35" x14ac:dyDescent="0.2">
      <c r="W277506" s="31"/>
      <c r="AI277506" s="31"/>
    </row>
    <row r="277510" spans="23:35" x14ac:dyDescent="0.2">
      <c r="W277510" s="29"/>
      <c r="AI277510" s="29"/>
    </row>
    <row r="277538" spans="23:35" x14ac:dyDescent="0.2">
      <c r="W277538" s="31"/>
      <c r="AI277538" s="31"/>
    </row>
    <row r="277542" spans="23:35" x14ac:dyDescent="0.2">
      <c r="W277542" s="29"/>
      <c r="AI277542" s="29"/>
    </row>
    <row r="277570" spans="23:35" x14ac:dyDescent="0.2">
      <c r="W277570" s="31"/>
      <c r="AI277570" s="31"/>
    </row>
    <row r="277574" spans="23:35" x14ac:dyDescent="0.2">
      <c r="W277574" s="29"/>
      <c r="AI277574" s="29"/>
    </row>
    <row r="277602" spans="23:35" x14ac:dyDescent="0.2">
      <c r="W277602" s="31"/>
      <c r="AI277602" s="31"/>
    </row>
    <row r="277606" spans="23:35" x14ac:dyDescent="0.2">
      <c r="W277606" s="29"/>
      <c r="AI277606" s="29"/>
    </row>
    <row r="277634" spans="23:35" x14ac:dyDescent="0.2">
      <c r="W277634" s="31"/>
      <c r="AI277634" s="31"/>
    </row>
    <row r="277638" spans="23:35" x14ac:dyDescent="0.2">
      <c r="W277638" s="29"/>
      <c r="AI277638" s="29"/>
    </row>
    <row r="277666" spans="23:35" x14ac:dyDescent="0.2">
      <c r="W277666" s="31"/>
      <c r="AI277666" s="31"/>
    </row>
    <row r="277670" spans="23:35" x14ac:dyDescent="0.2">
      <c r="W277670" s="29"/>
      <c r="AI277670" s="29"/>
    </row>
    <row r="277698" spans="23:35" x14ac:dyDescent="0.2">
      <c r="W277698" s="31"/>
      <c r="AI277698" s="31"/>
    </row>
    <row r="277702" spans="23:35" x14ac:dyDescent="0.2">
      <c r="W277702" s="29"/>
      <c r="AI277702" s="29"/>
    </row>
    <row r="277730" spans="23:35" x14ac:dyDescent="0.2">
      <c r="W277730" s="31"/>
      <c r="AI277730" s="31"/>
    </row>
    <row r="277734" spans="23:35" x14ac:dyDescent="0.2">
      <c r="W277734" s="29"/>
      <c r="AI277734" s="29"/>
    </row>
    <row r="277762" spans="23:35" x14ac:dyDescent="0.2">
      <c r="W277762" s="31"/>
      <c r="AI277762" s="31"/>
    </row>
    <row r="277766" spans="23:35" x14ac:dyDescent="0.2">
      <c r="W277766" s="29"/>
      <c r="AI277766" s="29"/>
    </row>
    <row r="277794" spans="23:35" x14ac:dyDescent="0.2">
      <c r="W277794" s="31"/>
      <c r="AI277794" s="31"/>
    </row>
    <row r="277798" spans="23:35" x14ac:dyDescent="0.2">
      <c r="W277798" s="29"/>
      <c r="AI277798" s="29"/>
    </row>
    <row r="277826" spans="23:35" x14ac:dyDescent="0.2">
      <c r="W277826" s="31"/>
      <c r="AI277826" s="31"/>
    </row>
    <row r="277830" spans="23:35" x14ac:dyDescent="0.2">
      <c r="W277830" s="29"/>
      <c r="AI277830" s="29"/>
    </row>
    <row r="277858" spans="23:35" x14ac:dyDescent="0.2">
      <c r="W277858" s="31"/>
      <c r="AI277858" s="31"/>
    </row>
    <row r="277862" spans="23:35" x14ac:dyDescent="0.2">
      <c r="W277862" s="29"/>
      <c r="AI277862" s="29"/>
    </row>
    <row r="277890" spans="23:35" x14ac:dyDescent="0.2">
      <c r="W277890" s="31"/>
      <c r="AI277890" s="31"/>
    </row>
    <row r="277894" spans="23:35" x14ac:dyDescent="0.2">
      <c r="W277894" s="29"/>
      <c r="AI277894" s="29"/>
    </row>
    <row r="277922" spans="23:35" x14ac:dyDescent="0.2">
      <c r="W277922" s="31"/>
      <c r="AI277922" s="31"/>
    </row>
    <row r="277926" spans="23:35" x14ac:dyDescent="0.2">
      <c r="W277926" s="29"/>
      <c r="AI277926" s="29"/>
    </row>
    <row r="277954" spans="23:35" x14ac:dyDescent="0.2">
      <c r="W277954" s="31"/>
      <c r="AI277954" s="31"/>
    </row>
    <row r="277958" spans="23:35" x14ac:dyDescent="0.2">
      <c r="W277958" s="29"/>
      <c r="AI277958" s="29"/>
    </row>
    <row r="277986" spans="23:35" x14ac:dyDescent="0.2">
      <c r="W277986" s="31"/>
      <c r="AI277986" s="31"/>
    </row>
    <row r="277990" spans="23:35" x14ac:dyDescent="0.2">
      <c r="W277990" s="29"/>
      <c r="AI277990" s="29"/>
    </row>
    <row r="278018" spans="23:35" x14ac:dyDescent="0.2">
      <c r="W278018" s="31"/>
      <c r="AI278018" s="31"/>
    </row>
    <row r="278022" spans="23:35" x14ac:dyDescent="0.2">
      <c r="W278022" s="29"/>
      <c r="AI278022" s="29"/>
    </row>
    <row r="278050" spans="23:35" x14ac:dyDescent="0.2">
      <c r="W278050" s="31"/>
      <c r="AI278050" s="31"/>
    </row>
    <row r="278054" spans="23:35" x14ac:dyDescent="0.2">
      <c r="W278054" s="29"/>
      <c r="AI278054" s="29"/>
    </row>
    <row r="278082" spans="23:35" x14ac:dyDescent="0.2">
      <c r="W278082" s="31"/>
      <c r="AI278082" s="31"/>
    </row>
    <row r="278086" spans="23:35" x14ac:dyDescent="0.2">
      <c r="W278086" s="29"/>
      <c r="AI278086" s="29"/>
    </row>
    <row r="278114" spans="23:35" x14ac:dyDescent="0.2">
      <c r="W278114" s="31"/>
      <c r="AI278114" s="31"/>
    </row>
    <row r="278118" spans="23:35" x14ac:dyDescent="0.2">
      <c r="W278118" s="29"/>
      <c r="AI278118" s="29"/>
    </row>
    <row r="278146" spans="23:35" x14ac:dyDescent="0.2">
      <c r="W278146" s="31"/>
      <c r="AI278146" s="31"/>
    </row>
    <row r="278150" spans="23:35" x14ac:dyDescent="0.2">
      <c r="W278150" s="29"/>
      <c r="AI278150" s="29"/>
    </row>
    <row r="278178" spans="23:35" x14ac:dyDescent="0.2">
      <c r="W278178" s="31"/>
      <c r="AI278178" s="31"/>
    </row>
    <row r="278182" spans="23:35" x14ac:dyDescent="0.2">
      <c r="W278182" s="29"/>
      <c r="AI278182" s="29"/>
    </row>
    <row r="278210" spans="23:35" x14ac:dyDescent="0.2">
      <c r="W278210" s="31"/>
      <c r="AI278210" s="31"/>
    </row>
    <row r="278214" spans="23:35" x14ac:dyDescent="0.2">
      <c r="W278214" s="29"/>
      <c r="AI278214" s="29"/>
    </row>
    <row r="278242" spans="23:35" x14ac:dyDescent="0.2">
      <c r="W278242" s="31"/>
      <c r="AI278242" s="31"/>
    </row>
    <row r="278246" spans="23:35" x14ac:dyDescent="0.2">
      <c r="W278246" s="29"/>
      <c r="AI278246" s="29"/>
    </row>
    <row r="278274" spans="23:35" x14ac:dyDescent="0.2">
      <c r="W278274" s="31"/>
      <c r="AI278274" s="31"/>
    </row>
    <row r="278278" spans="23:35" x14ac:dyDescent="0.2">
      <c r="W278278" s="29"/>
      <c r="AI278278" s="29"/>
    </row>
    <row r="278306" spans="23:35" x14ac:dyDescent="0.2">
      <c r="W278306" s="31"/>
      <c r="AI278306" s="31"/>
    </row>
    <row r="278310" spans="23:35" x14ac:dyDescent="0.2">
      <c r="W278310" s="29"/>
      <c r="AI278310" s="29"/>
    </row>
    <row r="278338" spans="23:35" x14ac:dyDescent="0.2">
      <c r="W278338" s="31"/>
      <c r="AI278338" s="31"/>
    </row>
    <row r="278342" spans="23:35" x14ac:dyDescent="0.2">
      <c r="W278342" s="29"/>
      <c r="AI278342" s="29"/>
    </row>
    <row r="278370" spans="23:35" x14ac:dyDescent="0.2">
      <c r="W278370" s="31"/>
      <c r="AI278370" s="31"/>
    </row>
    <row r="278374" spans="23:35" x14ac:dyDescent="0.2">
      <c r="W278374" s="29"/>
      <c r="AI278374" s="29"/>
    </row>
    <row r="278402" spans="23:35" x14ac:dyDescent="0.2">
      <c r="W278402" s="31"/>
      <c r="AI278402" s="31"/>
    </row>
    <row r="278406" spans="23:35" x14ac:dyDescent="0.2">
      <c r="W278406" s="29"/>
      <c r="AI278406" s="29"/>
    </row>
    <row r="278434" spans="23:35" x14ac:dyDescent="0.2">
      <c r="W278434" s="31"/>
      <c r="AI278434" s="31"/>
    </row>
    <row r="278438" spans="23:35" x14ac:dyDescent="0.2">
      <c r="W278438" s="29"/>
      <c r="AI278438" s="29"/>
    </row>
    <row r="278466" spans="23:35" x14ac:dyDescent="0.2">
      <c r="W278466" s="31"/>
      <c r="AI278466" s="31"/>
    </row>
    <row r="278470" spans="23:35" x14ac:dyDescent="0.2">
      <c r="W278470" s="29"/>
      <c r="AI278470" s="29"/>
    </row>
    <row r="278498" spans="23:35" x14ac:dyDescent="0.2">
      <c r="W278498" s="31"/>
      <c r="AI278498" s="31"/>
    </row>
    <row r="278502" spans="23:35" x14ac:dyDescent="0.2">
      <c r="W278502" s="29"/>
      <c r="AI278502" s="29"/>
    </row>
    <row r="278530" spans="23:35" x14ac:dyDescent="0.2">
      <c r="W278530" s="31"/>
      <c r="AI278530" s="31"/>
    </row>
    <row r="278534" spans="23:35" x14ac:dyDescent="0.2">
      <c r="W278534" s="29"/>
      <c r="AI278534" s="29"/>
    </row>
    <row r="278562" spans="23:35" x14ac:dyDescent="0.2">
      <c r="W278562" s="31"/>
      <c r="AI278562" s="31"/>
    </row>
    <row r="278566" spans="23:35" x14ac:dyDescent="0.2">
      <c r="W278566" s="29"/>
      <c r="AI278566" s="29"/>
    </row>
    <row r="278594" spans="23:35" x14ac:dyDescent="0.2">
      <c r="W278594" s="31"/>
      <c r="AI278594" s="31"/>
    </row>
    <row r="278598" spans="23:35" x14ac:dyDescent="0.2">
      <c r="W278598" s="29"/>
      <c r="AI278598" s="29"/>
    </row>
    <row r="278626" spans="23:35" x14ac:dyDescent="0.2">
      <c r="W278626" s="31"/>
      <c r="AI278626" s="31"/>
    </row>
    <row r="278630" spans="23:35" x14ac:dyDescent="0.2">
      <c r="W278630" s="29"/>
      <c r="AI278630" s="29"/>
    </row>
    <row r="278658" spans="23:35" x14ac:dyDescent="0.2">
      <c r="W278658" s="31"/>
      <c r="AI278658" s="31"/>
    </row>
    <row r="278662" spans="23:35" x14ac:dyDescent="0.2">
      <c r="W278662" s="29"/>
      <c r="AI278662" s="29"/>
    </row>
    <row r="278690" spans="23:35" x14ac:dyDescent="0.2">
      <c r="W278690" s="31"/>
      <c r="AI278690" s="31"/>
    </row>
    <row r="278694" spans="23:35" x14ac:dyDescent="0.2">
      <c r="W278694" s="29"/>
      <c r="AI278694" s="29"/>
    </row>
    <row r="278722" spans="23:35" x14ac:dyDescent="0.2">
      <c r="W278722" s="31"/>
      <c r="AI278722" s="31"/>
    </row>
    <row r="278726" spans="23:35" x14ac:dyDescent="0.2">
      <c r="W278726" s="29"/>
      <c r="AI278726" s="29"/>
    </row>
    <row r="278754" spans="23:35" x14ac:dyDescent="0.2">
      <c r="W278754" s="31"/>
      <c r="AI278754" s="31"/>
    </row>
    <row r="278758" spans="23:35" x14ac:dyDescent="0.2">
      <c r="W278758" s="29"/>
      <c r="AI278758" s="29"/>
    </row>
    <row r="278786" spans="23:35" x14ac:dyDescent="0.2">
      <c r="W278786" s="31"/>
      <c r="AI278786" s="31"/>
    </row>
    <row r="278790" spans="23:35" x14ac:dyDescent="0.2">
      <c r="W278790" s="29"/>
      <c r="AI278790" s="29"/>
    </row>
    <row r="278818" spans="23:35" x14ac:dyDescent="0.2">
      <c r="W278818" s="31"/>
      <c r="AI278818" s="31"/>
    </row>
    <row r="278822" spans="23:35" x14ac:dyDescent="0.2">
      <c r="W278822" s="29"/>
      <c r="AI278822" s="29"/>
    </row>
    <row r="278850" spans="23:35" x14ac:dyDescent="0.2">
      <c r="W278850" s="31"/>
      <c r="AI278850" s="31"/>
    </row>
    <row r="278854" spans="23:35" x14ac:dyDescent="0.2">
      <c r="W278854" s="29"/>
      <c r="AI278854" s="29"/>
    </row>
    <row r="278882" spans="23:35" x14ac:dyDescent="0.2">
      <c r="W278882" s="31"/>
      <c r="AI278882" s="31"/>
    </row>
    <row r="278886" spans="23:35" x14ac:dyDescent="0.2">
      <c r="W278886" s="29"/>
      <c r="AI278886" s="29"/>
    </row>
    <row r="278914" spans="23:35" x14ac:dyDescent="0.2">
      <c r="W278914" s="31"/>
      <c r="AI278914" s="31"/>
    </row>
    <row r="278918" spans="23:35" x14ac:dyDescent="0.2">
      <c r="W278918" s="29"/>
      <c r="AI278918" s="29"/>
    </row>
    <row r="278946" spans="23:35" x14ac:dyDescent="0.2">
      <c r="W278946" s="31"/>
      <c r="AI278946" s="31"/>
    </row>
    <row r="278950" spans="23:35" x14ac:dyDescent="0.2">
      <c r="W278950" s="29"/>
      <c r="AI278950" s="29"/>
    </row>
    <row r="278978" spans="23:35" x14ac:dyDescent="0.2">
      <c r="W278978" s="31"/>
      <c r="AI278978" s="31"/>
    </row>
    <row r="278982" spans="23:35" x14ac:dyDescent="0.2">
      <c r="W278982" s="29"/>
      <c r="AI278982" s="29"/>
    </row>
    <row r="279010" spans="23:35" x14ac:dyDescent="0.2">
      <c r="W279010" s="31"/>
      <c r="AI279010" s="31"/>
    </row>
    <row r="279014" spans="23:35" x14ac:dyDescent="0.2">
      <c r="W279014" s="29"/>
      <c r="AI279014" s="29"/>
    </row>
    <row r="279042" spans="23:35" x14ac:dyDescent="0.2">
      <c r="W279042" s="31"/>
      <c r="AI279042" s="31"/>
    </row>
    <row r="279046" spans="23:35" x14ac:dyDescent="0.2">
      <c r="W279046" s="29"/>
      <c r="AI279046" s="29"/>
    </row>
    <row r="279074" spans="23:35" x14ac:dyDescent="0.2">
      <c r="W279074" s="31"/>
      <c r="AI279074" s="31"/>
    </row>
    <row r="279078" spans="23:35" x14ac:dyDescent="0.2">
      <c r="W279078" s="29"/>
      <c r="AI279078" s="29"/>
    </row>
    <row r="279106" spans="23:35" x14ac:dyDescent="0.2">
      <c r="W279106" s="31"/>
      <c r="AI279106" s="31"/>
    </row>
    <row r="279110" spans="23:35" x14ac:dyDescent="0.2">
      <c r="W279110" s="29"/>
      <c r="AI279110" s="29"/>
    </row>
    <row r="279138" spans="23:35" x14ac:dyDescent="0.2">
      <c r="W279138" s="31"/>
      <c r="AI279138" s="31"/>
    </row>
    <row r="279142" spans="23:35" x14ac:dyDescent="0.2">
      <c r="W279142" s="29"/>
      <c r="AI279142" s="29"/>
    </row>
    <row r="279170" spans="23:35" x14ac:dyDescent="0.2">
      <c r="W279170" s="31"/>
      <c r="AI279170" s="31"/>
    </row>
    <row r="279174" spans="23:35" x14ac:dyDescent="0.2">
      <c r="W279174" s="29"/>
      <c r="AI279174" s="29"/>
    </row>
    <row r="279202" spans="23:35" x14ac:dyDescent="0.2">
      <c r="W279202" s="31"/>
      <c r="AI279202" s="31"/>
    </row>
    <row r="279206" spans="23:35" x14ac:dyDescent="0.2">
      <c r="W279206" s="29"/>
      <c r="AI279206" s="29"/>
    </row>
    <row r="279234" spans="23:35" x14ac:dyDescent="0.2">
      <c r="W279234" s="31"/>
      <c r="AI279234" s="31"/>
    </row>
    <row r="279238" spans="23:35" x14ac:dyDescent="0.2">
      <c r="W279238" s="29"/>
      <c r="AI279238" s="29"/>
    </row>
    <row r="279266" spans="23:35" x14ac:dyDescent="0.2">
      <c r="W279266" s="31"/>
      <c r="AI279266" s="31"/>
    </row>
    <row r="279270" spans="23:35" x14ac:dyDescent="0.2">
      <c r="W279270" s="29"/>
      <c r="AI279270" s="29"/>
    </row>
    <row r="279298" spans="23:35" x14ac:dyDescent="0.2">
      <c r="W279298" s="31"/>
      <c r="AI279298" s="31"/>
    </row>
    <row r="279302" spans="23:35" x14ac:dyDescent="0.2">
      <c r="W279302" s="29"/>
      <c r="AI279302" s="29"/>
    </row>
    <row r="279330" spans="23:35" x14ac:dyDescent="0.2">
      <c r="W279330" s="31"/>
      <c r="AI279330" s="31"/>
    </row>
    <row r="279334" spans="23:35" x14ac:dyDescent="0.2">
      <c r="W279334" s="29"/>
      <c r="AI279334" s="29"/>
    </row>
    <row r="279362" spans="23:35" x14ac:dyDescent="0.2">
      <c r="W279362" s="31"/>
      <c r="AI279362" s="31"/>
    </row>
    <row r="279366" spans="23:35" x14ac:dyDescent="0.2">
      <c r="W279366" s="29"/>
      <c r="AI279366" s="29"/>
    </row>
    <row r="279394" spans="23:35" x14ac:dyDescent="0.2">
      <c r="W279394" s="31"/>
      <c r="AI279394" s="31"/>
    </row>
    <row r="279398" spans="23:35" x14ac:dyDescent="0.2">
      <c r="W279398" s="29"/>
      <c r="AI279398" s="29"/>
    </row>
    <row r="279426" spans="23:35" x14ac:dyDescent="0.2">
      <c r="W279426" s="31"/>
      <c r="AI279426" s="31"/>
    </row>
    <row r="279430" spans="23:35" x14ac:dyDescent="0.2">
      <c r="W279430" s="29"/>
      <c r="AI279430" s="29"/>
    </row>
    <row r="279458" spans="23:35" x14ac:dyDescent="0.2">
      <c r="W279458" s="31"/>
      <c r="AI279458" s="31"/>
    </row>
    <row r="279462" spans="23:35" x14ac:dyDescent="0.2">
      <c r="W279462" s="29"/>
      <c r="AI279462" s="29"/>
    </row>
    <row r="279490" spans="23:35" x14ac:dyDescent="0.2">
      <c r="W279490" s="31"/>
      <c r="AI279490" s="31"/>
    </row>
    <row r="279494" spans="23:35" x14ac:dyDescent="0.2">
      <c r="W279494" s="29"/>
      <c r="AI279494" s="29"/>
    </row>
    <row r="279522" spans="23:35" x14ac:dyDescent="0.2">
      <c r="W279522" s="31"/>
      <c r="AI279522" s="31"/>
    </row>
    <row r="279526" spans="23:35" x14ac:dyDescent="0.2">
      <c r="W279526" s="29"/>
      <c r="AI279526" s="29"/>
    </row>
    <row r="279554" spans="23:35" x14ac:dyDescent="0.2">
      <c r="W279554" s="31"/>
      <c r="AI279554" s="31"/>
    </row>
    <row r="279558" spans="23:35" x14ac:dyDescent="0.2">
      <c r="W279558" s="29"/>
      <c r="AI279558" s="29"/>
    </row>
    <row r="279586" spans="23:35" x14ac:dyDescent="0.2">
      <c r="W279586" s="31"/>
      <c r="AI279586" s="31"/>
    </row>
    <row r="279590" spans="23:35" x14ac:dyDescent="0.2">
      <c r="W279590" s="29"/>
      <c r="AI279590" s="29"/>
    </row>
    <row r="279618" spans="23:35" x14ac:dyDescent="0.2">
      <c r="W279618" s="31"/>
      <c r="AI279618" s="31"/>
    </row>
    <row r="279622" spans="23:35" x14ac:dyDescent="0.2">
      <c r="W279622" s="29"/>
      <c r="AI279622" s="29"/>
    </row>
    <row r="279650" spans="23:35" x14ac:dyDescent="0.2">
      <c r="W279650" s="31"/>
      <c r="AI279650" s="31"/>
    </row>
    <row r="279654" spans="23:35" x14ac:dyDescent="0.2">
      <c r="W279654" s="29"/>
      <c r="AI279654" s="29"/>
    </row>
    <row r="279682" spans="23:35" x14ac:dyDescent="0.2">
      <c r="W279682" s="31"/>
      <c r="AI279682" s="31"/>
    </row>
    <row r="279686" spans="23:35" x14ac:dyDescent="0.2">
      <c r="W279686" s="29"/>
      <c r="AI279686" s="29"/>
    </row>
    <row r="279714" spans="23:35" x14ac:dyDescent="0.2">
      <c r="W279714" s="31"/>
      <c r="AI279714" s="31"/>
    </row>
    <row r="279718" spans="23:35" x14ac:dyDescent="0.2">
      <c r="W279718" s="29"/>
      <c r="AI279718" s="29"/>
    </row>
    <row r="279746" spans="23:35" x14ac:dyDescent="0.2">
      <c r="W279746" s="31"/>
      <c r="AI279746" s="31"/>
    </row>
    <row r="279750" spans="23:35" x14ac:dyDescent="0.2">
      <c r="W279750" s="29"/>
      <c r="AI279750" s="29"/>
    </row>
    <row r="279778" spans="23:35" x14ac:dyDescent="0.2">
      <c r="W279778" s="31"/>
      <c r="AI279778" s="31"/>
    </row>
    <row r="279782" spans="23:35" x14ac:dyDescent="0.2">
      <c r="W279782" s="29"/>
      <c r="AI279782" s="29"/>
    </row>
    <row r="279810" spans="23:35" x14ac:dyDescent="0.2">
      <c r="W279810" s="31"/>
      <c r="AI279810" s="31"/>
    </row>
    <row r="279814" spans="23:35" x14ac:dyDescent="0.2">
      <c r="W279814" s="29"/>
      <c r="AI279814" s="29"/>
    </row>
    <row r="279842" spans="23:35" x14ac:dyDescent="0.2">
      <c r="W279842" s="31"/>
      <c r="AI279842" s="31"/>
    </row>
    <row r="279846" spans="23:35" x14ac:dyDescent="0.2">
      <c r="W279846" s="29"/>
      <c r="AI279846" s="29"/>
    </row>
    <row r="279874" spans="23:35" x14ac:dyDescent="0.2">
      <c r="W279874" s="31"/>
      <c r="AI279874" s="31"/>
    </row>
    <row r="279878" spans="23:35" x14ac:dyDescent="0.2">
      <c r="W279878" s="29"/>
      <c r="AI279878" s="29"/>
    </row>
    <row r="279906" spans="23:35" x14ac:dyDescent="0.2">
      <c r="W279906" s="31"/>
      <c r="AI279906" s="31"/>
    </row>
    <row r="279910" spans="23:35" x14ac:dyDescent="0.2">
      <c r="W279910" s="29"/>
      <c r="AI279910" s="29"/>
    </row>
    <row r="279938" spans="23:35" x14ac:dyDescent="0.2">
      <c r="W279938" s="31"/>
      <c r="AI279938" s="31"/>
    </row>
    <row r="279942" spans="23:35" x14ac:dyDescent="0.2">
      <c r="W279942" s="29"/>
      <c r="AI279942" s="29"/>
    </row>
    <row r="279970" spans="23:35" x14ac:dyDescent="0.2">
      <c r="W279970" s="31"/>
      <c r="AI279970" s="31"/>
    </row>
    <row r="279974" spans="23:35" x14ac:dyDescent="0.2">
      <c r="W279974" s="29"/>
      <c r="AI279974" s="29"/>
    </row>
    <row r="280002" spans="23:35" x14ac:dyDescent="0.2">
      <c r="W280002" s="31"/>
      <c r="AI280002" s="31"/>
    </row>
    <row r="280006" spans="23:35" x14ac:dyDescent="0.2">
      <c r="W280006" s="29"/>
      <c r="AI280006" s="29"/>
    </row>
    <row r="280034" spans="23:35" x14ac:dyDescent="0.2">
      <c r="W280034" s="31"/>
      <c r="AI280034" s="31"/>
    </row>
    <row r="280038" spans="23:35" x14ac:dyDescent="0.2">
      <c r="W280038" s="29"/>
      <c r="AI280038" s="29"/>
    </row>
    <row r="280066" spans="23:35" x14ac:dyDescent="0.2">
      <c r="W280066" s="31"/>
      <c r="AI280066" s="31"/>
    </row>
    <row r="280070" spans="23:35" x14ac:dyDescent="0.2">
      <c r="W280070" s="29"/>
      <c r="AI280070" s="29"/>
    </row>
    <row r="280098" spans="23:35" x14ac:dyDescent="0.2">
      <c r="W280098" s="31"/>
      <c r="AI280098" s="31"/>
    </row>
    <row r="280102" spans="23:35" x14ac:dyDescent="0.2">
      <c r="W280102" s="29"/>
      <c r="AI280102" s="29"/>
    </row>
    <row r="280130" spans="23:35" x14ac:dyDescent="0.2">
      <c r="W280130" s="31"/>
      <c r="AI280130" s="31"/>
    </row>
    <row r="280134" spans="23:35" x14ac:dyDescent="0.2">
      <c r="W280134" s="29"/>
      <c r="AI280134" s="29"/>
    </row>
    <row r="280162" spans="23:35" x14ac:dyDescent="0.2">
      <c r="W280162" s="31"/>
      <c r="AI280162" s="31"/>
    </row>
    <row r="280166" spans="23:35" x14ac:dyDescent="0.2">
      <c r="W280166" s="29"/>
      <c r="AI280166" s="29"/>
    </row>
    <row r="280194" spans="23:35" x14ac:dyDescent="0.2">
      <c r="W280194" s="31"/>
      <c r="AI280194" s="31"/>
    </row>
    <row r="280198" spans="23:35" x14ac:dyDescent="0.2">
      <c r="W280198" s="29"/>
      <c r="AI280198" s="29"/>
    </row>
    <row r="280226" spans="23:35" x14ac:dyDescent="0.2">
      <c r="W280226" s="31"/>
      <c r="AI280226" s="31"/>
    </row>
    <row r="280230" spans="23:35" x14ac:dyDescent="0.2">
      <c r="W280230" s="29"/>
      <c r="AI280230" s="29"/>
    </row>
    <row r="280258" spans="23:35" x14ac:dyDescent="0.2">
      <c r="W280258" s="31"/>
      <c r="AI280258" s="31"/>
    </row>
    <row r="280262" spans="23:35" x14ac:dyDescent="0.2">
      <c r="W280262" s="29"/>
      <c r="AI280262" s="29"/>
    </row>
    <row r="280290" spans="23:35" x14ac:dyDescent="0.2">
      <c r="W280290" s="31"/>
      <c r="AI280290" s="31"/>
    </row>
    <row r="280294" spans="23:35" x14ac:dyDescent="0.2">
      <c r="W280294" s="29"/>
      <c r="AI280294" s="29"/>
    </row>
    <row r="280322" spans="23:35" x14ac:dyDescent="0.2">
      <c r="W280322" s="31"/>
      <c r="AI280322" s="31"/>
    </row>
    <row r="280326" spans="23:35" x14ac:dyDescent="0.2">
      <c r="W280326" s="29"/>
      <c r="AI280326" s="29"/>
    </row>
    <row r="280354" spans="23:35" x14ac:dyDescent="0.2">
      <c r="W280354" s="31"/>
      <c r="AI280354" s="31"/>
    </row>
    <row r="280358" spans="23:35" x14ac:dyDescent="0.2">
      <c r="W280358" s="29"/>
      <c r="AI280358" s="29"/>
    </row>
    <row r="280386" spans="23:35" x14ac:dyDescent="0.2">
      <c r="W280386" s="31"/>
      <c r="AI280386" s="31"/>
    </row>
    <row r="280390" spans="23:35" x14ac:dyDescent="0.2">
      <c r="W280390" s="29"/>
      <c r="AI280390" s="29"/>
    </row>
    <row r="280418" spans="23:35" x14ac:dyDescent="0.2">
      <c r="W280418" s="31"/>
      <c r="AI280418" s="31"/>
    </row>
    <row r="280422" spans="23:35" x14ac:dyDescent="0.2">
      <c r="W280422" s="29"/>
      <c r="AI280422" s="29"/>
    </row>
    <row r="280450" spans="23:35" x14ac:dyDescent="0.2">
      <c r="W280450" s="31"/>
      <c r="AI280450" s="31"/>
    </row>
    <row r="280454" spans="23:35" x14ac:dyDescent="0.2">
      <c r="W280454" s="29"/>
      <c r="AI280454" s="29"/>
    </row>
    <row r="280482" spans="23:35" x14ac:dyDescent="0.2">
      <c r="W280482" s="31"/>
      <c r="AI280482" s="31"/>
    </row>
    <row r="280486" spans="23:35" x14ac:dyDescent="0.2">
      <c r="W280486" s="29"/>
      <c r="AI280486" s="29"/>
    </row>
    <row r="280514" spans="23:35" x14ac:dyDescent="0.2">
      <c r="W280514" s="31"/>
      <c r="AI280514" s="31"/>
    </row>
    <row r="280518" spans="23:35" x14ac:dyDescent="0.2">
      <c r="W280518" s="29"/>
      <c r="AI280518" s="29"/>
    </row>
    <row r="280546" spans="23:35" x14ac:dyDescent="0.2">
      <c r="W280546" s="31"/>
      <c r="AI280546" s="31"/>
    </row>
    <row r="280550" spans="23:35" x14ac:dyDescent="0.2">
      <c r="W280550" s="29"/>
      <c r="AI280550" s="29"/>
    </row>
    <row r="280578" spans="23:35" x14ac:dyDescent="0.2">
      <c r="W280578" s="31"/>
      <c r="AI280578" s="31"/>
    </row>
    <row r="280582" spans="23:35" x14ac:dyDescent="0.2">
      <c r="W280582" s="29"/>
      <c r="AI280582" s="29"/>
    </row>
    <row r="280610" spans="23:35" x14ac:dyDescent="0.2">
      <c r="W280610" s="31"/>
      <c r="AI280610" s="31"/>
    </row>
    <row r="280614" spans="23:35" x14ac:dyDescent="0.2">
      <c r="W280614" s="29"/>
      <c r="AI280614" s="29"/>
    </row>
    <row r="280642" spans="23:35" x14ac:dyDescent="0.2">
      <c r="W280642" s="31"/>
      <c r="AI280642" s="31"/>
    </row>
    <row r="280646" spans="23:35" x14ac:dyDescent="0.2">
      <c r="W280646" s="29"/>
      <c r="AI280646" s="29"/>
    </row>
    <row r="280674" spans="23:35" x14ac:dyDescent="0.2">
      <c r="W280674" s="31"/>
      <c r="AI280674" s="31"/>
    </row>
    <row r="280678" spans="23:35" x14ac:dyDescent="0.2">
      <c r="W280678" s="29"/>
      <c r="AI280678" s="29"/>
    </row>
    <row r="280706" spans="23:35" x14ac:dyDescent="0.2">
      <c r="W280706" s="31"/>
      <c r="AI280706" s="31"/>
    </row>
    <row r="280710" spans="23:35" x14ac:dyDescent="0.2">
      <c r="W280710" s="29"/>
      <c r="AI280710" s="29"/>
    </row>
    <row r="280738" spans="23:35" x14ac:dyDescent="0.2">
      <c r="W280738" s="31"/>
      <c r="AI280738" s="31"/>
    </row>
    <row r="280742" spans="23:35" x14ac:dyDescent="0.2">
      <c r="W280742" s="29"/>
      <c r="AI280742" s="29"/>
    </row>
    <row r="280770" spans="23:35" x14ac:dyDescent="0.2">
      <c r="W280770" s="31"/>
      <c r="AI280770" s="31"/>
    </row>
    <row r="280774" spans="23:35" x14ac:dyDescent="0.2">
      <c r="W280774" s="29"/>
      <c r="AI280774" s="29"/>
    </row>
    <row r="280802" spans="23:35" x14ac:dyDescent="0.2">
      <c r="W280802" s="31"/>
      <c r="AI280802" s="31"/>
    </row>
    <row r="280806" spans="23:35" x14ac:dyDescent="0.2">
      <c r="W280806" s="29"/>
      <c r="AI280806" s="29"/>
    </row>
    <row r="280834" spans="23:35" x14ac:dyDescent="0.2">
      <c r="W280834" s="31"/>
      <c r="AI280834" s="31"/>
    </row>
    <row r="280838" spans="23:35" x14ac:dyDescent="0.2">
      <c r="W280838" s="29"/>
      <c r="AI280838" s="29"/>
    </row>
    <row r="280866" spans="23:35" x14ac:dyDescent="0.2">
      <c r="W280866" s="31"/>
      <c r="AI280866" s="31"/>
    </row>
    <row r="280870" spans="23:35" x14ac:dyDescent="0.2">
      <c r="W280870" s="29"/>
      <c r="AI280870" s="29"/>
    </row>
    <row r="280898" spans="23:35" x14ac:dyDescent="0.2">
      <c r="W280898" s="31"/>
      <c r="AI280898" s="31"/>
    </row>
    <row r="280902" spans="23:35" x14ac:dyDescent="0.2">
      <c r="W280902" s="29"/>
      <c r="AI280902" s="29"/>
    </row>
    <row r="280930" spans="23:35" x14ac:dyDescent="0.2">
      <c r="W280930" s="31"/>
      <c r="AI280930" s="31"/>
    </row>
    <row r="280934" spans="23:35" x14ac:dyDescent="0.2">
      <c r="W280934" s="29"/>
      <c r="AI280934" s="29"/>
    </row>
    <row r="280962" spans="23:35" x14ac:dyDescent="0.2">
      <c r="W280962" s="31"/>
      <c r="AI280962" s="31"/>
    </row>
    <row r="280966" spans="23:35" x14ac:dyDescent="0.2">
      <c r="W280966" s="29"/>
      <c r="AI280966" s="29"/>
    </row>
    <row r="280994" spans="23:35" x14ac:dyDescent="0.2">
      <c r="W280994" s="31"/>
      <c r="AI280994" s="31"/>
    </row>
    <row r="280998" spans="23:35" x14ac:dyDescent="0.2">
      <c r="W280998" s="29"/>
      <c r="AI280998" s="29"/>
    </row>
    <row r="281026" spans="23:35" x14ac:dyDescent="0.2">
      <c r="W281026" s="31"/>
      <c r="AI281026" s="31"/>
    </row>
    <row r="281030" spans="23:35" x14ac:dyDescent="0.2">
      <c r="W281030" s="29"/>
      <c r="AI281030" s="29"/>
    </row>
    <row r="281058" spans="23:35" x14ac:dyDescent="0.2">
      <c r="W281058" s="31"/>
      <c r="AI281058" s="31"/>
    </row>
    <row r="281062" spans="23:35" x14ac:dyDescent="0.2">
      <c r="W281062" s="29"/>
      <c r="AI281062" s="29"/>
    </row>
    <row r="281090" spans="23:35" x14ac:dyDescent="0.2">
      <c r="W281090" s="31"/>
      <c r="AI281090" s="31"/>
    </row>
    <row r="281094" spans="23:35" x14ac:dyDescent="0.2">
      <c r="W281094" s="29"/>
      <c r="AI281094" s="29"/>
    </row>
    <row r="281122" spans="23:35" x14ac:dyDescent="0.2">
      <c r="W281122" s="31"/>
      <c r="AI281122" s="31"/>
    </row>
    <row r="281126" spans="23:35" x14ac:dyDescent="0.2">
      <c r="W281126" s="29"/>
      <c r="AI281126" s="29"/>
    </row>
    <row r="281154" spans="23:35" x14ac:dyDescent="0.2">
      <c r="W281154" s="31"/>
      <c r="AI281154" s="31"/>
    </row>
    <row r="281158" spans="23:35" x14ac:dyDescent="0.2">
      <c r="W281158" s="29"/>
      <c r="AI281158" s="29"/>
    </row>
    <row r="281186" spans="23:35" x14ac:dyDescent="0.2">
      <c r="W281186" s="31"/>
      <c r="AI281186" s="31"/>
    </row>
    <row r="281190" spans="23:35" x14ac:dyDescent="0.2">
      <c r="W281190" s="29"/>
      <c r="AI281190" s="29"/>
    </row>
    <row r="281218" spans="23:35" x14ac:dyDescent="0.2">
      <c r="W281218" s="31"/>
      <c r="AI281218" s="31"/>
    </row>
    <row r="281222" spans="23:35" x14ac:dyDescent="0.2">
      <c r="W281222" s="29"/>
      <c r="AI281222" s="29"/>
    </row>
    <row r="281250" spans="23:35" x14ac:dyDescent="0.2">
      <c r="W281250" s="31"/>
      <c r="AI281250" s="31"/>
    </row>
    <row r="281254" spans="23:35" x14ac:dyDescent="0.2">
      <c r="W281254" s="29"/>
      <c r="AI281254" s="29"/>
    </row>
    <row r="281282" spans="23:35" x14ac:dyDescent="0.2">
      <c r="W281282" s="31"/>
      <c r="AI281282" s="31"/>
    </row>
    <row r="281286" spans="23:35" x14ac:dyDescent="0.2">
      <c r="W281286" s="29"/>
      <c r="AI281286" s="29"/>
    </row>
    <row r="281314" spans="23:35" x14ac:dyDescent="0.2">
      <c r="W281314" s="31"/>
      <c r="AI281314" s="31"/>
    </row>
    <row r="281318" spans="23:35" x14ac:dyDescent="0.2">
      <c r="W281318" s="29"/>
      <c r="AI281318" s="29"/>
    </row>
    <row r="281346" spans="23:35" x14ac:dyDescent="0.2">
      <c r="W281346" s="31"/>
      <c r="AI281346" s="31"/>
    </row>
    <row r="281350" spans="23:35" x14ac:dyDescent="0.2">
      <c r="W281350" s="29"/>
      <c r="AI281350" s="29"/>
    </row>
    <row r="281378" spans="23:35" x14ac:dyDescent="0.2">
      <c r="W281378" s="31"/>
      <c r="AI281378" s="31"/>
    </row>
    <row r="281382" spans="23:35" x14ac:dyDescent="0.2">
      <c r="W281382" s="29"/>
      <c r="AI281382" s="29"/>
    </row>
    <row r="281410" spans="23:35" x14ac:dyDescent="0.2">
      <c r="W281410" s="31"/>
      <c r="AI281410" s="31"/>
    </row>
    <row r="281414" spans="23:35" x14ac:dyDescent="0.2">
      <c r="W281414" s="29"/>
      <c r="AI281414" s="29"/>
    </row>
    <row r="281442" spans="23:35" x14ac:dyDescent="0.2">
      <c r="W281442" s="31"/>
      <c r="AI281442" s="31"/>
    </row>
    <row r="281446" spans="23:35" x14ac:dyDescent="0.2">
      <c r="W281446" s="29"/>
      <c r="AI281446" s="29"/>
    </row>
    <row r="281474" spans="23:35" x14ac:dyDescent="0.2">
      <c r="W281474" s="31"/>
      <c r="AI281474" s="31"/>
    </row>
    <row r="281478" spans="23:35" x14ac:dyDescent="0.2">
      <c r="W281478" s="29"/>
      <c r="AI281478" s="29"/>
    </row>
    <row r="281506" spans="23:35" x14ac:dyDescent="0.2">
      <c r="W281506" s="31"/>
      <c r="AI281506" s="31"/>
    </row>
    <row r="281510" spans="23:35" x14ac:dyDescent="0.2">
      <c r="W281510" s="29"/>
      <c r="AI281510" s="29"/>
    </row>
    <row r="281538" spans="23:35" x14ac:dyDescent="0.2">
      <c r="W281538" s="31"/>
      <c r="AI281538" s="31"/>
    </row>
    <row r="281542" spans="23:35" x14ac:dyDescent="0.2">
      <c r="W281542" s="29"/>
      <c r="AI281542" s="29"/>
    </row>
    <row r="281570" spans="23:35" x14ac:dyDescent="0.2">
      <c r="W281570" s="31"/>
      <c r="AI281570" s="31"/>
    </row>
    <row r="281574" spans="23:35" x14ac:dyDescent="0.2">
      <c r="W281574" s="29"/>
      <c r="AI281574" s="29"/>
    </row>
    <row r="281602" spans="23:35" x14ac:dyDescent="0.2">
      <c r="W281602" s="31"/>
      <c r="AI281602" s="31"/>
    </row>
    <row r="281606" spans="23:35" x14ac:dyDescent="0.2">
      <c r="W281606" s="29"/>
      <c r="AI281606" s="29"/>
    </row>
    <row r="281634" spans="23:35" x14ac:dyDescent="0.2">
      <c r="W281634" s="31"/>
      <c r="AI281634" s="31"/>
    </row>
    <row r="281638" spans="23:35" x14ac:dyDescent="0.2">
      <c r="W281638" s="29"/>
      <c r="AI281638" s="29"/>
    </row>
    <row r="281666" spans="23:35" x14ac:dyDescent="0.2">
      <c r="W281666" s="31"/>
      <c r="AI281666" s="31"/>
    </row>
    <row r="281670" spans="23:35" x14ac:dyDescent="0.2">
      <c r="W281670" s="29"/>
      <c r="AI281670" s="29"/>
    </row>
    <row r="281698" spans="23:35" x14ac:dyDescent="0.2">
      <c r="W281698" s="31"/>
      <c r="AI281698" s="31"/>
    </row>
    <row r="281702" spans="23:35" x14ac:dyDescent="0.2">
      <c r="W281702" s="29"/>
      <c r="AI281702" s="29"/>
    </row>
    <row r="281730" spans="23:35" x14ac:dyDescent="0.2">
      <c r="W281730" s="31"/>
      <c r="AI281730" s="31"/>
    </row>
    <row r="281734" spans="23:35" x14ac:dyDescent="0.2">
      <c r="W281734" s="29"/>
      <c r="AI281734" s="29"/>
    </row>
    <row r="281762" spans="23:35" x14ac:dyDescent="0.2">
      <c r="W281762" s="31"/>
      <c r="AI281762" s="31"/>
    </row>
    <row r="281766" spans="23:35" x14ac:dyDescent="0.2">
      <c r="W281766" s="29"/>
      <c r="AI281766" s="29"/>
    </row>
    <row r="281794" spans="23:35" x14ac:dyDescent="0.2">
      <c r="W281794" s="31"/>
      <c r="AI281794" s="31"/>
    </row>
    <row r="281798" spans="23:35" x14ac:dyDescent="0.2">
      <c r="W281798" s="29"/>
      <c r="AI281798" s="29"/>
    </row>
    <row r="281826" spans="23:35" x14ac:dyDescent="0.2">
      <c r="W281826" s="31"/>
      <c r="AI281826" s="31"/>
    </row>
    <row r="281830" spans="23:35" x14ac:dyDescent="0.2">
      <c r="W281830" s="29"/>
      <c r="AI281830" s="29"/>
    </row>
    <row r="281858" spans="23:35" x14ac:dyDescent="0.2">
      <c r="W281858" s="31"/>
      <c r="AI281858" s="31"/>
    </row>
    <row r="281862" spans="23:35" x14ac:dyDescent="0.2">
      <c r="W281862" s="29"/>
      <c r="AI281862" s="29"/>
    </row>
    <row r="281890" spans="23:35" x14ac:dyDescent="0.2">
      <c r="W281890" s="31"/>
      <c r="AI281890" s="31"/>
    </row>
    <row r="281894" spans="23:35" x14ac:dyDescent="0.2">
      <c r="W281894" s="29"/>
      <c r="AI281894" s="29"/>
    </row>
    <row r="281922" spans="23:35" x14ac:dyDescent="0.2">
      <c r="W281922" s="31"/>
      <c r="AI281922" s="31"/>
    </row>
    <row r="281926" spans="23:35" x14ac:dyDescent="0.2">
      <c r="W281926" s="29"/>
      <c r="AI281926" s="29"/>
    </row>
    <row r="281954" spans="23:35" x14ac:dyDescent="0.2">
      <c r="W281954" s="31"/>
      <c r="AI281954" s="31"/>
    </row>
    <row r="281958" spans="23:35" x14ac:dyDescent="0.2">
      <c r="W281958" s="29"/>
      <c r="AI281958" s="29"/>
    </row>
    <row r="281986" spans="23:35" x14ac:dyDescent="0.2">
      <c r="W281986" s="31"/>
      <c r="AI281986" s="31"/>
    </row>
    <row r="281990" spans="23:35" x14ac:dyDescent="0.2">
      <c r="W281990" s="29"/>
      <c r="AI281990" s="29"/>
    </row>
    <row r="282018" spans="23:35" x14ac:dyDescent="0.2">
      <c r="W282018" s="31"/>
      <c r="AI282018" s="31"/>
    </row>
    <row r="282022" spans="23:35" x14ac:dyDescent="0.2">
      <c r="W282022" s="29"/>
      <c r="AI282022" s="29"/>
    </row>
    <row r="282050" spans="23:35" x14ac:dyDescent="0.2">
      <c r="W282050" s="31"/>
      <c r="AI282050" s="31"/>
    </row>
    <row r="282054" spans="23:35" x14ac:dyDescent="0.2">
      <c r="W282054" s="29"/>
      <c r="AI282054" s="29"/>
    </row>
    <row r="282082" spans="23:35" x14ac:dyDescent="0.2">
      <c r="W282082" s="31"/>
      <c r="AI282082" s="31"/>
    </row>
    <row r="282086" spans="23:35" x14ac:dyDescent="0.2">
      <c r="W282086" s="29"/>
      <c r="AI282086" s="29"/>
    </row>
    <row r="282114" spans="23:35" x14ac:dyDescent="0.2">
      <c r="W282114" s="31"/>
      <c r="AI282114" s="31"/>
    </row>
    <row r="282118" spans="23:35" x14ac:dyDescent="0.2">
      <c r="W282118" s="29"/>
      <c r="AI282118" s="29"/>
    </row>
    <row r="282146" spans="23:35" x14ac:dyDescent="0.2">
      <c r="W282146" s="31"/>
      <c r="AI282146" s="31"/>
    </row>
    <row r="282150" spans="23:35" x14ac:dyDescent="0.2">
      <c r="W282150" s="29"/>
      <c r="AI282150" s="29"/>
    </row>
    <row r="282178" spans="23:35" x14ac:dyDescent="0.2">
      <c r="W282178" s="31"/>
      <c r="AI282178" s="31"/>
    </row>
    <row r="282182" spans="23:35" x14ac:dyDescent="0.2">
      <c r="W282182" s="29"/>
      <c r="AI282182" s="29"/>
    </row>
    <row r="282210" spans="23:35" x14ac:dyDescent="0.2">
      <c r="W282210" s="31"/>
      <c r="AI282210" s="31"/>
    </row>
    <row r="282214" spans="23:35" x14ac:dyDescent="0.2">
      <c r="W282214" s="29"/>
      <c r="AI282214" s="29"/>
    </row>
    <row r="282242" spans="23:35" x14ac:dyDescent="0.2">
      <c r="W282242" s="31"/>
      <c r="AI282242" s="31"/>
    </row>
    <row r="282246" spans="23:35" x14ac:dyDescent="0.2">
      <c r="W282246" s="29"/>
      <c r="AI282246" s="29"/>
    </row>
    <row r="282274" spans="23:35" x14ac:dyDescent="0.2">
      <c r="W282274" s="31"/>
      <c r="AI282274" s="31"/>
    </row>
    <row r="282278" spans="23:35" x14ac:dyDescent="0.2">
      <c r="W282278" s="29"/>
      <c r="AI282278" s="29"/>
    </row>
    <row r="282306" spans="23:35" x14ac:dyDescent="0.2">
      <c r="W282306" s="31"/>
      <c r="AI282306" s="31"/>
    </row>
    <row r="282310" spans="23:35" x14ac:dyDescent="0.2">
      <c r="W282310" s="29"/>
      <c r="AI282310" s="29"/>
    </row>
    <row r="282338" spans="23:35" x14ac:dyDescent="0.2">
      <c r="W282338" s="31"/>
      <c r="AI282338" s="31"/>
    </row>
    <row r="282342" spans="23:35" x14ac:dyDescent="0.2">
      <c r="W282342" s="29"/>
      <c r="AI282342" s="29"/>
    </row>
    <row r="282370" spans="23:35" x14ac:dyDescent="0.2">
      <c r="W282370" s="31"/>
      <c r="AI282370" s="31"/>
    </row>
    <row r="282374" spans="23:35" x14ac:dyDescent="0.2">
      <c r="W282374" s="29"/>
      <c r="AI282374" s="29"/>
    </row>
    <row r="282402" spans="23:35" x14ac:dyDescent="0.2">
      <c r="W282402" s="31"/>
      <c r="AI282402" s="31"/>
    </row>
    <row r="282406" spans="23:35" x14ac:dyDescent="0.2">
      <c r="W282406" s="29"/>
      <c r="AI282406" s="29"/>
    </row>
    <row r="282434" spans="23:35" x14ac:dyDescent="0.2">
      <c r="W282434" s="31"/>
      <c r="AI282434" s="31"/>
    </row>
    <row r="282438" spans="23:35" x14ac:dyDescent="0.2">
      <c r="W282438" s="29"/>
      <c r="AI282438" s="29"/>
    </row>
    <row r="282466" spans="23:35" x14ac:dyDescent="0.2">
      <c r="W282466" s="31"/>
      <c r="AI282466" s="31"/>
    </row>
    <row r="282470" spans="23:35" x14ac:dyDescent="0.2">
      <c r="W282470" s="29"/>
      <c r="AI282470" s="29"/>
    </row>
    <row r="282498" spans="23:35" x14ac:dyDescent="0.2">
      <c r="W282498" s="31"/>
      <c r="AI282498" s="31"/>
    </row>
    <row r="282502" spans="23:35" x14ac:dyDescent="0.2">
      <c r="W282502" s="29"/>
      <c r="AI282502" s="29"/>
    </row>
    <row r="282530" spans="23:35" x14ac:dyDescent="0.2">
      <c r="W282530" s="31"/>
      <c r="AI282530" s="31"/>
    </row>
    <row r="282534" spans="23:35" x14ac:dyDescent="0.2">
      <c r="W282534" s="29"/>
      <c r="AI282534" s="29"/>
    </row>
    <row r="282562" spans="23:35" x14ac:dyDescent="0.2">
      <c r="W282562" s="31"/>
      <c r="AI282562" s="31"/>
    </row>
    <row r="282566" spans="23:35" x14ac:dyDescent="0.2">
      <c r="W282566" s="29"/>
      <c r="AI282566" s="29"/>
    </row>
    <row r="282594" spans="23:35" x14ac:dyDescent="0.2">
      <c r="W282594" s="31"/>
      <c r="AI282594" s="31"/>
    </row>
    <row r="282598" spans="23:35" x14ac:dyDescent="0.2">
      <c r="W282598" s="29"/>
      <c r="AI282598" s="29"/>
    </row>
    <row r="282626" spans="23:35" x14ac:dyDescent="0.2">
      <c r="W282626" s="31"/>
      <c r="AI282626" s="31"/>
    </row>
    <row r="282630" spans="23:35" x14ac:dyDescent="0.2">
      <c r="W282630" s="29"/>
      <c r="AI282630" s="29"/>
    </row>
    <row r="282658" spans="23:35" x14ac:dyDescent="0.2">
      <c r="W282658" s="31"/>
      <c r="AI282658" s="31"/>
    </row>
    <row r="282662" spans="23:35" x14ac:dyDescent="0.2">
      <c r="W282662" s="29"/>
      <c r="AI282662" s="29"/>
    </row>
    <row r="282690" spans="23:35" x14ac:dyDescent="0.2">
      <c r="W282690" s="31"/>
      <c r="AI282690" s="31"/>
    </row>
    <row r="282694" spans="23:35" x14ac:dyDescent="0.2">
      <c r="W282694" s="29"/>
      <c r="AI282694" s="29"/>
    </row>
    <row r="282722" spans="23:35" x14ac:dyDescent="0.2">
      <c r="W282722" s="31"/>
      <c r="AI282722" s="31"/>
    </row>
    <row r="282726" spans="23:35" x14ac:dyDescent="0.2">
      <c r="W282726" s="29"/>
      <c r="AI282726" s="29"/>
    </row>
    <row r="282754" spans="23:35" x14ac:dyDescent="0.2">
      <c r="W282754" s="31"/>
      <c r="AI282754" s="31"/>
    </row>
    <row r="282758" spans="23:35" x14ac:dyDescent="0.2">
      <c r="W282758" s="29"/>
      <c r="AI282758" s="29"/>
    </row>
    <row r="282786" spans="23:35" x14ac:dyDescent="0.2">
      <c r="W282786" s="31"/>
      <c r="AI282786" s="31"/>
    </row>
    <row r="282790" spans="23:35" x14ac:dyDescent="0.2">
      <c r="W282790" s="29"/>
      <c r="AI282790" s="29"/>
    </row>
    <row r="282818" spans="23:35" x14ac:dyDescent="0.2">
      <c r="W282818" s="31"/>
      <c r="AI282818" s="31"/>
    </row>
    <row r="282822" spans="23:35" x14ac:dyDescent="0.2">
      <c r="W282822" s="29"/>
      <c r="AI282822" s="29"/>
    </row>
    <row r="282850" spans="23:35" x14ac:dyDescent="0.2">
      <c r="W282850" s="31"/>
      <c r="AI282850" s="31"/>
    </row>
    <row r="282854" spans="23:35" x14ac:dyDescent="0.2">
      <c r="W282854" s="29"/>
      <c r="AI282854" s="29"/>
    </row>
    <row r="282882" spans="23:35" x14ac:dyDescent="0.2">
      <c r="W282882" s="31"/>
      <c r="AI282882" s="31"/>
    </row>
    <row r="282886" spans="23:35" x14ac:dyDescent="0.2">
      <c r="W282886" s="29"/>
      <c r="AI282886" s="29"/>
    </row>
    <row r="282914" spans="23:35" x14ac:dyDescent="0.2">
      <c r="W282914" s="31"/>
      <c r="AI282914" s="31"/>
    </row>
    <row r="282918" spans="23:35" x14ac:dyDescent="0.2">
      <c r="W282918" s="29"/>
      <c r="AI282918" s="29"/>
    </row>
    <row r="282946" spans="23:35" x14ac:dyDescent="0.2">
      <c r="W282946" s="31"/>
      <c r="AI282946" s="31"/>
    </row>
    <row r="282950" spans="23:35" x14ac:dyDescent="0.2">
      <c r="W282950" s="29"/>
      <c r="AI282950" s="29"/>
    </row>
    <row r="282978" spans="23:35" x14ac:dyDescent="0.2">
      <c r="W282978" s="31"/>
      <c r="AI282978" s="31"/>
    </row>
    <row r="282982" spans="23:35" x14ac:dyDescent="0.2">
      <c r="W282982" s="29"/>
      <c r="AI282982" s="29"/>
    </row>
    <row r="283010" spans="23:35" x14ac:dyDescent="0.2">
      <c r="W283010" s="31"/>
      <c r="AI283010" s="31"/>
    </row>
    <row r="283014" spans="23:35" x14ac:dyDescent="0.2">
      <c r="W283014" s="29"/>
      <c r="AI283014" s="29"/>
    </row>
    <row r="283042" spans="23:35" x14ac:dyDescent="0.2">
      <c r="W283042" s="31"/>
      <c r="AI283042" s="31"/>
    </row>
    <row r="283046" spans="23:35" x14ac:dyDescent="0.2">
      <c r="W283046" s="29"/>
      <c r="AI283046" s="29"/>
    </row>
    <row r="283074" spans="23:35" x14ac:dyDescent="0.2">
      <c r="W283074" s="31"/>
      <c r="AI283074" s="31"/>
    </row>
    <row r="283078" spans="23:35" x14ac:dyDescent="0.2">
      <c r="W283078" s="29"/>
      <c r="AI283078" s="29"/>
    </row>
    <row r="283106" spans="23:35" x14ac:dyDescent="0.2">
      <c r="W283106" s="31"/>
      <c r="AI283106" s="31"/>
    </row>
    <row r="283110" spans="23:35" x14ac:dyDescent="0.2">
      <c r="W283110" s="29"/>
      <c r="AI283110" s="29"/>
    </row>
    <row r="283138" spans="23:35" x14ac:dyDescent="0.2">
      <c r="W283138" s="31"/>
      <c r="AI283138" s="31"/>
    </row>
    <row r="283142" spans="23:35" x14ac:dyDescent="0.2">
      <c r="W283142" s="29"/>
      <c r="AI283142" s="29"/>
    </row>
    <row r="283170" spans="23:35" x14ac:dyDescent="0.2">
      <c r="W283170" s="31"/>
      <c r="AI283170" s="31"/>
    </row>
    <row r="283174" spans="23:35" x14ac:dyDescent="0.2">
      <c r="W283174" s="29"/>
      <c r="AI283174" s="29"/>
    </row>
    <row r="283202" spans="23:35" x14ac:dyDescent="0.2">
      <c r="W283202" s="31"/>
      <c r="AI283202" s="31"/>
    </row>
    <row r="283206" spans="23:35" x14ac:dyDescent="0.2">
      <c r="W283206" s="29"/>
      <c r="AI283206" s="29"/>
    </row>
    <row r="283234" spans="23:35" x14ac:dyDescent="0.2">
      <c r="W283234" s="31"/>
      <c r="AI283234" s="31"/>
    </row>
    <row r="283238" spans="23:35" x14ac:dyDescent="0.2">
      <c r="W283238" s="29"/>
      <c r="AI283238" s="29"/>
    </row>
    <row r="283266" spans="23:35" x14ac:dyDescent="0.2">
      <c r="W283266" s="31"/>
      <c r="AI283266" s="31"/>
    </row>
    <row r="283270" spans="23:35" x14ac:dyDescent="0.2">
      <c r="W283270" s="29"/>
      <c r="AI283270" s="29"/>
    </row>
    <row r="283298" spans="23:35" x14ac:dyDescent="0.2">
      <c r="W283298" s="31"/>
      <c r="AI283298" s="31"/>
    </row>
    <row r="283302" spans="23:35" x14ac:dyDescent="0.2">
      <c r="W283302" s="29"/>
      <c r="AI283302" s="29"/>
    </row>
    <row r="283330" spans="23:35" x14ac:dyDescent="0.2">
      <c r="W283330" s="31"/>
      <c r="AI283330" s="31"/>
    </row>
    <row r="283334" spans="23:35" x14ac:dyDescent="0.2">
      <c r="W283334" s="29"/>
      <c r="AI283334" s="29"/>
    </row>
    <row r="283362" spans="23:35" x14ac:dyDescent="0.2">
      <c r="W283362" s="31"/>
      <c r="AI283362" s="31"/>
    </row>
    <row r="283366" spans="23:35" x14ac:dyDescent="0.2">
      <c r="W283366" s="29"/>
      <c r="AI283366" s="29"/>
    </row>
    <row r="283394" spans="23:35" x14ac:dyDescent="0.2">
      <c r="W283394" s="31"/>
      <c r="AI283394" s="31"/>
    </row>
    <row r="283398" spans="23:35" x14ac:dyDescent="0.2">
      <c r="W283398" s="29"/>
      <c r="AI283398" s="29"/>
    </row>
    <row r="283426" spans="23:35" x14ac:dyDescent="0.2">
      <c r="W283426" s="31"/>
      <c r="AI283426" s="31"/>
    </row>
    <row r="283430" spans="23:35" x14ac:dyDescent="0.2">
      <c r="W283430" s="29"/>
      <c r="AI283430" s="29"/>
    </row>
    <row r="283458" spans="23:35" x14ac:dyDescent="0.2">
      <c r="W283458" s="31"/>
      <c r="AI283458" s="31"/>
    </row>
    <row r="283462" spans="23:35" x14ac:dyDescent="0.2">
      <c r="W283462" s="29"/>
      <c r="AI283462" s="29"/>
    </row>
    <row r="283490" spans="23:35" x14ac:dyDescent="0.2">
      <c r="W283490" s="31"/>
      <c r="AI283490" s="31"/>
    </row>
    <row r="283494" spans="23:35" x14ac:dyDescent="0.2">
      <c r="W283494" s="29"/>
      <c r="AI283494" s="29"/>
    </row>
    <row r="283522" spans="23:35" x14ac:dyDescent="0.2">
      <c r="W283522" s="31"/>
      <c r="AI283522" s="31"/>
    </row>
    <row r="283526" spans="23:35" x14ac:dyDescent="0.2">
      <c r="W283526" s="29"/>
      <c r="AI283526" s="29"/>
    </row>
    <row r="283554" spans="23:35" x14ac:dyDescent="0.2">
      <c r="W283554" s="31"/>
      <c r="AI283554" s="31"/>
    </row>
    <row r="283558" spans="23:35" x14ac:dyDescent="0.2">
      <c r="W283558" s="29"/>
      <c r="AI283558" s="29"/>
    </row>
    <row r="283586" spans="23:35" x14ac:dyDescent="0.2">
      <c r="W283586" s="31"/>
      <c r="AI283586" s="31"/>
    </row>
    <row r="283590" spans="23:35" x14ac:dyDescent="0.2">
      <c r="W283590" s="29"/>
      <c r="AI283590" s="29"/>
    </row>
    <row r="283618" spans="23:35" x14ac:dyDescent="0.2">
      <c r="W283618" s="31"/>
      <c r="AI283618" s="31"/>
    </row>
    <row r="283622" spans="23:35" x14ac:dyDescent="0.2">
      <c r="W283622" s="29"/>
      <c r="AI283622" s="29"/>
    </row>
    <row r="283650" spans="23:35" x14ac:dyDescent="0.2">
      <c r="W283650" s="31"/>
      <c r="AI283650" s="31"/>
    </row>
    <row r="283654" spans="23:35" x14ac:dyDescent="0.2">
      <c r="W283654" s="29"/>
      <c r="AI283654" s="29"/>
    </row>
    <row r="283682" spans="23:35" x14ac:dyDescent="0.2">
      <c r="W283682" s="31"/>
      <c r="AI283682" s="31"/>
    </row>
    <row r="283686" spans="23:35" x14ac:dyDescent="0.2">
      <c r="W283686" s="29"/>
      <c r="AI283686" s="29"/>
    </row>
    <row r="283714" spans="23:35" x14ac:dyDescent="0.2">
      <c r="W283714" s="31"/>
      <c r="AI283714" s="31"/>
    </row>
    <row r="283718" spans="23:35" x14ac:dyDescent="0.2">
      <c r="W283718" s="29"/>
      <c r="AI283718" s="29"/>
    </row>
    <row r="283746" spans="23:35" x14ac:dyDescent="0.2">
      <c r="W283746" s="31"/>
      <c r="AI283746" s="31"/>
    </row>
    <row r="283750" spans="23:35" x14ac:dyDescent="0.2">
      <c r="W283750" s="29"/>
      <c r="AI283750" s="29"/>
    </row>
    <row r="283778" spans="23:35" x14ac:dyDescent="0.2">
      <c r="W283778" s="31"/>
      <c r="AI283778" s="31"/>
    </row>
    <row r="283782" spans="23:35" x14ac:dyDescent="0.2">
      <c r="W283782" s="29"/>
      <c r="AI283782" s="29"/>
    </row>
    <row r="283810" spans="23:35" x14ac:dyDescent="0.2">
      <c r="W283810" s="31"/>
      <c r="AI283810" s="31"/>
    </row>
    <row r="283814" spans="23:35" x14ac:dyDescent="0.2">
      <c r="W283814" s="29"/>
      <c r="AI283814" s="29"/>
    </row>
    <row r="283842" spans="23:35" x14ac:dyDescent="0.2">
      <c r="W283842" s="31"/>
      <c r="AI283842" s="31"/>
    </row>
    <row r="283846" spans="23:35" x14ac:dyDescent="0.2">
      <c r="W283846" s="29"/>
      <c r="AI283846" s="29"/>
    </row>
    <row r="283874" spans="23:35" x14ac:dyDescent="0.2">
      <c r="W283874" s="31"/>
      <c r="AI283874" s="31"/>
    </row>
    <row r="283878" spans="23:35" x14ac:dyDescent="0.2">
      <c r="W283878" s="29"/>
      <c r="AI283878" s="29"/>
    </row>
    <row r="283906" spans="23:35" x14ac:dyDescent="0.2">
      <c r="W283906" s="31"/>
      <c r="AI283906" s="31"/>
    </row>
    <row r="283910" spans="23:35" x14ac:dyDescent="0.2">
      <c r="W283910" s="29"/>
      <c r="AI283910" s="29"/>
    </row>
    <row r="283938" spans="23:35" x14ac:dyDescent="0.2">
      <c r="W283938" s="31"/>
      <c r="AI283938" s="31"/>
    </row>
    <row r="283942" spans="23:35" x14ac:dyDescent="0.2">
      <c r="W283942" s="29"/>
      <c r="AI283942" s="29"/>
    </row>
    <row r="283970" spans="23:35" x14ac:dyDescent="0.2">
      <c r="W283970" s="31"/>
      <c r="AI283970" s="31"/>
    </row>
    <row r="283974" spans="23:35" x14ac:dyDescent="0.2">
      <c r="W283974" s="29"/>
      <c r="AI283974" s="29"/>
    </row>
    <row r="284002" spans="23:35" x14ac:dyDescent="0.2">
      <c r="W284002" s="31"/>
      <c r="AI284002" s="31"/>
    </row>
    <row r="284006" spans="23:35" x14ac:dyDescent="0.2">
      <c r="W284006" s="29"/>
      <c r="AI284006" s="29"/>
    </row>
    <row r="284034" spans="23:35" x14ac:dyDescent="0.2">
      <c r="W284034" s="31"/>
      <c r="AI284034" s="31"/>
    </row>
    <row r="284038" spans="23:35" x14ac:dyDescent="0.2">
      <c r="W284038" s="29"/>
      <c r="AI284038" s="29"/>
    </row>
    <row r="284066" spans="23:35" x14ac:dyDescent="0.2">
      <c r="W284066" s="31"/>
      <c r="AI284066" s="31"/>
    </row>
    <row r="284070" spans="23:35" x14ac:dyDescent="0.2">
      <c r="W284070" s="29"/>
      <c r="AI284070" s="29"/>
    </row>
    <row r="284098" spans="23:35" x14ac:dyDescent="0.2">
      <c r="W284098" s="31"/>
      <c r="AI284098" s="31"/>
    </row>
    <row r="284102" spans="23:35" x14ac:dyDescent="0.2">
      <c r="W284102" s="29"/>
      <c r="AI284102" s="29"/>
    </row>
    <row r="284130" spans="23:35" x14ac:dyDescent="0.2">
      <c r="W284130" s="31"/>
      <c r="AI284130" s="31"/>
    </row>
    <row r="284134" spans="23:35" x14ac:dyDescent="0.2">
      <c r="W284134" s="29"/>
      <c r="AI284134" s="29"/>
    </row>
    <row r="284162" spans="23:35" x14ac:dyDescent="0.2">
      <c r="W284162" s="31"/>
      <c r="AI284162" s="31"/>
    </row>
    <row r="284166" spans="23:35" x14ac:dyDescent="0.2">
      <c r="W284166" s="29"/>
      <c r="AI284166" s="29"/>
    </row>
    <row r="284194" spans="23:35" x14ac:dyDescent="0.2">
      <c r="W284194" s="31"/>
      <c r="AI284194" s="31"/>
    </row>
    <row r="284198" spans="23:35" x14ac:dyDescent="0.2">
      <c r="W284198" s="29"/>
      <c r="AI284198" s="29"/>
    </row>
    <row r="284226" spans="23:35" x14ac:dyDescent="0.2">
      <c r="W284226" s="31"/>
      <c r="AI284226" s="31"/>
    </row>
    <row r="284230" spans="23:35" x14ac:dyDescent="0.2">
      <c r="W284230" s="29"/>
      <c r="AI284230" s="29"/>
    </row>
    <row r="284258" spans="23:35" x14ac:dyDescent="0.2">
      <c r="W284258" s="31"/>
      <c r="AI284258" s="31"/>
    </row>
    <row r="284262" spans="23:35" x14ac:dyDescent="0.2">
      <c r="W284262" s="29"/>
      <c r="AI284262" s="29"/>
    </row>
    <row r="284290" spans="23:35" x14ac:dyDescent="0.2">
      <c r="W284290" s="31"/>
      <c r="AI284290" s="31"/>
    </row>
    <row r="284294" spans="23:35" x14ac:dyDescent="0.2">
      <c r="W284294" s="29"/>
      <c r="AI284294" s="29"/>
    </row>
    <row r="284322" spans="23:35" x14ac:dyDescent="0.2">
      <c r="W284322" s="31"/>
      <c r="AI284322" s="31"/>
    </row>
    <row r="284326" spans="23:35" x14ac:dyDescent="0.2">
      <c r="W284326" s="29"/>
      <c r="AI284326" s="29"/>
    </row>
    <row r="284354" spans="23:35" x14ac:dyDescent="0.2">
      <c r="W284354" s="31"/>
      <c r="AI284354" s="31"/>
    </row>
    <row r="284358" spans="23:35" x14ac:dyDescent="0.2">
      <c r="W284358" s="29"/>
      <c r="AI284358" s="29"/>
    </row>
    <row r="284386" spans="23:35" x14ac:dyDescent="0.2">
      <c r="W284386" s="31"/>
      <c r="AI284386" s="31"/>
    </row>
    <row r="284390" spans="23:35" x14ac:dyDescent="0.2">
      <c r="W284390" s="29"/>
      <c r="AI284390" s="29"/>
    </row>
    <row r="284418" spans="23:35" x14ac:dyDescent="0.2">
      <c r="W284418" s="31"/>
      <c r="AI284418" s="31"/>
    </row>
    <row r="284422" spans="23:35" x14ac:dyDescent="0.2">
      <c r="W284422" s="29"/>
      <c r="AI284422" s="29"/>
    </row>
    <row r="284450" spans="23:35" x14ac:dyDescent="0.2">
      <c r="W284450" s="31"/>
      <c r="AI284450" s="31"/>
    </row>
    <row r="284454" spans="23:35" x14ac:dyDescent="0.2">
      <c r="W284454" s="29"/>
      <c r="AI284454" s="29"/>
    </row>
    <row r="284482" spans="23:35" x14ac:dyDescent="0.2">
      <c r="W284482" s="31"/>
      <c r="AI284482" s="31"/>
    </row>
    <row r="284486" spans="23:35" x14ac:dyDescent="0.2">
      <c r="W284486" s="29"/>
      <c r="AI284486" s="29"/>
    </row>
    <row r="284514" spans="23:35" x14ac:dyDescent="0.2">
      <c r="W284514" s="31"/>
      <c r="AI284514" s="31"/>
    </row>
    <row r="284518" spans="23:35" x14ac:dyDescent="0.2">
      <c r="W284518" s="29"/>
      <c r="AI284518" s="29"/>
    </row>
    <row r="284546" spans="23:35" x14ac:dyDescent="0.2">
      <c r="W284546" s="31"/>
      <c r="AI284546" s="31"/>
    </row>
    <row r="284550" spans="23:35" x14ac:dyDescent="0.2">
      <c r="W284550" s="29"/>
      <c r="AI284550" s="29"/>
    </row>
    <row r="284578" spans="23:35" x14ac:dyDescent="0.2">
      <c r="W284578" s="31"/>
      <c r="AI284578" s="31"/>
    </row>
    <row r="284582" spans="23:35" x14ac:dyDescent="0.2">
      <c r="W284582" s="29"/>
      <c r="AI284582" s="29"/>
    </row>
    <row r="284610" spans="23:35" x14ac:dyDescent="0.2">
      <c r="W284610" s="31"/>
      <c r="AI284610" s="31"/>
    </row>
    <row r="284614" spans="23:35" x14ac:dyDescent="0.2">
      <c r="W284614" s="29"/>
      <c r="AI284614" s="29"/>
    </row>
    <row r="284642" spans="23:35" x14ac:dyDescent="0.2">
      <c r="W284642" s="31"/>
      <c r="AI284642" s="31"/>
    </row>
    <row r="284646" spans="23:35" x14ac:dyDescent="0.2">
      <c r="W284646" s="29"/>
      <c r="AI284646" s="29"/>
    </row>
    <row r="284674" spans="23:35" x14ac:dyDescent="0.2">
      <c r="W284674" s="31"/>
      <c r="AI284674" s="31"/>
    </row>
    <row r="284678" spans="23:35" x14ac:dyDescent="0.2">
      <c r="W284678" s="29"/>
      <c r="AI284678" s="29"/>
    </row>
    <row r="284706" spans="23:35" x14ac:dyDescent="0.2">
      <c r="W284706" s="31"/>
      <c r="AI284706" s="31"/>
    </row>
    <row r="284710" spans="23:35" x14ac:dyDescent="0.2">
      <c r="W284710" s="29"/>
      <c r="AI284710" s="29"/>
    </row>
    <row r="284738" spans="23:35" x14ac:dyDescent="0.2">
      <c r="W284738" s="31"/>
      <c r="AI284738" s="31"/>
    </row>
    <row r="284742" spans="23:35" x14ac:dyDescent="0.2">
      <c r="W284742" s="29"/>
      <c r="AI284742" s="29"/>
    </row>
    <row r="284770" spans="23:35" x14ac:dyDescent="0.2">
      <c r="W284770" s="31"/>
      <c r="AI284770" s="31"/>
    </row>
    <row r="284774" spans="23:35" x14ac:dyDescent="0.2">
      <c r="W284774" s="29"/>
      <c r="AI284774" s="29"/>
    </row>
    <row r="284802" spans="23:35" x14ac:dyDescent="0.2">
      <c r="W284802" s="31"/>
      <c r="AI284802" s="31"/>
    </row>
    <row r="284806" spans="23:35" x14ac:dyDescent="0.2">
      <c r="W284806" s="29"/>
      <c r="AI284806" s="29"/>
    </row>
    <row r="284834" spans="23:35" x14ac:dyDescent="0.2">
      <c r="W284834" s="31"/>
      <c r="AI284834" s="31"/>
    </row>
    <row r="284838" spans="23:35" x14ac:dyDescent="0.2">
      <c r="W284838" s="29"/>
      <c r="AI284838" s="29"/>
    </row>
    <row r="284866" spans="23:35" x14ac:dyDescent="0.2">
      <c r="W284866" s="31"/>
      <c r="AI284866" s="31"/>
    </row>
    <row r="284870" spans="23:35" x14ac:dyDescent="0.2">
      <c r="W284870" s="29"/>
      <c r="AI284870" s="29"/>
    </row>
    <row r="284898" spans="23:35" x14ac:dyDescent="0.2">
      <c r="W284898" s="31"/>
      <c r="AI284898" s="31"/>
    </row>
    <row r="284902" spans="23:35" x14ac:dyDescent="0.2">
      <c r="W284902" s="29"/>
      <c r="AI284902" s="29"/>
    </row>
    <row r="284930" spans="23:35" x14ac:dyDescent="0.2">
      <c r="W284930" s="31"/>
      <c r="AI284930" s="31"/>
    </row>
    <row r="284934" spans="23:35" x14ac:dyDescent="0.2">
      <c r="W284934" s="29"/>
      <c r="AI284934" s="29"/>
    </row>
    <row r="284962" spans="23:35" x14ac:dyDescent="0.2">
      <c r="W284962" s="31"/>
      <c r="AI284962" s="31"/>
    </row>
    <row r="284966" spans="23:35" x14ac:dyDescent="0.2">
      <c r="W284966" s="29"/>
      <c r="AI284966" s="29"/>
    </row>
    <row r="284994" spans="23:35" x14ac:dyDescent="0.2">
      <c r="W284994" s="31"/>
      <c r="AI284994" s="31"/>
    </row>
    <row r="284998" spans="23:35" x14ac:dyDescent="0.2">
      <c r="W284998" s="29"/>
      <c r="AI284998" s="29"/>
    </row>
    <row r="285026" spans="23:35" x14ac:dyDescent="0.2">
      <c r="W285026" s="31"/>
      <c r="AI285026" s="31"/>
    </row>
    <row r="285030" spans="23:35" x14ac:dyDescent="0.2">
      <c r="W285030" s="29"/>
      <c r="AI285030" s="29"/>
    </row>
    <row r="285058" spans="23:35" x14ac:dyDescent="0.2">
      <c r="W285058" s="31"/>
      <c r="AI285058" s="31"/>
    </row>
    <row r="285062" spans="23:35" x14ac:dyDescent="0.2">
      <c r="W285062" s="29"/>
      <c r="AI285062" s="29"/>
    </row>
    <row r="285090" spans="23:35" x14ac:dyDescent="0.2">
      <c r="W285090" s="31"/>
      <c r="AI285090" s="31"/>
    </row>
    <row r="285094" spans="23:35" x14ac:dyDescent="0.2">
      <c r="W285094" s="29"/>
      <c r="AI285094" s="29"/>
    </row>
    <row r="285122" spans="23:35" x14ac:dyDescent="0.2">
      <c r="W285122" s="31"/>
      <c r="AI285122" s="31"/>
    </row>
    <row r="285126" spans="23:35" x14ac:dyDescent="0.2">
      <c r="W285126" s="29"/>
      <c r="AI285126" s="29"/>
    </row>
    <row r="285154" spans="23:35" x14ac:dyDescent="0.2">
      <c r="W285154" s="31"/>
      <c r="AI285154" s="31"/>
    </row>
    <row r="285158" spans="23:35" x14ac:dyDescent="0.2">
      <c r="W285158" s="29"/>
      <c r="AI285158" s="29"/>
    </row>
    <row r="285186" spans="23:35" x14ac:dyDescent="0.2">
      <c r="W285186" s="31"/>
      <c r="AI285186" s="31"/>
    </row>
    <row r="285190" spans="23:35" x14ac:dyDescent="0.2">
      <c r="W285190" s="29"/>
      <c r="AI285190" s="29"/>
    </row>
    <row r="285218" spans="23:35" x14ac:dyDescent="0.2">
      <c r="W285218" s="31"/>
      <c r="AI285218" s="31"/>
    </row>
    <row r="285222" spans="23:35" x14ac:dyDescent="0.2">
      <c r="W285222" s="29"/>
      <c r="AI285222" s="29"/>
    </row>
    <row r="285250" spans="23:35" x14ac:dyDescent="0.2">
      <c r="W285250" s="31"/>
      <c r="AI285250" s="31"/>
    </row>
    <row r="285254" spans="23:35" x14ac:dyDescent="0.2">
      <c r="W285254" s="29"/>
      <c r="AI285254" s="29"/>
    </row>
    <row r="285282" spans="23:35" x14ac:dyDescent="0.2">
      <c r="W285282" s="31"/>
      <c r="AI285282" s="31"/>
    </row>
    <row r="285286" spans="23:35" x14ac:dyDescent="0.2">
      <c r="W285286" s="29"/>
      <c r="AI285286" s="29"/>
    </row>
    <row r="285314" spans="23:35" x14ac:dyDescent="0.2">
      <c r="W285314" s="31"/>
      <c r="AI285314" s="31"/>
    </row>
    <row r="285318" spans="23:35" x14ac:dyDescent="0.2">
      <c r="W285318" s="29"/>
      <c r="AI285318" s="29"/>
    </row>
    <row r="285346" spans="23:35" x14ac:dyDescent="0.2">
      <c r="W285346" s="31"/>
      <c r="AI285346" s="31"/>
    </row>
    <row r="285350" spans="23:35" x14ac:dyDescent="0.2">
      <c r="W285350" s="29"/>
      <c r="AI285350" s="29"/>
    </row>
    <row r="285378" spans="23:35" x14ac:dyDescent="0.2">
      <c r="W285378" s="31"/>
      <c r="AI285378" s="31"/>
    </row>
    <row r="285382" spans="23:35" x14ac:dyDescent="0.2">
      <c r="W285382" s="29"/>
      <c r="AI285382" s="29"/>
    </row>
    <row r="285410" spans="23:35" x14ac:dyDescent="0.2">
      <c r="W285410" s="31"/>
      <c r="AI285410" s="31"/>
    </row>
    <row r="285414" spans="23:35" x14ac:dyDescent="0.2">
      <c r="W285414" s="29"/>
      <c r="AI285414" s="29"/>
    </row>
    <row r="285442" spans="23:35" x14ac:dyDescent="0.2">
      <c r="W285442" s="31"/>
      <c r="AI285442" s="31"/>
    </row>
    <row r="285446" spans="23:35" x14ac:dyDescent="0.2">
      <c r="W285446" s="29"/>
      <c r="AI285446" s="29"/>
    </row>
    <row r="285474" spans="23:35" x14ac:dyDescent="0.2">
      <c r="W285474" s="31"/>
      <c r="AI285474" s="31"/>
    </row>
    <row r="285478" spans="23:35" x14ac:dyDescent="0.2">
      <c r="W285478" s="29"/>
      <c r="AI285478" s="29"/>
    </row>
    <row r="285506" spans="23:35" x14ac:dyDescent="0.2">
      <c r="W285506" s="31"/>
      <c r="AI285506" s="31"/>
    </row>
    <row r="285510" spans="23:35" x14ac:dyDescent="0.2">
      <c r="W285510" s="29"/>
      <c r="AI285510" s="29"/>
    </row>
    <row r="285538" spans="23:35" x14ac:dyDescent="0.2">
      <c r="W285538" s="31"/>
      <c r="AI285538" s="31"/>
    </row>
    <row r="285542" spans="23:35" x14ac:dyDescent="0.2">
      <c r="W285542" s="29"/>
      <c r="AI285542" s="29"/>
    </row>
    <row r="285570" spans="23:35" x14ac:dyDescent="0.2">
      <c r="W285570" s="31"/>
      <c r="AI285570" s="31"/>
    </row>
    <row r="285574" spans="23:35" x14ac:dyDescent="0.2">
      <c r="W285574" s="29"/>
      <c r="AI285574" s="29"/>
    </row>
    <row r="285602" spans="23:35" x14ac:dyDescent="0.2">
      <c r="W285602" s="31"/>
      <c r="AI285602" s="31"/>
    </row>
    <row r="285606" spans="23:35" x14ac:dyDescent="0.2">
      <c r="W285606" s="29"/>
      <c r="AI285606" s="29"/>
    </row>
    <row r="285634" spans="23:35" x14ac:dyDescent="0.2">
      <c r="W285634" s="31"/>
      <c r="AI285634" s="31"/>
    </row>
    <row r="285638" spans="23:35" x14ac:dyDescent="0.2">
      <c r="W285638" s="29"/>
      <c r="AI285638" s="29"/>
    </row>
    <row r="285666" spans="23:35" x14ac:dyDescent="0.2">
      <c r="W285666" s="31"/>
      <c r="AI285666" s="31"/>
    </row>
    <row r="285670" spans="23:35" x14ac:dyDescent="0.2">
      <c r="W285670" s="29"/>
      <c r="AI285670" s="29"/>
    </row>
    <row r="285698" spans="23:35" x14ac:dyDescent="0.2">
      <c r="W285698" s="31"/>
      <c r="AI285698" s="31"/>
    </row>
    <row r="285702" spans="23:35" x14ac:dyDescent="0.2">
      <c r="W285702" s="29"/>
      <c r="AI285702" s="29"/>
    </row>
    <row r="285730" spans="23:35" x14ac:dyDescent="0.2">
      <c r="W285730" s="31"/>
      <c r="AI285730" s="31"/>
    </row>
    <row r="285734" spans="23:35" x14ac:dyDescent="0.2">
      <c r="W285734" s="29"/>
      <c r="AI285734" s="29"/>
    </row>
    <row r="285762" spans="23:35" x14ac:dyDescent="0.2">
      <c r="W285762" s="31"/>
      <c r="AI285762" s="31"/>
    </row>
    <row r="285766" spans="23:35" x14ac:dyDescent="0.2">
      <c r="W285766" s="29"/>
      <c r="AI285766" s="29"/>
    </row>
    <row r="285794" spans="23:35" x14ac:dyDescent="0.2">
      <c r="W285794" s="31"/>
      <c r="AI285794" s="31"/>
    </row>
    <row r="285798" spans="23:35" x14ac:dyDescent="0.2">
      <c r="W285798" s="29"/>
      <c r="AI285798" s="29"/>
    </row>
    <row r="285826" spans="23:35" x14ac:dyDescent="0.2">
      <c r="W285826" s="31"/>
      <c r="AI285826" s="31"/>
    </row>
    <row r="285830" spans="23:35" x14ac:dyDescent="0.2">
      <c r="W285830" s="29"/>
      <c r="AI285830" s="29"/>
    </row>
    <row r="285858" spans="23:35" x14ac:dyDescent="0.2">
      <c r="W285858" s="31"/>
      <c r="AI285858" s="31"/>
    </row>
    <row r="285862" spans="23:35" x14ac:dyDescent="0.2">
      <c r="W285862" s="29"/>
      <c r="AI285862" s="29"/>
    </row>
    <row r="285890" spans="23:35" x14ac:dyDescent="0.2">
      <c r="W285890" s="31"/>
      <c r="AI285890" s="31"/>
    </row>
    <row r="285894" spans="23:35" x14ac:dyDescent="0.2">
      <c r="W285894" s="29"/>
      <c r="AI285894" s="29"/>
    </row>
    <row r="285922" spans="23:35" x14ac:dyDescent="0.2">
      <c r="W285922" s="31"/>
      <c r="AI285922" s="31"/>
    </row>
    <row r="285926" spans="23:35" x14ac:dyDescent="0.2">
      <c r="W285926" s="29"/>
      <c r="AI285926" s="29"/>
    </row>
    <row r="285954" spans="23:35" x14ac:dyDescent="0.2">
      <c r="W285954" s="31"/>
      <c r="AI285954" s="31"/>
    </row>
    <row r="285958" spans="23:35" x14ac:dyDescent="0.2">
      <c r="W285958" s="29"/>
      <c r="AI285958" s="29"/>
    </row>
    <row r="285986" spans="23:35" x14ac:dyDescent="0.2">
      <c r="W285986" s="31"/>
      <c r="AI285986" s="31"/>
    </row>
    <row r="285990" spans="23:35" x14ac:dyDescent="0.2">
      <c r="W285990" s="29"/>
      <c r="AI285990" s="29"/>
    </row>
    <row r="286018" spans="23:35" x14ac:dyDescent="0.2">
      <c r="W286018" s="31"/>
      <c r="AI286018" s="31"/>
    </row>
    <row r="286022" spans="23:35" x14ac:dyDescent="0.2">
      <c r="W286022" s="29"/>
      <c r="AI286022" s="29"/>
    </row>
    <row r="286050" spans="23:35" x14ac:dyDescent="0.2">
      <c r="W286050" s="31"/>
      <c r="AI286050" s="31"/>
    </row>
    <row r="286054" spans="23:35" x14ac:dyDescent="0.2">
      <c r="W286054" s="29"/>
      <c r="AI286054" s="29"/>
    </row>
    <row r="286082" spans="23:35" x14ac:dyDescent="0.2">
      <c r="W286082" s="31"/>
      <c r="AI286082" s="31"/>
    </row>
    <row r="286086" spans="23:35" x14ac:dyDescent="0.2">
      <c r="W286086" s="29"/>
      <c r="AI286086" s="29"/>
    </row>
    <row r="286114" spans="23:35" x14ac:dyDescent="0.2">
      <c r="W286114" s="31"/>
      <c r="AI286114" s="31"/>
    </row>
    <row r="286118" spans="23:35" x14ac:dyDescent="0.2">
      <c r="W286118" s="29"/>
      <c r="AI286118" s="29"/>
    </row>
    <row r="286146" spans="23:35" x14ac:dyDescent="0.2">
      <c r="W286146" s="31"/>
      <c r="AI286146" s="31"/>
    </row>
    <row r="286150" spans="23:35" x14ac:dyDescent="0.2">
      <c r="W286150" s="29"/>
      <c r="AI286150" s="29"/>
    </row>
    <row r="286178" spans="23:35" x14ac:dyDescent="0.2">
      <c r="W286178" s="31"/>
      <c r="AI286178" s="31"/>
    </row>
    <row r="286182" spans="23:35" x14ac:dyDescent="0.2">
      <c r="W286182" s="29"/>
      <c r="AI286182" s="29"/>
    </row>
    <row r="286210" spans="23:35" x14ac:dyDescent="0.2">
      <c r="W286210" s="31"/>
      <c r="AI286210" s="31"/>
    </row>
    <row r="286214" spans="23:35" x14ac:dyDescent="0.2">
      <c r="W286214" s="29"/>
      <c r="AI286214" s="29"/>
    </row>
    <row r="286242" spans="23:35" x14ac:dyDescent="0.2">
      <c r="W286242" s="31"/>
      <c r="AI286242" s="31"/>
    </row>
    <row r="286246" spans="23:35" x14ac:dyDescent="0.2">
      <c r="W286246" s="29"/>
      <c r="AI286246" s="29"/>
    </row>
    <row r="286274" spans="23:35" x14ac:dyDescent="0.2">
      <c r="W286274" s="31"/>
      <c r="AI286274" s="31"/>
    </row>
    <row r="286278" spans="23:35" x14ac:dyDescent="0.2">
      <c r="W286278" s="29"/>
      <c r="AI286278" s="29"/>
    </row>
    <row r="286306" spans="23:35" x14ac:dyDescent="0.2">
      <c r="W286306" s="31"/>
      <c r="AI286306" s="31"/>
    </row>
    <row r="286310" spans="23:35" x14ac:dyDescent="0.2">
      <c r="W286310" s="29"/>
      <c r="AI286310" s="29"/>
    </row>
    <row r="286338" spans="23:35" x14ac:dyDescent="0.2">
      <c r="W286338" s="31"/>
      <c r="AI286338" s="31"/>
    </row>
    <row r="286342" spans="23:35" x14ac:dyDescent="0.2">
      <c r="W286342" s="29"/>
      <c r="AI286342" s="29"/>
    </row>
    <row r="286370" spans="23:35" x14ac:dyDescent="0.2">
      <c r="W286370" s="31"/>
      <c r="AI286370" s="31"/>
    </row>
    <row r="286374" spans="23:35" x14ac:dyDescent="0.2">
      <c r="W286374" s="29"/>
      <c r="AI286374" s="29"/>
    </row>
    <row r="286402" spans="23:35" x14ac:dyDescent="0.2">
      <c r="W286402" s="31"/>
      <c r="AI286402" s="31"/>
    </row>
    <row r="286406" spans="23:35" x14ac:dyDescent="0.2">
      <c r="W286406" s="29"/>
      <c r="AI286406" s="29"/>
    </row>
    <row r="286434" spans="23:35" x14ac:dyDescent="0.2">
      <c r="W286434" s="31"/>
      <c r="AI286434" s="31"/>
    </row>
    <row r="286438" spans="23:35" x14ac:dyDescent="0.2">
      <c r="W286438" s="29"/>
      <c r="AI286438" s="29"/>
    </row>
    <row r="286466" spans="23:35" x14ac:dyDescent="0.2">
      <c r="W286466" s="31"/>
      <c r="AI286466" s="31"/>
    </row>
    <row r="286470" spans="23:35" x14ac:dyDescent="0.2">
      <c r="W286470" s="29"/>
      <c r="AI286470" s="29"/>
    </row>
    <row r="286498" spans="23:35" x14ac:dyDescent="0.2">
      <c r="W286498" s="31"/>
      <c r="AI286498" s="31"/>
    </row>
    <row r="286502" spans="23:35" x14ac:dyDescent="0.2">
      <c r="W286502" s="29"/>
      <c r="AI286502" s="29"/>
    </row>
    <row r="286530" spans="23:35" x14ac:dyDescent="0.2">
      <c r="W286530" s="31"/>
      <c r="AI286530" s="31"/>
    </row>
    <row r="286534" spans="23:35" x14ac:dyDescent="0.2">
      <c r="W286534" s="29"/>
      <c r="AI286534" s="29"/>
    </row>
    <row r="286562" spans="23:35" x14ac:dyDescent="0.2">
      <c r="W286562" s="31"/>
      <c r="AI286562" s="31"/>
    </row>
    <row r="286566" spans="23:35" x14ac:dyDescent="0.2">
      <c r="W286566" s="29"/>
      <c r="AI286566" s="29"/>
    </row>
    <row r="286594" spans="23:35" x14ac:dyDescent="0.2">
      <c r="W286594" s="31"/>
      <c r="AI286594" s="31"/>
    </row>
    <row r="286598" spans="23:35" x14ac:dyDescent="0.2">
      <c r="W286598" s="29"/>
      <c r="AI286598" s="29"/>
    </row>
    <row r="286626" spans="23:35" x14ac:dyDescent="0.2">
      <c r="W286626" s="31"/>
      <c r="AI286626" s="31"/>
    </row>
    <row r="286630" spans="23:35" x14ac:dyDescent="0.2">
      <c r="W286630" s="29"/>
      <c r="AI286630" s="29"/>
    </row>
    <row r="286658" spans="23:35" x14ac:dyDescent="0.2">
      <c r="W286658" s="31"/>
      <c r="AI286658" s="31"/>
    </row>
    <row r="286662" spans="23:35" x14ac:dyDescent="0.2">
      <c r="W286662" s="29"/>
      <c r="AI286662" s="29"/>
    </row>
    <row r="286690" spans="23:35" x14ac:dyDescent="0.2">
      <c r="W286690" s="31"/>
      <c r="AI286690" s="31"/>
    </row>
    <row r="286694" spans="23:35" x14ac:dyDescent="0.2">
      <c r="W286694" s="29"/>
      <c r="AI286694" s="29"/>
    </row>
    <row r="286722" spans="23:35" x14ac:dyDescent="0.2">
      <c r="W286722" s="31"/>
      <c r="AI286722" s="31"/>
    </row>
    <row r="286726" spans="23:35" x14ac:dyDescent="0.2">
      <c r="W286726" s="29"/>
      <c r="AI286726" s="29"/>
    </row>
    <row r="286754" spans="23:35" x14ac:dyDescent="0.2">
      <c r="W286754" s="31"/>
      <c r="AI286754" s="31"/>
    </row>
    <row r="286758" spans="23:35" x14ac:dyDescent="0.2">
      <c r="W286758" s="29"/>
      <c r="AI286758" s="29"/>
    </row>
    <row r="286786" spans="23:35" x14ac:dyDescent="0.2">
      <c r="W286786" s="31"/>
      <c r="AI286786" s="31"/>
    </row>
    <row r="286790" spans="23:35" x14ac:dyDescent="0.2">
      <c r="W286790" s="29"/>
      <c r="AI286790" s="29"/>
    </row>
    <row r="286818" spans="23:35" x14ac:dyDescent="0.2">
      <c r="W286818" s="31"/>
      <c r="AI286818" s="31"/>
    </row>
    <row r="286822" spans="23:35" x14ac:dyDescent="0.2">
      <c r="W286822" s="29"/>
      <c r="AI286822" s="29"/>
    </row>
    <row r="286850" spans="23:35" x14ac:dyDescent="0.2">
      <c r="W286850" s="31"/>
      <c r="AI286850" s="31"/>
    </row>
    <row r="286854" spans="23:35" x14ac:dyDescent="0.2">
      <c r="W286854" s="29"/>
      <c r="AI286854" s="29"/>
    </row>
    <row r="286882" spans="23:35" x14ac:dyDescent="0.2">
      <c r="W286882" s="31"/>
      <c r="AI286882" s="31"/>
    </row>
    <row r="286886" spans="23:35" x14ac:dyDescent="0.2">
      <c r="W286886" s="29"/>
      <c r="AI286886" s="29"/>
    </row>
    <row r="286914" spans="23:35" x14ac:dyDescent="0.2">
      <c r="W286914" s="31"/>
      <c r="AI286914" s="31"/>
    </row>
    <row r="286918" spans="23:35" x14ac:dyDescent="0.2">
      <c r="W286918" s="29"/>
      <c r="AI286918" s="29"/>
    </row>
    <row r="286946" spans="23:35" x14ac:dyDescent="0.2">
      <c r="W286946" s="31"/>
      <c r="AI286946" s="31"/>
    </row>
    <row r="286950" spans="23:35" x14ac:dyDescent="0.2">
      <c r="W286950" s="29"/>
      <c r="AI286950" s="29"/>
    </row>
    <row r="286978" spans="23:35" x14ac:dyDescent="0.2">
      <c r="W286978" s="31"/>
      <c r="AI286978" s="31"/>
    </row>
    <row r="286982" spans="23:35" x14ac:dyDescent="0.2">
      <c r="W286982" s="29"/>
      <c r="AI286982" s="29"/>
    </row>
    <row r="287010" spans="23:35" x14ac:dyDescent="0.2">
      <c r="W287010" s="31"/>
      <c r="AI287010" s="31"/>
    </row>
    <row r="287014" spans="23:35" x14ac:dyDescent="0.2">
      <c r="W287014" s="29"/>
      <c r="AI287014" s="29"/>
    </row>
    <row r="287042" spans="23:35" x14ac:dyDescent="0.2">
      <c r="W287042" s="31"/>
      <c r="AI287042" s="31"/>
    </row>
    <row r="287046" spans="23:35" x14ac:dyDescent="0.2">
      <c r="W287046" s="29"/>
      <c r="AI287046" s="29"/>
    </row>
    <row r="287074" spans="23:35" x14ac:dyDescent="0.2">
      <c r="W287074" s="31"/>
      <c r="AI287074" s="31"/>
    </row>
    <row r="287078" spans="23:35" x14ac:dyDescent="0.2">
      <c r="W287078" s="29"/>
      <c r="AI287078" s="29"/>
    </row>
    <row r="287106" spans="23:35" x14ac:dyDescent="0.2">
      <c r="W287106" s="31"/>
      <c r="AI287106" s="31"/>
    </row>
    <row r="287110" spans="23:35" x14ac:dyDescent="0.2">
      <c r="W287110" s="29"/>
      <c r="AI287110" s="29"/>
    </row>
    <row r="287138" spans="23:35" x14ac:dyDescent="0.2">
      <c r="W287138" s="31"/>
      <c r="AI287138" s="31"/>
    </row>
    <row r="287142" spans="23:35" x14ac:dyDescent="0.2">
      <c r="W287142" s="29"/>
      <c r="AI287142" s="29"/>
    </row>
    <row r="287170" spans="23:35" x14ac:dyDescent="0.2">
      <c r="W287170" s="31"/>
      <c r="AI287170" s="31"/>
    </row>
    <row r="287174" spans="23:35" x14ac:dyDescent="0.2">
      <c r="W287174" s="29"/>
      <c r="AI287174" s="29"/>
    </row>
    <row r="287202" spans="23:35" x14ac:dyDescent="0.2">
      <c r="W287202" s="31"/>
      <c r="AI287202" s="31"/>
    </row>
    <row r="287206" spans="23:35" x14ac:dyDescent="0.2">
      <c r="W287206" s="29"/>
      <c r="AI287206" s="29"/>
    </row>
    <row r="287234" spans="23:35" x14ac:dyDescent="0.2">
      <c r="W287234" s="31"/>
      <c r="AI287234" s="31"/>
    </row>
    <row r="287238" spans="23:35" x14ac:dyDescent="0.2">
      <c r="W287238" s="29"/>
      <c r="AI287238" s="29"/>
    </row>
    <row r="287266" spans="23:35" x14ac:dyDescent="0.2">
      <c r="W287266" s="31"/>
      <c r="AI287266" s="31"/>
    </row>
    <row r="287270" spans="23:35" x14ac:dyDescent="0.2">
      <c r="W287270" s="29"/>
      <c r="AI287270" s="29"/>
    </row>
    <row r="287298" spans="23:35" x14ac:dyDescent="0.2">
      <c r="W287298" s="31"/>
      <c r="AI287298" s="31"/>
    </row>
    <row r="287302" spans="23:35" x14ac:dyDescent="0.2">
      <c r="W287302" s="29"/>
      <c r="AI287302" s="29"/>
    </row>
    <row r="287330" spans="23:35" x14ac:dyDescent="0.2">
      <c r="W287330" s="31"/>
      <c r="AI287330" s="31"/>
    </row>
    <row r="287334" spans="23:35" x14ac:dyDescent="0.2">
      <c r="W287334" s="29"/>
      <c r="AI287334" s="29"/>
    </row>
    <row r="287362" spans="23:35" x14ac:dyDescent="0.2">
      <c r="W287362" s="31"/>
      <c r="AI287362" s="31"/>
    </row>
    <row r="287366" spans="23:35" x14ac:dyDescent="0.2">
      <c r="W287366" s="29"/>
      <c r="AI287366" s="29"/>
    </row>
    <row r="287394" spans="23:35" x14ac:dyDescent="0.2">
      <c r="W287394" s="31"/>
      <c r="AI287394" s="31"/>
    </row>
    <row r="287398" spans="23:35" x14ac:dyDescent="0.2">
      <c r="W287398" s="29"/>
      <c r="AI287398" s="29"/>
    </row>
    <row r="287426" spans="23:35" x14ac:dyDescent="0.2">
      <c r="W287426" s="31"/>
      <c r="AI287426" s="31"/>
    </row>
    <row r="287430" spans="23:35" x14ac:dyDescent="0.2">
      <c r="W287430" s="29"/>
      <c r="AI287430" s="29"/>
    </row>
    <row r="287458" spans="23:35" x14ac:dyDescent="0.2">
      <c r="W287458" s="31"/>
      <c r="AI287458" s="31"/>
    </row>
    <row r="287462" spans="23:35" x14ac:dyDescent="0.2">
      <c r="W287462" s="29"/>
      <c r="AI287462" s="29"/>
    </row>
    <row r="287490" spans="23:35" x14ac:dyDescent="0.2">
      <c r="W287490" s="31"/>
      <c r="AI287490" s="31"/>
    </row>
    <row r="287494" spans="23:35" x14ac:dyDescent="0.2">
      <c r="W287494" s="29"/>
      <c r="AI287494" s="29"/>
    </row>
    <row r="287522" spans="23:35" x14ac:dyDescent="0.2">
      <c r="W287522" s="31"/>
      <c r="AI287522" s="31"/>
    </row>
    <row r="287526" spans="23:35" x14ac:dyDescent="0.2">
      <c r="W287526" s="29"/>
      <c r="AI287526" s="29"/>
    </row>
    <row r="287554" spans="23:35" x14ac:dyDescent="0.2">
      <c r="W287554" s="31"/>
      <c r="AI287554" s="31"/>
    </row>
    <row r="287558" spans="23:35" x14ac:dyDescent="0.2">
      <c r="W287558" s="29"/>
      <c r="AI287558" s="29"/>
    </row>
    <row r="287586" spans="23:35" x14ac:dyDescent="0.2">
      <c r="W287586" s="31"/>
      <c r="AI287586" s="31"/>
    </row>
    <row r="287590" spans="23:35" x14ac:dyDescent="0.2">
      <c r="W287590" s="29"/>
      <c r="AI287590" s="29"/>
    </row>
    <row r="287618" spans="23:35" x14ac:dyDescent="0.2">
      <c r="W287618" s="31"/>
      <c r="AI287618" s="31"/>
    </row>
    <row r="287622" spans="23:35" x14ac:dyDescent="0.2">
      <c r="W287622" s="29"/>
      <c r="AI287622" s="29"/>
    </row>
    <row r="287650" spans="23:35" x14ac:dyDescent="0.2">
      <c r="W287650" s="31"/>
      <c r="AI287650" s="31"/>
    </row>
    <row r="287654" spans="23:35" x14ac:dyDescent="0.2">
      <c r="W287654" s="29"/>
      <c r="AI287654" s="29"/>
    </row>
    <row r="287682" spans="23:35" x14ac:dyDescent="0.2">
      <c r="W287682" s="31"/>
      <c r="AI287682" s="31"/>
    </row>
    <row r="287686" spans="23:35" x14ac:dyDescent="0.2">
      <c r="W287686" s="29"/>
      <c r="AI287686" s="29"/>
    </row>
    <row r="287714" spans="23:35" x14ac:dyDescent="0.2">
      <c r="W287714" s="31"/>
      <c r="AI287714" s="31"/>
    </row>
    <row r="287718" spans="23:35" x14ac:dyDescent="0.2">
      <c r="W287718" s="29"/>
      <c r="AI287718" s="29"/>
    </row>
    <row r="287746" spans="23:35" x14ac:dyDescent="0.2">
      <c r="W287746" s="31"/>
      <c r="AI287746" s="31"/>
    </row>
    <row r="287750" spans="23:35" x14ac:dyDescent="0.2">
      <c r="W287750" s="29"/>
      <c r="AI287750" s="29"/>
    </row>
    <row r="287778" spans="23:35" x14ac:dyDescent="0.2">
      <c r="W287778" s="31"/>
      <c r="AI287778" s="31"/>
    </row>
    <row r="287782" spans="23:35" x14ac:dyDescent="0.2">
      <c r="W287782" s="29"/>
      <c r="AI287782" s="29"/>
    </row>
    <row r="287810" spans="23:35" x14ac:dyDescent="0.2">
      <c r="W287810" s="31"/>
      <c r="AI287810" s="31"/>
    </row>
    <row r="287814" spans="23:35" x14ac:dyDescent="0.2">
      <c r="W287814" s="29"/>
      <c r="AI287814" s="29"/>
    </row>
    <row r="287842" spans="23:35" x14ac:dyDescent="0.2">
      <c r="W287842" s="31"/>
      <c r="AI287842" s="31"/>
    </row>
    <row r="287846" spans="23:35" x14ac:dyDescent="0.2">
      <c r="W287846" s="29"/>
      <c r="AI287846" s="29"/>
    </row>
    <row r="287874" spans="23:35" x14ac:dyDescent="0.2">
      <c r="W287874" s="31"/>
      <c r="AI287874" s="31"/>
    </row>
    <row r="287878" spans="23:35" x14ac:dyDescent="0.2">
      <c r="W287878" s="29"/>
      <c r="AI287878" s="29"/>
    </row>
    <row r="287906" spans="23:35" x14ac:dyDescent="0.2">
      <c r="W287906" s="31"/>
      <c r="AI287906" s="31"/>
    </row>
    <row r="287910" spans="23:35" x14ac:dyDescent="0.2">
      <c r="W287910" s="29"/>
      <c r="AI287910" s="29"/>
    </row>
    <row r="287938" spans="23:35" x14ac:dyDescent="0.2">
      <c r="W287938" s="31"/>
      <c r="AI287938" s="31"/>
    </row>
    <row r="287942" spans="23:35" x14ac:dyDescent="0.2">
      <c r="W287942" s="29"/>
      <c r="AI287942" s="29"/>
    </row>
    <row r="287970" spans="23:35" x14ac:dyDescent="0.2">
      <c r="W287970" s="31"/>
      <c r="AI287970" s="31"/>
    </row>
    <row r="287974" spans="23:35" x14ac:dyDescent="0.2">
      <c r="W287974" s="29"/>
      <c r="AI287974" s="29"/>
    </row>
    <row r="288002" spans="23:35" x14ac:dyDescent="0.2">
      <c r="W288002" s="31"/>
      <c r="AI288002" s="31"/>
    </row>
    <row r="288006" spans="23:35" x14ac:dyDescent="0.2">
      <c r="W288006" s="29"/>
      <c r="AI288006" s="29"/>
    </row>
    <row r="288034" spans="23:35" x14ac:dyDescent="0.2">
      <c r="W288034" s="31"/>
      <c r="AI288034" s="31"/>
    </row>
    <row r="288038" spans="23:35" x14ac:dyDescent="0.2">
      <c r="W288038" s="29"/>
      <c r="AI288038" s="29"/>
    </row>
    <row r="288066" spans="23:35" x14ac:dyDescent="0.2">
      <c r="W288066" s="31"/>
      <c r="AI288066" s="31"/>
    </row>
    <row r="288070" spans="23:35" x14ac:dyDescent="0.2">
      <c r="W288070" s="29"/>
      <c r="AI288070" s="29"/>
    </row>
    <row r="288098" spans="23:35" x14ac:dyDescent="0.2">
      <c r="W288098" s="31"/>
      <c r="AI288098" s="31"/>
    </row>
    <row r="288102" spans="23:35" x14ac:dyDescent="0.2">
      <c r="W288102" s="29"/>
      <c r="AI288102" s="29"/>
    </row>
    <row r="288130" spans="23:35" x14ac:dyDescent="0.2">
      <c r="W288130" s="31"/>
      <c r="AI288130" s="31"/>
    </row>
    <row r="288134" spans="23:35" x14ac:dyDescent="0.2">
      <c r="W288134" s="29"/>
      <c r="AI288134" s="29"/>
    </row>
    <row r="288162" spans="23:35" x14ac:dyDescent="0.2">
      <c r="W288162" s="31"/>
      <c r="AI288162" s="31"/>
    </row>
    <row r="288166" spans="23:35" x14ac:dyDescent="0.2">
      <c r="W288166" s="29"/>
      <c r="AI288166" s="29"/>
    </row>
    <row r="288194" spans="23:35" x14ac:dyDescent="0.2">
      <c r="W288194" s="31"/>
      <c r="AI288194" s="31"/>
    </row>
    <row r="288198" spans="23:35" x14ac:dyDescent="0.2">
      <c r="W288198" s="29"/>
      <c r="AI288198" s="29"/>
    </row>
    <row r="288226" spans="23:35" x14ac:dyDescent="0.2">
      <c r="W288226" s="31"/>
      <c r="AI288226" s="31"/>
    </row>
    <row r="288230" spans="23:35" x14ac:dyDescent="0.2">
      <c r="W288230" s="29"/>
      <c r="AI288230" s="29"/>
    </row>
    <row r="288258" spans="23:35" x14ac:dyDescent="0.2">
      <c r="W288258" s="31"/>
      <c r="AI288258" s="31"/>
    </row>
    <row r="288262" spans="23:35" x14ac:dyDescent="0.2">
      <c r="W288262" s="29"/>
      <c r="AI288262" s="29"/>
    </row>
    <row r="288290" spans="23:35" x14ac:dyDescent="0.2">
      <c r="W288290" s="31"/>
      <c r="AI288290" s="31"/>
    </row>
    <row r="288294" spans="23:35" x14ac:dyDescent="0.2">
      <c r="W288294" s="29"/>
      <c r="AI288294" s="29"/>
    </row>
    <row r="288322" spans="23:35" x14ac:dyDescent="0.2">
      <c r="W288322" s="31"/>
      <c r="AI288322" s="31"/>
    </row>
    <row r="288326" spans="23:35" x14ac:dyDescent="0.2">
      <c r="W288326" s="29"/>
      <c r="AI288326" s="29"/>
    </row>
    <row r="288354" spans="23:35" x14ac:dyDescent="0.2">
      <c r="W288354" s="31"/>
      <c r="AI288354" s="31"/>
    </row>
    <row r="288358" spans="23:35" x14ac:dyDescent="0.2">
      <c r="W288358" s="29"/>
      <c r="AI288358" s="29"/>
    </row>
    <row r="288386" spans="23:35" x14ac:dyDescent="0.2">
      <c r="W288386" s="31"/>
      <c r="AI288386" s="31"/>
    </row>
    <row r="288390" spans="23:35" x14ac:dyDescent="0.2">
      <c r="W288390" s="29"/>
      <c r="AI288390" s="29"/>
    </row>
    <row r="288418" spans="23:35" x14ac:dyDescent="0.2">
      <c r="W288418" s="31"/>
      <c r="AI288418" s="31"/>
    </row>
    <row r="288422" spans="23:35" x14ac:dyDescent="0.2">
      <c r="W288422" s="29"/>
      <c r="AI288422" s="29"/>
    </row>
    <row r="288450" spans="23:35" x14ac:dyDescent="0.2">
      <c r="W288450" s="31"/>
      <c r="AI288450" s="31"/>
    </row>
    <row r="288454" spans="23:35" x14ac:dyDescent="0.2">
      <c r="W288454" s="29"/>
      <c r="AI288454" s="29"/>
    </row>
    <row r="288482" spans="23:35" x14ac:dyDescent="0.2">
      <c r="W288482" s="31"/>
      <c r="AI288482" s="31"/>
    </row>
    <row r="288486" spans="23:35" x14ac:dyDescent="0.2">
      <c r="W288486" s="29"/>
      <c r="AI288486" s="29"/>
    </row>
    <row r="288514" spans="23:35" x14ac:dyDescent="0.2">
      <c r="W288514" s="31"/>
      <c r="AI288514" s="31"/>
    </row>
    <row r="288518" spans="23:35" x14ac:dyDescent="0.2">
      <c r="W288518" s="29"/>
      <c r="AI288518" s="29"/>
    </row>
    <row r="288546" spans="23:35" x14ac:dyDescent="0.2">
      <c r="W288546" s="31"/>
      <c r="AI288546" s="31"/>
    </row>
    <row r="288550" spans="23:35" x14ac:dyDescent="0.2">
      <c r="W288550" s="29"/>
      <c r="AI288550" s="29"/>
    </row>
    <row r="288578" spans="23:35" x14ac:dyDescent="0.2">
      <c r="W288578" s="31"/>
      <c r="AI288578" s="31"/>
    </row>
    <row r="288582" spans="23:35" x14ac:dyDescent="0.2">
      <c r="W288582" s="29"/>
      <c r="AI288582" s="29"/>
    </row>
    <row r="288610" spans="23:35" x14ac:dyDescent="0.2">
      <c r="W288610" s="31"/>
      <c r="AI288610" s="31"/>
    </row>
    <row r="288614" spans="23:35" x14ac:dyDescent="0.2">
      <c r="W288614" s="29"/>
      <c r="AI288614" s="29"/>
    </row>
    <row r="288642" spans="23:35" x14ac:dyDescent="0.2">
      <c r="W288642" s="31"/>
      <c r="AI288642" s="31"/>
    </row>
    <row r="288646" spans="23:35" x14ac:dyDescent="0.2">
      <c r="W288646" s="29"/>
      <c r="AI288646" s="29"/>
    </row>
    <row r="288674" spans="23:35" x14ac:dyDescent="0.2">
      <c r="W288674" s="31"/>
      <c r="AI288674" s="31"/>
    </row>
    <row r="288678" spans="23:35" x14ac:dyDescent="0.2">
      <c r="W288678" s="29"/>
      <c r="AI288678" s="29"/>
    </row>
    <row r="288706" spans="23:35" x14ac:dyDescent="0.2">
      <c r="W288706" s="31"/>
      <c r="AI288706" s="31"/>
    </row>
    <row r="288710" spans="23:35" x14ac:dyDescent="0.2">
      <c r="W288710" s="29"/>
      <c r="AI288710" s="29"/>
    </row>
    <row r="288738" spans="23:35" x14ac:dyDescent="0.2">
      <c r="W288738" s="31"/>
      <c r="AI288738" s="31"/>
    </row>
    <row r="288742" spans="23:35" x14ac:dyDescent="0.2">
      <c r="W288742" s="29"/>
      <c r="AI288742" s="29"/>
    </row>
    <row r="288770" spans="23:35" x14ac:dyDescent="0.2">
      <c r="W288770" s="31"/>
      <c r="AI288770" s="31"/>
    </row>
    <row r="288774" spans="23:35" x14ac:dyDescent="0.2">
      <c r="W288774" s="29"/>
      <c r="AI288774" s="29"/>
    </row>
    <row r="288802" spans="23:35" x14ac:dyDescent="0.2">
      <c r="W288802" s="31"/>
      <c r="AI288802" s="31"/>
    </row>
    <row r="288806" spans="23:35" x14ac:dyDescent="0.2">
      <c r="W288806" s="29"/>
      <c r="AI288806" s="29"/>
    </row>
    <row r="288834" spans="23:35" x14ac:dyDescent="0.2">
      <c r="W288834" s="31"/>
      <c r="AI288834" s="31"/>
    </row>
    <row r="288838" spans="23:35" x14ac:dyDescent="0.2">
      <c r="W288838" s="29"/>
      <c r="AI288838" s="29"/>
    </row>
    <row r="288866" spans="23:35" x14ac:dyDescent="0.2">
      <c r="W288866" s="31"/>
      <c r="AI288866" s="31"/>
    </row>
    <row r="288870" spans="23:35" x14ac:dyDescent="0.2">
      <c r="W288870" s="29"/>
      <c r="AI288870" s="29"/>
    </row>
    <row r="288898" spans="23:35" x14ac:dyDescent="0.2">
      <c r="W288898" s="31"/>
      <c r="AI288898" s="31"/>
    </row>
    <row r="288902" spans="23:35" x14ac:dyDescent="0.2">
      <c r="W288902" s="29"/>
      <c r="AI288902" s="29"/>
    </row>
    <row r="288930" spans="23:35" x14ac:dyDescent="0.2">
      <c r="W288930" s="31"/>
      <c r="AI288930" s="31"/>
    </row>
    <row r="288934" spans="23:35" x14ac:dyDescent="0.2">
      <c r="W288934" s="29"/>
      <c r="AI288934" s="29"/>
    </row>
    <row r="288962" spans="23:35" x14ac:dyDescent="0.2">
      <c r="W288962" s="31"/>
      <c r="AI288962" s="31"/>
    </row>
    <row r="288966" spans="23:35" x14ac:dyDescent="0.2">
      <c r="W288966" s="29"/>
      <c r="AI288966" s="29"/>
    </row>
    <row r="288994" spans="23:35" x14ac:dyDescent="0.2">
      <c r="W288994" s="31"/>
      <c r="AI288994" s="31"/>
    </row>
    <row r="288998" spans="23:35" x14ac:dyDescent="0.2">
      <c r="W288998" s="29"/>
      <c r="AI288998" s="29"/>
    </row>
    <row r="289026" spans="23:35" x14ac:dyDescent="0.2">
      <c r="W289026" s="31"/>
      <c r="AI289026" s="31"/>
    </row>
    <row r="289030" spans="23:35" x14ac:dyDescent="0.2">
      <c r="W289030" s="29"/>
      <c r="AI289030" s="29"/>
    </row>
    <row r="289058" spans="23:35" x14ac:dyDescent="0.2">
      <c r="W289058" s="31"/>
      <c r="AI289058" s="31"/>
    </row>
    <row r="289062" spans="23:35" x14ac:dyDescent="0.2">
      <c r="W289062" s="29"/>
      <c r="AI289062" s="29"/>
    </row>
    <row r="289090" spans="23:35" x14ac:dyDescent="0.2">
      <c r="W289090" s="31"/>
      <c r="AI289090" s="31"/>
    </row>
    <row r="289094" spans="23:35" x14ac:dyDescent="0.2">
      <c r="W289094" s="29"/>
      <c r="AI289094" s="29"/>
    </row>
    <row r="289122" spans="23:35" x14ac:dyDescent="0.2">
      <c r="W289122" s="31"/>
      <c r="AI289122" s="31"/>
    </row>
    <row r="289126" spans="23:35" x14ac:dyDescent="0.2">
      <c r="W289126" s="29"/>
      <c r="AI289126" s="29"/>
    </row>
    <row r="289154" spans="23:35" x14ac:dyDescent="0.2">
      <c r="W289154" s="31"/>
      <c r="AI289154" s="31"/>
    </row>
    <row r="289158" spans="23:35" x14ac:dyDescent="0.2">
      <c r="W289158" s="29"/>
      <c r="AI289158" s="29"/>
    </row>
    <row r="289186" spans="23:35" x14ac:dyDescent="0.2">
      <c r="W289186" s="31"/>
      <c r="AI289186" s="31"/>
    </row>
    <row r="289190" spans="23:35" x14ac:dyDescent="0.2">
      <c r="W289190" s="29"/>
      <c r="AI289190" s="29"/>
    </row>
    <row r="289218" spans="23:35" x14ac:dyDescent="0.2">
      <c r="W289218" s="31"/>
      <c r="AI289218" s="31"/>
    </row>
    <row r="289222" spans="23:35" x14ac:dyDescent="0.2">
      <c r="W289222" s="29"/>
      <c r="AI289222" s="29"/>
    </row>
    <row r="289250" spans="23:35" x14ac:dyDescent="0.2">
      <c r="W289250" s="31"/>
      <c r="AI289250" s="31"/>
    </row>
    <row r="289254" spans="23:35" x14ac:dyDescent="0.2">
      <c r="W289254" s="29"/>
      <c r="AI289254" s="29"/>
    </row>
    <row r="289282" spans="23:35" x14ac:dyDescent="0.2">
      <c r="W289282" s="31"/>
      <c r="AI289282" s="31"/>
    </row>
    <row r="289286" spans="23:35" x14ac:dyDescent="0.2">
      <c r="W289286" s="29"/>
      <c r="AI289286" s="29"/>
    </row>
    <row r="289314" spans="23:35" x14ac:dyDescent="0.2">
      <c r="W289314" s="31"/>
      <c r="AI289314" s="31"/>
    </row>
    <row r="289318" spans="23:35" x14ac:dyDescent="0.2">
      <c r="W289318" s="29"/>
      <c r="AI289318" s="29"/>
    </row>
    <row r="289346" spans="23:35" x14ac:dyDescent="0.2">
      <c r="W289346" s="31"/>
      <c r="AI289346" s="31"/>
    </row>
    <row r="289350" spans="23:35" x14ac:dyDescent="0.2">
      <c r="W289350" s="29"/>
      <c r="AI289350" s="29"/>
    </row>
    <row r="289378" spans="23:35" x14ac:dyDescent="0.2">
      <c r="W289378" s="31"/>
      <c r="AI289378" s="31"/>
    </row>
    <row r="289382" spans="23:35" x14ac:dyDescent="0.2">
      <c r="W289382" s="29"/>
      <c r="AI289382" s="29"/>
    </row>
    <row r="289410" spans="23:35" x14ac:dyDescent="0.2">
      <c r="W289410" s="31"/>
      <c r="AI289410" s="31"/>
    </row>
    <row r="289414" spans="23:35" x14ac:dyDescent="0.2">
      <c r="W289414" s="29"/>
      <c r="AI289414" s="29"/>
    </row>
    <row r="289442" spans="23:35" x14ac:dyDescent="0.2">
      <c r="W289442" s="31"/>
      <c r="AI289442" s="31"/>
    </row>
    <row r="289446" spans="23:35" x14ac:dyDescent="0.2">
      <c r="W289446" s="29"/>
      <c r="AI289446" s="29"/>
    </row>
    <row r="289474" spans="23:35" x14ac:dyDescent="0.2">
      <c r="W289474" s="31"/>
      <c r="AI289474" s="31"/>
    </row>
    <row r="289478" spans="23:35" x14ac:dyDescent="0.2">
      <c r="W289478" s="29"/>
      <c r="AI289478" s="29"/>
    </row>
    <row r="289506" spans="23:35" x14ac:dyDescent="0.2">
      <c r="W289506" s="31"/>
      <c r="AI289506" s="31"/>
    </row>
    <row r="289510" spans="23:35" x14ac:dyDescent="0.2">
      <c r="W289510" s="29"/>
      <c r="AI289510" s="29"/>
    </row>
    <row r="289538" spans="23:35" x14ac:dyDescent="0.2">
      <c r="W289538" s="31"/>
      <c r="AI289538" s="31"/>
    </row>
    <row r="289542" spans="23:35" x14ac:dyDescent="0.2">
      <c r="W289542" s="29"/>
      <c r="AI289542" s="29"/>
    </row>
    <row r="289570" spans="23:35" x14ac:dyDescent="0.2">
      <c r="W289570" s="31"/>
      <c r="AI289570" s="31"/>
    </row>
    <row r="289574" spans="23:35" x14ac:dyDescent="0.2">
      <c r="W289574" s="29"/>
      <c r="AI289574" s="29"/>
    </row>
    <row r="289602" spans="23:35" x14ac:dyDescent="0.2">
      <c r="W289602" s="31"/>
      <c r="AI289602" s="31"/>
    </row>
    <row r="289606" spans="23:35" x14ac:dyDescent="0.2">
      <c r="W289606" s="29"/>
      <c r="AI289606" s="29"/>
    </row>
    <row r="289634" spans="23:35" x14ac:dyDescent="0.2">
      <c r="W289634" s="31"/>
      <c r="AI289634" s="31"/>
    </row>
    <row r="289638" spans="23:35" x14ac:dyDescent="0.2">
      <c r="W289638" s="29"/>
      <c r="AI289638" s="29"/>
    </row>
    <row r="289666" spans="23:35" x14ac:dyDescent="0.2">
      <c r="W289666" s="31"/>
      <c r="AI289666" s="31"/>
    </row>
    <row r="289670" spans="23:35" x14ac:dyDescent="0.2">
      <c r="W289670" s="29"/>
      <c r="AI289670" s="29"/>
    </row>
    <row r="289698" spans="23:35" x14ac:dyDescent="0.2">
      <c r="W289698" s="31"/>
      <c r="AI289698" s="31"/>
    </row>
    <row r="289702" spans="23:35" x14ac:dyDescent="0.2">
      <c r="W289702" s="29"/>
      <c r="AI289702" s="29"/>
    </row>
    <row r="289730" spans="23:35" x14ac:dyDescent="0.2">
      <c r="W289730" s="31"/>
      <c r="AI289730" s="31"/>
    </row>
    <row r="289734" spans="23:35" x14ac:dyDescent="0.2">
      <c r="W289734" s="29"/>
      <c r="AI289734" s="29"/>
    </row>
    <row r="289762" spans="23:35" x14ac:dyDescent="0.2">
      <c r="W289762" s="31"/>
      <c r="AI289762" s="31"/>
    </row>
    <row r="289766" spans="23:35" x14ac:dyDescent="0.2">
      <c r="W289766" s="29"/>
      <c r="AI289766" s="29"/>
    </row>
    <row r="289794" spans="23:35" x14ac:dyDescent="0.2">
      <c r="W289794" s="31"/>
      <c r="AI289794" s="31"/>
    </row>
    <row r="289798" spans="23:35" x14ac:dyDescent="0.2">
      <c r="W289798" s="29"/>
      <c r="AI289798" s="29"/>
    </row>
    <row r="289826" spans="23:35" x14ac:dyDescent="0.2">
      <c r="W289826" s="31"/>
      <c r="AI289826" s="31"/>
    </row>
    <row r="289830" spans="23:35" x14ac:dyDescent="0.2">
      <c r="W289830" s="29"/>
      <c r="AI289830" s="29"/>
    </row>
    <row r="289858" spans="23:35" x14ac:dyDescent="0.2">
      <c r="W289858" s="31"/>
      <c r="AI289858" s="31"/>
    </row>
    <row r="289862" spans="23:35" x14ac:dyDescent="0.2">
      <c r="W289862" s="29"/>
      <c r="AI289862" s="29"/>
    </row>
    <row r="289890" spans="23:35" x14ac:dyDescent="0.2">
      <c r="W289890" s="31"/>
      <c r="AI289890" s="31"/>
    </row>
    <row r="289894" spans="23:35" x14ac:dyDescent="0.2">
      <c r="W289894" s="29"/>
      <c r="AI289894" s="29"/>
    </row>
    <row r="289922" spans="23:35" x14ac:dyDescent="0.2">
      <c r="W289922" s="31"/>
      <c r="AI289922" s="31"/>
    </row>
    <row r="289926" spans="23:35" x14ac:dyDescent="0.2">
      <c r="W289926" s="29"/>
      <c r="AI289926" s="29"/>
    </row>
    <row r="289954" spans="23:35" x14ac:dyDescent="0.2">
      <c r="W289954" s="31"/>
      <c r="AI289954" s="31"/>
    </row>
    <row r="289958" spans="23:35" x14ac:dyDescent="0.2">
      <c r="W289958" s="29"/>
      <c r="AI289958" s="29"/>
    </row>
    <row r="289986" spans="23:35" x14ac:dyDescent="0.2">
      <c r="W289986" s="31"/>
      <c r="AI289986" s="31"/>
    </row>
    <row r="289990" spans="23:35" x14ac:dyDescent="0.2">
      <c r="W289990" s="29"/>
      <c r="AI289990" s="29"/>
    </row>
    <row r="290018" spans="23:35" x14ac:dyDescent="0.2">
      <c r="W290018" s="31"/>
      <c r="AI290018" s="31"/>
    </row>
    <row r="290022" spans="23:35" x14ac:dyDescent="0.2">
      <c r="W290022" s="29"/>
      <c r="AI290022" s="29"/>
    </row>
    <row r="290050" spans="23:35" x14ac:dyDescent="0.2">
      <c r="W290050" s="31"/>
      <c r="AI290050" s="31"/>
    </row>
    <row r="290054" spans="23:35" x14ac:dyDescent="0.2">
      <c r="W290054" s="29"/>
      <c r="AI290054" s="29"/>
    </row>
    <row r="290082" spans="23:35" x14ac:dyDescent="0.2">
      <c r="W290082" s="31"/>
      <c r="AI290082" s="31"/>
    </row>
    <row r="290086" spans="23:35" x14ac:dyDescent="0.2">
      <c r="W290086" s="29"/>
      <c r="AI290086" s="29"/>
    </row>
    <row r="290114" spans="23:35" x14ac:dyDescent="0.2">
      <c r="W290114" s="31"/>
      <c r="AI290114" s="31"/>
    </row>
    <row r="290118" spans="23:35" x14ac:dyDescent="0.2">
      <c r="W290118" s="29"/>
      <c r="AI290118" s="29"/>
    </row>
    <row r="290146" spans="23:35" x14ac:dyDescent="0.2">
      <c r="W290146" s="31"/>
      <c r="AI290146" s="31"/>
    </row>
    <row r="290150" spans="23:35" x14ac:dyDescent="0.2">
      <c r="W290150" s="29"/>
      <c r="AI290150" s="29"/>
    </row>
    <row r="290178" spans="23:35" x14ac:dyDescent="0.2">
      <c r="W290178" s="31"/>
      <c r="AI290178" s="31"/>
    </row>
    <row r="290182" spans="23:35" x14ac:dyDescent="0.2">
      <c r="W290182" s="29"/>
      <c r="AI290182" s="29"/>
    </row>
    <row r="290210" spans="23:35" x14ac:dyDescent="0.2">
      <c r="W290210" s="31"/>
      <c r="AI290210" s="31"/>
    </row>
    <row r="290214" spans="23:35" x14ac:dyDescent="0.2">
      <c r="W290214" s="29"/>
      <c r="AI290214" s="29"/>
    </row>
    <row r="290242" spans="23:35" x14ac:dyDescent="0.2">
      <c r="W290242" s="31"/>
      <c r="AI290242" s="31"/>
    </row>
    <row r="290246" spans="23:35" x14ac:dyDescent="0.2">
      <c r="W290246" s="29"/>
      <c r="AI290246" s="29"/>
    </row>
    <row r="290274" spans="23:35" x14ac:dyDescent="0.2">
      <c r="W290274" s="31"/>
      <c r="AI290274" s="31"/>
    </row>
    <row r="290278" spans="23:35" x14ac:dyDescent="0.2">
      <c r="W290278" s="29"/>
      <c r="AI290278" s="29"/>
    </row>
    <row r="290306" spans="23:35" x14ac:dyDescent="0.2">
      <c r="W290306" s="31"/>
      <c r="AI290306" s="31"/>
    </row>
    <row r="290310" spans="23:35" x14ac:dyDescent="0.2">
      <c r="W290310" s="29"/>
      <c r="AI290310" s="29"/>
    </row>
    <row r="290338" spans="23:35" x14ac:dyDescent="0.2">
      <c r="W290338" s="31"/>
      <c r="AI290338" s="31"/>
    </row>
    <row r="290342" spans="23:35" x14ac:dyDescent="0.2">
      <c r="W290342" s="29"/>
      <c r="AI290342" s="29"/>
    </row>
    <row r="290370" spans="23:35" x14ac:dyDescent="0.2">
      <c r="W290370" s="31"/>
      <c r="AI290370" s="31"/>
    </row>
    <row r="290374" spans="23:35" x14ac:dyDescent="0.2">
      <c r="W290374" s="29"/>
      <c r="AI290374" s="29"/>
    </row>
    <row r="290402" spans="23:35" x14ac:dyDescent="0.2">
      <c r="W290402" s="31"/>
      <c r="AI290402" s="31"/>
    </row>
    <row r="290406" spans="23:35" x14ac:dyDescent="0.2">
      <c r="W290406" s="29"/>
      <c r="AI290406" s="29"/>
    </row>
    <row r="290434" spans="23:35" x14ac:dyDescent="0.2">
      <c r="W290434" s="31"/>
      <c r="AI290434" s="31"/>
    </row>
    <row r="290438" spans="23:35" x14ac:dyDescent="0.2">
      <c r="W290438" s="29"/>
      <c r="AI290438" s="29"/>
    </row>
    <row r="290466" spans="23:35" x14ac:dyDescent="0.2">
      <c r="W290466" s="31"/>
      <c r="AI290466" s="31"/>
    </row>
    <row r="290470" spans="23:35" x14ac:dyDescent="0.2">
      <c r="W290470" s="29"/>
      <c r="AI290470" s="29"/>
    </row>
    <row r="290498" spans="23:35" x14ac:dyDescent="0.2">
      <c r="W290498" s="31"/>
      <c r="AI290498" s="31"/>
    </row>
    <row r="290502" spans="23:35" x14ac:dyDescent="0.2">
      <c r="W290502" s="29"/>
      <c r="AI290502" s="29"/>
    </row>
    <row r="290530" spans="23:35" x14ac:dyDescent="0.2">
      <c r="W290530" s="31"/>
      <c r="AI290530" s="31"/>
    </row>
    <row r="290534" spans="23:35" x14ac:dyDescent="0.2">
      <c r="W290534" s="29"/>
      <c r="AI290534" s="29"/>
    </row>
    <row r="290562" spans="23:35" x14ac:dyDescent="0.2">
      <c r="W290562" s="31"/>
      <c r="AI290562" s="31"/>
    </row>
    <row r="290566" spans="23:35" x14ac:dyDescent="0.2">
      <c r="W290566" s="29"/>
      <c r="AI290566" s="29"/>
    </row>
    <row r="290594" spans="23:35" x14ac:dyDescent="0.2">
      <c r="W290594" s="31"/>
      <c r="AI290594" s="31"/>
    </row>
    <row r="290598" spans="23:35" x14ac:dyDescent="0.2">
      <c r="W290598" s="29"/>
      <c r="AI290598" s="29"/>
    </row>
    <row r="290626" spans="23:35" x14ac:dyDescent="0.2">
      <c r="W290626" s="31"/>
      <c r="AI290626" s="31"/>
    </row>
    <row r="290630" spans="23:35" x14ac:dyDescent="0.2">
      <c r="W290630" s="29"/>
      <c r="AI290630" s="29"/>
    </row>
    <row r="290658" spans="23:35" x14ac:dyDescent="0.2">
      <c r="W290658" s="31"/>
      <c r="AI290658" s="31"/>
    </row>
    <row r="290662" spans="23:35" x14ac:dyDescent="0.2">
      <c r="W290662" s="29"/>
      <c r="AI290662" s="29"/>
    </row>
    <row r="290690" spans="23:35" x14ac:dyDescent="0.2">
      <c r="W290690" s="31"/>
      <c r="AI290690" s="31"/>
    </row>
    <row r="290694" spans="23:35" x14ac:dyDescent="0.2">
      <c r="W290694" s="29"/>
      <c r="AI290694" s="29"/>
    </row>
    <row r="290722" spans="23:35" x14ac:dyDescent="0.2">
      <c r="W290722" s="31"/>
      <c r="AI290722" s="31"/>
    </row>
    <row r="290726" spans="23:35" x14ac:dyDescent="0.2">
      <c r="W290726" s="29"/>
      <c r="AI290726" s="29"/>
    </row>
    <row r="290754" spans="23:35" x14ac:dyDescent="0.2">
      <c r="W290754" s="31"/>
      <c r="AI290754" s="31"/>
    </row>
    <row r="290758" spans="23:35" x14ac:dyDescent="0.2">
      <c r="W290758" s="29"/>
      <c r="AI290758" s="29"/>
    </row>
    <row r="290786" spans="23:35" x14ac:dyDescent="0.2">
      <c r="W290786" s="31"/>
      <c r="AI290786" s="31"/>
    </row>
    <row r="290790" spans="23:35" x14ac:dyDescent="0.2">
      <c r="W290790" s="29"/>
      <c r="AI290790" s="29"/>
    </row>
    <row r="290818" spans="23:35" x14ac:dyDescent="0.2">
      <c r="W290818" s="31"/>
      <c r="AI290818" s="31"/>
    </row>
    <row r="290822" spans="23:35" x14ac:dyDescent="0.2">
      <c r="W290822" s="29"/>
      <c r="AI290822" s="29"/>
    </row>
    <row r="290850" spans="23:35" x14ac:dyDescent="0.2">
      <c r="W290850" s="31"/>
      <c r="AI290850" s="31"/>
    </row>
    <row r="290854" spans="23:35" x14ac:dyDescent="0.2">
      <c r="W290854" s="29"/>
      <c r="AI290854" s="29"/>
    </row>
    <row r="290882" spans="23:35" x14ac:dyDescent="0.2">
      <c r="W290882" s="31"/>
      <c r="AI290882" s="31"/>
    </row>
    <row r="290886" spans="23:35" x14ac:dyDescent="0.2">
      <c r="W290886" s="29"/>
      <c r="AI290886" s="29"/>
    </row>
    <row r="290914" spans="23:35" x14ac:dyDescent="0.2">
      <c r="W290914" s="31"/>
      <c r="AI290914" s="31"/>
    </row>
    <row r="290918" spans="23:35" x14ac:dyDescent="0.2">
      <c r="W290918" s="29"/>
      <c r="AI290918" s="29"/>
    </row>
    <row r="290946" spans="23:35" x14ac:dyDescent="0.2">
      <c r="W290946" s="31"/>
      <c r="AI290946" s="31"/>
    </row>
    <row r="290950" spans="23:35" x14ac:dyDescent="0.2">
      <c r="W290950" s="29"/>
      <c r="AI290950" s="29"/>
    </row>
    <row r="290978" spans="23:35" x14ac:dyDescent="0.2">
      <c r="W290978" s="31"/>
      <c r="AI290978" s="31"/>
    </row>
    <row r="290982" spans="23:35" x14ac:dyDescent="0.2">
      <c r="W290982" s="29"/>
      <c r="AI290982" s="29"/>
    </row>
    <row r="291010" spans="23:35" x14ac:dyDescent="0.2">
      <c r="W291010" s="31"/>
      <c r="AI291010" s="31"/>
    </row>
    <row r="291014" spans="23:35" x14ac:dyDescent="0.2">
      <c r="W291014" s="29"/>
      <c r="AI291014" s="29"/>
    </row>
    <row r="291042" spans="23:35" x14ac:dyDescent="0.2">
      <c r="W291042" s="31"/>
      <c r="AI291042" s="31"/>
    </row>
    <row r="291046" spans="23:35" x14ac:dyDescent="0.2">
      <c r="W291046" s="29"/>
      <c r="AI291046" s="29"/>
    </row>
    <row r="291074" spans="23:35" x14ac:dyDescent="0.2">
      <c r="W291074" s="31"/>
      <c r="AI291074" s="31"/>
    </row>
    <row r="291078" spans="23:35" x14ac:dyDescent="0.2">
      <c r="W291078" s="29"/>
      <c r="AI291078" s="29"/>
    </row>
    <row r="291106" spans="23:35" x14ac:dyDescent="0.2">
      <c r="W291106" s="31"/>
      <c r="AI291106" s="31"/>
    </row>
    <row r="291110" spans="23:35" x14ac:dyDescent="0.2">
      <c r="W291110" s="29"/>
      <c r="AI291110" s="29"/>
    </row>
    <row r="291138" spans="23:35" x14ac:dyDescent="0.2">
      <c r="W291138" s="31"/>
      <c r="AI291138" s="31"/>
    </row>
    <row r="291142" spans="23:35" x14ac:dyDescent="0.2">
      <c r="W291142" s="29"/>
      <c r="AI291142" s="29"/>
    </row>
    <row r="291170" spans="23:35" x14ac:dyDescent="0.2">
      <c r="W291170" s="31"/>
      <c r="AI291170" s="31"/>
    </row>
    <row r="291174" spans="23:35" x14ac:dyDescent="0.2">
      <c r="W291174" s="29"/>
      <c r="AI291174" s="29"/>
    </row>
    <row r="291202" spans="23:35" x14ac:dyDescent="0.2">
      <c r="W291202" s="31"/>
      <c r="AI291202" s="31"/>
    </row>
    <row r="291206" spans="23:35" x14ac:dyDescent="0.2">
      <c r="W291206" s="29"/>
      <c r="AI291206" s="29"/>
    </row>
    <row r="291234" spans="23:35" x14ac:dyDescent="0.2">
      <c r="W291234" s="31"/>
      <c r="AI291234" s="31"/>
    </row>
    <row r="291238" spans="23:35" x14ac:dyDescent="0.2">
      <c r="W291238" s="29"/>
      <c r="AI291238" s="29"/>
    </row>
    <row r="291266" spans="23:35" x14ac:dyDescent="0.2">
      <c r="W291266" s="31"/>
      <c r="AI291266" s="31"/>
    </row>
    <row r="291270" spans="23:35" x14ac:dyDescent="0.2">
      <c r="W291270" s="29"/>
      <c r="AI291270" s="29"/>
    </row>
    <row r="291298" spans="23:35" x14ac:dyDescent="0.2">
      <c r="W291298" s="31"/>
      <c r="AI291298" s="31"/>
    </row>
    <row r="291302" spans="23:35" x14ac:dyDescent="0.2">
      <c r="W291302" s="29"/>
      <c r="AI291302" s="29"/>
    </row>
    <row r="291330" spans="23:35" x14ac:dyDescent="0.2">
      <c r="W291330" s="31"/>
      <c r="AI291330" s="31"/>
    </row>
    <row r="291334" spans="23:35" x14ac:dyDescent="0.2">
      <c r="W291334" s="29"/>
      <c r="AI291334" s="29"/>
    </row>
    <row r="291362" spans="23:35" x14ac:dyDescent="0.2">
      <c r="W291362" s="31"/>
      <c r="AI291362" s="31"/>
    </row>
    <row r="291366" spans="23:35" x14ac:dyDescent="0.2">
      <c r="W291366" s="29"/>
      <c r="AI291366" s="29"/>
    </row>
    <row r="291394" spans="23:35" x14ac:dyDescent="0.2">
      <c r="W291394" s="31"/>
      <c r="AI291394" s="31"/>
    </row>
    <row r="291398" spans="23:35" x14ac:dyDescent="0.2">
      <c r="W291398" s="29"/>
      <c r="AI291398" s="29"/>
    </row>
    <row r="291426" spans="23:35" x14ac:dyDescent="0.2">
      <c r="W291426" s="31"/>
      <c r="AI291426" s="31"/>
    </row>
    <row r="291430" spans="23:35" x14ac:dyDescent="0.2">
      <c r="W291430" s="29"/>
      <c r="AI291430" s="29"/>
    </row>
    <row r="291458" spans="23:35" x14ac:dyDescent="0.2">
      <c r="W291458" s="31"/>
      <c r="AI291458" s="31"/>
    </row>
    <row r="291462" spans="23:35" x14ac:dyDescent="0.2">
      <c r="W291462" s="29"/>
      <c r="AI291462" s="29"/>
    </row>
    <row r="291490" spans="23:35" x14ac:dyDescent="0.2">
      <c r="W291490" s="31"/>
      <c r="AI291490" s="31"/>
    </row>
    <row r="291494" spans="23:35" x14ac:dyDescent="0.2">
      <c r="W291494" s="29"/>
      <c r="AI291494" s="29"/>
    </row>
    <row r="291522" spans="23:35" x14ac:dyDescent="0.2">
      <c r="W291522" s="31"/>
      <c r="AI291522" s="31"/>
    </row>
    <row r="291526" spans="23:35" x14ac:dyDescent="0.2">
      <c r="W291526" s="29"/>
      <c r="AI291526" s="29"/>
    </row>
    <row r="291554" spans="23:35" x14ac:dyDescent="0.2">
      <c r="W291554" s="31"/>
      <c r="AI291554" s="31"/>
    </row>
    <row r="291558" spans="23:35" x14ac:dyDescent="0.2">
      <c r="W291558" s="29"/>
      <c r="AI291558" s="29"/>
    </row>
    <row r="291586" spans="23:35" x14ac:dyDescent="0.2">
      <c r="W291586" s="31"/>
      <c r="AI291586" s="31"/>
    </row>
    <row r="291590" spans="23:35" x14ac:dyDescent="0.2">
      <c r="W291590" s="29"/>
      <c r="AI291590" s="29"/>
    </row>
    <row r="291618" spans="23:35" x14ac:dyDescent="0.2">
      <c r="W291618" s="31"/>
      <c r="AI291618" s="31"/>
    </row>
    <row r="291622" spans="23:35" x14ac:dyDescent="0.2">
      <c r="W291622" s="29"/>
      <c r="AI291622" s="29"/>
    </row>
    <row r="291650" spans="23:35" x14ac:dyDescent="0.2">
      <c r="W291650" s="31"/>
      <c r="AI291650" s="31"/>
    </row>
    <row r="291654" spans="23:35" x14ac:dyDescent="0.2">
      <c r="W291654" s="29"/>
      <c r="AI291654" s="29"/>
    </row>
    <row r="291682" spans="23:35" x14ac:dyDescent="0.2">
      <c r="W291682" s="31"/>
      <c r="AI291682" s="31"/>
    </row>
    <row r="291686" spans="23:35" x14ac:dyDescent="0.2">
      <c r="W291686" s="29"/>
      <c r="AI291686" s="29"/>
    </row>
    <row r="291714" spans="23:35" x14ac:dyDescent="0.2">
      <c r="W291714" s="31"/>
      <c r="AI291714" s="31"/>
    </row>
    <row r="291718" spans="23:35" x14ac:dyDescent="0.2">
      <c r="W291718" s="29"/>
      <c r="AI291718" s="29"/>
    </row>
    <row r="291746" spans="23:35" x14ac:dyDescent="0.2">
      <c r="W291746" s="31"/>
      <c r="AI291746" s="31"/>
    </row>
    <row r="291750" spans="23:35" x14ac:dyDescent="0.2">
      <c r="W291750" s="29"/>
      <c r="AI291750" s="29"/>
    </row>
    <row r="291778" spans="23:35" x14ac:dyDescent="0.2">
      <c r="W291778" s="31"/>
      <c r="AI291778" s="31"/>
    </row>
    <row r="291782" spans="23:35" x14ac:dyDescent="0.2">
      <c r="W291782" s="29"/>
      <c r="AI291782" s="29"/>
    </row>
    <row r="291810" spans="23:35" x14ac:dyDescent="0.2">
      <c r="W291810" s="31"/>
      <c r="AI291810" s="31"/>
    </row>
    <row r="291814" spans="23:35" x14ac:dyDescent="0.2">
      <c r="W291814" s="29"/>
      <c r="AI291814" s="29"/>
    </row>
    <row r="291842" spans="23:35" x14ac:dyDescent="0.2">
      <c r="W291842" s="31"/>
      <c r="AI291842" s="31"/>
    </row>
    <row r="291846" spans="23:35" x14ac:dyDescent="0.2">
      <c r="W291846" s="29"/>
      <c r="AI291846" s="29"/>
    </row>
    <row r="291874" spans="23:35" x14ac:dyDescent="0.2">
      <c r="W291874" s="31"/>
      <c r="AI291874" s="31"/>
    </row>
    <row r="291878" spans="23:35" x14ac:dyDescent="0.2">
      <c r="W291878" s="29"/>
      <c r="AI291878" s="29"/>
    </row>
    <row r="291906" spans="23:35" x14ac:dyDescent="0.2">
      <c r="W291906" s="31"/>
      <c r="AI291906" s="31"/>
    </row>
    <row r="291910" spans="23:35" x14ac:dyDescent="0.2">
      <c r="W291910" s="29"/>
      <c r="AI291910" s="29"/>
    </row>
    <row r="291938" spans="23:35" x14ac:dyDescent="0.2">
      <c r="W291938" s="31"/>
      <c r="AI291938" s="31"/>
    </row>
    <row r="291942" spans="23:35" x14ac:dyDescent="0.2">
      <c r="W291942" s="29"/>
      <c r="AI291942" s="29"/>
    </row>
    <row r="291970" spans="23:35" x14ac:dyDescent="0.2">
      <c r="W291970" s="31"/>
      <c r="AI291970" s="31"/>
    </row>
    <row r="291974" spans="23:35" x14ac:dyDescent="0.2">
      <c r="W291974" s="29"/>
      <c r="AI291974" s="29"/>
    </row>
    <row r="292002" spans="23:35" x14ac:dyDescent="0.2">
      <c r="W292002" s="31"/>
      <c r="AI292002" s="31"/>
    </row>
    <row r="292006" spans="23:35" x14ac:dyDescent="0.2">
      <c r="W292006" s="29"/>
      <c r="AI292006" s="29"/>
    </row>
    <row r="292034" spans="23:35" x14ac:dyDescent="0.2">
      <c r="W292034" s="31"/>
      <c r="AI292034" s="31"/>
    </row>
    <row r="292038" spans="23:35" x14ac:dyDescent="0.2">
      <c r="W292038" s="29"/>
      <c r="AI292038" s="29"/>
    </row>
    <row r="292066" spans="23:35" x14ac:dyDescent="0.2">
      <c r="W292066" s="31"/>
      <c r="AI292066" s="31"/>
    </row>
    <row r="292070" spans="23:35" x14ac:dyDescent="0.2">
      <c r="W292070" s="29"/>
      <c r="AI292070" s="29"/>
    </row>
    <row r="292098" spans="23:35" x14ac:dyDescent="0.2">
      <c r="W292098" s="31"/>
      <c r="AI292098" s="31"/>
    </row>
    <row r="292102" spans="23:35" x14ac:dyDescent="0.2">
      <c r="W292102" s="29"/>
      <c r="AI292102" s="29"/>
    </row>
    <row r="292130" spans="23:35" x14ac:dyDescent="0.2">
      <c r="W292130" s="31"/>
      <c r="AI292130" s="31"/>
    </row>
    <row r="292134" spans="23:35" x14ac:dyDescent="0.2">
      <c r="W292134" s="29"/>
      <c r="AI292134" s="29"/>
    </row>
    <row r="292162" spans="23:35" x14ac:dyDescent="0.2">
      <c r="W292162" s="31"/>
      <c r="AI292162" s="31"/>
    </row>
    <row r="292166" spans="23:35" x14ac:dyDescent="0.2">
      <c r="W292166" s="29"/>
      <c r="AI292166" s="29"/>
    </row>
    <row r="292194" spans="23:35" x14ac:dyDescent="0.2">
      <c r="W292194" s="31"/>
      <c r="AI292194" s="31"/>
    </row>
    <row r="292198" spans="23:35" x14ac:dyDescent="0.2">
      <c r="W292198" s="29"/>
      <c r="AI292198" s="29"/>
    </row>
    <row r="292226" spans="23:35" x14ac:dyDescent="0.2">
      <c r="W292226" s="31"/>
      <c r="AI292226" s="31"/>
    </row>
    <row r="292230" spans="23:35" x14ac:dyDescent="0.2">
      <c r="W292230" s="29"/>
      <c r="AI292230" s="29"/>
    </row>
    <row r="292258" spans="23:35" x14ac:dyDescent="0.2">
      <c r="W292258" s="31"/>
      <c r="AI292258" s="31"/>
    </row>
    <row r="292262" spans="23:35" x14ac:dyDescent="0.2">
      <c r="W292262" s="29"/>
      <c r="AI292262" s="29"/>
    </row>
    <row r="292290" spans="23:35" x14ac:dyDescent="0.2">
      <c r="W292290" s="31"/>
      <c r="AI292290" s="31"/>
    </row>
    <row r="292294" spans="23:35" x14ac:dyDescent="0.2">
      <c r="W292294" s="29"/>
      <c r="AI292294" s="29"/>
    </row>
    <row r="292322" spans="23:35" x14ac:dyDescent="0.2">
      <c r="W292322" s="31"/>
      <c r="AI292322" s="31"/>
    </row>
    <row r="292326" spans="23:35" x14ac:dyDescent="0.2">
      <c r="W292326" s="29"/>
      <c r="AI292326" s="29"/>
    </row>
    <row r="292354" spans="23:35" x14ac:dyDescent="0.2">
      <c r="W292354" s="31"/>
      <c r="AI292354" s="31"/>
    </row>
    <row r="292358" spans="23:35" x14ac:dyDescent="0.2">
      <c r="W292358" s="29"/>
      <c r="AI292358" s="29"/>
    </row>
    <row r="292386" spans="23:35" x14ac:dyDescent="0.2">
      <c r="W292386" s="31"/>
      <c r="AI292386" s="31"/>
    </row>
    <row r="292390" spans="23:35" x14ac:dyDescent="0.2">
      <c r="W292390" s="29"/>
      <c r="AI292390" s="29"/>
    </row>
    <row r="292418" spans="23:35" x14ac:dyDescent="0.2">
      <c r="W292418" s="31"/>
      <c r="AI292418" s="31"/>
    </row>
    <row r="292422" spans="23:35" x14ac:dyDescent="0.2">
      <c r="W292422" s="29"/>
      <c r="AI292422" s="29"/>
    </row>
    <row r="292450" spans="23:35" x14ac:dyDescent="0.2">
      <c r="W292450" s="31"/>
      <c r="AI292450" s="31"/>
    </row>
    <row r="292454" spans="23:35" x14ac:dyDescent="0.2">
      <c r="W292454" s="29"/>
      <c r="AI292454" s="29"/>
    </row>
    <row r="292482" spans="23:35" x14ac:dyDescent="0.2">
      <c r="W292482" s="31"/>
      <c r="AI292482" s="31"/>
    </row>
    <row r="292486" spans="23:35" x14ac:dyDescent="0.2">
      <c r="W292486" s="29"/>
      <c r="AI292486" s="29"/>
    </row>
    <row r="292514" spans="23:35" x14ac:dyDescent="0.2">
      <c r="W292514" s="31"/>
      <c r="AI292514" s="31"/>
    </row>
    <row r="292518" spans="23:35" x14ac:dyDescent="0.2">
      <c r="W292518" s="29"/>
      <c r="AI292518" s="29"/>
    </row>
    <row r="292546" spans="23:35" x14ac:dyDescent="0.2">
      <c r="W292546" s="31"/>
      <c r="AI292546" s="31"/>
    </row>
    <row r="292550" spans="23:35" x14ac:dyDescent="0.2">
      <c r="W292550" s="29"/>
      <c r="AI292550" s="29"/>
    </row>
    <row r="292578" spans="23:35" x14ac:dyDescent="0.2">
      <c r="W292578" s="31"/>
      <c r="AI292578" s="31"/>
    </row>
    <row r="292582" spans="23:35" x14ac:dyDescent="0.2">
      <c r="W292582" s="29"/>
      <c r="AI292582" s="29"/>
    </row>
    <row r="292610" spans="23:35" x14ac:dyDescent="0.2">
      <c r="W292610" s="31"/>
      <c r="AI292610" s="31"/>
    </row>
    <row r="292614" spans="23:35" x14ac:dyDescent="0.2">
      <c r="W292614" s="29"/>
      <c r="AI292614" s="29"/>
    </row>
    <row r="292642" spans="23:35" x14ac:dyDescent="0.2">
      <c r="W292642" s="31"/>
      <c r="AI292642" s="31"/>
    </row>
    <row r="292646" spans="23:35" x14ac:dyDescent="0.2">
      <c r="W292646" s="29"/>
      <c r="AI292646" s="29"/>
    </row>
    <row r="292674" spans="23:35" x14ac:dyDescent="0.2">
      <c r="W292674" s="31"/>
      <c r="AI292674" s="31"/>
    </row>
    <row r="292678" spans="23:35" x14ac:dyDescent="0.2">
      <c r="W292678" s="29"/>
      <c r="AI292678" s="29"/>
    </row>
    <row r="292706" spans="23:35" x14ac:dyDescent="0.2">
      <c r="W292706" s="31"/>
      <c r="AI292706" s="31"/>
    </row>
    <row r="292710" spans="23:35" x14ac:dyDescent="0.2">
      <c r="W292710" s="29"/>
      <c r="AI292710" s="29"/>
    </row>
    <row r="292738" spans="23:35" x14ac:dyDescent="0.2">
      <c r="W292738" s="31"/>
      <c r="AI292738" s="31"/>
    </row>
    <row r="292742" spans="23:35" x14ac:dyDescent="0.2">
      <c r="W292742" s="29"/>
      <c r="AI292742" s="29"/>
    </row>
    <row r="292770" spans="23:35" x14ac:dyDescent="0.2">
      <c r="W292770" s="31"/>
      <c r="AI292770" s="31"/>
    </row>
    <row r="292774" spans="23:35" x14ac:dyDescent="0.2">
      <c r="W292774" s="29"/>
      <c r="AI292774" s="29"/>
    </row>
    <row r="292802" spans="23:35" x14ac:dyDescent="0.2">
      <c r="W292802" s="31"/>
      <c r="AI292802" s="31"/>
    </row>
    <row r="292806" spans="23:35" x14ac:dyDescent="0.2">
      <c r="W292806" s="29"/>
      <c r="AI292806" s="29"/>
    </row>
    <row r="292834" spans="23:35" x14ac:dyDescent="0.2">
      <c r="W292834" s="31"/>
      <c r="AI292834" s="31"/>
    </row>
    <row r="292838" spans="23:35" x14ac:dyDescent="0.2">
      <c r="W292838" s="29"/>
      <c r="AI292838" s="29"/>
    </row>
    <row r="292866" spans="23:35" x14ac:dyDescent="0.2">
      <c r="W292866" s="31"/>
      <c r="AI292866" s="31"/>
    </row>
    <row r="292870" spans="23:35" x14ac:dyDescent="0.2">
      <c r="W292870" s="29"/>
      <c r="AI292870" s="29"/>
    </row>
    <row r="292898" spans="23:35" x14ac:dyDescent="0.2">
      <c r="W292898" s="31"/>
      <c r="AI292898" s="31"/>
    </row>
    <row r="292902" spans="23:35" x14ac:dyDescent="0.2">
      <c r="W292902" s="29"/>
      <c r="AI292902" s="29"/>
    </row>
    <row r="292930" spans="23:35" x14ac:dyDescent="0.2">
      <c r="W292930" s="31"/>
      <c r="AI292930" s="31"/>
    </row>
    <row r="292934" spans="23:35" x14ac:dyDescent="0.2">
      <c r="W292934" s="29"/>
      <c r="AI292934" s="29"/>
    </row>
    <row r="292962" spans="23:35" x14ac:dyDescent="0.2">
      <c r="W292962" s="31"/>
      <c r="AI292962" s="31"/>
    </row>
    <row r="292966" spans="23:35" x14ac:dyDescent="0.2">
      <c r="W292966" s="29"/>
      <c r="AI292966" s="29"/>
    </row>
    <row r="292994" spans="23:35" x14ac:dyDescent="0.2">
      <c r="W292994" s="31"/>
      <c r="AI292994" s="31"/>
    </row>
    <row r="292998" spans="23:35" x14ac:dyDescent="0.2">
      <c r="W292998" s="29"/>
      <c r="AI292998" s="29"/>
    </row>
    <row r="293026" spans="23:35" x14ac:dyDescent="0.2">
      <c r="W293026" s="31"/>
      <c r="AI293026" s="31"/>
    </row>
    <row r="293030" spans="23:35" x14ac:dyDescent="0.2">
      <c r="W293030" s="29"/>
      <c r="AI293030" s="29"/>
    </row>
    <row r="293058" spans="23:35" x14ac:dyDescent="0.2">
      <c r="W293058" s="31"/>
      <c r="AI293058" s="31"/>
    </row>
    <row r="293062" spans="23:35" x14ac:dyDescent="0.2">
      <c r="W293062" s="29"/>
      <c r="AI293062" s="29"/>
    </row>
    <row r="293090" spans="23:35" x14ac:dyDescent="0.2">
      <c r="W293090" s="31"/>
      <c r="AI293090" s="31"/>
    </row>
    <row r="293094" spans="23:35" x14ac:dyDescent="0.2">
      <c r="W293094" s="29"/>
      <c r="AI293094" s="29"/>
    </row>
    <row r="293122" spans="23:35" x14ac:dyDescent="0.2">
      <c r="W293122" s="31"/>
      <c r="AI293122" s="31"/>
    </row>
    <row r="293126" spans="23:35" x14ac:dyDescent="0.2">
      <c r="W293126" s="29"/>
      <c r="AI293126" s="29"/>
    </row>
    <row r="293154" spans="23:35" x14ac:dyDescent="0.2">
      <c r="W293154" s="31"/>
      <c r="AI293154" s="31"/>
    </row>
    <row r="293158" spans="23:35" x14ac:dyDescent="0.2">
      <c r="W293158" s="29"/>
      <c r="AI293158" s="29"/>
    </row>
    <row r="293186" spans="23:35" x14ac:dyDescent="0.2">
      <c r="W293186" s="31"/>
      <c r="AI293186" s="31"/>
    </row>
    <row r="293190" spans="23:35" x14ac:dyDescent="0.2">
      <c r="W293190" s="29"/>
      <c r="AI293190" s="29"/>
    </row>
    <row r="293218" spans="23:35" x14ac:dyDescent="0.2">
      <c r="W293218" s="31"/>
      <c r="AI293218" s="31"/>
    </row>
    <row r="293222" spans="23:35" x14ac:dyDescent="0.2">
      <c r="W293222" s="29"/>
      <c r="AI293222" s="29"/>
    </row>
    <row r="293250" spans="23:35" x14ac:dyDescent="0.2">
      <c r="W293250" s="31"/>
      <c r="AI293250" s="31"/>
    </row>
    <row r="293254" spans="23:35" x14ac:dyDescent="0.2">
      <c r="W293254" s="29"/>
      <c r="AI293254" s="29"/>
    </row>
    <row r="293282" spans="23:35" x14ac:dyDescent="0.2">
      <c r="W293282" s="31"/>
      <c r="AI293282" s="31"/>
    </row>
    <row r="293286" spans="23:35" x14ac:dyDescent="0.2">
      <c r="W293286" s="29"/>
      <c r="AI293286" s="29"/>
    </row>
    <row r="293314" spans="23:35" x14ac:dyDescent="0.2">
      <c r="W293314" s="31"/>
      <c r="AI293314" s="31"/>
    </row>
    <row r="293318" spans="23:35" x14ac:dyDescent="0.2">
      <c r="W293318" s="29"/>
      <c r="AI293318" s="29"/>
    </row>
    <row r="293346" spans="23:35" x14ac:dyDescent="0.2">
      <c r="W293346" s="31"/>
      <c r="AI293346" s="31"/>
    </row>
    <row r="293350" spans="23:35" x14ac:dyDescent="0.2">
      <c r="W293350" s="29"/>
      <c r="AI293350" s="29"/>
    </row>
    <row r="293378" spans="23:35" x14ac:dyDescent="0.2">
      <c r="W293378" s="31"/>
      <c r="AI293378" s="31"/>
    </row>
    <row r="293382" spans="23:35" x14ac:dyDescent="0.2">
      <c r="W293382" s="29"/>
      <c r="AI293382" s="29"/>
    </row>
    <row r="293410" spans="23:35" x14ac:dyDescent="0.2">
      <c r="W293410" s="31"/>
      <c r="AI293410" s="31"/>
    </row>
    <row r="293414" spans="23:35" x14ac:dyDescent="0.2">
      <c r="W293414" s="29"/>
      <c r="AI293414" s="29"/>
    </row>
    <row r="293442" spans="23:35" x14ac:dyDescent="0.2">
      <c r="W293442" s="31"/>
      <c r="AI293442" s="31"/>
    </row>
    <row r="293446" spans="23:35" x14ac:dyDescent="0.2">
      <c r="W293446" s="29"/>
      <c r="AI293446" s="29"/>
    </row>
    <row r="293474" spans="23:35" x14ac:dyDescent="0.2">
      <c r="W293474" s="31"/>
      <c r="AI293474" s="31"/>
    </row>
    <row r="293478" spans="23:35" x14ac:dyDescent="0.2">
      <c r="W293478" s="29"/>
      <c r="AI293478" s="29"/>
    </row>
    <row r="293506" spans="23:35" x14ac:dyDescent="0.2">
      <c r="W293506" s="31"/>
      <c r="AI293506" s="31"/>
    </row>
    <row r="293510" spans="23:35" x14ac:dyDescent="0.2">
      <c r="W293510" s="29"/>
      <c r="AI293510" s="29"/>
    </row>
    <row r="293538" spans="23:35" x14ac:dyDescent="0.2">
      <c r="W293538" s="31"/>
      <c r="AI293538" s="31"/>
    </row>
    <row r="293542" spans="23:35" x14ac:dyDescent="0.2">
      <c r="W293542" s="29"/>
      <c r="AI293542" s="29"/>
    </row>
    <row r="293570" spans="23:35" x14ac:dyDescent="0.2">
      <c r="W293570" s="31"/>
      <c r="AI293570" s="31"/>
    </row>
    <row r="293574" spans="23:35" x14ac:dyDescent="0.2">
      <c r="W293574" s="29"/>
      <c r="AI293574" s="29"/>
    </row>
    <row r="293602" spans="23:35" x14ac:dyDescent="0.2">
      <c r="W293602" s="31"/>
      <c r="AI293602" s="31"/>
    </row>
    <row r="293606" spans="23:35" x14ac:dyDescent="0.2">
      <c r="W293606" s="29"/>
      <c r="AI293606" s="29"/>
    </row>
    <row r="293634" spans="23:35" x14ac:dyDescent="0.2">
      <c r="W293634" s="31"/>
      <c r="AI293634" s="31"/>
    </row>
    <row r="293638" spans="23:35" x14ac:dyDescent="0.2">
      <c r="W293638" s="29"/>
      <c r="AI293638" s="29"/>
    </row>
    <row r="293666" spans="23:35" x14ac:dyDescent="0.2">
      <c r="W293666" s="31"/>
      <c r="AI293666" s="31"/>
    </row>
    <row r="293670" spans="23:35" x14ac:dyDescent="0.2">
      <c r="W293670" s="29"/>
      <c r="AI293670" s="29"/>
    </row>
    <row r="293698" spans="23:35" x14ac:dyDescent="0.2">
      <c r="W293698" s="31"/>
      <c r="AI293698" s="31"/>
    </row>
    <row r="293702" spans="23:35" x14ac:dyDescent="0.2">
      <c r="W293702" s="29"/>
      <c r="AI293702" s="29"/>
    </row>
    <row r="293730" spans="23:35" x14ac:dyDescent="0.2">
      <c r="W293730" s="31"/>
      <c r="AI293730" s="31"/>
    </row>
    <row r="293734" spans="23:35" x14ac:dyDescent="0.2">
      <c r="W293734" s="29"/>
      <c r="AI293734" s="29"/>
    </row>
    <row r="293762" spans="23:35" x14ac:dyDescent="0.2">
      <c r="W293762" s="31"/>
      <c r="AI293762" s="31"/>
    </row>
    <row r="293766" spans="23:35" x14ac:dyDescent="0.2">
      <c r="W293766" s="29"/>
      <c r="AI293766" s="29"/>
    </row>
    <row r="293794" spans="23:35" x14ac:dyDescent="0.2">
      <c r="W293794" s="31"/>
      <c r="AI293794" s="31"/>
    </row>
    <row r="293798" spans="23:35" x14ac:dyDescent="0.2">
      <c r="W293798" s="29"/>
      <c r="AI293798" s="29"/>
    </row>
    <row r="293826" spans="23:35" x14ac:dyDescent="0.2">
      <c r="W293826" s="31"/>
      <c r="AI293826" s="31"/>
    </row>
    <row r="293830" spans="23:35" x14ac:dyDescent="0.2">
      <c r="W293830" s="29"/>
      <c r="AI293830" s="29"/>
    </row>
    <row r="293858" spans="23:35" x14ac:dyDescent="0.2">
      <c r="W293858" s="31"/>
      <c r="AI293858" s="31"/>
    </row>
    <row r="293862" spans="23:35" x14ac:dyDescent="0.2">
      <c r="W293862" s="29"/>
      <c r="AI293862" s="29"/>
    </row>
    <row r="293890" spans="23:35" x14ac:dyDescent="0.2">
      <c r="W293890" s="31"/>
      <c r="AI293890" s="31"/>
    </row>
    <row r="293894" spans="23:35" x14ac:dyDescent="0.2">
      <c r="W293894" s="29"/>
      <c r="AI293894" s="29"/>
    </row>
    <row r="293922" spans="23:35" x14ac:dyDescent="0.2">
      <c r="W293922" s="31"/>
      <c r="AI293922" s="31"/>
    </row>
    <row r="293926" spans="23:35" x14ac:dyDescent="0.2">
      <c r="W293926" s="29"/>
      <c r="AI293926" s="29"/>
    </row>
    <row r="293954" spans="23:35" x14ac:dyDescent="0.2">
      <c r="W293954" s="31"/>
      <c r="AI293954" s="31"/>
    </row>
    <row r="293958" spans="23:35" x14ac:dyDescent="0.2">
      <c r="W293958" s="29"/>
      <c r="AI293958" s="29"/>
    </row>
    <row r="293986" spans="23:35" x14ac:dyDescent="0.2">
      <c r="W293986" s="31"/>
      <c r="AI293986" s="31"/>
    </row>
    <row r="293990" spans="23:35" x14ac:dyDescent="0.2">
      <c r="W293990" s="29"/>
      <c r="AI293990" s="29"/>
    </row>
    <row r="294018" spans="23:35" x14ac:dyDescent="0.2">
      <c r="W294018" s="31"/>
      <c r="AI294018" s="31"/>
    </row>
    <row r="294022" spans="23:35" x14ac:dyDescent="0.2">
      <c r="W294022" s="29"/>
      <c r="AI294022" s="29"/>
    </row>
    <row r="294050" spans="23:35" x14ac:dyDescent="0.2">
      <c r="W294050" s="31"/>
      <c r="AI294050" s="31"/>
    </row>
    <row r="294054" spans="23:35" x14ac:dyDescent="0.2">
      <c r="W294054" s="29"/>
      <c r="AI294054" s="29"/>
    </row>
    <row r="294082" spans="23:35" x14ac:dyDescent="0.2">
      <c r="W294082" s="31"/>
      <c r="AI294082" s="31"/>
    </row>
    <row r="294086" spans="23:35" x14ac:dyDescent="0.2">
      <c r="W294086" s="29"/>
      <c r="AI294086" s="29"/>
    </row>
    <row r="294114" spans="23:35" x14ac:dyDescent="0.2">
      <c r="W294114" s="31"/>
      <c r="AI294114" s="31"/>
    </row>
    <row r="294118" spans="23:35" x14ac:dyDescent="0.2">
      <c r="W294118" s="29"/>
      <c r="AI294118" s="29"/>
    </row>
    <row r="294146" spans="23:35" x14ac:dyDescent="0.2">
      <c r="W294146" s="31"/>
      <c r="AI294146" s="31"/>
    </row>
    <row r="294150" spans="23:35" x14ac:dyDescent="0.2">
      <c r="W294150" s="29"/>
      <c r="AI294150" s="29"/>
    </row>
    <row r="294178" spans="23:35" x14ac:dyDescent="0.2">
      <c r="W294178" s="31"/>
      <c r="AI294178" s="31"/>
    </row>
    <row r="294182" spans="23:35" x14ac:dyDescent="0.2">
      <c r="W294182" s="29"/>
      <c r="AI294182" s="29"/>
    </row>
    <row r="294210" spans="23:35" x14ac:dyDescent="0.2">
      <c r="W294210" s="31"/>
      <c r="AI294210" s="31"/>
    </row>
    <row r="294214" spans="23:35" x14ac:dyDescent="0.2">
      <c r="W294214" s="29"/>
      <c r="AI294214" s="29"/>
    </row>
    <row r="294242" spans="23:35" x14ac:dyDescent="0.2">
      <c r="W294242" s="31"/>
      <c r="AI294242" s="31"/>
    </row>
    <row r="294246" spans="23:35" x14ac:dyDescent="0.2">
      <c r="W294246" s="29"/>
      <c r="AI294246" s="29"/>
    </row>
    <row r="294274" spans="23:35" x14ac:dyDescent="0.2">
      <c r="W294274" s="31"/>
      <c r="AI294274" s="31"/>
    </row>
    <row r="294278" spans="23:35" x14ac:dyDescent="0.2">
      <c r="W294278" s="29"/>
      <c r="AI294278" s="29"/>
    </row>
    <row r="294306" spans="23:35" x14ac:dyDescent="0.2">
      <c r="W294306" s="31"/>
      <c r="AI294306" s="31"/>
    </row>
    <row r="294310" spans="23:35" x14ac:dyDescent="0.2">
      <c r="W294310" s="29"/>
      <c r="AI294310" s="29"/>
    </row>
    <row r="294338" spans="23:35" x14ac:dyDescent="0.2">
      <c r="W294338" s="31"/>
      <c r="AI294338" s="31"/>
    </row>
    <row r="294342" spans="23:35" x14ac:dyDescent="0.2">
      <c r="W294342" s="29"/>
      <c r="AI294342" s="29"/>
    </row>
    <row r="294370" spans="23:35" x14ac:dyDescent="0.2">
      <c r="W294370" s="31"/>
      <c r="AI294370" s="31"/>
    </row>
    <row r="294374" spans="23:35" x14ac:dyDescent="0.2">
      <c r="W294374" s="29"/>
      <c r="AI294374" s="29"/>
    </row>
    <row r="294402" spans="23:35" x14ac:dyDescent="0.2">
      <c r="W294402" s="31"/>
      <c r="AI294402" s="31"/>
    </row>
    <row r="294406" spans="23:35" x14ac:dyDescent="0.2">
      <c r="W294406" s="29"/>
      <c r="AI294406" s="29"/>
    </row>
    <row r="294434" spans="23:35" x14ac:dyDescent="0.2">
      <c r="W294434" s="31"/>
      <c r="AI294434" s="31"/>
    </row>
    <row r="294438" spans="23:35" x14ac:dyDescent="0.2">
      <c r="W294438" s="29"/>
      <c r="AI294438" s="29"/>
    </row>
    <row r="294466" spans="23:35" x14ac:dyDescent="0.2">
      <c r="W294466" s="31"/>
      <c r="AI294466" s="31"/>
    </row>
    <row r="294470" spans="23:35" x14ac:dyDescent="0.2">
      <c r="W294470" s="29"/>
      <c r="AI294470" s="29"/>
    </row>
    <row r="294498" spans="23:35" x14ac:dyDescent="0.2">
      <c r="W294498" s="31"/>
      <c r="AI294498" s="31"/>
    </row>
    <row r="294502" spans="23:35" x14ac:dyDescent="0.2">
      <c r="W294502" s="29"/>
      <c r="AI294502" s="29"/>
    </row>
    <row r="294530" spans="23:35" x14ac:dyDescent="0.2">
      <c r="W294530" s="31"/>
      <c r="AI294530" s="31"/>
    </row>
    <row r="294534" spans="23:35" x14ac:dyDescent="0.2">
      <c r="W294534" s="29"/>
      <c r="AI294534" s="29"/>
    </row>
    <row r="294562" spans="23:35" x14ac:dyDescent="0.2">
      <c r="W294562" s="31"/>
      <c r="AI294562" s="31"/>
    </row>
    <row r="294566" spans="23:35" x14ac:dyDescent="0.2">
      <c r="W294566" s="29"/>
      <c r="AI294566" s="29"/>
    </row>
    <row r="294594" spans="23:35" x14ac:dyDescent="0.2">
      <c r="W294594" s="31"/>
      <c r="AI294594" s="31"/>
    </row>
    <row r="294598" spans="23:35" x14ac:dyDescent="0.2">
      <c r="W294598" s="29"/>
      <c r="AI294598" s="29"/>
    </row>
    <row r="294626" spans="23:35" x14ac:dyDescent="0.2">
      <c r="W294626" s="31"/>
      <c r="AI294626" s="31"/>
    </row>
    <row r="294630" spans="23:35" x14ac:dyDescent="0.2">
      <c r="W294630" s="29"/>
      <c r="AI294630" s="29"/>
    </row>
    <row r="294658" spans="23:35" x14ac:dyDescent="0.2">
      <c r="W294658" s="31"/>
      <c r="AI294658" s="31"/>
    </row>
    <row r="294662" spans="23:35" x14ac:dyDescent="0.2">
      <c r="W294662" s="29"/>
      <c r="AI294662" s="29"/>
    </row>
    <row r="294690" spans="23:35" x14ac:dyDescent="0.2">
      <c r="W294690" s="31"/>
      <c r="AI294690" s="31"/>
    </row>
    <row r="294694" spans="23:35" x14ac:dyDescent="0.2">
      <c r="W294694" s="29"/>
      <c r="AI294694" s="29"/>
    </row>
    <row r="294722" spans="23:35" x14ac:dyDescent="0.2">
      <c r="W294722" s="31"/>
      <c r="AI294722" s="31"/>
    </row>
    <row r="294726" spans="23:35" x14ac:dyDescent="0.2">
      <c r="W294726" s="29"/>
      <c r="AI294726" s="29"/>
    </row>
    <row r="294754" spans="23:35" x14ac:dyDescent="0.2">
      <c r="W294754" s="31"/>
      <c r="AI294754" s="31"/>
    </row>
    <row r="294758" spans="23:35" x14ac:dyDescent="0.2">
      <c r="W294758" s="29"/>
      <c r="AI294758" s="29"/>
    </row>
    <row r="294786" spans="23:35" x14ac:dyDescent="0.2">
      <c r="W294786" s="31"/>
      <c r="AI294786" s="31"/>
    </row>
    <row r="294790" spans="23:35" x14ac:dyDescent="0.2">
      <c r="W294790" s="29"/>
      <c r="AI294790" s="29"/>
    </row>
    <row r="294818" spans="23:35" x14ac:dyDescent="0.2">
      <c r="W294818" s="31"/>
      <c r="AI294818" s="31"/>
    </row>
    <row r="294822" spans="23:35" x14ac:dyDescent="0.2">
      <c r="W294822" s="29"/>
      <c r="AI294822" s="29"/>
    </row>
    <row r="294850" spans="23:35" x14ac:dyDescent="0.2">
      <c r="W294850" s="31"/>
      <c r="AI294850" s="31"/>
    </row>
    <row r="294854" spans="23:35" x14ac:dyDescent="0.2">
      <c r="W294854" s="29"/>
      <c r="AI294854" s="29"/>
    </row>
    <row r="294882" spans="23:35" x14ac:dyDescent="0.2">
      <c r="W294882" s="31"/>
      <c r="AI294882" s="31"/>
    </row>
    <row r="294886" spans="23:35" x14ac:dyDescent="0.2">
      <c r="W294886" s="29"/>
      <c r="AI294886" s="29"/>
    </row>
    <row r="294914" spans="23:35" x14ac:dyDescent="0.2">
      <c r="W294914" s="31"/>
      <c r="AI294914" s="31"/>
    </row>
    <row r="294918" spans="23:35" x14ac:dyDescent="0.2">
      <c r="W294918" s="29"/>
      <c r="AI294918" s="29"/>
    </row>
    <row r="294946" spans="23:35" x14ac:dyDescent="0.2">
      <c r="W294946" s="31"/>
      <c r="AI294946" s="31"/>
    </row>
    <row r="294950" spans="23:35" x14ac:dyDescent="0.2">
      <c r="W294950" s="29"/>
      <c r="AI294950" s="29"/>
    </row>
    <row r="294978" spans="23:35" x14ac:dyDescent="0.2">
      <c r="W294978" s="31"/>
      <c r="AI294978" s="31"/>
    </row>
    <row r="294982" spans="23:35" x14ac:dyDescent="0.2">
      <c r="W294982" s="29"/>
      <c r="AI294982" s="29"/>
    </row>
    <row r="295010" spans="23:35" x14ac:dyDescent="0.2">
      <c r="W295010" s="31"/>
      <c r="AI295010" s="31"/>
    </row>
    <row r="295014" spans="23:35" x14ac:dyDescent="0.2">
      <c r="W295014" s="29"/>
      <c r="AI295014" s="29"/>
    </row>
    <row r="295042" spans="23:35" x14ac:dyDescent="0.2">
      <c r="W295042" s="31"/>
      <c r="AI295042" s="31"/>
    </row>
    <row r="295046" spans="23:35" x14ac:dyDescent="0.2">
      <c r="W295046" s="29"/>
      <c r="AI295046" s="29"/>
    </row>
    <row r="295074" spans="23:35" x14ac:dyDescent="0.2">
      <c r="W295074" s="31"/>
      <c r="AI295074" s="31"/>
    </row>
    <row r="295078" spans="23:35" x14ac:dyDescent="0.2">
      <c r="W295078" s="29"/>
      <c r="AI295078" s="29"/>
    </row>
    <row r="295106" spans="23:35" x14ac:dyDescent="0.2">
      <c r="W295106" s="31"/>
      <c r="AI295106" s="31"/>
    </row>
    <row r="295110" spans="23:35" x14ac:dyDescent="0.2">
      <c r="W295110" s="29"/>
      <c r="AI295110" s="29"/>
    </row>
    <row r="295138" spans="23:35" x14ac:dyDescent="0.2">
      <c r="W295138" s="31"/>
      <c r="AI295138" s="31"/>
    </row>
    <row r="295142" spans="23:35" x14ac:dyDescent="0.2">
      <c r="W295142" s="29"/>
      <c r="AI295142" s="29"/>
    </row>
    <row r="295170" spans="23:35" x14ac:dyDescent="0.2">
      <c r="W295170" s="31"/>
      <c r="AI295170" s="31"/>
    </row>
    <row r="295174" spans="23:35" x14ac:dyDescent="0.2">
      <c r="W295174" s="29"/>
      <c r="AI295174" s="29"/>
    </row>
    <row r="295202" spans="23:35" x14ac:dyDescent="0.2">
      <c r="W295202" s="31"/>
      <c r="AI295202" s="31"/>
    </row>
    <row r="295206" spans="23:35" x14ac:dyDescent="0.2">
      <c r="W295206" s="29"/>
      <c r="AI295206" s="29"/>
    </row>
    <row r="295234" spans="23:35" x14ac:dyDescent="0.2">
      <c r="W295234" s="31"/>
      <c r="AI295234" s="31"/>
    </row>
    <row r="295238" spans="23:35" x14ac:dyDescent="0.2">
      <c r="W295238" s="29"/>
      <c r="AI295238" s="29"/>
    </row>
    <row r="295266" spans="23:35" x14ac:dyDescent="0.2">
      <c r="W295266" s="31"/>
      <c r="AI295266" s="31"/>
    </row>
    <row r="295270" spans="23:35" x14ac:dyDescent="0.2">
      <c r="W295270" s="29"/>
      <c r="AI295270" s="29"/>
    </row>
    <row r="295298" spans="23:35" x14ac:dyDescent="0.2">
      <c r="W295298" s="31"/>
      <c r="AI295298" s="31"/>
    </row>
    <row r="295302" spans="23:35" x14ac:dyDescent="0.2">
      <c r="W295302" s="29"/>
      <c r="AI295302" s="29"/>
    </row>
    <row r="295330" spans="23:35" x14ac:dyDescent="0.2">
      <c r="W295330" s="31"/>
      <c r="AI295330" s="31"/>
    </row>
    <row r="295334" spans="23:35" x14ac:dyDescent="0.2">
      <c r="W295334" s="29"/>
      <c r="AI295334" s="29"/>
    </row>
    <row r="295362" spans="23:35" x14ac:dyDescent="0.2">
      <c r="W295362" s="31"/>
      <c r="AI295362" s="31"/>
    </row>
    <row r="295366" spans="23:35" x14ac:dyDescent="0.2">
      <c r="W295366" s="29"/>
      <c r="AI295366" s="29"/>
    </row>
    <row r="295394" spans="23:35" x14ac:dyDescent="0.2">
      <c r="W295394" s="31"/>
      <c r="AI295394" s="31"/>
    </row>
    <row r="295398" spans="23:35" x14ac:dyDescent="0.2">
      <c r="W295398" s="29"/>
      <c r="AI295398" s="29"/>
    </row>
    <row r="295426" spans="23:35" x14ac:dyDescent="0.2">
      <c r="W295426" s="31"/>
      <c r="AI295426" s="31"/>
    </row>
    <row r="295430" spans="23:35" x14ac:dyDescent="0.2">
      <c r="W295430" s="29"/>
      <c r="AI295430" s="29"/>
    </row>
    <row r="295458" spans="23:35" x14ac:dyDescent="0.2">
      <c r="W295458" s="31"/>
      <c r="AI295458" s="31"/>
    </row>
    <row r="295462" spans="23:35" x14ac:dyDescent="0.2">
      <c r="W295462" s="29"/>
      <c r="AI295462" s="29"/>
    </row>
    <row r="295490" spans="23:35" x14ac:dyDescent="0.2">
      <c r="W295490" s="31"/>
      <c r="AI295490" s="31"/>
    </row>
    <row r="295494" spans="23:35" x14ac:dyDescent="0.2">
      <c r="W295494" s="29"/>
      <c r="AI295494" s="29"/>
    </row>
    <row r="295522" spans="23:35" x14ac:dyDescent="0.2">
      <c r="W295522" s="31"/>
      <c r="AI295522" s="31"/>
    </row>
    <row r="295526" spans="23:35" x14ac:dyDescent="0.2">
      <c r="W295526" s="29"/>
      <c r="AI295526" s="29"/>
    </row>
    <row r="295554" spans="23:35" x14ac:dyDescent="0.2">
      <c r="W295554" s="31"/>
      <c r="AI295554" s="31"/>
    </row>
    <row r="295558" spans="23:35" x14ac:dyDescent="0.2">
      <c r="W295558" s="29"/>
      <c r="AI295558" s="29"/>
    </row>
    <row r="295586" spans="23:35" x14ac:dyDescent="0.2">
      <c r="W295586" s="31"/>
      <c r="AI295586" s="31"/>
    </row>
    <row r="295590" spans="23:35" x14ac:dyDescent="0.2">
      <c r="W295590" s="29"/>
      <c r="AI295590" s="29"/>
    </row>
    <row r="295618" spans="23:35" x14ac:dyDescent="0.2">
      <c r="W295618" s="31"/>
      <c r="AI295618" s="31"/>
    </row>
    <row r="295622" spans="23:35" x14ac:dyDescent="0.2">
      <c r="W295622" s="29"/>
      <c r="AI295622" s="29"/>
    </row>
    <row r="295650" spans="23:35" x14ac:dyDescent="0.2">
      <c r="W295650" s="31"/>
      <c r="AI295650" s="31"/>
    </row>
    <row r="295654" spans="23:35" x14ac:dyDescent="0.2">
      <c r="W295654" s="29"/>
      <c r="AI295654" s="29"/>
    </row>
    <row r="295682" spans="23:35" x14ac:dyDescent="0.2">
      <c r="W295682" s="31"/>
      <c r="AI295682" s="31"/>
    </row>
    <row r="295686" spans="23:35" x14ac:dyDescent="0.2">
      <c r="W295686" s="29"/>
      <c r="AI295686" s="29"/>
    </row>
    <row r="295714" spans="23:35" x14ac:dyDescent="0.2">
      <c r="W295714" s="31"/>
      <c r="AI295714" s="31"/>
    </row>
    <row r="295718" spans="23:35" x14ac:dyDescent="0.2">
      <c r="W295718" s="29"/>
      <c r="AI295718" s="29"/>
    </row>
    <row r="295746" spans="23:35" x14ac:dyDescent="0.2">
      <c r="W295746" s="31"/>
      <c r="AI295746" s="31"/>
    </row>
    <row r="295750" spans="23:35" x14ac:dyDescent="0.2">
      <c r="W295750" s="29"/>
      <c r="AI295750" s="29"/>
    </row>
    <row r="295778" spans="23:35" x14ac:dyDescent="0.2">
      <c r="W295778" s="31"/>
      <c r="AI295778" s="31"/>
    </row>
    <row r="295782" spans="23:35" x14ac:dyDescent="0.2">
      <c r="W295782" s="29"/>
      <c r="AI295782" s="29"/>
    </row>
    <row r="295810" spans="23:35" x14ac:dyDescent="0.2">
      <c r="W295810" s="31"/>
      <c r="AI295810" s="31"/>
    </row>
    <row r="295814" spans="23:35" x14ac:dyDescent="0.2">
      <c r="W295814" s="29"/>
      <c r="AI295814" s="29"/>
    </row>
    <row r="295842" spans="23:35" x14ac:dyDescent="0.2">
      <c r="W295842" s="31"/>
      <c r="AI295842" s="31"/>
    </row>
    <row r="295846" spans="23:35" x14ac:dyDescent="0.2">
      <c r="W295846" s="29"/>
      <c r="AI295846" s="29"/>
    </row>
    <row r="295874" spans="23:35" x14ac:dyDescent="0.2">
      <c r="W295874" s="31"/>
      <c r="AI295874" s="31"/>
    </row>
    <row r="295878" spans="23:35" x14ac:dyDescent="0.2">
      <c r="W295878" s="29"/>
      <c r="AI295878" s="29"/>
    </row>
    <row r="295906" spans="23:35" x14ac:dyDescent="0.2">
      <c r="W295906" s="31"/>
      <c r="AI295906" s="31"/>
    </row>
    <row r="295910" spans="23:35" x14ac:dyDescent="0.2">
      <c r="W295910" s="29"/>
      <c r="AI295910" s="29"/>
    </row>
    <row r="295938" spans="23:35" x14ac:dyDescent="0.2">
      <c r="W295938" s="31"/>
      <c r="AI295938" s="31"/>
    </row>
    <row r="295942" spans="23:35" x14ac:dyDescent="0.2">
      <c r="W295942" s="29"/>
      <c r="AI295942" s="29"/>
    </row>
    <row r="295970" spans="23:35" x14ac:dyDescent="0.2">
      <c r="W295970" s="31"/>
      <c r="AI295970" s="31"/>
    </row>
    <row r="295974" spans="23:35" x14ac:dyDescent="0.2">
      <c r="W295974" s="29"/>
      <c r="AI295974" s="29"/>
    </row>
    <row r="296002" spans="23:35" x14ac:dyDescent="0.2">
      <c r="W296002" s="31"/>
      <c r="AI296002" s="31"/>
    </row>
    <row r="296006" spans="23:35" x14ac:dyDescent="0.2">
      <c r="W296006" s="29"/>
      <c r="AI296006" s="29"/>
    </row>
    <row r="296034" spans="23:35" x14ac:dyDescent="0.2">
      <c r="W296034" s="31"/>
      <c r="AI296034" s="31"/>
    </row>
    <row r="296038" spans="23:35" x14ac:dyDescent="0.2">
      <c r="W296038" s="29"/>
      <c r="AI296038" s="29"/>
    </row>
    <row r="296066" spans="23:35" x14ac:dyDescent="0.2">
      <c r="W296066" s="31"/>
      <c r="AI296066" s="31"/>
    </row>
    <row r="296070" spans="23:35" x14ac:dyDescent="0.2">
      <c r="W296070" s="29"/>
      <c r="AI296070" s="29"/>
    </row>
    <row r="296098" spans="23:35" x14ac:dyDescent="0.2">
      <c r="W296098" s="31"/>
      <c r="AI296098" s="31"/>
    </row>
    <row r="296102" spans="23:35" x14ac:dyDescent="0.2">
      <c r="W296102" s="29"/>
      <c r="AI296102" s="29"/>
    </row>
    <row r="296130" spans="23:35" x14ac:dyDescent="0.2">
      <c r="W296130" s="31"/>
      <c r="AI296130" s="31"/>
    </row>
    <row r="296134" spans="23:35" x14ac:dyDescent="0.2">
      <c r="W296134" s="29"/>
      <c r="AI296134" s="29"/>
    </row>
    <row r="296162" spans="23:35" x14ac:dyDescent="0.2">
      <c r="W296162" s="31"/>
      <c r="AI296162" s="31"/>
    </row>
    <row r="296166" spans="23:35" x14ac:dyDescent="0.2">
      <c r="W296166" s="29"/>
      <c r="AI296166" s="29"/>
    </row>
    <row r="296194" spans="23:35" x14ac:dyDescent="0.2">
      <c r="W296194" s="31"/>
      <c r="AI296194" s="31"/>
    </row>
    <row r="296198" spans="23:35" x14ac:dyDescent="0.2">
      <c r="W296198" s="29"/>
      <c r="AI296198" s="29"/>
    </row>
    <row r="296226" spans="23:35" x14ac:dyDescent="0.2">
      <c r="W296226" s="31"/>
      <c r="AI296226" s="31"/>
    </row>
    <row r="296230" spans="23:35" x14ac:dyDescent="0.2">
      <c r="W296230" s="29"/>
      <c r="AI296230" s="29"/>
    </row>
    <row r="296258" spans="23:35" x14ac:dyDescent="0.2">
      <c r="W296258" s="31"/>
      <c r="AI296258" s="31"/>
    </row>
    <row r="296262" spans="23:35" x14ac:dyDescent="0.2">
      <c r="W296262" s="29"/>
      <c r="AI296262" s="29"/>
    </row>
    <row r="296290" spans="23:35" x14ac:dyDescent="0.2">
      <c r="W296290" s="31"/>
      <c r="AI296290" s="31"/>
    </row>
    <row r="296294" spans="23:35" x14ac:dyDescent="0.2">
      <c r="W296294" s="29"/>
      <c r="AI296294" s="29"/>
    </row>
    <row r="296322" spans="23:35" x14ac:dyDescent="0.2">
      <c r="W296322" s="31"/>
      <c r="AI296322" s="31"/>
    </row>
    <row r="296326" spans="23:35" x14ac:dyDescent="0.2">
      <c r="W296326" s="29"/>
      <c r="AI296326" s="29"/>
    </row>
    <row r="296354" spans="23:35" x14ac:dyDescent="0.2">
      <c r="W296354" s="31"/>
      <c r="AI296354" s="31"/>
    </row>
    <row r="296358" spans="23:35" x14ac:dyDescent="0.2">
      <c r="W296358" s="29"/>
      <c r="AI296358" s="29"/>
    </row>
    <row r="296386" spans="23:35" x14ac:dyDescent="0.2">
      <c r="W296386" s="31"/>
      <c r="AI296386" s="31"/>
    </row>
    <row r="296390" spans="23:35" x14ac:dyDescent="0.2">
      <c r="W296390" s="29"/>
      <c r="AI296390" s="29"/>
    </row>
    <row r="296418" spans="23:35" x14ac:dyDescent="0.2">
      <c r="W296418" s="31"/>
      <c r="AI296418" s="31"/>
    </row>
    <row r="296422" spans="23:35" x14ac:dyDescent="0.2">
      <c r="W296422" s="29"/>
      <c r="AI296422" s="29"/>
    </row>
    <row r="296450" spans="23:35" x14ac:dyDescent="0.2">
      <c r="W296450" s="31"/>
      <c r="AI296450" s="31"/>
    </row>
    <row r="296454" spans="23:35" x14ac:dyDescent="0.2">
      <c r="W296454" s="29"/>
      <c r="AI296454" s="29"/>
    </row>
    <row r="296482" spans="23:35" x14ac:dyDescent="0.2">
      <c r="W296482" s="31"/>
      <c r="AI296482" s="31"/>
    </row>
    <row r="296486" spans="23:35" x14ac:dyDescent="0.2">
      <c r="W296486" s="29"/>
      <c r="AI296486" s="29"/>
    </row>
    <row r="296514" spans="23:35" x14ac:dyDescent="0.2">
      <c r="W296514" s="31"/>
      <c r="AI296514" s="31"/>
    </row>
    <row r="296518" spans="23:35" x14ac:dyDescent="0.2">
      <c r="W296518" s="29"/>
      <c r="AI296518" s="29"/>
    </row>
    <row r="296546" spans="23:35" x14ac:dyDescent="0.2">
      <c r="W296546" s="31"/>
      <c r="AI296546" s="31"/>
    </row>
    <row r="296550" spans="23:35" x14ac:dyDescent="0.2">
      <c r="W296550" s="29"/>
      <c r="AI296550" s="29"/>
    </row>
    <row r="296578" spans="23:35" x14ac:dyDescent="0.2">
      <c r="W296578" s="31"/>
      <c r="AI296578" s="31"/>
    </row>
    <row r="296582" spans="23:35" x14ac:dyDescent="0.2">
      <c r="W296582" s="29"/>
      <c r="AI296582" s="29"/>
    </row>
    <row r="296610" spans="23:35" x14ac:dyDescent="0.2">
      <c r="W296610" s="31"/>
      <c r="AI296610" s="31"/>
    </row>
    <row r="296614" spans="23:35" x14ac:dyDescent="0.2">
      <c r="W296614" s="29"/>
      <c r="AI296614" s="29"/>
    </row>
    <row r="296642" spans="23:35" x14ac:dyDescent="0.2">
      <c r="W296642" s="31"/>
      <c r="AI296642" s="31"/>
    </row>
    <row r="296646" spans="23:35" x14ac:dyDescent="0.2">
      <c r="W296646" s="29"/>
      <c r="AI296646" s="29"/>
    </row>
    <row r="296674" spans="23:35" x14ac:dyDescent="0.2">
      <c r="W296674" s="31"/>
      <c r="AI296674" s="31"/>
    </row>
    <row r="296678" spans="23:35" x14ac:dyDescent="0.2">
      <c r="W296678" s="29"/>
      <c r="AI296678" s="29"/>
    </row>
    <row r="296706" spans="23:35" x14ac:dyDescent="0.2">
      <c r="W296706" s="31"/>
      <c r="AI296706" s="31"/>
    </row>
    <row r="296710" spans="23:35" x14ac:dyDescent="0.2">
      <c r="W296710" s="29"/>
      <c r="AI296710" s="29"/>
    </row>
    <row r="296738" spans="23:35" x14ac:dyDescent="0.2">
      <c r="W296738" s="31"/>
      <c r="AI296738" s="31"/>
    </row>
    <row r="296742" spans="23:35" x14ac:dyDescent="0.2">
      <c r="W296742" s="29"/>
      <c r="AI296742" s="29"/>
    </row>
    <row r="296770" spans="23:35" x14ac:dyDescent="0.2">
      <c r="W296770" s="31"/>
      <c r="AI296770" s="31"/>
    </row>
    <row r="296774" spans="23:35" x14ac:dyDescent="0.2">
      <c r="W296774" s="29"/>
      <c r="AI296774" s="29"/>
    </row>
    <row r="296802" spans="23:35" x14ac:dyDescent="0.2">
      <c r="W296802" s="31"/>
      <c r="AI296802" s="31"/>
    </row>
    <row r="296806" spans="23:35" x14ac:dyDescent="0.2">
      <c r="W296806" s="29"/>
      <c r="AI296806" s="29"/>
    </row>
    <row r="296834" spans="23:35" x14ac:dyDescent="0.2">
      <c r="W296834" s="31"/>
      <c r="AI296834" s="31"/>
    </row>
    <row r="296838" spans="23:35" x14ac:dyDescent="0.2">
      <c r="W296838" s="29"/>
      <c r="AI296838" s="29"/>
    </row>
    <row r="296866" spans="23:35" x14ac:dyDescent="0.2">
      <c r="W296866" s="31"/>
      <c r="AI296866" s="31"/>
    </row>
    <row r="296870" spans="23:35" x14ac:dyDescent="0.2">
      <c r="W296870" s="29"/>
      <c r="AI296870" s="29"/>
    </row>
    <row r="296898" spans="23:35" x14ac:dyDescent="0.2">
      <c r="W296898" s="31"/>
      <c r="AI296898" s="31"/>
    </row>
    <row r="296902" spans="23:35" x14ac:dyDescent="0.2">
      <c r="W296902" s="29"/>
      <c r="AI296902" s="29"/>
    </row>
    <row r="296930" spans="23:35" x14ac:dyDescent="0.2">
      <c r="W296930" s="31"/>
      <c r="AI296930" s="31"/>
    </row>
    <row r="296934" spans="23:35" x14ac:dyDescent="0.2">
      <c r="W296934" s="29"/>
      <c r="AI296934" s="29"/>
    </row>
    <row r="296962" spans="23:35" x14ac:dyDescent="0.2">
      <c r="W296962" s="31"/>
      <c r="AI296962" s="31"/>
    </row>
    <row r="296966" spans="23:35" x14ac:dyDescent="0.2">
      <c r="W296966" s="29"/>
      <c r="AI296966" s="29"/>
    </row>
    <row r="296994" spans="23:35" x14ac:dyDescent="0.2">
      <c r="W296994" s="31"/>
      <c r="AI296994" s="31"/>
    </row>
    <row r="296998" spans="23:35" x14ac:dyDescent="0.2">
      <c r="W296998" s="29"/>
      <c r="AI296998" s="29"/>
    </row>
    <row r="297026" spans="23:35" x14ac:dyDescent="0.2">
      <c r="W297026" s="31"/>
      <c r="AI297026" s="31"/>
    </row>
    <row r="297030" spans="23:35" x14ac:dyDescent="0.2">
      <c r="W297030" s="29"/>
      <c r="AI297030" s="29"/>
    </row>
    <row r="297058" spans="23:35" x14ac:dyDescent="0.2">
      <c r="W297058" s="31"/>
      <c r="AI297058" s="31"/>
    </row>
    <row r="297062" spans="23:35" x14ac:dyDescent="0.2">
      <c r="W297062" s="29"/>
      <c r="AI297062" s="29"/>
    </row>
    <row r="297090" spans="23:35" x14ac:dyDescent="0.2">
      <c r="W297090" s="31"/>
      <c r="AI297090" s="31"/>
    </row>
    <row r="297094" spans="23:35" x14ac:dyDescent="0.2">
      <c r="W297094" s="29"/>
      <c r="AI297094" s="29"/>
    </row>
    <row r="297122" spans="23:35" x14ac:dyDescent="0.2">
      <c r="W297122" s="31"/>
      <c r="AI297122" s="31"/>
    </row>
    <row r="297126" spans="23:35" x14ac:dyDescent="0.2">
      <c r="W297126" s="29"/>
      <c r="AI297126" s="29"/>
    </row>
    <row r="297154" spans="23:35" x14ac:dyDescent="0.2">
      <c r="W297154" s="31"/>
      <c r="AI297154" s="31"/>
    </row>
    <row r="297158" spans="23:35" x14ac:dyDescent="0.2">
      <c r="W297158" s="29"/>
      <c r="AI297158" s="29"/>
    </row>
    <row r="297186" spans="23:35" x14ac:dyDescent="0.2">
      <c r="W297186" s="31"/>
      <c r="AI297186" s="31"/>
    </row>
    <row r="297190" spans="23:35" x14ac:dyDescent="0.2">
      <c r="W297190" s="29"/>
      <c r="AI297190" s="29"/>
    </row>
    <row r="297218" spans="23:35" x14ac:dyDescent="0.2">
      <c r="W297218" s="31"/>
      <c r="AI297218" s="31"/>
    </row>
    <row r="297222" spans="23:35" x14ac:dyDescent="0.2">
      <c r="W297222" s="29"/>
      <c r="AI297222" s="29"/>
    </row>
    <row r="297250" spans="23:35" x14ac:dyDescent="0.2">
      <c r="W297250" s="31"/>
      <c r="AI297250" s="31"/>
    </row>
    <row r="297254" spans="23:35" x14ac:dyDescent="0.2">
      <c r="W297254" s="29"/>
      <c r="AI297254" s="29"/>
    </row>
    <row r="297282" spans="23:35" x14ac:dyDescent="0.2">
      <c r="W297282" s="31"/>
      <c r="AI297282" s="31"/>
    </row>
    <row r="297286" spans="23:35" x14ac:dyDescent="0.2">
      <c r="W297286" s="29"/>
      <c r="AI297286" s="29"/>
    </row>
    <row r="297314" spans="23:35" x14ac:dyDescent="0.2">
      <c r="W297314" s="31"/>
      <c r="AI297314" s="31"/>
    </row>
    <row r="297318" spans="23:35" x14ac:dyDescent="0.2">
      <c r="W297318" s="29"/>
      <c r="AI297318" s="29"/>
    </row>
    <row r="297346" spans="23:35" x14ac:dyDescent="0.2">
      <c r="W297346" s="31"/>
      <c r="AI297346" s="31"/>
    </row>
    <row r="297350" spans="23:35" x14ac:dyDescent="0.2">
      <c r="W297350" s="29"/>
      <c r="AI297350" s="29"/>
    </row>
    <row r="297378" spans="23:35" x14ac:dyDescent="0.2">
      <c r="W297378" s="31"/>
      <c r="AI297378" s="31"/>
    </row>
    <row r="297382" spans="23:35" x14ac:dyDescent="0.2">
      <c r="W297382" s="29"/>
      <c r="AI297382" s="29"/>
    </row>
    <row r="297410" spans="23:35" x14ac:dyDescent="0.2">
      <c r="W297410" s="31"/>
      <c r="AI297410" s="31"/>
    </row>
    <row r="297414" spans="23:35" x14ac:dyDescent="0.2">
      <c r="W297414" s="29"/>
      <c r="AI297414" s="29"/>
    </row>
    <row r="297442" spans="23:35" x14ac:dyDescent="0.2">
      <c r="W297442" s="31"/>
      <c r="AI297442" s="31"/>
    </row>
    <row r="297446" spans="23:35" x14ac:dyDescent="0.2">
      <c r="W297446" s="29"/>
      <c r="AI297446" s="29"/>
    </row>
    <row r="297474" spans="23:35" x14ac:dyDescent="0.2">
      <c r="W297474" s="31"/>
      <c r="AI297474" s="31"/>
    </row>
    <row r="297478" spans="23:35" x14ac:dyDescent="0.2">
      <c r="W297478" s="29"/>
      <c r="AI297478" s="29"/>
    </row>
    <row r="297506" spans="23:35" x14ac:dyDescent="0.2">
      <c r="W297506" s="31"/>
      <c r="AI297506" s="31"/>
    </row>
    <row r="297510" spans="23:35" x14ac:dyDescent="0.2">
      <c r="W297510" s="29"/>
      <c r="AI297510" s="29"/>
    </row>
    <row r="297538" spans="23:35" x14ac:dyDescent="0.2">
      <c r="W297538" s="31"/>
      <c r="AI297538" s="31"/>
    </row>
    <row r="297542" spans="23:35" x14ac:dyDescent="0.2">
      <c r="W297542" s="29"/>
      <c r="AI297542" s="29"/>
    </row>
    <row r="297570" spans="23:35" x14ac:dyDescent="0.2">
      <c r="W297570" s="31"/>
      <c r="AI297570" s="31"/>
    </row>
    <row r="297574" spans="23:35" x14ac:dyDescent="0.2">
      <c r="W297574" s="29"/>
      <c r="AI297574" s="29"/>
    </row>
    <row r="297602" spans="23:35" x14ac:dyDescent="0.2">
      <c r="W297602" s="31"/>
      <c r="AI297602" s="31"/>
    </row>
    <row r="297606" spans="23:35" x14ac:dyDescent="0.2">
      <c r="W297606" s="29"/>
      <c r="AI297606" s="29"/>
    </row>
    <row r="297634" spans="23:35" x14ac:dyDescent="0.2">
      <c r="W297634" s="31"/>
      <c r="AI297634" s="31"/>
    </row>
    <row r="297638" spans="23:35" x14ac:dyDescent="0.2">
      <c r="W297638" s="29"/>
      <c r="AI297638" s="29"/>
    </row>
    <row r="297666" spans="23:35" x14ac:dyDescent="0.2">
      <c r="W297666" s="31"/>
      <c r="AI297666" s="31"/>
    </row>
    <row r="297670" spans="23:35" x14ac:dyDescent="0.2">
      <c r="W297670" s="29"/>
      <c r="AI297670" s="29"/>
    </row>
    <row r="297698" spans="23:35" x14ac:dyDescent="0.2">
      <c r="W297698" s="31"/>
      <c r="AI297698" s="31"/>
    </row>
    <row r="297702" spans="23:35" x14ac:dyDescent="0.2">
      <c r="W297702" s="29"/>
      <c r="AI297702" s="29"/>
    </row>
    <row r="297730" spans="23:35" x14ac:dyDescent="0.2">
      <c r="W297730" s="31"/>
      <c r="AI297730" s="31"/>
    </row>
    <row r="297734" spans="23:35" x14ac:dyDescent="0.2">
      <c r="W297734" s="29"/>
      <c r="AI297734" s="29"/>
    </row>
    <row r="297762" spans="23:35" x14ac:dyDescent="0.2">
      <c r="W297762" s="31"/>
      <c r="AI297762" s="31"/>
    </row>
    <row r="297766" spans="23:35" x14ac:dyDescent="0.2">
      <c r="W297766" s="29"/>
      <c r="AI297766" s="29"/>
    </row>
    <row r="297794" spans="23:35" x14ac:dyDescent="0.2">
      <c r="W297794" s="31"/>
      <c r="AI297794" s="31"/>
    </row>
    <row r="297798" spans="23:35" x14ac:dyDescent="0.2">
      <c r="W297798" s="29"/>
      <c r="AI297798" s="29"/>
    </row>
    <row r="297826" spans="23:35" x14ac:dyDescent="0.2">
      <c r="W297826" s="31"/>
      <c r="AI297826" s="31"/>
    </row>
    <row r="297830" spans="23:35" x14ac:dyDescent="0.2">
      <c r="W297830" s="29"/>
      <c r="AI297830" s="29"/>
    </row>
    <row r="297858" spans="23:35" x14ac:dyDescent="0.2">
      <c r="W297858" s="31"/>
      <c r="AI297858" s="31"/>
    </row>
    <row r="297862" spans="23:35" x14ac:dyDescent="0.2">
      <c r="W297862" s="29"/>
      <c r="AI297862" s="29"/>
    </row>
    <row r="297890" spans="23:35" x14ac:dyDescent="0.2">
      <c r="W297890" s="31"/>
      <c r="AI297890" s="31"/>
    </row>
    <row r="297894" spans="23:35" x14ac:dyDescent="0.2">
      <c r="W297894" s="29"/>
      <c r="AI297894" s="29"/>
    </row>
    <row r="297922" spans="23:35" x14ac:dyDescent="0.2">
      <c r="W297922" s="31"/>
      <c r="AI297922" s="31"/>
    </row>
    <row r="297926" spans="23:35" x14ac:dyDescent="0.2">
      <c r="W297926" s="29"/>
      <c r="AI297926" s="29"/>
    </row>
    <row r="297954" spans="23:35" x14ac:dyDescent="0.2">
      <c r="W297954" s="31"/>
      <c r="AI297954" s="31"/>
    </row>
    <row r="297958" spans="23:35" x14ac:dyDescent="0.2">
      <c r="W297958" s="29"/>
      <c r="AI297958" s="29"/>
    </row>
    <row r="297986" spans="23:35" x14ac:dyDescent="0.2">
      <c r="W297986" s="31"/>
      <c r="AI297986" s="31"/>
    </row>
    <row r="297990" spans="23:35" x14ac:dyDescent="0.2">
      <c r="W297990" s="29"/>
      <c r="AI297990" s="29"/>
    </row>
    <row r="298018" spans="23:35" x14ac:dyDescent="0.2">
      <c r="W298018" s="31"/>
      <c r="AI298018" s="31"/>
    </row>
    <row r="298022" spans="23:35" x14ac:dyDescent="0.2">
      <c r="W298022" s="29"/>
      <c r="AI298022" s="29"/>
    </row>
    <row r="298050" spans="23:35" x14ac:dyDescent="0.2">
      <c r="W298050" s="31"/>
      <c r="AI298050" s="31"/>
    </row>
    <row r="298054" spans="23:35" x14ac:dyDescent="0.2">
      <c r="W298054" s="29"/>
      <c r="AI298054" s="29"/>
    </row>
    <row r="298082" spans="23:35" x14ac:dyDescent="0.2">
      <c r="W298082" s="31"/>
      <c r="AI298082" s="31"/>
    </row>
    <row r="298086" spans="23:35" x14ac:dyDescent="0.2">
      <c r="W298086" s="29"/>
      <c r="AI298086" s="29"/>
    </row>
    <row r="298114" spans="23:35" x14ac:dyDescent="0.2">
      <c r="W298114" s="31"/>
      <c r="AI298114" s="31"/>
    </row>
    <row r="298118" spans="23:35" x14ac:dyDescent="0.2">
      <c r="W298118" s="29"/>
      <c r="AI298118" s="29"/>
    </row>
    <row r="298146" spans="23:35" x14ac:dyDescent="0.2">
      <c r="W298146" s="31"/>
      <c r="AI298146" s="31"/>
    </row>
    <row r="298150" spans="23:35" x14ac:dyDescent="0.2">
      <c r="W298150" s="29"/>
      <c r="AI298150" s="29"/>
    </row>
    <row r="298178" spans="23:35" x14ac:dyDescent="0.2">
      <c r="W298178" s="31"/>
      <c r="AI298178" s="31"/>
    </row>
    <row r="298182" spans="23:35" x14ac:dyDescent="0.2">
      <c r="W298182" s="29"/>
      <c r="AI298182" s="29"/>
    </row>
    <row r="298210" spans="23:35" x14ac:dyDescent="0.2">
      <c r="W298210" s="31"/>
      <c r="AI298210" s="31"/>
    </row>
    <row r="298214" spans="23:35" x14ac:dyDescent="0.2">
      <c r="W298214" s="29"/>
      <c r="AI298214" s="29"/>
    </row>
    <row r="298242" spans="23:35" x14ac:dyDescent="0.2">
      <c r="W298242" s="31"/>
      <c r="AI298242" s="31"/>
    </row>
    <row r="298246" spans="23:35" x14ac:dyDescent="0.2">
      <c r="W298246" s="29"/>
      <c r="AI298246" s="29"/>
    </row>
    <row r="298274" spans="23:35" x14ac:dyDescent="0.2">
      <c r="W298274" s="31"/>
      <c r="AI298274" s="31"/>
    </row>
    <row r="298278" spans="23:35" x14ac:dyDescent="0.2">
      <c r="W298278" s="29"/>
      <c r="AI298278" s="29"/>
    </row>
    <row r="298306" spans="23:35" x14ac:dyDescent="0.2">
      <c r="W298306" s="31"/>
      <c r="AI298306" s="31"/>
    </row>
    <row r="298310" spans="23:35" x14ac:dyDescent="0.2">
      <c r="W298310" s="29"/>
      <c r="AI298310" s="29"/>
    </row>
    <row r="298338" spans="23:35" x14ac:dyDescent="0.2">
      <c r="W298338" s="31"/>
      <c r="AI298338" s="31"/>
    </row>
    <row r="298342" spans="23:35" x14ac:dyDescent="0.2">
      <c r="W298342" s="29"/>
      <c r="AI298342" s="29"/>
    </row>
    <row r="298370" spans="23:35" x14ac:dyDescent="0.2">
      <c r="W298370" s="31"/>
      <c r="AI298370" s="31"/>
    </row>
    <row r="298374" spans="23:35" x14ac:dyDescent="0.2">
      <c r="W298374" s="29"/>
      <c r="AI298374" s="29"/>
    </row>
    <row r="298402" spans="23:35" x14ac:dyDescent="0.2">
      <c r="W298402" s="31"/>
      <c r="AI298402" s="31"/>
    </row>
    <row r="298406" spans="23:35" x14ac:dyDescent="0.2">
      <c r="W298406" s="29"/>
      <c r="AI298406" s="29"/>
    </row>
    <row r="298434" spans="23:35" x14ac:dyDescent="0.2">
      <c r="W298434" s="31"/>
      <c r="AI298434" s="31"/>
    </row>
    <row r="298438" spans="23:35" x14ac:dyDescent="0.2">
      <c r="W298438" s="29"/>
      <c r="AI298438" s="29"/>
    </row>
    <row r="298466" spans="23:35" x14ac:dyDescent="0.2">
      <c r="W298466" s="31"/>
      <c r="AI298466" s="31"/>
    </row>
    <row r="298470" spans="23:35" x14ac:dyDescent="0.2">
      <c r="W298470" s="29"/>
      <c r="AI298470" s="29"/>
    </row>
    <row r="298498" spans="23:35" x14ac:dyDescent="0.2">
      <c r="W298498" s="31"/>
      <c r="AI298498" s="31"/>
    </row>
    <row r="298502" spans="23:35" x14ac:dyDescent="0.2">
      <c r="W298502" s="29"/>
      <c r="AI298502" s="29"/>
    </row>
    <row r="298530" spans="23:35" x14ac:dyDescent="0.2">
      <c r="W298530" s="31"/>
      <c r="AI298530" s="31"/>
    </row>
    <row r="298534" spans="23:35" x14ac:dyDescent="0.2">
      <c r="W298534" s="29"/>
      <c r="AI298534" s="29"/>
    </row>
    <row r="298562" spans="23:35" x14ac:dyDescent="0.2">
      <c r="W298562" s="31"/>
      <c r="AI298562" s="31"/>
    </row>
    <row r="298566" spans="23:35" x14ac:dyDescent="0.2">
      <c r="W298566" s="29"/>
      <c r="AI298566" s="29"/>
    </row>
    <row r="298594" spans="23:35" x14ac:dyDescent="0.2">
      <c r="W298594" s="31"/>
      <c r="AI298594" s="31"/>
    </row>
    <row r="298598" spans="23:35" x14ac:dyDescent="0.2">
      <c r="W298598" s="29"/>
      <c r="AI298598" s="29"/>
    </row>
    <row r="298626" spans="23:35" x14ac:dyDescent="0.2">
      <c r="W298626" s="31"/>
      <c r="AI298626" s="31"/>
    </row>
    <row r="298630" spans="23:35" x14ac:dyDescent="0.2">
      <c r="W298630" s="29"/>
      <c r="AI298630" s="29"/>
    </row>
    <row r="298658" spans="23:35" x14ac:dyDescent="0.2">
      <c r="W298658" s="31"/>
      <c r="AI298658" s="31"/>
    </row>
    <row r="298662" spans="23:35" x14ac:dyDescent="0.2">
      <c r="W298662" s="29"/>
      <c r="AI298662" s="29"/>
    </row>
    <row r="298690" spans="23:35" x14ac:dyDescent="0.2">
      <c r="W298690" s="31"/>
      <c r="AI298690" s="31"/>
    </row>
    <row r="298694" spans="23:35" x14ac:dyDescent="0.2">
      <c r="W298694" s="29"/>
      <c r="AI298694" s="29"/>
    </row>
    <row r="298722" spans="23:35" x14ac:dyDescent="0.2">
      <c r="W298722" s="31"/>
      <c r="AI298722" s="31"/>
    </row>
    <row r="298726" spans="23:35" x14ac:dyDescent="0.2">
      <c r="W298726" s="29"/>
      <c r="AI298726" s="29"/>
    </row>
    <row r="298754" spans="23:35" x14ac:dyDescent="0.2">
      <c r="W298754" s="31"/>
      <c r="AI298754" s="31"/>
    </row>
    <row r="298758" spans="23:35" x14ac:dyDescent="0.2">
      <c r="W298758" s="29"/>
      <c r="AI298758" s="29"/>
    </row>
    <row r="298786" spans="23:35" x14ac:dyDescent="0.2">
      <c r="W298786" s="31"/>
      <c r="AI298786" s="31"/>
    </row>
    <row r="298790" spans="23:35" x14ac:dyDescent="0.2">
      <c r="W298790" s="29"/>
      <c r="AI298790" s="29"/>
    </row>
    <row r="298818" spans="23:35" x14ac:dyDescent="0.2">
      <c r="W298818" s="31"/>
      <c r="AI298818" s="31"/>
    </row>
    <row r="298822" spans="23:35" x14ac:dyDescent="0.2">
      <c r="W298822" s="29"/>
      <c r="AI298822" s="29"/>
    </row>
    <row r="298850" spans="23:35" x14ac:dyDescent="0.2">
      <c r="W298850" s="31"/>
      <c r="AI298850" s="31"/>
    </row>
    <row r="298854" spans="23:35" x14ac:dyDescent="0.2">
      <c r="W298854" s="29"/>
      <c r="AI298854" s="29"/>
    </row>
    <row r="298882" spans="23:35" x14ac:dyDescent="0.2">
      <c r="W298882" s="31"/>
      <c r="AI298882" s="31"/>
    </row>
    <row r="298886" spans="23:35" x14ac:dyDescent="0.2">
      <c r="W298886" s="29"/>
      <c r="AI298886" s="29"/>
    </row>
    <row r="298914" spans="23:35" x14ac:dyDescent="0.2">
      <c r="W298914" s="31"/>
      <c r="AI298914" s="31"/>
    </row>
    <row r="298918" spans="23:35" x14ac:dyDescent="0.2">
      <c r="W298918" s="29"/>
      <c r="AI298918" s="29"/>
    </row>
    <row r="298946" spans="23:35" x14ac:dyDescent="0.2">
      <c r="W298946" s="31"/>
      <c r="AI298946" s="31"/>
    </row>
    <row r="298950" spans="23:35" x14ac:dyDescent="0.2">
      <c r="W298950" s="29"/>
      <c r="AI298950" s="29"/>
    </row>
    <row r="298978" spans="23:35" x14ac:dyDescent="0.2">
      <c r="W298978" s="31"/>
      <c r="AI298978" s="31"/>
    </row>
    <row r="298982" spans="23:35" x14ac:dyDescent="0.2">
      <c r="W298982" s="29"/>
      <c r="AI298982" s="29"/>
    </row>
    <row r="299010" spans="23:35" x14ac:dyDescent="0.2">
      <c r="W299010" s="31"/>
      <c r="AI299010" s="31"/>
    </row>
    <row r="299014" spans="23:35" x14ac:dyDescent="0.2">
      <c r="W299014" s="29"/>
      <c r="AI299014" s="29"/>
    </row>
    <row r="299042" spans="23:35" x14ac:dyDescent="0.2">
      <c r="W299042" s="31"/>
      <c r="AI299042" s="31"/>
    </row>
    <row r="299046" spans="23:35" x14ac:dyDescent="0.2">
      <c r="W299046" s="29"/>
      <c r="AI299046" s="29"/>
    </row>
    <row r="299074" spans="23:35" x14ac:dyDescent="0.2">
      <c r="W299074" s="31"/>
      <c r="AI299074" s="31"/>
    </row>
    <row r="299078" spans="23:35" x14ac:dyDescent="0.2">
      <c r="W299078" s="29"/>
      <c r="AI299078" s="29"/>
    </row>
    <row r="299106" spans="23:35" x14ac:dyDescent="0.2">
      <c r="W299106" s="31"/>
      <c r="AI299106" s="31"/>
    </row>
    <row r="299110" spans="23:35" x14ac:dyDescent="0.2">
      <c r="W299110" s="29"/>
      <c r="AI299110" s="29"/>
    </row>
    <row r="299138" spans="23:35" x14ac:dyDescent="0.2">
      <c r="W299138" s="31"/>
      <c r="AI299138" s="31"/>
    </row>
    <row r="299142" spans="23:35" x14ac:dyDescent="0.2">
      <c r="W299142" s="29"/>
      <c r="AI299142" s="29"/>
    </row>
    <row r="299170" spans="23:35" x14ac:dyDescent="0.2">
      <c r="W299170" s="31"/>
      <c r="AI299170" s="31"/>
    </row>
    <row r="299174" spans="23:35" x14ac:dyDescent="0.2">
      <c r="W299174" s="29"/>
      <c r="AI299174" s="29"/>
    </row>
    <row r="299202" spans="23:35" x14ac:dyDescent="0.2">
      <c r="W299202" s="31"/>
      <c r="AI299202" s="31"/>
    </row>
    <row r="299206" spans="23:35" x14ac:dyDescent="0.2">
      <c r="W299206" s="29"/>
      <c r="AI299206" s="29"/>
    </row>
    <row r="299234" spans="23:35" x14ac:dyDescent="0.2">
      <c r="W299234" s="31"/>
      <c r="AI299234" s="31"/>
    </row>
    <row r="299238" spans="23:35" x14ac:dyDescent="0.2">
      <c r="W299238" s="29"/>
      <c r="AI299238" s="29"/>
    </row>
    <row r="299266" spans="23:35" x14ac:dyDescent="0.2">
      <c r="W299266" s="31"/>
      <c r="AI299266" s="31"/>
    </row>
    <row r="299270" spans="23:35" x14ac:dyDescent="0.2">
      <c r="W299270" s="29"/>
      <c r="AI299270" s="29"/>
    </row>
    <row r="299298" spans="23:35" x14ac:dyDescent="0.2">
      <c r="W299298" s="31"/>
      <c r="AI299298" s="31"/>
    </row>
    <row r="299302" spans="23:35" x14ac:dyDescent="0.2">
      <c r="W299302" s="29"/>
      <c r="AI299302" s="29"/>
    </row>
    <row r="299330" spans="23:35" x14ac:dyDescent="0.2">
      <c r="W299330" s="31"/>
      <c r="AI299330" s="31"/>
    </row>
    <row r="299334" spans="23:35" x14ac:dyDescent="0.2">
      <c r="W299334" s="29"/>
      <c r="AI299334" s="29"/>
    </row>
    <row r="299362" spans="23:35" x14ac:dyDescent="0.2">
      <c r="W299362" s="31"/>
      <c r="AI299362" s="31"/>
    </row>
    <row r="299366" spans="23:35" x14ac:dyDescent="0.2">
      <c r="W299366" s="29"/>
      <c r="AI299366" s="29"/>
    </row>
    <row r="299394" spans="23:35" x14ac:dyDescent="0.2">
      <c r="W299394" s="31"/>
      <c r="AI299394" s="31"/>
    </row>
    <row r="299398" spans="23:35" x14ac:dyDescent="0.2">
      <c r="W299398" s="29"/>
      <c r="AI299398" s="29"/>
    </row>
    <row r="299426" spans="23:35" x14ac:dyDescent="0.2">
      <c r="W299426" s="31"/>
      <c r="AI299426" s="31"/>
    </row>
    <row r="299430" spans="23:35" x14ac:dyDescent="0.2">
      <c r="W299430" s="29"/>
      <c r="AI299430" s="29"/>
    </row>
    <row r="299458" spans="23:35" x14ac:dyDescent="0.2">
      <c r="W299458" s="31"/>
      <c r="AI299458" s="31"/>
    </row>
    <row r="299462" spans="23:35" x14ac:dyDescent="0.2">
      <c r="W299462" s="29"/>
      <c r="AI299462" s="29"/>
    </row>
    <row r="299490" spans="23:35" x14ac:dyDescent="0.2">
      <c r="W299490" s="31"/>
      <c r="AI299490" s="31"/>
    </row>
    <row r="299494" spans="23:35" x14ac:dyDescent="0.2">
      <c r="W299494" s="29"/>
      <c r="AI299494" s="29"/>
    </row>
    <row r="299522" spans="23:35" x14ac:dyDescent="0.2">
      <c r="W299522" s="31"/>
      <c r="AI299522" s="31"/>
    </row>
    <row r="299526" spans="23:35" x14ac:dyDescent="0.2">
      <c r="W299526" s="29"/>
      <c r="AI299526" s="29"/>
    </row>
    <row r="299554" spans="23:35" x14ac:dyDescent="0.2">
      <c r="W299554" s="31"/>
      <c r="AI299554" s="31"/>
    </row>
    <row r="299558" spans="23:35" x14ac:dyDescent="0.2">
      <c r="W299558" s="29"/>
      <c r="AI299558" s="29"/>
    </row>
    <row r="299586" spans="23:35" x14ac:dyDescent="0.2">
      <c r="W299586" s="31"/>
      <c r="AI299586" s="31"/>
    </row>
    <row r="299590" spans="23:35" x14ac:dyDescent="0.2">
      <c r="W299590" s="29"/>
      <c r="AI299590" s="29"/>
    </row>
    <row r="299618" spans="23:35" x14ac:dyDescent="0.2">
      <c r="W299618" s="31"/>
      <c r="AI299618" s="31"/>
    </row>
    <row r="299622" spans="23:35" x14ac:dyDescent="0.2">
      <c r="W299622" s="29"/>
      <c r="AI299622" s="29"/>
    </row>
    <row r="299650" spans="23:35" x14ac:dyDescent="0.2">
      <c r="W299650" s="31"/>
      <c r="AI299650" s="31"/>
    </row>
    <row r="299654" spans="23:35" x14ac:dyDescent="0.2">
      <c r="W299654" s="29"/>
      <c r="AI299654" s="29"/>
    </row>
    <row r="299682" spans="23:35" x14ac:dyDescent="0.2">
      <c r="W299682" s="31"/>
      <c r="AI299682" s="31"/>
    </row>
    <row r="299686" spans="23:35" x14ac:dyDescent="0.2">
      <c r="W299686" s="29"/>
      <c r="AI299686" s="29"/>
    </row>
    <row r="299714" spans="23:35" x14ac:dyDescent="0.2">
      <c r="W299714" s="31"/>
      <c r="AI299714" s="31"/>
    </row>
    <row r="299718" spans="23:35" x14ac:dyDescent="0.2">
      <c r="W299718" s="29"/>
      <c r="AI299718" s="29"/>
    </row>
    <row r="299746" spans="23:35" x14ac:dyDescent="0.2">
      <c r="W299746" s="31"/>
      <c r="AI299746" s="31"/>
    </row>
    <row r="299750" spans="23:35" x14ac:dyDescent="0.2">
      <c r="W299750" s="29"/>
      <c r="AI299750" s="29"/>
    </row>
    <row r="299778" spans="23:35" x14ac:dyDescent="0.2">
      <c r="W299778" s="31"/>
      <c r="AI299778" s="31"/>
    </row>
    <row r="299782" spans="23:35" x14ac:dyDescent="0.2">
      <c r="W299782" s="29"/>
      <c r="AI299782" s="29"/>
    </row>
    <row r="299810" spans="23:35" x14ac:dyDescent="0.2">
      <c r="W299810" s="31"/>
      <c r="AI299810" s="31"/>
    </row>
    <row r="299814" spans="23:35" x14ac:dyDescent="0.2">
      <c r="W299814" s="29"/>
      <c r="AI299814" s="29"/>
    </row>
    <row r="299842" spans="23:35" x14ac:dyDescent="0.2">
      <c r="W299842" s="31"/>
      <c r="AI299842" s="31"/>
    </row>
    <row r="299846" spans="23:35" x14ac:dyDescent="0.2">
      <c r="W299846" s="29"/>
      <c r="AI299846" s="29"/>
    </row>
    <row r="299874" spans="23:35" x14ac:dyDescent="0.2">
      <c r="W299874" s="31"/>
      <c r="AI299874" s="31"/>
    </row>
    <row r="299878" spans="23:35" x14ac:dyDescent="0.2">
      <c r="W299878" s="29"/>
      <c r="AI299878" s="29"/>
    </row>
    <row r="299906" spans="23:35" x14ac:dyDescent="0.2">
      <c r="W299906" s="31"/>
      <c r="AI299906" s="31"/>
    </row>
    <row r="299910" spans="23:35" x14ac:dyDescent="0.2">
      <c r="W299910" s="29"/>
      <c r="AI299910" s="29"/>
    </row>
    <row r="299938" spans="23:35" x14ac:dyDescent="0.2">
      <c r="W299938" s="31"/>
      <c r="AI299938" s="31"/>
    </row>
    <row r="299942" spans="23:35" x14ac:dyDescent="0.2">
      <c r="W299942" s="29"/>
      <c r="AI299942" s="29"/>
    </row>
    <row r="299970" spans="23:35" x14ac:dyDescent="0.2">
      <c r="W299970" s="31"/>
      <c r="AI299970" s="31"/>
    </row>
    <row r="299974" spans="23:35" x14ac:dyDescent="0.2">
      <c r="W299974" s="29"/>
      <c r="AI299974" s="29"/>
    </row>
    <row r="300002" spans="23:35" x14ac:dyDescent="0.2">
      <c r="W300002" s="31"/>
      <c r="AI300002" s="31"/>
    </row>
    <row r="300006" spans="23:35" x14ac:dyDescent="0.2">
      <c r="W300006" s="29"/>
      <c r="AI300006" s="29"/>
    </row>
    <row r="300034" spans="23:35" x14ac:dyDescent="0.2">
      <c r="W300034" s="31"/>
      <c r="AI300034" s="31"/>
    </row>
    <row r="300038" spans="23:35" x14ac:dyDescent="0.2">
      <c r="W300038" s="29"/>
      <c r="AI300038" s="29"/>
    </row>
    <row r="300066" spans="23:35" x14ac:dyDescent="0.2">
      <c r="W300066" s="31"/>
      <c r="AI300066" s="31"/>
    </row>
    <row r="300070" spans="23:35" x14ac:dyDescent="0.2">
      <c r="W300070" s="29"/>
      <c r="AI300070" s="29"/>
    </row>
    <row r="300098" spans="23:35" x14ac:dyDescent="0.2">
      <c r="W300098" s="31"/>
      <c r="AI300098" s="31"/>
    </row>
    <row r="300102" spans="23:35" x14ac:dyDescent="0.2">
      <c r="W300102" s="29"/>
      <c r="AI300102" s="29"/>
    </row>
    <row r="300130" spans="23:35" x14ac:dyDescent="0.2">
      <c r="W300130" s="31"/>
      <c r="AI300130" s="31"/>
    </row>
    <row r="300134" spans="23:35" x14ac:dyDescent="0.2">
      <c r="W300134" s="29"/>
      <c r="AI300134" s="29"/>
    </row>
    <row r="300162" spans="23:35" x14ac:dyDescent="0.2">
      <c r="W300162" s="31"/>
      <c r="AI300162" s="31"/>
    </row>
    <row r="300166" spans="23:35" x14ac:dyDescent="0.2">
      <c r="W300166" s="29"/>
      <c r="AI300166" s="29"/>
    </row>
    <row r="300194" spans="23:35" x14ac:dyDescent="0.2">
      <c r="W300194" s="31"/>
      <c r="AI300194" s="31"/>
    </row>
    <row r="300198" spans="23:35" x14ac:dyDescent="0.2">
      <c r="W300198" s="29"/>
      <c r="AI300198" s="29"/>
    </row>
    <row r="300226" spans="23:35" x14ac:dyDescent="0.2">
      <c r="W300226" s="31"/>
      <c r="AI300226" s="31"/>
    </row>
    <row r="300230" spans="23:35" x14ac:dyDescent="0.2">
      <c r="W300230" s="29"/>
      <c r="AI300230" s="29"/>
    </row>
    <row r="300258" spans="23:35" x14ac:dyDescent="0.2">
      <c r="W300258" s="31"/>
      <c r="AI300258" s="31"/>
    </row>
    <row r="300262" spans="23:35" x14ac:dyDescent="0.2">
      <c r="W300262" s="29"/>
      <c r="AI300262" s="29"/>
    </row>
    <row r="300290" spans="23:35" x14ac:dyDescent="0.2">
      <c r="W300290" s="31"/>
      <c r="AI300290" s="31"/>
    </row>
    <row r="300294" spans="23:35" x14ac:dyDescent="0.2">
      <c r="W300294" s="29"/>
      <c r="AI300294" s="29"/>
    </row>
    <row r="300322" spans="23:35" x14ac:dyDescent="0.2">
      <c r="W300322" s="31"/>
      <c r="AI300322" s="31"/>
    </row>
    <row r="300326" spans="23:35" x14ac:dyDescent="0.2">
      <c r="W300326" s="29"/>
      <c r="AI300326" s="29"/>
    </row>
    <row r="300354" spans="23:35" x14ac:dyDescent="0.2">
      <c r="W300354" s="31"/>
      <c r="AI300354" s="31"/>
    </row>
    <row r="300358" spans="23:35" x14ac:dyDescent="0.2">
      <c r="W300358" s="29"/>
      <c r="AI300358" s="29"/>
    </row>
    <row r="300386" spans="23:35" x14ac:dyDescent="0.2">
      <c r="W300386" s="31"/>
      <c r="AI300386" s="31"/>
    </row>
    <row r="300390" spans="23:35" x14ac:dyDescent="0.2">
      <c r="W300390" s="29"/>
      <c r="AI300390" s="29"/>
    </row>
    <row r="300418" spans="23:35" x14ac:dyDescent="0.2">
      <c r="W300418" s="31"/>
      <c r="AI300418" s="31"/>
    </row>
    <row r="300422" spans="23:35" x14ac:dyDescent="0.2">
      <c r="W300422" s="29"/>
      <c r="AI300422" s="29"/>
    </row>
    <row r="300450" spans="23:35" x14ac:dyDescent="0.2">
      <c r="W300450" s="31"/>
      <c r="AI300450" s="31"/>
    </row>
    <row r="300454" spans="23:35" x14ac:dyDescent="0.2">
      <c r="W300454" s="29"/>
      <c r="AI300454" s="29"/>
    </row>
    <row r="300482" spans="23:35" x14ac:dyDescent="0.2">
      <c r="W300482" s="31"/>
      <c r="AI300482" s="31"/>
    </row>
    <row r="300486" spans="23:35" x14ac:dyDescent="0.2">
      <c r="W300486" s="29"/>
      <c r="AI300486" s="29"/>
    </row>
    <row r="300514" spans="23:35" x14ac:dyDescent="0.2">
      <c r="W300514" s="31"/>
      <c r="AI300514" s="31"/>
    </row>
    <row r="300518" spans="23:35" x14ac:dyDescent="0.2">
      <c r="W300518" s="29"/>
      <c r="AI300518" s="29"/>
    </row>
    <row r="300546" spans="23:35" x14ac:dyDescent="0.2">
      <c r="W300546" s="31"/>
      <c r="AI300546" s="31"/>
    </row>
    <row r="300550" spans="23:35" x14ac:dyDescent="0.2">
      <c r="W300550" s="29"/>
      <c r="AI300550" s="29"/>
    </row>
    <row r="300578" spans="23:35" x14ac:dyDescent="0.2">
      <c r="W300578" s="31"/>
      <c r="AI300578" s="31"/>
    </row>
    <row r="300582" spans="23:35" x14ac:dyDescent="0.2">
      <c r="W300582" s="29"/>
      <c r="AI300582" s="29"/>
    </row>
    <row r="300610" spans="23:35" x14ac:dyDescent="0.2">
      <c r="W300610" s="31"/>
      <c r="AI300610" s="31"/>
    </row>
    <row r="300614" spans="23:35" x14ac:dyDescent="0.2">
      <c r="W300614" s="29"/>
      <c r="AI300614" s="29"/>
    </row>
    <row r="300642" spans="23:35" x14ac:dyDescent="0.2">
      <c r="W300642" s="31"/>
      <c r="AI300642" s="31"/>
    </row>
    <row r="300646" spans="23:35" x14ac:dyDescent="0.2">
      <c r="W300646" s="29"/>
      <c r="AI300646" s="29"/>
    </row>
    <row r="300674" spans="23:35" x14ac:dyDescent="0.2">
      <c r="W300674" s="31"/>
      <c r="AI300674" s="31"/>
    </row>
    <row r="300678" spans="23:35" x14ac:dyDescent="0.2">
      <c r="W300678" s="29"/>
      <c r="AI300678" s="29"/>
    </row>
    <row r="300706" spans="23:35" x14ac:dyDescent="0.2">
      <c r="W300706" s="31"/>
      <c r="AI300706" s="31"/>
    </row>
    <row r="300710" spans="23:35" x14ac:dyDescent="0.2">
      <c r="W300710" s="29"/>
      <c r="AI300710" s="29"/>
    </row>
    <row r="300738" spans="23:35" x14ac:dyDescent="0.2">
      <c r="W300738" s="31"/>
      <c r="AI300738" s="31"/>
    </row>
    <row r="300742" spans="23:35" x14ac:dyDescent="0.2">
      <c r="W300742" s="29"/>
      <c r="AI300742" s="29"/>
    </row>
    <row r="300770" spans="23:35" x14ac:dyDescent="0.2">
      <c r="W300770" s="31"/>
      <c r="AI300770" s="31"/>
    </row>
    <row r="300774" spans="23:35" x14ac:dyDescent="0.2">
      <c r="W300774" s="29"/>
      <c r="AI300774" s="29"/>
    </row>
    <row r="300802" spans="23:35" x14ac:dyDescent="0.2">
      <c r="W300802" s="31"/>
      <c r="AI300802" s="31"/>
    </row>
    <row r="300806" spans="23:35" x14ac:dyDescent="0.2">
      <c r="W300806" s="29"/>
      <c r="AI300806" s="29"/>
    </row>
    <row r="300834" spans="23:35" x14ac:dyDescent="0.2">
      <c r="W300834" s="31"/>
      <c r="AI300834" s="31"/>
    </row>
    <row r="300838" spans="23:35" x14ac:dyDescent="0.2">
      <c r="W300838" s="29"/>
      <c r="AI300838" s="29"/>
    </row>
    <row r="300866" spans="23:35" x14ac:dyDescent="0.2">
      <c r="W300866" s="31"/>
      <c r="AI300866" s="31"/>
    </row>
    <row r="300870" spans="23:35" x14ac:dyDescent="0.2">
      <c r="W300870" s="29"/>
      <c r="AI300870" s="29"/>
    </row>
    <row r="300898" spans="23:35" x14ac:dyDescent="0.2">
      <c r="W300898" s="31"/>
      <c r="AI300898" s="31"/>
    </row>
    <row r="300902" spans="23:35" x14ac:dyDescent="0.2">
      <c r="W300902" s="29"/>
      <c r="AI300902" s="29"/>
    </row>
    <row r="300930" spans="23:35" x14ac:dyDescent="0.2">
      <c r="W300930" s="31"/>
      <c r="AI300930" s="31"/>
    </row>
    <row r="300934" spans="23:35" x14ac:dyDescent="0.2">
      <c r="W300934" s="29"/>
      <c r="AI300934" s="29"/>
    </row>
    <row r="300962" spans="23:35" x14ac:dyDescent="0.2">
      <c r="W300962" s="31"/>
      <c r="AI300962" s="31"/>
    </row>
    <row r="300966" spans="23:35" x14ac:dyDescent="0.2">
      <c r="W300966" s="29"/>
      <c r="AI300966" s="29"/>
    </row>
    <row r="300994" spans="23:35" x14ac:dyDescent="0.2">
      <c r="W300994" s="31"/>
      <c r="AI300994" s="31"/>
    </row>
    <row r="300998" spans="23:35" x14ac:dyDescent="0.2">
      <c r="W300998" s="29"/>
      <c r="AI300998" s="29"/>
    </row>
    <row r="301026" spans="23:35" x14ac:dyDescent="0.2">
      <c r="W301026" s="31"/>
      <c r="AI301026" s="31"/>
    </row>
    <row r="301030" spans="23:35" x14ac:dyDescent="0.2">
      <c r="W301030" s="29"/>
      <c r="AI301030" s="29"/>
    </row>
    <row r="301058" spans="23:35" x14ac:dyDescent="0.2">
      <c r="W301058" s="31"/>
      <c r="AI301058" s="31"/>
    </row>
    <row r="301062" spans="23:35" x14ac:dyDescent="0.2">
      <c r="W301062" s="29"/>
      <c r="AI301062" s="29"/>
    </row>
    <row r="301090" spans="23:35" x14ac:dyDescent="0.2">
      <c r="W301090" s="31"/>
      <c r="AI301090" s="31"/>
    </row>
    <row r="301094" spans="23:35" x14ac:dyDescent="0.2">
      <c r="W301094" s="29"/>
      <c r="AI301094" s="29"/>
    </row>
    <row r="301122" spans="23:35" x14ac:dyDescent="0.2">
      <c r="W301122" s="31"/>
      <c r="AI301122" s="31"/>
    </row>
    <row r="301126" spans="23:35" x14ac:dyDescent="0.2">
      <c r="W301126" s="29"/>
      <c r="AI301126" s="29"/>
    </row>
    <row r="301154" spans="23:35" x14ac:dyDescent="0.2">
      <c r="W301154" s="31"/>
      <c r="AI301154" s="31"/>
    </row>
    <row r="301158" spans="23:35" x14ac:dyDescent="0.2">
      <c r="W301158" s="29"/>
      <c r="AI301158" s="29"/>
    </row>
    <row r="301186" spans="23:35" x14ac:dyDescent="0.2">
      <c r="W301186" s="31"/>
      <c r="AI301186" s="31"/>
    </row>
    <row r="301190" spans="23:35" x14ac:dyDescent="0.2">
      <c r="W301190" s="29"/>
      <c r="AI301190" s="29"/>
    </row>
    <row r="301218" spans="23:35" x14ac:dyDescent="0.2">
      <c r="W301218" s="31"/>
      <c r="AI301218" s="31"/>
    </row>
    <row r="301222" spans="23:35" x14ac:dyDescent="0.2">
      <c r="W301222" s="29"/>
      <c r="AI301222" s="29"/>
    </row>
    <row r="301250" spans="23:35" x14ac:dyDescent="0.2">
      <c r="W301250" s="31"/>
      <c r="AI301250" s="31"/>
    </row>
    <row r="301254" spans="23:35" x14ac:dyDescent="0.2">
      <c r="W301254" s="29"/>
      <c r="AI301254" s="29"/>
    </row>
    <row r="301282" spans="23:35" x14ac:dyDescent="0.2">
      <c r="W301282" s="31"/>
      <c r="AI301282" s="31"/>
    </row>
    <row r="301286" spans="23:35" x14ac:dyDescent="0.2">
      <c r="W301286" s="29"/>
      <c r="AI301286" s="29"/>
    </row>
    <row r="301314" spans="23:35" x14ac:dyDescent="0.2">
      <c r="W301314" s="31"/>
      <c r="AI301314" s="31"/>
    </row>
    <row r="301318" spans="23:35" x14ac:dyDescent="0.2">
      <c r="W301318" s="29"/>
      <c r="AI301318" s="29"/>
    </row>
    <row r="301346" spans="23:35" x14ac:dyDescent="0.2">
      <c r="W301346" s="31"/>
      <c r="AI301346" s="31"/>
    </row>
    <row r="301350" spans="23:35" x14ac:dyDescent="0.2">
      <c r="W301350" s="29"/>
      <c r="AI301350" s="29"/>
    </row>
    <row r="301378" spans="23:35" x14ac:dyDescent="0.2">
      <c r="W301378" s="31"/>
      <c r="AI301378" s="31"/>
    </row>
    <row r="301382" spans="23:35" x14ac:dyDescent="0.2">
      <c r="W301382" s="29"/>
      <c r="AI301382" s="29"/>
    </row>
    <row r="301410" spans="23:35" x14ac:dyDescent="0.2">
      <c r="W301410" s="31"/>
      <c r="AI301410" s="31"/>
    </row>
    <row r="301414" spans="23:35" x14ac:dyDescent="0.2">
      <c r="W301414" s="29"/>
      <c r="AI301414" s="29"/>
    </row>
    <row r="301442" spans="23:35" x14ac:dyDescent="0.2">
      <c r="W301442" s="31"/>
      <c r="AI301442" s="31"/>
    </row>
    <row r="301446" spans="23:35" x14ac:dyDescent="0.2">
      <c r="W301446" s="29"/>
      <c r="AI301446" s="29"/>
    </row>
    <row r="301474" spans="23:35" x14ac:dyDescent="0.2">
      <c r="W301474" s="31"/>
      <c r="AI301474" s="31"/>
    </row>
    <row r="301478" spans="23:35" x14ac:dyDescent="0.2">
      <c r="W301478" s="29"/>
      <c r="AI301478" s="29"/>
    </row>
    <row r="301506" spans="23:35" x14ac:dyDescent="0.2">
      <c r="W301506" s="31"/>
      <c r="AI301506" s="31"/>
    </row>
    <row r="301510" spans="23:35" x14ac:dyDescent="0.2">
      <c r="W301510" s="29"/>
      <c r="AI301510" s="29"/>
    </row>
    <row r="301538" spans="23:35" x14ac:dyDescent="0.2">
      <c r="W301538" s="31"/>
      <c r="AI301538" s="31"/>
    </row>
    <row r="301542" spans="23:35" x14ac:dyDescent="0.2">
      <c r="W301542" s="29"/>
      <c r="AI301542" s="29"/>
    </row>
    <row r="301570" spans="23:35" x14ac:dyDescent="0.2">
      <c r="W301570" s="31"/>
      <c r="AI301570" s="31"/>
    </row>
    <row r="301574" spans="23:35" x14ac:dyDescent="0.2">
      <c r="W301574" s="29"/>
      <c r="AI301574" s="29"/>
    </row>
    <row r="301602" spans="23:35" x14ac:dyDescent="0.2">
      <c r="W301602" s="31"/>
      <c r="AI301602" s="31"/>
    </row>
    <row r="301606" spans="23:35" x14ac:dyDescent="0.2">
      <c r="W301606" s="29"/>
      <c r="AI301606" s="29"/>
    </row>
    <row r="301634" spans="23:35" x14ac:dyDescent="0.2">
      <c r="W301634" s="31"/>
      <c r="AI301634" s="31"/>
    </row>
    <row r="301638" spans="23:35" x14ac:dyDescent="0.2">
      <c r="W301638" s="29"/>
      <c r="AI301638" s="29"/>
    </row>
    <row r="301666" spans="23:35" x14ac:dyDescent="0.2">
      <c r="W301666" s="31"/>
      <c r="AI301666" s="31"/>
    </row>
    <row r="301670" spans="23:35" x14ac:dyDescent="0.2">
      <c r="W301670" s="29"/>
      <c r="AI301670" s="29"/>
    </row>
    <row r="301698" spans="23:35" x14ac:dyDescent="0.2">
      <c r="W301698" s="31"/>
      <c r="AI301698" s="31"/>
    </row>
    <row r="301702" spans="23:35" x14ac:dyDescent="0.2">
      <c r="W301702" s="29"/>
      <c r="AI301702" s="29"/>
    </row>
    <row r="301730" spans="23:35" x14ac:dyDescent="0.2">
      <c r="W301730" s="31"/>
      <c r="AI301730" s="31"/>
    </row>
    <row r="301734" spans="23:35" x14ac:dyDescent="0.2">
      <c r="W301734" s="29"/>
      <c r="AI301734" s="29"/>
    </row>
    <row r="301762" spans="23:35" x14ac:dyDescent="0.2">
      <c r="W301762" s="31"/>
      <c r="AI301762" s="31"/>
    </row>
    <row r="301766" spans="23:35" x14ac:dyDescent="0.2">
      <c r="W301766" s="29"/>
      <c r="AI301766" s="29"/>
    </row>
    <row r="301794" spans="23:35" x14ac:dyDescent="0.2">
      <c r="W301794" s="31"/>
      <c r="AI301794" s="31"/>
    </row>
    <row r="301798" spans="23:35" x14ac:dyDescent="0.2">
      <c r="W301798" s="29"/>
      <c r="AI301798" s="29"/>
    </row>
    <row r="301826" spans="23:35" x14ac:dyDescent="0.2">
      <c r="W301826" s="31"/>
      <c r="AI301826" s="31"/>
    </row>
    <row r="301830" spans="23:35" x14ac:dyDescent="0.2">
      <c r="W301830" s="29"/>
      <c r="AI301830" s="29"/>
    </row>
    <row r="301858" spans="23:35" x14ac:dyDescent="0.2">
      <c r="W301858" s="31"/>
      <c r="AI301858" s="31"/>
    </row>
    <row r="301862" spans="23:35" x14ac:dyDescent="0.2">
      <c r="W301862" s="29"/>
      <c r="AI301862" s="29"/>
    </row>
    <row r="301890" spans="23:35" x14ac:dyDescent="0.2">
      <c r="W301890" s="31"/>
      <c r="AI301890" s="31"/>
    </row>
    <row r="301894" spans="23:35" x14ac:dyDescent="0.2">
      <c r="W301894" s="29"/>
      <c r="AI301894" s="29"/>
    </row>
    <row r="301922" spans="23:35" x14ac:dyDescent="0.2">
      <c r="W301922" s="31"/>
      <c r="AI301922" s="31"/>
    </row>
    <row r="301926" spans="23:35" x14ac:dyDescent="0.2">
      <c r="W301926" s="29"/>
      <c r="AI301926" s="29"/>
    </row>
    <row r="301954" spans="23:35" x14ac:dyDescent="0.2">
      <c r="W301954" s="31"/>
      <c r="AI301954" s="31"/>
    </row>
    <row r="301958" spans="23:35" x14ac:dyDescent="0.2">
      <c r="W301958" s="29"/>
      <c r="AI301958" s="29"/>
    </row>
    <row r="301986" spans="23:35" x14ac:dyDescent="0.2">
      <c r="W301986" s="31"/>
      <c r="AI301986" s="31"/>
    </row>
    <row r="301990" spans="23:35" x14ac:dyDescent="0.2">
      <c r="W301990" s="29"/>
      <c r="AI301990" s="29"/>
    </row>
    <row r="302018" spans="23:35" x14ac:dyDescent="0.2">
      <c r="W302018" s="31"/>
      <c r="AI302018" s="31"/>
    </row>
    <row r="302022" spans="23:35" x14ac:dyDescent="0.2">
      <c r="W302022" s="29"/>
      <c r="AI302022" s="29"/>
    </row>
    <row r="302050" spans="23:35" x14ac:dyDescent="0.2">
      <c r="W302050" s="31"/>
      <c r="AI302050" s="31"/>
    </row>
    <row r="302054" spans="23:35" x14ac:dyDescent="0.2">
      <c r="W302054" s="29"/>
      <c r="AI302054" s="29"/>
    </row>
    <row r="302082" spans="23:35" x14ac:dyDescent="0.2">
      <c r="W302082" s="31"/>
      <c r="AI302082" s="31"/>
    </row>
    <row r="302086" spans="23:35" x14ac:dyDescent="0.2">
      <c r="W302086" s="29"/>
      <c r="AI302086" s="29"/>
    </row>
    <row r="302114" spans="23:35" x14ac:dyDescent="0.2">
      <c r="W302114" s="31"/>
      <c r="AI302114" s="31"/>
    </row>
    <row r="302118" spans="23:35" x14ac:dyDescent="0.2">
      <c r="W302118" s="29"/>
      <c r="AI302118" s="29"/>
    </row>
    <row r="302146" spans="23:35" x14ac:dyDescent="0.2">
      <c r="W302146" s="31"/>
      <c r="AI302146" s="31"/>
    </row>
    <row r="302150" spans="23:35" x14ac:dyDescent="0.2">
      <c r="W302150" s="29"/>
      <c r="AI302150" s="29"/>
    </row>
    <row r="302178" spans="23:35" x14ac:dyDescent="0.2">
      <c r="W302178" s="31"/>
      <c r="AI302178" s="31"/>
    </row>
    <row r="302182" spans="23:35" x14ac:dyDescent="0.2">
      <c r="W302182" s="29"/>
      <c r="AI302182" s="29"/>
    </row>
    <row r="302210" spans="23:35" x14ac:dyDescent="0.2">
      <c r="W302210" s="31"/>
      <c r="AI302210" s="31"/>
    </row>
    <row r="302214" spans="23:35" x14ac:dyDescent="0.2">
      <c r="W302214" s="29"/>
      <c r="AI302214" s="29"/>
    </row>
    <row r="302242" spans="23:35" x14ac:dyDescent="0.2">
      <c r="W302242" s="31"/>
      <c r="AI302242" s="31"/>
    </row>
    <row r="302246" spans="23:35" x14ac:dyDescent="0.2">
      <c r="W302246" s="29"/>
      <c r="AI302246" s="29"/>
    </row>
    <row r="302274" spans="23:35" x14ac:dyDescent="0.2">
      <c r="W302274" s="31"/>
      <c r="AI302274" s="31"/>
    </row>
    <row r="302278" spans="23:35" x14ac:dyDescent="0.2">
      <c r="W302278" s="29"/>
      <c r="AI302278" s="29"/>
    </row>
    <row r="302306" spans="23:35" x14ac:dyDescent="0.2">
      <c r="W302306" s="31"/>
      <c r="AI302306" s="31"/>
    </row>
    <row r="302310" spans="23:35" x14ac:dyDescent="0.2">
      <c r="W302310" s="29"/>
      <c r="AI302310" s="29"/>
    </row>
    <row r="302338" spans="23:35" x14ac:dyDescent="0.2">
      <c r="W302338" s="31"/>
      <c r="AI302338" s="31"/>
    </row>
    <row r="302342" spans="23:35" x14ac:dyDescent="0.2">
      <c r="W302342" s="29"/>
      <c r="AI302342" s="29"/>
    </row>
    <row r="302370" spans="23:35" x14ac:dyDescent="0.2">
      <c r="W302370" s="31"/>
      <c r="AI302370" s="31"/>
    </row>
    <row r="302374" spans="23:35" x14ac:dyDescent="0.2">
      <c r="W302374" s="29"/>
      <c r="AI302374" s="29"/>
    </row>
    <row r="302402" spans="23:35" x14ac:dyDescent="0.2">
      <c r="W302402" s="31"/>
      <c r="AI302402" s="31"/>
    </row>
    <row r="302406" spans="23:35" x14ac:dyDescent="0.2">
      <c r="W302406" s="29"/>
      <c r="AI302406" s="29"/>
    </row>
    <row r="302434" spans="23:35" x14ac:dyDescent="0.2">
      <c r="W302434" s="31"/>
      <c r="AI302434" s="31"/>
    </row>
    <row r="302438" spans="23:35" x14ac:dyDescent="0.2">
      <c r="W302438" s="29"/>
      <c r="AI302438" s="29"/>
    </row>
    <row r="302466" spans="23:35" x14ac:dyDescent="0.2">
      <c r="W302466" s="31"/>
      <c r="AI302466" s="31"/>
    </row>
    <row r="302470" spans="23:35" x14ac:dyDescent="0.2">
      <c r="W302470" s="29"/>
      <c r="AI302470" s="29"/>
    </row>
    <row r="302498" spans="23:35" x14ac:dyDescent="0.2">
      <c r="W302498" s="31"/>
      <c r="AI302498" s="31"/>
    </row>
    <row r="302502" spans="23:35" x14ac:dyDescent="0.2">
      <c r="W302502" s="29"/>
      <c r="AI302502" s="29"/>
    </row>
    <row r="302530" spans="23:35" x14ac:dyDescent="0.2">
      <c r="W302530" s="31"/>
      <c r="AI302530" s="31"/>
    </row>
    <row r="302534" spans="23:35" x14ac:dyDescent="0.2">
      <c r="W302534" s="29"/>
      <c r="AI302534" s="29"/>
    </row>
    <row r="302562" spans="23:35" x14ac:dyDescent="0.2">
      <c r="W302562" s="31"/>
      <c r="AI302562" s="31"/>
    </row>
    <row r="302566" spans="23:35" x14ac:dyDescent="0.2">
      <c r="W302566" s="29"/>
      <c r="AI302566" s="29"/>
    </row>
    <row r="302594" spans="23:35" x14ac:dyDescent="0.2">
      <c r="W302594" s="31"/>
      <c r="AI302594" s="31"/>
    </row>
    <row r="302598" spans="23:35" x14ac:dyDescent="0.2">
      <c r="W302598" s="29"/>
      <c r="AI302598" s="29"/>
    </row>
    <row r="302626" spans="23:35" x14ac:dyDescent="0.2">
      <c r="W302626" s="31"/>
      <c r="AI302626" s="31"/>
    </row>
    <row r="302630" spans="23:35" x14ac:dyDescent="0.2">
      <c r="W302630" s="29"/>
      <c r="AI302630" s="29"/>
    </row>
    <row r="302658" spans="23:35" x14ac:dyDescent="0.2">
      <c r="W302658" s="31"/>
      <c r="AI302658" s="31"/>
    </row>
    <row r="302662" spans="23:35" x14ac:dyDescent="0.2">
      <c r="W302662" s="29"/>
      <c r="AI302662" s="29"/>
    </row>
    <row r="302690" spans="23:35" x14ac:dyDescent="0.2">
      <c r="W302690" s="31"/>
      <c r="AI302690" s="31"/>
    </row>
    <row r="302694" spans="23:35" x14ac:dyDescent="0.2">
      <c r="W302694" s="29"/>
      <c r="AI302694" s="29"/>
    </row>
    <row r="302722" spans="23:35" x14ac:dyDescent="0.2">
      <c r="W302722" s="31"/>
      <c r="AI302722" s="31"/>
    </row>
    <row r="302726" spans="23:35" x14ac:dyDescent="0.2">
      <c r="W302726" s="29"/>
      <c r="AI302726" s="29"/>
    </row>
    <row r="302754" spans="23:35" x14ac:dyDescent="0.2">
      <c r="W302754" s="31"/>
      <c r="AI302754" s="31"/>
    </row>
    <row r="302758" spans="23:35" x14ac:dyDescent="0.2">
      <c r="W302758" s="29"/>
      <c r="AI302758" s="29"/>
    </row>
    <row r="302786" spans="23:35" x14ac:dyDescent="0.2">
      <c r="W302786" s="31"/>
      <c r="AI302786" s="31"/>
    </row>
    <row r="302790" spans="23:35" x14ac:dyDescent="0.2">
      <c r="W302790" s="29"/>
      <c r="AI302790" s="29"/>
    </row>
    <row r="302818" spans="23:35" x14ac:dyDescent="0.2">
      <c r="W302818" s="31"/>
      <c r="AI302818" s="31"/>
    </row>
    <row r="302822" spans="23:35" x14ac:dyDescent="0.2">
      <c r="W302822" s="29"/>
      <c r="AI302822" s="29"/>
    </row>
    <row r="302850" spans="23:35" x14ac:dyDescent="0.2">
      <c r="W302850" s="31"/>
      <c r="AI302850" s="31"/>
    </row>
    <row r="302854" spans="23:35" x14ac:dyDescent="0.2">
      <c r="W302854" s="29"/>
      <c r="AI302854" s="29"/>
    </row>
    <row r="302882" spans="23:35" x14ac:dyDescent="0.2">
      <c r="W302882" s="31"/>
      <c r="AI302882" s="31"/>
    </row>
    <row r="302886" spans="23:35" x14ac:dyDescent="0.2">
      <c r="W302886" s="29"/>
      <c r="AI302886" s="29"/>
    </row>
    <row r="302914" spans="23:35" x14ac:dyDescent="0.2">
      <c r="W302914" s="31"/>
      <c r="AI302914" s="31"/>
    </row>
    <row r="302918" spans="23:35" x14ac:dyDescent="0.2">
      <c r="W302918" s="29"/>
      <c r="AI302918" s="29"/>
    </row>
    <row r="302946" spans="23:35" x14ac:dyDescent="0.2">
      <c r="W302946" s="31"/>
      <c r="AI302946" s="31"/>
    </row>
    <row r="302950" spans="23:35" x14ac:dyDescent="0.2">
      <c r="W302950" s="29"/>
      <c r="AI302950" s="29"/>
    </row>
    <row r="302978" spans="23:35" x14ac:dyDescent="0.2">
      <c r="W302978" s="31"/>
      <c r="AI302978" s="31"/>
    </row>
    <row r="302982" spans="23:35" x14ac:dyDescent="0.2">
      <c r="W302982" s="29"/>
      <c r="AI302982" s="29"/>
    </row>
    <row r="303010" spans="23:35" x14ac:dyDescent="0.2">
      <c r="W303010" s="31"/>
      <c r="AI303010" s="31"/>
    </row>
    <row r="303014" spans="23:35" x14ac:dyDescent="0.2">
      <c r="W303014" s="29"/>
      <c r="AI303014" s="29"/>
    </row>
    <row r="303042" spans="23:35" x14ac:dyDescent="0.2">
      <c r="W303042" s="31"/>
      <c r="AI303042" s="31"/>
    </row>
    <row r="303046" spans="23:35" x14ac:dyDescent="0.2">
      <c r="W303046" s="29"/>
      <c r="AI303046" s="29"/>
    </row>
    <row r="303074" spans="23:35" x14ac:dyDescent="0.2">
      <c r="W303074" s="31"/>
      <c r="AI303074" s="31"/>
    </row>
    <row r="303078" spans="23:35" x14ac:dyDescent="0.2">
      <c r="W303078" s="29"/>
      <c r="AI303078" s="29"/>
    </row>
    <row r="303106" spans="23:35" x14ac:dyDescent="0.2">
      <c r="W303106" s="31"/>
      <c r="AI303106" s="31"/>
    </row>
    <row r="303110" spans="23:35" x14ac:dyDescent="0.2">
      <c r="W303110" s="29"/>
      <c r="AI303110" s="29"/>
    </row>
    <row r="303138" spans="23:35" x14ac:dyDescent="0.2">
      <c r="W303138" s="31"/>
      <c r="AI303138" s="31"/>
    </row>
    <row r="303142" spans="23:35" x14ac:dyDescent="0.2">
      <c r="W303142" s="29"/>
      <c r="AI303142" s="29"/>
    </row>
    <row r="303170" spans="23:35" x14ac:dyDescent="0.2">
      <c r="W303170" s="31"/>
      <c r="AI303170" s="31"/>
    </row>
    <row r="303174" spans="23:35" x14ac:dyDescent="0.2">
      <c r="W303174" s="29"/>
      <c r="AI303174" s="29"/>
    </row>
    <row r="303202" spans="23:35" x14ac:dyDescent="0.2">
      <c r="W303202" s="31"/>
      <c r="AI303202" s="31"/>
    </row>
    <row r="303206" spans="23:35" x14ac:dyDescent="0.2">
      <c r="W303206" s="29"/>
      <c r="AI303206" s="29"/>
    </row>
    <row r="303234" spans="23:35" x14ac:dyDescent="0.2">
      <c r="W303234" s="31"/>
      <c r="AI303234" s="31"/>
    </row>
    <row r="303238" spans="23:35" x14ac:dyDescent="0.2">
      <c r="W303238" s="29"/>
      <c r="AI303238" s="29"/>
    </row>
    <row r="303266" spans="23:35" x14ac:dyDescent="0.2">
      <c r="W303266" s="31"/>
      <c r="AI303266" s="31"/>
    </row>
    <row r="303270" spans="23:35" x14ac:dyDescent="0.2">
      <c r="W303270" s="29"/>
      <c r="AI303270" s="29"/>
    </row>
    <row r="303298" spans="23:35" x14ac:dyDescent="0.2">
      <c r="W303298" s="31"/>
      <c r="AI303298" s="31"/>
    </row>
    <row r="303302" spans="23:35" x14ac:dyDescent="0.2">
      <c r="W303302" s="29"/>
      <c r="AI303302" s="29"/>
    </row>
    <row r="303330" spans="23:35" x14ac:dyDescent="0.2">
      <c r="W303330" s="31"/>
      <c r="AI303330" s="31"/>
    </row>
    <row r="303334" spans="23:35" x14ac:dyDescent="0.2">
      <c r="W303334" s="29"/>
      <c r="AI303334" s="29"/>
    </row>
    <row r="303362" spans="23:35" x14ac:dyDescent="0.2">
      <c r="W303362" s="31"/>
      <c r="AI303362" s="31"/>
    </row>
    <row r="303366" spans="23:35" x14ac:dyDescent="0.2">
      <c r="W303366" s="29"/>
      <c r="AI303366" s="29"/>
    </row>
    <row r="303394" spans="23:35" x14ac:dyDescent="0.2">
      <c r="W303394" s="31"/>
      <c r="AI303394" s="31"/>
    </row>
    <row r="303398" spans="23:35" x14ac:dyDescent="0.2">
      <c r="W303398" s="29"/>
      <c r="AI303398" s="29"/>
    </row>
    <row r="303426" spans="23:35" x14ac:dyDescent="0.2">
      <c r="W303426" s="31"/>
      <c r="AI303426" s="31"/>
    </row>
    <row r="303430" spans="23:35" x14ac:dyDescent="0.2">
      <c r="W303430" s="29"/>
      <c r="AI303430" s="29"/>
    </row>
    <row r="303458" spans="23:35" x14ac:dyDescent="0.2">
      <c r="W303458" s="31"/>
      <c r="AI303458" s="31"/>
    </row>
    <row r="303462" spans="23:35" x14ac:dyDescent="0.2">
      <c r="W303462" s="29"/>
      <c r="AI303462" s="29"/>
    </row>
    <row r="303490" spans="23:35" x14ac:dyDescent="0.2">
      <c r="W303490" s="31"/>
      <c r="AI303490" s="31"/>
    </row>
    <row r="303494" spans="23:35" x14ac:dyDescent="0.2">
      <c r="W303494" s="29"/>
      <c r="AI303494" s="29"/>
    </row>
    <row r="303522" spans="23:35" x14ac:dyDescent="0.2">
      <c r="W303522" s="31"/>
      <c r="AI303522" s="31"/>
    </row>
    <row r="303526" spans="23:35" x14ac:dyDescent="0.2">
      <c r="W303526" s="29"/>
      <c r="AI303526" s="29"/>
    </row>
    <row r="303554" spans="23:35" x14ac:dyDescent="0.2">
      <c r="W303554" s="31"/>
      <c r="AI303554" s="31"/>
    </row>
    <row r="303558" spans="23:35" x14ac:dyDescent="0.2">
      <c r="W303558" s="29"/>
      <c r="AI303558" s="29"/>
    </row>
    <row r="303586" spans="23:35" x14ac:dyDescent="0.2">
      <c r="W303586" s="31"/>
      <c r="AI303586" s="31"/>
    </row>
    <row r="303590" spans="23:35" x14ac:dyDescent="0.2">
      <c r="W303590" s="29"/>
      <c r="AI303590" s="29"/>
    </row>
    <row r="303618" spans="23:35" x14ac:dyDescent="0.2">
      <c r="W303618" s="31"/>
      <c r="AI303618" s="31"/>
    </row>
    <row r="303622" spans="23:35" x14ac:dyDescent="0.2">
      <c r="W303622" s="29"/>
      <c r="AI303622" s="29"/>
    </row>
    <row r="303650" spans="23:35" x14ac:dyDescent="0.2">
      <c r="W303650" s="31"/>
      <c r="AI303650" s="31"/>
    </row>
    <row r="303654" spans="23:35" x14ac:dyDescent="0.2">
      <c r="W303654" s="29"/>
      <c r="AI303654" s="29"/>
    </row>
    <row r="303682" spans="23:35" x14ac:dyDescent="0.2">
      <c r="W303682" s="31"/>
      <c r="AI303682" s="31"/>
    </row>
    <row r="303686" spans="23:35" x14ac:dyDescent="0.2">
      <c r="W303686" s="29"/>
      <c r="AI303686" s="29"/>
    </row>
    <row r="303714" spans="23:35" x14ac:dyDescent="0.2">
      <c r="W303714" s="31"/>
      <c r="AI303714" s="31"/>
    </row>
    <row r="303718" spans="23:35" x14ac:dyDescent="0.2">
      <c r="W303718" s="29"/>
      <c r="AI303718" s="29"/>
    </row>
    <row r="303746" spans="23:35" x14ac:dyDescent="0.2">
      <c r="W303746" s="31"/>
      <c r="AI303746" s="31"/>
    </row>
    <row r="303750" spans="23:35" x14ac:dyDescent="0.2">
      <c r="W303750" s="29"/>
      <c r="AI303750" s="29"/>
    </row>
    <row r="303778" spans="23:35" x14ac:dyDescent="0.2">
      <c r="W303778" s="31"/>
      <c r="AI303778" s="31"/>
    </row>
    <row r="303782" spans="23:35" x14ac:dyDescent="0.2">
      <c r="W303782" s="29"/>
      <c r="AI303782" s="29"/>
    </row>
    <row r="303810" spans="23:35" x14ac:dyDescent="0.2">
      <c r="W303810" s="31"/>
      <c r="AI303810" s="31"/>
    </row>
    <row r="303814" spans="23:35" x14ac:dyDescent="0.2">
      <c r="W303814" s="29"/>
      <c r="AI303814" s="29"/>
    </row>
    <row r="303842" spans="23:35" x14ac:dyDescent="0.2">
      <c r="W303842" s="31"/>
      <c r="AI303842" s="31"/>
    </row>
    <row r="303846" spans="23:35" x14ac:dyDescent="0.2">
      <c r="W303846" s="29"/>
      <c r="AI303846" s="29"/>
    </row>
    <row r="303874" spans="23:35" x14ac:dyDescent="0.2">
      <c r="W303874" s="31"/>
      <c r="AI303874" s="31"/>
    </row>
    <row r="303878" spans="23:35" x14ac:dyDescent="0.2">
      <c r="W303878" s="29"/>
      <c r="AI303878" s="29"/>
    </row>
    <row r="303906" spans="23:35" x14ac:dyDescent="0.2">
      <c r="W303906" s="31"/>
      <c r="AI303906" s="31"/>
    </row>
    <row r="303910" spans="23:35" x14ac:dyDescent="0.2">
      <c r="W303910" s="29"/>
      <c r="AI303910" s="29"/>
    </row>
    <row r="303938" spans="23:35" x14ac:dyDescent="0.2">
      <c r="W303938" s="31"/>
      <c r="AI303938" s="31"/>
    </row>
    <row r="303942" spans="23:35" x14ac:dyDescent="0.2">
      <c r="W303942" s="29"/>
      <c r="AI303942" s="29"/>
    </row>
    <row r="303970" spans="23:35" x14ac:dyDescent="0.2">
      <c r="W303970" s="31"/>
      <c r="AI303970" s="31"/>
    </row>
    <row r="303974" spans="23:35" x14ac:dyDescent="0.2">
      <c r="W303974" s="29"/>
      <c r="AI303974" s="29"/>
    </row>
    <row r="304002" spans="23:35" x14ac:dyDescent="0.2">
      <c r="W304002" s="31"/>
      <c r="AI304002" s="31"/>
    </row>
    <row r="304006" spans="23:35" x14ac:dyDescent="0.2">
      <c r="W304006" s="29"/>
      <c r="AI304006" s="29"/>
    </row>
    <row r="304034" spans="23:35" x14ac:dyDescent="0.2">
      <c r="W304034" s="31"/>
      <c r="AI304034" s="31"/>
    </row>
    <row r="304038" spans="23:35" x14ac:dyDescent="0.2">
      <c r="W304038" s="29"/>
      <c r="AI304038" s="29"/>
    </row>
    <row r="304066" spans="23:35" x14ac:dyDescent="0.2">
      <c r="W304066" s="31"/>
      <c r="AI304066" s="31"/>
    </row>
    <row r="304070" spans="23:35" x14ac:dyDescent="0.2">
      <c r="W304070" s="29"/>
      <c r="AI304070" s="29"/>
    </row>
    <row r="304098" spans="23:35" x14ac:dyDescent="0.2">
      <c r="W304098" s="31"/>
      <c r="AI304098" s="31"/>
    </row>
    <row r="304102" spans="23:35" x14ac:dyDescent="0.2">
      <c r="W304102" s="29"/>
      <c r="AI304102" s="29"/>
    </row>
    <row r="304130" spans="23:35" x14ac:dyDescent="0.2">
      <c r="W304130" s="31"/>
      <c r="AI304130" s="31"/>
    </row>
    <row r="304134" spans="23:35" x14ac:dyDescent="0.2">
      <c r="W304134" s="29"/>
      <c r="AI304134" s="29"/>
    </row>
    <row r="304162" spans="23:35" x14ac:dyDescent="0.2">
      <c r="W304162" s="31"/>
      <c r="AI304162" s="31"/>
    </row>
    <row r="304166" spans="23:35" x14ac:dyDescent="0.2">
      <c r="W304166" s="29"/>
      <c r="AI304166" s="29"/>
    </row>
    <row r="304194" spans="23:35" x14ac:dyDescent="0.2">
      <c r="W304194" s="31"/>
      <c r="AI304194" s="31"/>
    </row>
    <row r="304198" spans="23:35" x14ac:dyDescent="0.2">
      <c r="W304198" s="29"/>
      <c r="AI304198" s="29"/>
    </row>
    <row r="304226" spans="23:35" x14ac:dyDescent="0.2">
      <c r="W304226" s="31"/>
      <c r="AI304226" s="31"/>
    </row>
    <row r="304230" spans="23:35" x14ac:dyDescent="0.2">
      <c r="W304230" s="29"/>
      <c r="AI304230" s="29"/>
    </row>
    <row r="304258" spans="23:35" x14ac:dyDescent="0.2">
      <c r="W304258" s="31"/>
      <c r="AI304258" s="31"/>
    </row>
    <row r="304262" spans="23:35" x14ac:dyDescent="0.2">
      <c r="W304262" s="29"/>
      <c r="AI304262" s="29"/>
    </row>
    <row r="304290" spans="23:35" x14ac:dyDescent="0.2">
      <c r="W304290" s="31"/>
      <c r="AI304290" s="31"/>
    </row>
    <row r="304294" spans="23:35" x14ac:dyDescent="0.2">
      <c r="W304294" s="29"/>
      <c r="AI304294" s="29"/>
    </row>
    <row r="304322" spans="23:35" x14ac:dyDescent="0.2">
      <c r="W304322" s="31"/>
      <c r="AI304322" s="31"/>
    </row>
    <row r="304326" spans="23:35" x14ac:dyDescent="0.2">
      <c r="W304326" s="29"/>
      <c r="AI304326" s="29"/>
    </row>
    <row r="304354" spans="23:35" x14ac:dyDescent="0.2">
      <c r="W304354" s="31"/>
      <c r="AI304354" s="31"/>
    </row>
    <row r="304358" spans="23:35" x14ac:dyDescent="0.2">
      <c r="W304358" s="29"/>
      <c r="AI304358" s="29"/>
    </row>
    <row r="304386" spans="23:35" x14ac:dyDescent="0.2">
      <c r="W304386" s="31"/>
      <c r="AI304386" s="31"/>
    </row>
    <row r="304390" spans="23:35" x14ac:dyDescent="0.2">
      <c r="W304390" s="29"/>
      <c r="AI304390" s="29"/>
    </row>
    <row r="304418" spans="23:35" x14ac:dyDescent="0.2">
      <c r="W304418" s="31"/>
      <c r="AI304418" s="31"/>
    </row>
    <row r="304422" spans="23:35" x14ac:dyDescent="0.2">
      <c r="W304422" s="29"/>
      <c r="AI304422" s="29"/>
    </row>
    <row r="304450" spans="23:35" x14ac:dyDescent="0.2">
      <c r="W304450" s="31"/>
      <c r="AI304450" s="31"/>
    </row>
    <row r="304454" spans="23:35" x14ac:dyDescent="0.2">
      <c r="W304454" s="29"/>
      <c r="AI304454" s="29"/>
    </row>
    <row r="304482" spans="23:35" x14ac:dyDescent="0.2">
      <c r="W304482" s="31"/>
      <c r="AI304482" s="31"/>
    </row>
    <row r="304486" spans="23:35" x14ac:dyDescent="0.2">
      <c r="W304486" s="29"/>
      <c r="AI304486" s="29"/>
    </row>
    <row r="304514" spans="23:35" x14ac:dyDescent="0.2">
      <c r="W304514" s="31"/>
      <c r="AI304514" s="31"/>
    </row>
    <row r="304518" spans="23:35" x14ac:dyDescent="0.2">
      <c r="W304518" s="29"/>
      <c r="AI304518" s="29"/>
    </row>
    <row r="304546" spans="23:35" x14ac:dyDescent="0.2">
      <c r="W304546" s="31"/>
      <c r="AI304546" s="31"/>
    </row>
    <row r="304550" spans="23:35" x14ac:dyDescent="0.2">
      <c r="W304550" s="29"/>
      <c r="AI304550" s="29"/>
    </row>
    <row r="304578" spans="23:35" x14ac:dyDescent="0.2">
      <c r="W304578" s="31"/>
      <c r="AI304578" s="31"/>
    </row>
    <row r="304582" spans="23:35" x14ac:dyDescent="0.2">
      <c r="W304582" s="29"/>
      <c r="AI304582" s="29"/>
    </row>
    <row r="304610" spans="23:35" x14ac:dyDescent="0.2">
      <c r="W304610" s="31"/>
      <c r="AI304610" s="31"/>
    </row>
    <row r="304614" spans="23:35" x14ac:dyDescent="0.2">
      <c r="W304614" s="29"/>
      <c r="AI304614" s="29"/>
    </row>
    <row r="304642" spans="23:35" x14ac:dyDescent="0.2">
      <c r="W304642" s="31"/>
      <c r="AI304642" s="31"/>
    </row>
    <row r="304646" spans="23:35" x14ac:dyDescent="0.2">
      <c r="W304646" s="29"/>
      <c r="AI304646" s="29"/>
    </row>
    <row r="304674" spans="23:35" x14ac:dyDescent="0.2">
      <c r="W304674" s="31"/>
      <c r="AI304674" s="31"/>
    </row>
    <row r="304678" spans="23:35" x14ac:dyDescent="0.2">
      <c r="W304678" s="29"/>
      <c r="AI304678" s="29"/>
    </row>
    <row r="304706" spans="23:35" x14ac:dyDescent="0.2">
      <c r="W304706" s="31"/>
      <c r="AI304706" s="31"/>
    </row>
    <row r="304710" spans="23:35" x14ac:dyDescent="0.2">
      <c r="W304710" s="29"/>
      <c r="AI304710" s="29"/>
    </row>
    <row r="304738" spans="23:35" x14ac:dyDescent="0.2">
      <c r="W304738" s="31"/>
      <c r="AI304738" s="31"/>
    </row>
    <row r="304742" spans="23:35" x14ac:dyDescent="0.2">
      <c r="W304742" s="29"/>
      <c r="AI304742" s="29"/>
    </row>
    <row r="304770" spans="23:35" x14ac:dyDescent="0.2">
      <c r="W304770" s="31"/>
      <c r="AI304770" s="31"/>
    </row>
    <row r="304774" spans="23:35" x14ac:dyDescent="0.2">
      <c r="W304774" s="29"/>
      <c r="AI304774" s="29"/>
    </row>
    <row r="304802" spans="23:35" x14ac:dyDescent="0.2">
      <c r="W304802" s="31"/>
      <c r="AI304802" s="31"/>
    </row>
    <row r="304806" spans="23:35" x14ac:dyDescent="0.2">
      <c r="W304806" s="29"/>
      <c r="AI304806" s="29"/>
    </row>
    <row r="304834" spans="23:35" x14ac:dyDescent="0.2">
      <c r="W304834" s="31"/>
      <c r="AI304834" s="31"/>
    </row>
    <row r="304838" spans="23:35" x14ac:dyDescent="0.2">
      <c r="W304838" s="29"/>
      <c r="AI304838" s="29"/>
    </row>
    <row r="304866" spans="23:35" x14ac:dyDescent="0.2">
      <c r="W304866" s="31"/>
      <c r="AI304866" s="31"/>
    </row>
    <row r="304870" spans="23:35" x14ac:dyDescent="0.2">
      <c r="W304870" s="29"/>
      <c r="AI304870" s="29"/>
    </row>
    <row r="304898" spans="23:35" x14ac:dyDescent="0.2">
      <c r="W304898" s="31"/>
      <c r="AI304898" s="31"/>
    </row>
    <row r="304902" spans="23:35" x14ac:dyDescent="0.2">
      <c r="W304902" s="29"/>
      <c r="AI304902" s="29"/>
    </row>
    <row r="304930" spans="23:35" x14ac:dyDescent="0.2">
      <c r="W304930" s="31"/>
      <c r="AI304930" s="31"/>
    </row>
    <row r="304934" spans="23:35" x14ac:dyDescent="0.2">
      <c r="W304934" s="29"/>
      <c r="AI304934" s="29"/>
    </row>
    <row r="304962" spans="23:35" x14ac:dyDescent="0.2">
      <c r="W304962" s="31"/>
      <c r="AI304962" s="31"/>
    </row>
    <row r="304966" spans="23:35" x14ac:dyDescent="0.2">
      <c r="W304966" s="29"/>
      <c r="AI304966" s="29"/>
    </row>
    <row r="304994" spans="23:35" x14ac:dyDescent="0.2">
      <c r="W304994" s="31"/>
      <c r="AI304994" s="31"/>
    </row>
    <row r="304998" spans="23:35" x14ac:dyDescent="0.2">
      <c r="W304998" s="29"/>
      <c r="AI304998" s="29"/>
    </row>
    <row r="305026" spans="23:35" x14ac:dyDescent="0.2">
      <c r="W305026" s="31"/>
      <c r="AI305026" s="31"/>
    </row>
    <row r="305030" spans="23:35" x14ac:dyDescent="0.2">
      <c r="W305030" s="29"/>
      <c r="AI305030" s="29"/>
    </row>
    <row r="305058" spans="23:35" x14ac:dyDescent="0.2">
      <c r="W305058" s="31"/>
      <c r="AI305058" s="31"/>
    </row>
    <row r="305062" spans="23:35" x14ac:dyDescent="0.2">
      <c r="W305062" s="29"/>
      <c r="AI305062" s="29"/>
    </row>
    <row r="305090" spans="23:35" x14ac:dyDescent="0.2">
      <c r="W305090" s="31"/>
      <c r="AI305090" s="31"/>
    </row>
    <row r="305094" spans="23:35" x14ac:dyDescent="0.2">
      <c r="W305094" s="29"/>
      <c r="AI305094" s="29"/>
    </row>
    <row r="305122" spans="23:35" x14ac:dyDescent="0.2">
      <c r="W305122" s="31"/>
      <c r="AI305122" s="31"/>
    </row>
    <row r="305126" spans="23:35" x14ac:dyDescent="0.2">
      <c r="W305126" s="29"/>
      <c r="AI305126" s="29"/>
    </row>
    <row r="305154" spans="23:35" x14ac:dyDescent="0.2">
      <c r="W305154" s="31"/>
      <c r="AI305154" s="31"/>
    </row>
    <row r="305158" spans="23:35" x14ac:dyDescent="0.2">
      <c r="W305158" s="29"/>
      <c r="AI305158" s="29"/>
    </row>
    <row r="305186" spans="23:35" x14ac:dyDescent="0.2">
      <c r="W305186" s="31"/>
      <c r="AI305186" s="31"/>
    </row>
    <row r="305190" spans="23:35" x14ac:dyDescent="0.2">
      <c r="W305190" s="29"/>
      <c r="AI305190" s="29"/>
    </row>
    <row r="305218" spans="23:35" x14ac:dyDescent="0.2">
      <c r="W305218" s="31"/>
      <c r="AI305218" s="31"/>
    </row>
    <row r="305222" spans="23:35" x14ac:dyDescent="0.2">
      <c r="W305222" s="29"/>
      <c r="AI305222" s="29"/>
    </row>
    <row r="305250" spans="23:35" x14ac:dyDescent="0.2">
      <c r="W305250" s="31"/>
      <c r="AI305250" s="31"/>
    </row>
    <row r="305254" spans="23:35" x14ac:dyDescent="0.2">
      <c r="W305254" s="29"/>
      <c r="AI305254" s="29"/>
    </row>
    <row r="305282" spans="23:35" x14ac:dyDescent="0.2">
      <c r="W305282" s="31"/>
      <c r="AI305282" s="31"/>
    </row>
    <row r="305286" spans="23:35" x14ac:dyDescent="0.2">
      <c r="W305286" s="29"/>
      <c r="AI305286" s="29"/>
    </row>
    <row r="305314" spans="23:35" x14ac:dyDescent="0.2">
      <c r="W305314" s="31"/>
      <c r="AI305314" s="31"/>
    </row>
    <row r="305318" spans="23:35" x14ac:dyDescent="0.2">
      <c r="W305318" s="29"/>
      <c r="AI305318" s="29"/>
    </row>
    <row r="305346" spans="23:35" x14ac:dyDescent="0.2">
      <c r="W305346" s="31"/>
      <c r="AI305346" s="31"/>
    </row>
    <row r="305350" spans="23:35" x14ac:dyDescent="0.2">
      <c r="W305350" s="29"/>
      <c r="AI305350" s="29"/>
    </row>
    <row r="305378" spans="23:35" x14ac:dyDescent="0.2">
      <c r="W305378" s="31"/>
      <c r="AI305378" s="31"/>
    </row>
    <row r="305382" spans="23:35" x14ac:dyDescent="0.2">
      <c r="W305382" s="29"/>
      <c r="AI305382" s="29"/>
    </row>
    <row r="305410" spans="23:35" x14ac:dyDescent="0.2">
      <c r="W305410" s="31"/>
      <c r="AI305410" s="31"/>
    </row>
    <row r="305414" spans="23:35" x14ac:dyDescent="0.2">
      <c r="W305414" s="29"/>
      <c r="AI305414" s="29"/>
    </row>
    <row r="305442" spans="23:35" x14ac:dyDescent="0.2">
      <c r="W305442" s="31"/>
      <c r="AI305442" s="31"/>
    </row>
    <row r="305446" spans="23:35" x14ac:dyDescent="0.2">
      <c r="W305446" s="29"/>
      <c r="AI305446" s="29"/>
    </row>
    <row r="305474" spans="23:35" x14ac:dyDescent="0.2">
      <c r="W305474" s="31"/>
      <c r="AI305474" s="31"/>
    </row>
    <row r="305478" spans="23:35" x14ac:dyDescent="0.2">
      <c r="W305478" s="29"/>
      <c r="AI305478" s="29"/>
    </row>
    <row r="305506" spans="23:35" x14ac:dyDescent="0.2">
      <c r="W305506" s="31"/>
      <c r="AI305506" s="31"/>
    </row>
    <row r="305510" spans="23:35" x14ac:dyDescent="0.2">
      <c r="W305510" s="29"/>
      <c r="AI305510" s="29"/>
    </row>
    <row r="305538" spans="23:35" x14ac:dyDescent="0.2">
      <c r="W305538" s="31"/>
      <c r="AI305538" s="31"/>
    </row>
    <row r="305542" spans="23:35" x14ac:dyDescent="0.2">
      <c r="W305542" s="29"/>
      <c r="AI305542" s="29"/>
    </row>
    <row r="305570" spans="23:35" x14ac:dyDescent="0.2">
      <c r="W305570" s="31"/>
      <c r="AI305570" s="31"/>
    </row>
    <row r="305574" spans="23:35" x14ac:dyDescent="0.2">
      <c r="W305574" s="29"/>
      <c r="AI305574" s="29"/>
    </row>
    <row r="305602" spans="23:35" x14ac:dyDescent="0.2">
      <c r="W305602" s="31"/>
      <c r="AI305602" s="31"/>
    </row>
    <row r="305606" spans="23:35" x14ac:dyDescent="0.2">
      <c r="W305606" s="29"/>
      <c r="AI305606" s="29"/>
    </row>
    <row r="305634" spans="23:35" x14ac:dyDescent="0.2">
      <c r="W305634" s="31"/>
      <c r="AI305634" s="31"/>
    </row>
    <row r="305638" spans="23:35" x14ac:dyDescent="0.2">
      <c r="W305638" s="29"/>
      <c r="AI305638" s="29"/>
    </row>
    <row r="305666" spans="23:35" x14ac:dyDescent="0.2">
      <c r="W305666" s="31"/>
      <c r="AI305666" s="31"/>
    </row>
    <row r="305670" spans="23:35" x14ac:dyDescent="0.2">
      <c r="W305670" s="29"/>
      <c r="AI305670" s="29"/>
    </row>
    <row r="305698" spans="23:35" x14ac:dyDescent="0.2">
      <c r="W305698" s="31"/>
      <c r="AI305698" s="31"/>
    </row>
    <row r="305702" spans="23:35" x14ac:dyDescent="0.2">
      <c r="W305702" s="29"/>
      <c r="AI305702" s="29"/>
    </row>
    <row r="305730" spans="23:35" x14ac:dyDescent="0.2">
      <c r="W305730" s="31"/>
      <c r="AI305730" s="31"/>
    </row>
    <row r="305734" spans="23:35" x14ac:dyDescent="0.2">
      <c r="W305734" s="29"/>
      <c r="AI305734" s="29"/>
    </row>
    <row r="305762" spans="23:35" x14ac:dyDescent="0.2">
      <c r="W305762" s="31"/>
      <c r="AI305762" s="31"/>
    </row>
    <row r="305766" spans="23:35" x14ac:dyDescent="0.2">
      <c r="W305766" s="29"/>
      <c r="AI305766" s="29"/>
    </row>
    <row r="305794" spans="23:35" x14ac:dyDescent="0.2">
      <c r="W305794" s="31"/>
      <c r="AI305794" s="31"/>
    </row>
    <row r="305798" spans="23:35" x14ac:dyDescent="0.2">
      <c r="W305798" s="29"/>
      <c r="AI305798" s="29"/>
    </row>
    <row r="305826" spans="23:35" x14ac:dyDescent="0.2">
      <c r="W305826" s="31"/>
      <c r="AI305826" s="31"/>
    </row>
    <row r="305830" spans="23:35" x14ac:dyDescent="0.2">
      <c r="W305830" s="29"/>
      <c r="AI305830" s="29"/>
    </row>
    <row r="305858" spans="23:35" x14ac:dyDescent="0.2">
      <c r="W305858" s="31"/>
      <c r="AI305858" s="31"/>
    </row>
    <row r="305862" spans="23:35" x14ac:dyDescent="0.2">
      <c r="W305862" s="29"/>
      <c r="AI305862" s="29"/>
    </row>
    <row r="305890" spans="23:35" x14ac:dyDescent="0.2">
      <c r="W305890" s="31"/>
      <c r="AI305890" s="31"/>
    </row>
    <row r="305894" spans="23:35" x14ac:dyDescent="0.2">
      <c r="W305894" s="29"/>
      <c r="AI305894" s="29"/>
    </row>
    <row r="305922" spans="23:35" x14ac:dyDescent="0.2">
      <c r="W305922" s="31"/>
      <c r="AI305922" s="31"/>
    </row>
    <row r="305926" spans="23:35" x14ac:dyDescent="0.2">
      <c r="W305926" s="29"/>
      <c r="AI305926" s="29"/>
    </row>
    <row r="305954" spans="23:35" x14ac:dyDescent="0.2">
      <c r="W305954" s="31"/>
      <c r="AI305954" s="31"/>
    </row>
    <row r="305958" spans="23:35" x14ac:dyDescent="0.2">
      <c r="W305958" s="29"/>
      <c r="AI305958" s="29"/>
    </row>
    <row r="305986" spans="23:35" x14ac:dyDescent="0.2">
      <c r="W305986" s="31"/>
      <c r="AI305986" s="31"/>
    </row>
    <row r="305990" spans="23:35" x14ac:dyDescent="0.2">
      <c r="W305990" s="29"/>
      <c r="AI305990" s="29"/>
    </row>
    <row r="306018" spans="23:35" x14ac:dyDescent="0.2">
      <c r="W306018" s="31"/>
      <c r="AI306018" s="31"/>
    </row>
    <row r="306022" spans="23:35" x14ac:dyDescent="0.2">
      <c r="W306022" s="29"/>
      <c r="AI306022" s="29"/>
    </row>
    <row r="306050" spans="23:35" x14ac:dyDescent="0.2">
      <c r="W306050" s="31"/>
      <c r="AI306050" s="31"/>
    </row>
    <row r="306054" spans="23:35" x14ac:dyDescent="0.2">
      <c r="W306054" s="29"/>
      <c r="AI306054" s="29"/>
    </row>
    <row r="306082" spans="23:35" x14ac:dyDescent="0.2">
      <c r="W306082" s="31"/>
      <c r="AI306082" s="31"/>
    </row>
    <row r="306086" spans="23:35" x14ac:dyDescent="0.2">
      <c r="W306086" s="29"/>
      <c r="AI306086" s="29"/>
    </row>
    <row r="306114" spans="23:35" x14ac:dyDescent="0.2">
      <c r="W306114" s="31"/>
      <c r="AI306114" s="31"/>
    </row>
    <row r="306118" spans="23:35" x14ac:dyDescent="0.2">
      <c r="W306118" s="29"/>
      <c r="AI306118" s="29"/>
    </row>
    <row r="306146" spans="23:35" x14ac:dyDescent="0.2">
      <c r="W306146" s="31"/>
      <c r="AI306146" s="31"/>
    </row>
    <row r="306150" spans="23:35" x14ac:dyDescent="0.2">
      <c r="W306150" s="29"/>
      <c r="AI306150" s="29"/>
    </row>
    <row r="306178" spans="23:35" x14ac:dyDescent="0.2">
      <c r="W306178" s="31"/>
      <c r="AI306178" s="31"/>
    </row>
    <row r="306182" spans="23:35" x14ac:dyDescent="0.2">
      <c r="W306182" s="29"/>
      <c r="AI306182" s="29"/>
    </row>
    <row r="306210" spans="23:35" x14ac:dyDescent="0.2">
      <c r="W306210" s="31"/>
      <c r="AI306210" s="31"/>
    </row>
    <row r="306214" spans="23:35" x14ac:dyDescent="0.2">
      <c r="W306214" s="29"/>
      <c r="AI306214" s="29"/>
    </row>
    <row r="306242" spans="23:35" x14ac:dyDescent="0.2">
      <c r="W306242" s="31"/>
      <c r="AI306242" s="31"/>
    </row>
    <row r="306246" spans="23:35" x14ac:dyDescent="0.2">
      <c r="W306246" s="29"/>
      <c r="AI306246" s="29"/>
    </row>
    <row r="306274" spans="23:35" x14ac:dyDescent="0.2">
      <c r="W306274" s="31"/>
      <c r="AI306274" s="31"/>
    </row>
    <row r="306278" spans="23:35" x14ac:dyDescent="0.2">
      <c r="W306278" s="29"/>
      <c r="AI306278" s="29"/>
    </row>
    <row r="306306" spans="23:35" x14ac:dyDescent="0.2">
      <c r="W306306" s="31"/>
      <c r="AI306306" s="31"/>
    </row>
    <row r="306310" spans="23:35" x14ac:dyDescent="0.2">
      <c r="W306310" s="29"/>
      <c r="AI306310" s="29"/>
    </row>
    <row r="306338" spans="23:35" x14ac:dyDescent="0.2">
      <c r="W306338" s="31"/>
      <c r="AI306338" s="31"/>
    </row>
    <row r="306342" spans="23:35" x14ac:dyDescent="0.2">
      <c r="W306342" s="29"/>
      <c r="AI306342" s="29"/>
    </row>
    <row r="306370" spans="23:35" x14ac:dyDescent="0.2">
      <c r="W306370" s="31"/>
      <c r="AI306370" s="31"/>
    </row>
    <row r="306374" spans="23:35" x14ac:dyDescent="0.2">
      <c r="W306374" s="29"/>
      <c r="AI306374" s="29"/>
    </row>
    <row r="306402" spans="23:35" x14ac:dyDescent="0.2">
      <c r="W306402" s="31"/>
      <c r="AI306402" s="31"/>
    </row>
    <row r="306406" spans="23:35" x14ac:dyDescent="0.2">
      <c r="W306406" s="29"/>
      <c r="AI306406" s="29"/>
    </row>
    <row r="306434" spans="23:35" x14ac:dyDescent="0.2">
      <c r="W306434" s="31"/>
      <c r="AI306434" s="31"/>
    </row>
    <row r="306438" spans="23:35" x14ac:dyDescent="0.2">
      <c r="W306438" s="29"/>
      <c r="AI306438" s="29"/>
    </row>
    <row r="306466" spans="23:35" x14ac:dyDescent="0.2">
      <c r="W306466" s="31"/>
      <c r="AI306466" s="31"/>
    </row>
    <row r="306470" spans="23:35" x14ac:dyDescent="0.2">
      <c r="W306470" s="29"/>
      <c r="AI306470" s="29"/>
    </row>
    <row r="306498" spans="23:35" x14ac:dyDescent="0.2">
      <c r="W306498" s="31"/>
      <c r="AI306498" s="31"/>
    </row>
    <row r="306502" spans="23:35" x14ac:dyDescent="0.2">
      <c r="W306502" s="29"/>
      <c r="AI306502" s="29"/>
    </row>
    <row r="306530" spans="23:35" x14ac:dyDescent="0.2">
      <c r="W306530" s="31"/>
      <c r="AI306530" s="31"/>
    </row>
    <row r="306534" spans="23:35" x14ac:dyDescent="0.2">
      <c r="W306534" s="29"/>
      <c r="AI306534" s="29"/>
    </row>
    <row r="306562" spans="23:35" x14ac:dyDescent="0.2">
      <c r="W306562" s="31"/>
      <c r="AI306562" s="31"/>
    </row>
    <row r="306566" spans="23:35" x14ac:dyDescent="0.2">
      <c r="W306566" s="29"/>
      <c r="AI306566" s="29"/>
    </row>
    <row r="306594" spans="23:35" x14ac:dyDescent="0.2">
      <c r="W306594" s="31"/>
      <c r="AI306594" s="31"/>
    </row>
    <row r="306598" spans="23:35" x14ac:dyDescent="0.2">
      <c r="W306598" s="29"/>
      <c r="AI306598" s="29"/>
    </row>
    <row r="306626" spans="23:35" x14ac:dyDescent="0.2">
      <c r="W306626" s="31"/>
      <c r="AI306626" s="31"/>
    </row>
    <row r="306630" spans="23:35" x14ac:dyDescent="0.2">
      <c r="W306630" s="29"/>
      <c r="AI306630" s="29"/>
    </row>
    <row r="306658" spans="23:35" x14ac:dyDescent="0.2">
      <c r="W306658" s="31"/>
      <c r="AI306658" s="31"/>
    </row>
    <row r="306662" spans="23:35" x14ac:dyDescent="0.2">
      <c r="W306662" s="29"/>
      <c r="AI306662" s="29"/>
    </row>
    <row r="306690" spans="23:35" x14ac:dyDescent="0.2">
      <c r="W306690" s="31"/>
      <c r="AI306690" s="31"/>
    </row>
    <row r="306694" spans="23:35" x14ac:dyDescent="0.2">
      <c r="W306694" s="29"/>
      <c r="AI306694" s="29"/>
    </row>
    <row r="306722" spans="23:35" x14ac:dyDescent="0.2">
      <c r="W306722" s="31"/>
      <c r="AI306722" s="31"/>
    </row>
    <row r="306726" spans="23:35" x14ac:dyDescent="0.2">
      <c r="W306726" s="29"/>
      <c r="AI306726" s="29"/>
    </row>
    <row r="306754" spans="23:35" x14ac:dyDescent="0.2">
      <c r="W306754" s="31"/>
      <c r="AI306754" s="31"/>
    </row>
    <row r="306758" spans="23:35" x14ac:dyDescent="0.2">
      <c r="W306758" s="29"/>
      <c r="AI306758" s="29"/>
    </row>
    <row r="306786" spans="23:35" x14ac:dyDescent="0.2">
      <c r="W306786" s="31"/>
      <c r="AI306786" s="31"/>
    </row>
    <row r="306790" spans="23:35" x14ac:dyDescent="0.2">
      <c r="W306790" s="29"/>
      <c r="AI306790" s="29"/>
    </row>
    <row r="306818" spans="23:35" x14ac:dyDescent="0.2">
      <c r="W306818" s="31"/>
      <c r="AI306818" s="31"/>
    </row>
    <row r="306822" spans="23:35" x14ac:dyDescent="0.2">
      <c r="W306822" s="29"/>
      <c r="AI306822" s="29"/>
    </row>
    <row r="306850" spans="23:35" x14ac:dyDescent="0.2">
      <c r="W306850" s="31"/>
      <c r="AI306850" s="31"/>
    </row>
    <row r="306854" spans="23:35" x14ac:dyDescent="0.2">
      <c r="W306854" s="29"/>
      <c r="AI306854" s="29"/>
    </row>
    <row r="306882" spans="23:35" x14ac:dyDescent="0.2">
      <c r="W306882" s="31"/>
      <c r="AI306882" s="31"/>
    </row>
    <row r="306886" spans="23:35" x14ac:dyDescent="0.2">
      <c r="W306886" s="29"/>
      <c r="AI306886" s="29"/>
    </row>
    <row r="306914" spans="23:35" x14ac:dyDescent="0.2">
      <c r="W306914" s="31"/>
      <c r="AI306914" s="31"/>
    </row>
    <row r="306918" spans="23:35" x14ac:dyDescent="0.2">
      <c r="W306918" s="29"/>
      <c r="AI306918" s="29"/>
    </row>
    <row r="306946" spans="23:35" x14ac:dyDescent="0.2">
      <c r="W306946" s="31"/>
      <c r="AI306946" s="31"/>
    </row>
    <row r="306950" spans="23:35" x14ac:dyDescent="0.2">
      <c r="W306950" s="29"/>
      <c r="AI306950" s="29"/>
    </row>
    <row r="306978" spans="23:35" x14ac:dyDescent="0.2">
      <c r="W306978" s="31"/>
      <c r="AI306978" s="31"/>
    </row>
    <row r="306982" spans="23:35" x14ac:dyDescent="0.2">
      <c r="W306982" s="29"/>
      <c r="AI306982" s="29"/>
    </row>
    <row r="307010" spans="23:35" x14ac:dyDescent="0.2">
      <c r="W307010" s="31"/>
      <c r="AI307010" s="31"/>
    </row>
    <row r="307014" spans="23:35" x14ac:dyDescent="0.2">
      <c r="W307014" s="29"/>
      <c r="AI307014" s="29"/>
    </row>
    <row r="307042" spans="23:35" x14ac:dyDescent="0.2">
      <c r="W307042" s="31"/>
      <c r="AI307042" s="31"/>
    </row>
    <row r="307046" spans="23:35" x14ac:dyDescent="0.2">
      <c r="W307046" s="29"/>
      <c r="AI307046" s="29"/>
    </row>
    <row r="307074" spans="23:35" x14ac:dyDescent="0.2">
      <c r="W307074" s="31"/>
      <c r="AI307074" s="31"/>
    </row>
    <row r="307078" spans="23:35" x14ac:dyDescent="0.2">
      <c r="W307078" s="29"/>
      <c r="AI307078" s="29"/>
    </row>
    <row r="307106" spans="23:35" x14ac:dyDescent="0.2">
      <c r="W307106" s="31"/>
      <c r="AI307106" s="31"/>
    </row>
    <row r="307110" spans="23:35" x14ac:dyDescent="0.2">
      <c r="W307110" s="29"/>
      <c r="AI307110" s="29"/>
    </row>
    <row r="307138" spans="23:35" x14ac:dyDescent="0.2">
      <c r="W307138" s="31"/>
      <c r="AI307138" s="31"/>
    </row>
    <row r="307142" spans="23:35" x14ac:dyDescent="0.2">
      <c r="W307142" s="29"/>
      <c r="AI307142" s="29"/>
    </row>
    <row r="307170" spans="23:35" x14ac:dyDescent="0.2">
      <c r="W307170" s="31"/>
      <c r="AI307170" s="31"/>
    </row>
    <row r="307174" spans="23:35" x14ac:dyDescent="0.2">
      <c r="W307174" s="29"/>
      <c r="AI307174" s="29"/>
    </row>
    <row r="307202" spans="23:35" x14ac:dyDescent="0.2">
      <c r="W307202" s="31"/>
      <c r="AI307202" s="31"/>
    </row>
    <row r="307206" spans="23:35" x14ac:dyDescent="0.2">
      <c r="W307206" s="29"/>
      <c r="AI307206" s="29"/>
    </row>
    <row r="307234" spans="23:35" x14ac:dyDescent="0.2">
      <c r="W307234" s="31"/>
      <c r="AI307234" s="31"/>
    </row>
    <row r="307238" spans="23:35" x14ac:dyDescent="0.2">
      <c r="W307238" s="29"/>
      <c r="AI307238" s="29"/>
    </row>
    <row r="307266" spans="23:35" x14ac:dyDescent="0.2">
      <c r="W307266" s="31"/>
      <c r="AI307266" s="31"/>
    </row>
    <row r="307270" spans="23:35" x14ac:dyDescent="0.2">
      <c r="W307270" s="29"/>
      <c r="AI307270" s="29"/>
    </row>
    <row r="307298" spans="23:35" x14ac:dyDescent="0.2">
      <c r="W307298" s="31"/>
      <c r="AI307298" s="31"/>
    </row>
    <row r="307302" spans="23:35" x14ac:dyDescent="0.2">
      <c r="W307302" s="29"/>
      <c r="AI307302" s="29"/>
    </row>
    <row r="307330" spans="23:35" x14ac:dyDescent="0.2">
      <c r="W307330" s="31"/>
      <c r="AI307330" s="31"/>
    </row>
    <row r="307334" spans="23:35" x14ac:dyDescent="0.2">
      <c r="W307334" s="29"/>
      <c r="AI307334" s="29"/>
    </row>
    <row r="307362" spans="23:35" x14ac:dyDescent="0.2">
      <c r="W307362" s="31"/>
      <c r="AI307362" s="31"/>
    </row>
    <row r="307366" spans="23:35" x14ac:dyDescent="0.2">
      <c r="W307366" s="29"/>
      <c r="AI307366" s="29"/>
    </row>
    <row r="307394" spans="23:35" x14ac:dyDescent="0.2">
      <c r="W307394" s="31"/>
      <c r="AI307394" s="31"/>
    </row>
    <row r="307398" spans="23:35" x14ac:dyDescent="0.2">
      <c r="W307398" s="29"/>
      <c r="AI307398" s="29"/>
    </row>
    <row r="307426" spans="23:35" x14ac:dyDescent="0.2">
      <c r="W307426" s="31"/>
      <c r="AI307426" s="31"/>
    </row>
    <row r="307430" spans="23:35" x14ac:dyDescent="0.2">
      <c r="W307430" s="29"/>
      <c r="AI307430" s="29"/>
    </row>
    <row r="307458" spans="23:35" x14ac:dyDescent="0.2">
      <c r="W307458" s="31"/>
      <c r="AI307458" s="31"/>
    </row>
    <row r="307462" spans="23:35" x14ac:dyDescent="0.2">
      <c r="W307462" s="29"/>
      <c r="AI307462" s="29"/>
    </row>
    <row r="307490" spans="23:35" x14ac:dyDescent="0.2">
      <c r="W307490" s="31"/>
      <c r="AI307490" s="31"/>
    </row>
    <row r="307494" spans="23:35" x14ac:dyDescent="0.2">
      <c r="W307494" s="29"/>
      <c r="AI307494" s="29"/>
    </row>
    <row r="307522" spans="23:35" x14ac:dyDescent="0.2">
      <c r="W307522" s="31"/>
      <c r="AI307522" s="31"/>
    </row>
    <row r="307526" spans="23:35" x14ac:dyDescent="0.2">
      <c r="W307526" s="29"/>
      <c r="AI307526" s="29"/>
    </row>
    <row r="307554" spans="23:35" x14ac:dyDescent="0.2">
      <c r="W307554" s="31"/>
      <c r="AI307554" s="31"/>
    </row>
    <row r="307558" spans="23:35" x14ac:dyDescent="0.2">
      <c r="W307558" s="29"/>
      <c r="AI307558" s="29"/>
    </row>
    <row r="307586" spans="23:35" x14ac:dyDescent="0.2">
      <c r="W307586" s="31"/>
      <c r="AI307586" s="31"/>
    </row>
    <row r="307590" spans="23:35" x14ac:dyDescent="0.2">
      <c r="W307590" s="29"/>
      <c r="AI307590" s="29"/>
    </row>
    <row r="307618" spans="23:35" x14ac:dyDescent="0.2">
      <c r="W307618" s="31"/>
      <c r="AI307618" s="31"/>
    </row>
    <row r="307622" spans="23:35" x14ac:dyDescent="0.2">
      <c r="W307622" s="29"/>
      <c r="AI307622" s="29"/>
    </row>
    <row r="307650" spans="23:35" x14ac:dyDescent="0.2">
      <c r="W307650" s="31"/>
      <c r="AI307650" s="31"/>
    </row>
    <row r="307654" spans="23:35" x14ac:dyDescent="0.2">
      <c r="W307654" s="29"/>
      <c r="AI307654" s="29"/>
    </row>
    <row r="307682" spans="23:35" x14ac:dyDescent="0.2">
      <c r="W307682" s="31"/>
      <c r="AI307682" s="31"/>
    </row>
    <row r="307686" spans="23:35" x14ac:dyDescent="0.2">
      <c r="W307686" s="29"/>
      <c r="AI307686" s="29"/>
    </row>
    <row r="307714" spans="23:35" x14ac:dyDescent="0.2">
      <c r="W307714" s="31"/>
      <c r="AI307714" s="31"/>
    </row>
    <row r="307718" spans="23:35" x14ac:dyDescent="0.2">
      <c r="W307718" s="29"/>
      <c r="AI307718" s="29"/>
    </row>
    <row r="307746" spans="23:35" x14ac:dyDescent="0.2">
      <c r="W307746" s="31"/>
      <c r="AI307746" s="31"/>
    </row>
    <row r="307750" spans="23:35" x14ac:dyDescent="0.2">
      <c r="W307750" s="29"/>
      <c r="AI307750" s="29"/>
    </row>
    <row r="307778" spans="23:35" x14ac:dyDescent="0.2">
      <c r="W307778" s="31"/>
      <c r="AI307778" s="31"/>
    </row>
    <row r="307782" spans="23:35" x14ac:dyDescent="0.2">
      <c r="W307782" s="29"/>
      <c r="AI307782" s="29"/>
    </row>
    <row r="307810" spans="23:35" x14ac:dyDescent="0.2">
      <c r="W307810" s="31"/>
      <c r="AI307810" s="31"/>
    </row>
    <row r="307814" spans="23:35" x14ac:dyDescent="0.2">
      <c r="W307814" s="29"/>
      <c r="AI307814" s="29"/>
    </row>
    <row r="307842" spans="23:35" x14ac:dyDescent="0.2">
      <c r="W307842" s="31"/>
      <c r="AI307842" s="31"/>
    </row>
    <row r="307846" spans="23:35" x14ac:dyDescent="0.2">
      <c r="W307846" s="29"/>
      <c r="AI307846" s="29"/>
    </row>
    <row r="307874" spans="23:35" x14ac:dyDescent="0.2">
      <c r="W307874" s="31"/>
      <c r="AI307874" s="31"/>
    </row>
    <row r="307878" spans="23:35" x14ac:dyDescent="0.2">
      <c r="W307878" s="29"/>
      <c r="AI307878" s="29"/>
    </row>
    <row r="307906" spans="23:35" x14ac:dyDescent="0.2">
      <c r="W307906" s="31"/>
      <c r="AI307906" s="31"/>
    </row>
    <row r="307910" spans="23:35" x14ac:dyDescent="0.2">
      <c r="W307910" s="29"/>
      <c r="AI307910" s="29"/>
    </row>
    <row r="307938" spans="23:35" x14ac:dyDescent="0.2">
      <c r="W307938" s="31"/>
      <c r="AI307938" s="31"/>
    </row>
    <row r="307942" spans="23:35" x14ac:dyDescent="0.2">
      <c r="W307942" s="29"/>
      <c r="AI307942" s="29"/>
    </row>
    <row r="307970" spans="23:35" x14ac:dyDescent="0.2">
      <c r="W307970" s="31"/>
      <c r="AI307970" s="31"/>
    </row>
    <row r="307974" spans="23:35" x14ac:dyDescent="0.2">
      <c r="W307974" s="29"/>
      <c r="AI307974" s="29"/>
    </row>
    <row r="308002" spans="23:35" x14ac:dyDescent="0.2">
      <c r="W308002" s="31"/>
      <c r="AI308002" s="31"/>
    </row>
    <row r="308006" spans="23:35" x14ac:dyDescent="0.2">
      <c r="W308006" s="29"/>
      <c r="AI308006" s="29"/>
    </row>
    <row r="308034" spans="23:35" x14ac:dyDescent="0.2">
      <c r="W308034" s="31"/>
      <c r="AI308034" s="31"/>
    </row>
    <row r="308038" spans="23:35" x14ac:dyDescent="0.2">
      <c r="W308038" s="29"/>
      <c r="AI308038" s="29"/>
    </row>
    <row r="308066" spans="23:35" x14ac:dyDescent="0.2">
      <c r="W308066" s="31"/>
      <c r="AI308066" s="31"/>
    </row>
    <row r="308070" spans="23:35" x14ac:dyDescent="0.2">
      <c r="W308070" s="29"/>
      <c r="AI308070" s="29"/>
    </row>
    <row r="308098" spans="23:35" x14ac:dyDescent="0.2">
      <c r="W308098" s="31"/>
      <c r="AI308098" s="31"/>
    </row>
    <row r="308102" spans="23:35" x14ac:dyDescent="0.2">
      <c r="W308102" s="29"/>
      <c r="AI308102" s="29"/>
    </row>
    <row r="308130" spans="23:35" x14ac:dyDescent="0.2">
      <c r="W308130" s="31"/>
      <c r="AI308130" s="31"/>
    </row>
    <row r="308134" spans="23:35" x14ac:dyDescent="0.2">
      <c r="W308134" s="29"/>
      <c r="AI308134" s="29"/>
    </row>
    <row r="308162" spans="23:35" x14ac:dyDescent="0.2">
      <c r="W308162" s="31"/>
      <c r="AI308162" s="31"/>
    </row>
    <row r="308166" spans="23:35" x14ac:dyDescent="0.2">
      <c r="W308166" s="29"/>
      <c r="AI308166" s="29"/>
    </row>
    <row r="308194" spans="23:35" x14ac:dyDescent="0.2">
      <c r="W308194" s="31"/>
      <c r="AI308194" s="31"/>
    </row>
    <row r="308198" spans="23:35" x14ac:dyDescent="0.2">
      <c r="W308198" s="29"/>
      <c r="AI308198" s="29"/>
    </row>
    <row r="308226" spans="23:35" x14ac:dyDescent="0.2">
      <c r="W308226" s="31"/>
      <c r="AI308226" s="31"/>
    </row>
    <row r="308230" spans="23:35" x14ac:dyDescent="0.2">
      <c r="W308230" s="29"/>
      <c r="AI308230" s="29"/>
    </row>
    <row r="308258" spans="23:35" x14ac:dyDescent="0.2">
      <c r="W308258" s="31"/>
      <c r="AI308258" s="31"/>
    </row>
    <row r="308262" spans="23:35" x14ac:dyDescent="0.2">
      <c r="W308262" s="29"/>
      <c r="AI308262" s="29"/>
    </row>
    <row r="308290" spans="23:35" x14ac:dyDescent="0.2">
      <c r="W308290" s="31"/>
      <c r="AI308290" s="31"/>
    </row>
    <row r="308294" spans="23:35" x14ac:dyDescent="0.2">
      <c r="W308294" s="29"/>
      <c r="AI308294" s="29"/>
    </row>
    <row r="308322" spans="23:35" x14ac:dyDescent="0.2">
      <c r="W308322" s="31"/>
      <c r="AI308322" s="31"/>
    </row>
    <row r="308326" spans="23:35" x14ac:dyDescent="0.2">
      <c r="W308326" s="29"/>
      <c r="AI308326" s="29"/>
    </row>
    <row r="308354" spans="23:35" x14ac:dyDescent="0.2">
      <c r="W308354" s="31"/>
      <c r="AI308354" s="31"/>
    </row>
    <row r="308358" spans="23:35" x14ac:dyDescent="0.2">
      <c r="W308358" s="29"/>
      <c r="AI308358" s="29"/>
    </row>
    <row r="308386" spans="23:35" x14ac:dyDescent="0.2">
      <c r="W308386" s="31"/>
      <c r="AI308386" s="31"/>
    </row>
    <row r="308390" spans="23:35" x14ac:dyDescent="0.2">
      <c r="W308390" s="29"/>
      <c r="AI308390" s="29"/>
    </row>
    <row r="308418" spans="23:35" x14ac:dyDescent="0.2">
      <c r="W308418" s="31"/>
      <c r="AI308418" s="31"/>
    </row>
    <row r="308422" spans="23:35" x14ac:dyDescent="0.2">
      <c r="W308422" s="29"/>
      <c r="AI308422" s="29"/>
    </row>
    <row r="308450" spans="23:35" x14ac:dyDescent="0.2">
      <c r="W308450" s="31"/>
      <c r="AI308450" s="31"/>
    </row>
    <row r="308454" spans="23:35" x14ac:dyDescent="0.2">
      <c r="W308454" s="29"/>
      <c r="AI308454" s="29"/>
    </row>
    <row r="308482" spans="23:35" x14ac:dyDescent="0.2">
      <c r="W308482" s="31"/>
      <c r="AI308482" s="31"/>
    </row>
    <row r="308486" spans="23:35" x14ac:dyDescent="0.2">
      <c r="W308486" s="29"/>
      <c r="AI308486" s="29"/>
    </row>
    <row r="308514" spans="23:35" x14ac:dyDescent="0.2">
      <c r="W308514" s="31"/>
      <c r="AI308514" s="31"/>
    </row>
    <row r="308518" spans="23:35" x14ac:dyDescent="0.2">
      <c r="W308518" s="29"/>
      <c r="AI308518" s="29"/>
    </row>
    <row r="308546" spans="23:35" x14ac:dyDescent="0.2">
      <c r="W308546" s="31"/>
      <c r="AI308546" s="31"/>
    </row>
    <row r="308550" spans="23:35" x14ac:dyDescent="0.2">
      <c r="W308550" s="29"/>
      <c r="AI308550" s="29"/>
    </row>
    <row r="308578" spans="23:35" x14ac:dyDescent="0.2">
      <c r="W308578" s="31"/>
      <c r="AI308578" s="31"/>
    </row>
    <row r="308582" spans="23:35" x14ac:dyDescent="0.2">
      <c r="W308582" s="29"/>
      <c r="AI308582" s="29"/>
    </row>
    <row r="308610" spans="23:35" x14ac:dyDescent="0.2">
      <c r="W308610" s="31"/>
      <c r="AI308610" s="31"/>
    </row>
    <row r="308614" spans="23:35" x14ac:dyDescent="0.2">
      <c r="W308614" s="29"/>
      <c r="AI308614" s="29"/>
    </row>
    <row r="308642" spans="23:35" x14ac:dyDescent="0.2">
      <c r="W308642" s="31"/>
      <c r="AI308642" s="31"/>
    </row>
    <row r="308646" spans="23:35" x14ac:dyDescent="0.2">
      <c r="W308646" s="29"/>
      <c r="AI308646" s="29"/>
    </row>
    <row r="308674" spans="23:35" x14ac:dyDescent="0.2">
      <c r="W308674" s="31"/>
      <c r="AI308674" s="31"/>
    </row>
    <row r="308678" spans="23:35" x14ac:dyDescent="0.2">
      <c r="W308678" s="29"/>
      <c r="AI308678" s="29"/>
    </row>
    <row r="308706" spans="23:35" x14ac:dyDescent="0.2">
      <c r="W308706" s="31"/>
      <c r="AI308706" s="31"/>
    </row>
    <row r="308710" spans="23:35" x14ac:dyDescent="0.2">
      <c r="W308710" s="29"/>
      <c r="AI308710" s="29"/>
    </row>
    <row r="308738" spans="23:35" x14ac:dyDescent="0.2">
      <c r="W308738" s="31"/>
      <c r="AI308738" s="31"/>
    </row>
    <row r="308742" spans="23:35" x14ac:dyDescent="0.2">
      <c r="W308742" s="29"/>
      <c r="AI308742" s="29"/>
    </row>
    <row r="308770" spans="23:35" x14ac:dyDescent="0.2">
      <c r="W308770" s="31"/>
      <c r="AI308770" s="31"/>
    </row>
    <row r="308774" spans="23:35" x14ac:dyDescent="0.2">
      <c r="W308774" s="29"/>
      <c r="AI308774" s="29"/>
    </row>
    <row r="308802" spans="23:35" x14ac:dyDescent="0.2">
      <c r="W308802" s="31"/>
      <c r="AI308802" s="31"/>
    </row>
    <row r="308806" spans="23:35" x14ac:dyDescent="0.2">
      <c r="W308806" s="29"/>
      <c r="AI308806" s="29"/>
    </row>
    <row r="308834" spans="23:35" x14ac:dyDescent="0.2">
      <c r="W308834" s="31"/>
      <c r="AI308834" s="31"/>
    </row>
    <row r="308838" spans="23:35" x14ac:dyDescent="0.2">
      <c r="W308838" s="29"/>
      <c r="AI308838" s="29"/>
    </row>
    <row r="308866" spans="23:35" x14ac:dyDescent="0.2">
      <c r="W308866" s="31"/>
      <c r="AI308866" s="31"/>
    </row>
    <row r="308870" spans="23:35" x14ac:dyDescent="0.2">
      <c r="W308870" s="29"/>
      <c r="AI308870" s="29"/>
    </row>
    <row r="308898" spans="23:35" x14ac:dyDescent="0.2">
      <c r="W308898" s="31"/>
      <c r="AI308898" s="31"/>
    </row>
    <row r="308902" spans="23:35" x14ac:dyDescent="0.2">
      <c r="W308902" s="29"/>
      <c r="AI308902" s="29"/>
    </row>
    <row r="308930" spans="23:35" x14ac:dyDescent="0.2">
      <c r="W308930" s="31"/>
      <c r="AI308930" s="31"/>
    </row>
    <row r="308934" spans="23:35" x14ac:dyDescent="0.2">
      <c r="W308934" s="29"/>
      <c r="AI308934" s="29"/>
    </row>
    <row r="308962" spans="23:35" x14ac:dyDescent="0.2">
      <c r="W308962" s="31"/>
      <c r="AI308962" s="31"/>
    </row>
    <row r="308966" spans="23:35" x14ac:dyDescent="0.2">
      <c r="W308966" s="29"/>
      <c r="AI308966" s="29"/>
    </row>
    <row r="308994" spans="23:35" x14ac:dyDescent="0.2">
      <c r="W308994" s="31"/>
      <c r="AI308994" s="31"/>
    </row>
    <row r="308998" spans="23:35" x14ac:dyDescent="0.2">
      <c r="W308998" s="29"/>
      <c r="AI308998" s="29"/>
    </row>
    <row r="309026" spans="23:35" x14ac:dyDescent="0.2">
      <c r="W309026" s="31"/>
      <c r="AI309026" s="31"/>
    </row>
    <row r="309030" spans="23:35" x14ac:dyDescent="0.2">
      <c r="W309030" s="29"/>
      <c r="AI309030" s="29"/>
    </row>
    <row r="309058" spans="23:35" x14ac:dyDescent="0.2">
      <c r="W309058" s="31"/>
      <c r="AI309058" s="31"/>
    </row>
    <row r="309062" spans="23:35" x14ac:dyDescent="0.2">
      <c r="W309062" s="29"/>
      <c r="AI309062" s="29"/>
    </row>
    <row r="309090" spans="23:35" x14ac:dyDescent="0.2">
      <c r="W309090" s="31"/>
      <c r="AI309090" s="31"/>
    </row>
    <row r="309094" spans="23:35" x14ac:dyDescent="0.2">
      <c r="W309094" s="29"/>
      <c r="AI309094" s="29"/>
    </row>
    <row r="309122" spans="23:35" x14ac:dyDescent="0.2">
      <c r="W309122" s="31"/>
      <c r="AI309122" s="31"/>
    </row>
    <row r="309126" spans="23:35" x14ac:dyDescent="0.2">
      <c r="W309126" s="29"/>
      <c r="AI309126" s="29"/>
    </row>
    <row r="309154" spans="23:35" x14ac:dyDescent="0.2">
      <c r="W309154" s="31"/>
      <c r="AI309154" s="31"/>
    </row>
    <row r="309158" spans="23:35" x14ac:dyDescent="0.2">
      <c r="W309158" s="29"/>
      <c r="AI309158" s="29"/>
    </row>
    <row r="309186" spans="23:35" x14ac:dyDescent="0.2">
      <c r="W309186" s="31"/>
      <c r="AI309186" s="31"/>
    </row>
    <row r="309190" spans="23:35" x14ac:dyDescent="0.2">
      <c r="W309190" s="29"/>
      <c r="AI309190" s="29"/>
    </row>
    <row r="309218" spans="23:35" x14ac:dyDescent="0.2">
      <c r="W309218" s="31"/>
      <c r="AI309218" s="31"/>
    </row>
    <row r="309222" spans="23:35" x14ac:dyDescent="0.2">
      <c r="W309222" s="29"/>
      <c r="AI309222" s="29"/>
    </row>
    <row r="309250" spans="23:35" x14ac:dyDescent="0.2">
      <c r="W309250" s="31"/>
      <c r="AI309250" s="31"/>
    </row>
    <row r="309254" spans="23:35" x14ac:dyDescent="0.2">
      <c r="W309254" s="29"/>
      <c r="AI309254" s="29"/>
    </row>
    <row r="309282" spans="23:35" x14ac:dyDescent="0.2">
      <c r="W309282" s="31"/>
      <c r="AI309282" s="31"/>
    </row>
    <row r="309286" spans="23:35" x14ac:dyDescent="0.2">
      <c r="W309286" s="29"/>
      <c r="AI309286" s="29"/>
    </row>
    <row r="309314" spans="23:35" x14ac:dyDescent="0.2">
      <c r="W309314" s="31"/>
      <c r="AI309314" s="31"/>
    </row>
    <row r="309318" spans="23:35" x14ac:dyDescent="0.2">
      <c r="W309318" s="29"/>
      <c r="AI309318" s="29"/>
    </row>
    <row r="309346" spans="23:35" x14ac:dyDescent="0.2">
      <c r="W309346" s="31"/>
      <c r="AI309346" s="31"/>
    </row>
    <row r="309350" spans="23:35" x14ac:dyDescent="0.2">
      <c r="W309350" s="29"/>
      <c r="AI309350" s="29"/>
    </row>
    <row r="309378" spans="23:35" x14ac:dyDescent="0.2">
      <c r="W309378" s="31"/>
      <c r="AI309378" s="31"/>
    </row>
    <row r="309382" spans="23:35" x14ac:dyDescent="0.2">
      <c r="W309382" s="29"/>
      <c r="AI309382" s="29"/>
    </row>
    <row r="309410" spans="23:35" x14ac:dyDescent="0.2">
      <c r="W309410" s="31"/>
      <c r="AI309410" s="31"/>
    </row>
    <row r="309414" spans="23:35" x14ac:dyDescent="0.2">
      <c r="W309414" s="29"/>
      <c r="AI309414" s="29"/>
    </row>
    <row r="309442" spans="23:35" x14ac:dyDescent="0.2">
      <c r="W309442" s="31"/>
      <c r="AI309442" s="31"/>
    </row>
    <row r="309446" spans="23:35" x14ac:dyDescent="0.2">
      <c r="W309446" s="29"/>
      <c r="AI309446" s="29"/>
    </row>
    <row r="309474" spans="23:35" x14ac:dyDescent="0.2">
      <c r="W309474" s="31"/>
      <c r="AI309474" s="31"/>
    </row>
    <row r="309478" spans="23:35" x14ac:dyDescent="0.2">
      <c r="W309478" s="29"/>
      <c r="AI309478" s="29"/>
    </row>
    <row r="309506" spans="23:35" x14ac:dyDescent="0.2">
      <c r="W309506" s="31"/>
      <c r="AI309506" s="31"/>
    </row>
    <row r="309510" spans="23:35" x14ac:dyDescent="0.2">
      <c r="W309510" s="29"/>
      <c r="AI309510" s="29"/>
    </row>
    <row r="309538" spans="23:35" x14ac:dyDescent="0.2">
      <c r="W309538" s="31"/>
      <c r="AI309538" s="31"/>
    </row>
    <row r="309542" spans="23:35" x14ac:dyDescent="0.2">
      <c r="W309542" s="29"/>
      <c r="AI309542" s="29"/>
    </row>
    <row r="309570" spans="23:35" x14ac:dyDescent="0.2">
      <c r="W309570" s="31"/>
      <c r="AI309570" s="31"/>
    </row>
    <row r="309574" spans="23:35" x14ac:dyDescent="0.2">
      <c r="W309574" s="29"/>
      <c r="AI309574" s="29"/>
    </row>
    <row r="309602" spans="23:35" x14ac:dyDescent="0.2">
      <c r="W309602" s="31"/>
      <c r="AI309602" s="31"/>
    </row>
    <row r="309606" spans="23:35" x14ac:dyDescent="0.2">
      <c r="W309606" s="29"/>
      <c r="AI309606" s="29"/>
    </row>
    <row r="309634" spans="23:35" x14ac:dyDescent="0.2">
      <c r="W309634" s="31"/>
      <c r="AI309634" s="31"/>
    </row>
    <row r="309638" spans="23:35" x14ac:dyDescent="0.2">
      <c r="W309638" s="29"/>
      <c r="AI309638" s="29"/>
    </row>
    <row r="309666" spans="23:35" x14ac:dyDescent="0.2">
      <c r="W309666" s="31"/>
      <c r="AI309666" s="31"/>
    </row>
    <row r="309670" spans="23:35" x14ac:dyDescent="0.2">
      <c r="W309670" s="29"/>
      <c r="AI309670" s="29"/>
    </row>
    <row r="309698" spans="23:35" x14ac:dyDescent="0.2">
      <c r="W309698" s="31"/>
      <c r="AI309698" s="31"/>
    </row>
    <row r="309702" spans="23:35" x14ac:dyDescent="0.2">
      <c r="W309702" s="29"/>
      <c r="AI309702" s="29"/>
    </row>
    <row r="309730" spans="23:35" x14ac:dyDescent="0.2">
      <c r="W309730" s="31"/>
      <c r="AI309730" s="31"/>
    </row>
    <row r="309734" spans="23:35" x14ac:dyDescent="0.2">
      <c r="W309734" s="29"/>
      <c r="AI309734" s="29"/>
    </row>
    <row r="309762" spans="23:35" x14ac:dyDescent="0.2">
      <c r="W309762" s="31"/>
      <c r="AI309762" s="31"/>
    </row>
    <row r="309766" spans="23:35" x14ac:dyDescent="0.2">
      <c r="W309766" s="29"/>
      <c r="AI309766" s="29"/>
    </row>
    <row r="309794" spans="23:35" x14ac:dyDescent="0.2">
      <c r="W309794" s="31"/>
      <c r="AI309794" s="31"/>
    </row>
    <row r="309798" spans="23:35" x14ac:dyDescent="0.2">
      <c r="W309798" s="29"/>
      <c r="AI309798" s="29"/>
    </row>
    <row r="309826" spans="23:35" x14ac:dyDescent="0.2">
      <c r="W309826" s="31"/>
      <c r="AI309826" s="31"/>
    </row>
    <row r="309830" spans="23:35" x14ac:dyDescent="0.2">
      <c r="W309830" s="29"/>
      <c r="AI309830" s="29"/>
    </row>
    <row r="309858" spans="23:35" x14ac:dyDescent="0.2">
      <c r="W309858" s="31"/>
      <c r="AI309858" s="31"/>
    </row>
    <row r="309862" spans="23:35" x14ac:dyDescent="0.2">
      <c r="W309862" s="29"/>
      <c r="AI309862" s="29"/>
    </row>
    <row r="309890" spans="23:35" x14ac:dyDescent="0.2">
      <c r="W309890" s="31"/>
      <c r="AI309890" s="31"/>
    </row>
    <row r="309894" spans="23:35" x14ac:dyDescent="0.2">
      <c r="W309894" s="29"/>
      <c r="AI309894" s="29"/>
    </row>
    <row r="309922" spans="23:35" x14ac:dyDescent="0.2">
      <c r="W309922" s="31"/>
      <c r="AI309922" s="31"/>
    </row>
    <row r="309926" spans="23:35" x14ac:dyDescent="0.2">
      <c r="W309926" s="29"/>
      <c r="AI309926" s="29"/>
    </row>
    <row r="309954" spans="23:35" x14ac:dyDescent="0.2">
      <c r="W309954" s="31"/>
      <c r="AI309954" s="31"/>
    </row>
    <row r="309958" spans="23:35" x14ac:dyDescent="0.2">
      <c r="W309958" s="29"/>
      <c r="AI309958" s="29"/>
    </row>
    <row r="309986" spans="23:35" x14ac:dyDescent="0.2">
      <c r="W309986" s="31"/>
      <c r="AI309986" s="31"/>
    </row>
    <row r="309990" spans="23:35" x14ac:dyDescent="0.2">
      <c r="W309990" s="29"/>
      <c r="AI309990" s="29"/>
    </row>
    <row r="310018" spans="23:35" x14ac:dyDescent="0.2">
      <c r="W310018" s="31"/>
      <c r="AI310018" s="31"/>
    </row>
    <row r="310022" spans="23:35" x14ac:dyDescent="0.2">
      <c r="W310022" s="29"/>
      <c r="AI310022" s="29"/>
    </row>
    <row r="310050" spans="23:35" x14ac:dyDescent="0.2">
      <c r="W310050" s="31"/>
      <c r="AI310050" s="31"/>
    </row>
    <row r="310054" spans="23:35" x14ac:dyDescent="0.2">
      <c r="W310054" s="29"/>
      <c r="AI310054" s="29"/>
    </row>
    <row r="310082" spans="23:35" x14ac:dyDescent="0.2">
      <c r="W310082" s="31"/>
      <c r="AI310082" s="31"/>
    </row>
    <row r="310086" spans="23:35" x14ac:dyDescent="0.2">
      <c r="W310086" s="29"/>
      <c r="AI310086" s="29"/>
    </row>
    <row r="310114" spans="23:35" x14ac:dyDescent="0.2">
      <c r="W310114" s="31"/>
      <c r="AI310114" s="31"/>
    </row>
    <row r="310118" spans="23:35" x14ac:dyDescent="0.2">
      <c r="W310118" s="29"/>
      <c r="AI310118" s="29"/>
    </row>
    <row r="310146" spans="23:35" x14ac:dyDescent="0.2">
      <c r="W310146" s="31"/>
      <c r="AI310146" s="31"/>
    </row>
    <row r="310150" spans="23:35" x14ac:dyDescent="0.2">
      <c r="W310150" s="29"/>
      <c r="AI310150" s="29"/>
    </row>
    <row r="310178" spans="23:35" x14ac:dyDescent="0.2">
      <c r="W310178" s="31"/>
      <c r="AI310178" s="31"/>
    </row>
    <row r="310182" spans="23:35" x14ac:dyDescent="0.2">
      <c r="W310182" s="29"/>
      <c r="AI310182" s="29"/>
    </row>
    <row r="310210" spans="23:35" x14ac:dyDescent="0.2">
      <c r="W310210" s="31"/>
      <c r="AI310210" s="31"/>
    </row>
    <row r="310214" spans="23:35" x14ac:dyDescent="0.2">
      <c r="W310214" s="29"/>
      <c r="AI310214" s="29"/>
    </row>
    <row r="310242" spans="23:35" x14ac:dyDescent="0.2">
      <c r="W310242" s="31"/>
      <c r="AI310242" s="31"/>
    </row>
    <row r="310246" spans="23:35" x14ac:dyDescent="0.2">
      <c r="W310246" s="29"/>
      <c r="AI310246" s="29"/>
    </row>
    <row r="310274" spans="23:35" x14ac:dyDescent="0.2">
      <c r="W310274" s="31"/>
      <c r="AI310274" s="31"/>
    </row>
    <row r="310278" spans="23:35" x14ac:dyDescent="0.2">
      <c r="W310278" s="29"/>
      <c r="AI310278" s="29"/>
    </row>
    <row r="310306" spans="23:35" x14ac:dyDescent="0.2">
      <c r="W310306" s="31"/>
      <c r="AI310306" s="31"/>
    </row>
    <row r="310310" spans="23:35" x14ac:dyDescent="0.2">
      <c r="W310310" s="29"/>
      <c r="AI310310" s="29"/>
    </row>
    <row r="310338" spans="23:35" x14ac:dyDescent="0.2">
      <c r="W310338" s="31"/>
      <c r="AI310338" s="31"/>
    </row>
    <row r="310342" spans="23:35" x14ac:dyDescent="0.2">
      <c r="W310342" s="29"/>
      <c r="AI310342" s="29"/>
    </row>
    <row r="310370" spans="23:35" x14ac:dyDescent="0.2">
      <c r="W310370" s="31"/>
      <c r="AI310370" s="31"/>
    </row>
    <row r="310374" spans="23:35" x14ac:dyDescent="0.2">
      <c r="W310374" s="29"/>
      <c r="AI310374" s="29"/>
    </row>
    <row r="310402" spans="23:35" x14ac:dyDescent="0.2">
      <c r="W310402" s="31"/>
      <c r="AI310402" s="31"/>
    </row>
    <row r="310406" spans="23:35" x14ac:dyDescent="0.2">
      <c r="W310406" s="29"/>
      <c r="AI310406" s="29"/>
    </row>
    <row r="310434" spans="23:35" x14ac:dyDescent="0.2">
      <c r="W310434" s="31"/>
      <c r="AI310434" s="31"/>
    </row>
    <row r="310438" spans="23:35" x14ac:dyDescent="0.2">
      <c r="W310438" s="29"/>
      <c r="AI310438" s="29"/>
    </row>
    <row r="310466" spans="23:35" x14ac:dyDescent="0.2">
      <c r="W310466" s="31"/>
      <c r="AI310466" s="31"/>
    </row>
    <row r="310470" spans="23:35" x14ac:dyDescent="0.2">
      <c r="W310470" s="29"/>
      <c r="AI310470" s="29"/>
    </row>
    <row r="310498" spans="23:35" x14ac:dyDescent="0.2">
      <c r="W310498" s="31"/>
      <c r="AI310498" s="31"/>
    </row>
    <row r="310502" spans="23:35" x14ac:dyDescent="0.2">
      <c r="W310502" s="29"/>
      <c r="AI310502" s="29"/>
    </row>
    <row r="310530" spans="23:35" x14ac:dyDescent="0.2">
      <c r="W310530" s="31"/>
      <c r="AI310530" s="31"/>
    </row>
    <row r="310534" spans="23:35" x14ac:dyDescent="0.2">
      <c r="W310534" s="29"/>
      <c r="AI310534" s="29"/>
    </row>
    <row r="310562" spans="23:35" x14ac:dyDescent="0.2">
      <c r="W310562" s="31"/>
      <c r="AI310562" s="31"/>
    </row>
    <row r="310566" spans="23:35" x14ac:dyDescent="0.2">
      <c r="W310566" s="29"/>
      <c r="AI310566" s="29"/>
    </row>
    <row r="310594" spans="23:35" x14ac:dyDescent="0.2">
      <c r="W310594" s="31"/>
      <c r="AI310594" s="31"/>
    </row>
    <row r="310598" spans="23:35" x14ac:dyDescent="0.2">
      <c r="W310598" s="29"/>
      <c r="AI310598" s="29"/>
    </row>
    <row r="310626" spans="23:35" x14ac:dyDescent="0.2">
      <c r="W310626" s="31"/>
      <c r="AI310626" s="31"/>
    </row>
    <row r="310630" spans="23:35" x14ac:dyDescent="0.2">
      <c r="W310630" s="29"/>
      <c r="AI310630" s="29"/>
    </row>
    <row r="310658" spans="23:35" x14ac:dyDescent="0.2">
      <c r="W310658" s="31"/>
      <c r="AI310658" s="31"/>
    </row>
    <row r="310662" spans="23:35" x14ac:dyDescent="0.2">
      <c r="W310662" s="29"/>
      <c r="AI310662" s="29"/>
    </row>
    <row r="310690" spans="23:35" x14ac:dyDescent="0.2">
      <c r="W310690" s="31"/>
      <c r="AI310690" s="31"/>
    </row>
    <row r="310694" spans="23:35" x14ac:dyDescent="0.2">
      <c r="W310694" s="29"/>
      <c r="AI310694" s="29"/>
    </row>
    <row r="310722" spans="23:35" x14ac:dyDescent="0.2">
      <c r="W310722" s="31"/>
      <c r="AI310722" s="31"/>
    </row>
    <row r="310726" spans="23:35" x14ac:dyDescent="0.2">
      <c r="W310726" s="29"/>
      <c r="AI310726" s="29"/>
    </row>
    <row r="310754" spans="23:35" x14ac:dyDescent="0.2">
      <c r="W310754" s="31"/>
      <c r="AI310754" s="31"/>
    </row>
    <row r="310758" spans="23:35" x14ac:dyDescent="0.2">
      <c r="W310758" s="29"/>
      <c r="AI310758" s="29"/>
    </row>
    <row r="310786" spans="23:35" x14ac:dyDescent="0.2">
      <c r="W310786" s="31"/>
      <c r="AI310786" s="31"/>
    </row>
    <row r="310790" spans="23:35" x14ac:dyDescent="0.2">
      <c r="W310790" s="29"/>
      <c r="AI310790" s="29"/>
    </row>
    <row r="310818" spans="23:35" x14ac:dyDescent="0.2">
      <c r="W310818" s="31"/>
      <c r="AI310818" s="31"/>
    </row>
    <row r="310822" spans="23:35" x14ac:dyDescent="0.2">
      <c r="W310822" s="29"/>
      <c r="AI310822" s="29"/>
    </row>
    <row r="310850" spans="23:35" x14ac:dyDescent="0.2">
      <c r="W310850" s="31"/>
      <c r="AI310850" s="31"/>
    </row>
    <row r="310854" spans="23:35" x14ac:dyDescent="0.2">
      <c r="W310854" s="29"/>
      <c r="AI310854" s="29"/>
    </row>
    <row r="310882" spans="23:35" x14ac:dyDescent="0.2">
      <c r="W310882" s="31"/>
      <c r="AI310882" s="31"/>
    </row>
    <row r="310886" spans="23:35" x14ac:dyDescent="0.2">
      <c r="W310886" s="29"/>
      <c r="AI310886" s="29"/>
    </row>
    <row r="310914" spans="23:35" x14ac:dyDescent="0.2">
      <c r="W310914" s="31"/>
      <c r="AI310914" s="31"/>
    </row>
    <row r="310918" spans="23:35" x14ac:dyDescent="0.2">
      <c r="W310918" s="29"/>
      <c r="AI310918" s="29"/>
    </row>
    <row r="310946" spans="23:35" x14ac:dyDescent="0.2">
      <c r="W310946" s="31"/>
      <c r="AI310946" s="31"/>
    </row>
    <row r="310950" spans="23:35" x14ac:dyDescent="0.2">
      <c r="W310950" s="29"/>
      <c r="AI310950" s="29"/>
    </row>
    <row r="310978" spans="23:35" x14ac:dyDescent="0.2">
      <c r="W310978" s="31"/>
      <c r="AI310978" s="31"/>
    </row>
    <row r="310982" spans="23:35" x14ac:dyDescent="0.2">
      <c r="W310982" s="29"/>
      <c r="AI310982" s="29"/>
    </row>
    <row r="311010" spans="23:35" x14ac:dyDescent="0.2">
      <c r="W311010" s="31"/>
      <c r="AI311010" s="31"/>
    </row>
    <row r="311014" spans="23:35" x14ac:dyDescent="0.2">
      <c r="W311014" s="29"/>
      <c r="AI311014" s="29"/>
    </row>
    <row r="311042" spans="23:35" x14ac:dyDescent="0.2">
      <c r="W311042" s="31"/>
      <c r="AI311042" s="31"/>
    </row>
    <row r="311046" spans="23:35" x14ac:dyDescent="0.2">
      <c r="W311046" s="29"/>
      <c r="AI311046" s="29"/>
    </row>
    <row r="311074" spans="23:35" x14ac:dyDescent="0.2">
      <c r="W311074" s="31"/>
      <c r="AI311074" s="31"/>
    </row>
    <row r="311078" spans="23:35" x14ac:dyDescent="0.2">
      <c r="W311078" s="29"/>
      <c r="AI311078" s="29"/>
    </row>
    <row r="311106" spans="23:35" x14ac:dyDescent="0.2">
      <c r="W311106" s="31"/>
      <c r="AI311106" s="31"/>
    </row>
    <row r="311110" spans="23:35" x14ac:dyDescent="0.2">
      <c r="W311110" s="29"/>
      <c r="AI311110" s="29"/>
    </row>
    <row r="311138" spans="23:35" x14ac:dyDescent="0.2">
      <c r="W311138" s="31"/>
      <c r="AI311138" s="31"/>
    </row>
    <row r="311142" spans="23:35" x14ac:dyDescent="0.2">
      <c r="W311142" s="29"/>
      <c r="AI311142" s="29"/>
    </row>
    <row r="311170" spans="23:35" x14ac:dyDescent="0.2">
      <c r="W311170" s="31"/>
      <c r="AI311170" s="31"/>
    </row>
    <row r="311174" spans="23:35" x14ac:dyDescent="0.2">
      <c r="W311174" s="29"/>
      <c r="AI311174" s="29"/>
    </row>
    <row r="311202" spans="23:35" x14ac:dyDescent="0.2">
      <c r="W311202" s="31"/>
      <c r="AI311202" s="31"/>
    </row>
    <row r="311206" spans="23:35" x14ac:dyDescent="0.2">
      <c r="W311206" s="29"/>
      <c r="AI311206" s="29"/>
    </row>
    <row r="311234" spans="23:35" x14ac:dyDescent="0.2">
      <c r="W311234" s="31"/>
      <c r="AI311234" s="31"/>
    </row>
    <row r="311238" spans="23:35" x14ac:dyDescent="0.2">
      <c r="W311238" s="29"/>
      <c r="AI311238" s="29"/>
    </row>
    <row r="311266" spans="23:35" x14ac:dyDescent="0.2">
      <c r="W311266" s="31"/>
      <c r="AI311266" s="31"/>
    </row>
    <row r="311270" spans="23:35" x14ac:dyDescent="0.2">
      <c r="W311270" s="29"/>
      <c r="AI311270" s="29"/>
    </row>
    <row r="311298" spans="23:35" x14ac:dyDescent="0.2">
      <c r="W311298" s="31"/>
      <c r="AI311298" s="31"/>
    </row>
    <row r="311302" spans="23:35" x14ac:dyDescent="0.2">
      <c r="W311302" s="29"/>
      <c r="AI311302" s="29"/>
    </row>
    <row r="311330" spans="23:35" x14ac:dyDescent="0.2">
      <c r="W311330" s="31"/>
      <c r="AI311330" s="31"/>
    </row>
    <row r="311334" spans="23:35" x14ac:dyDescent="0.2">
      <c r="W311334" s="29"/>
      <c r="AI311334" s="29"/>
    </row>
    <row r="311362" spans="23:35" x14ac:dyDescent="0.2">
      <c r="W311362" s="31"/>
      <c r="AI311362" s="31"/>
    </row>
    <row r="311366" spans="23:35" x14ac:dyDescent="0.2">
      <c r="W311366" s="29"/>
      <c r="AI311366" s="29"/>
    </row>
    <row r="311394" spans="23:35" x14ac:dyDescent="0.2">
      <c r="W311394" s="31"/>
      <c r="AI311394" s="31"/>
    </row>
    <row r="311398" spans="23:35" x14ac:dyDescent="0.2">
      <c r="W311398" s="29"/>
      <c r="AI311398" s="29"/>
    </row>
    <row r="311426" spans="23:35" x14ac:dyDescent="0.2">
      <c r="W311426" s="31"/>
      <c r="AI311426" s="31"/>
    </row>
    <row r="311430" spans="23:35" x14ac:dyDescent="0.2">
      <c r="W311430" s="29"/>
      <c r="AI311430" s="29"/>
    </row>
    <row r="311458" spans="23:35" x14ac:dyDescent="0.2">
      <c r="W311458" s="31"/>
      <c r="AI311458" s="31"/>
    </row>
    <row r="311462" spans="23:35" x14ac:dyDescent="0.2">
      <c r="W311462" s="29"/>
      <c r="AI311462" s="29"/>
    </row>
    <row r="311490" spans="23:35" x14ac:dyDescent="0.2">
      <c r="W311490" s="31"/>
      <c r="AI311490" s="31"/>
    </row>
    <row r="311494" spans="23:35" x14ac:dyDescent="0.2">
      <c r="W311494" s="29"/>
      <c r="AI311494" s="29"/>
    </row>
    <row r="311522" spans="23:35" x14ac:dyDescent="0.2">
      <c r="W311522" s="31"/>
      <c r="AI311522" s="31"/>
    </row>
    <row r="311526" spans="23:35" x14ac:dyDescent="0.2">
      <c r="W311526" s="29"/>
      <c r="AI311526" s="29"/>
    </row>
    <row r="311554" spans="23:35" x14ac:dyDescent="0.2">
      <c r="W311554" s="31"/>
      <c r="AI311554" s="31"/>
    </row>
    <row r="311558" spans="23:35" x14ac:dyDescent="0.2">
      <c r="W311558" s="29"/>
      <c r="AI311558" s="29"/>
    </row>
    <row r="311586" spans="23:35" x14ac:dyDescent="0.2">
      <c r="W311586" s="31"/>
      <c r="AI311586" s="31"/>
    </row>
    <row r="311590" spans="23:35" x14ac:dyDescent="0.2">
      <c r="W311590" s="29"/>
      <c r="AI311590" s="29"/>
    </row>
    <row r="311618" spans="23:35" x14ac:dyDescent="0.2">
      <c r="W311618" s="31"/>
      <c r="AI311618" s="31"/>
    </row>
    <row r="311622" spans="23:35" x14ac:dyDescent="0.2">
      <c r="W311622" s="29"/>
      <c r="AI311622" s="29"/>
    </row>
    <row r="311650" spans="23:35" x14ac:dyDescent="0.2">
      <c r="W311650" s="31"/>
      <c r="AI311650" s="31"/>
    </row>
    <row r="311654" spans="23:35" x14ac:dyDescent="0.2">
      <c r="W311654" s="29"/>
      <c r="AI311654" s="29"/>
    </row>
    <row r="311682" spans="23:35" x14ac:dyDescent="0.2">
      <c r="W311682" s="31"/>
      <c r="AI311682" s="31"/>
    </row>
    <row r="311686" spans="23:35" x14ac:dyDescent="0.2">
      <c r="W311686" s="29"/>
      <c r="AI311686" s="29"/>
    </row>
    <row r="311714" spans="23:35" x14ac:dyDescent="0.2">
      <c r="W311714" s="31"/>
      <c r="AI311714" s="31"/>
    </row>
    <row r="311718" spans="23:35" x14ac:dyDescent="0.2">
      <c r="W311718" s="29"/>
      <c r="AI311718" s="29"/>
    </row>
    <row r="311746" spans="23:35" x14ac:dyDescent="0.2">
      <c r="W311746" s="31"/>
      <c r="AI311746" s="31"/>
    </row>
    <row r="311750" spans="23:35" x14ac:dyDescent="0.2">
      <c r="W311750" s="29"/>
      <c r="AI311750" s="29"/>
    </row>
    <row r="311778" spans="23:35" x14ac:dyDescent="0.2">
      <c r="W311778" s="31"/>
      <c r="AI311778" s="31"/>
    </row>
    <row r="311782" spans="23:35" x14ac:dyDescent="0.2">
      <c r="W311782" s="29"/>
      <c r="AI311782" s="29"/>
    </row>
    <row r="311810" spans="23:35" x14ac:dyDescent="0.2">
      <c r="W311810" s="31"/>
      <c r="AI311810" s="31"/>
    </row>
    <row r="311814" spans="23:35" x14ac:dyDescent="0.2">
      <c r="W311814" s="29"/>
      <c r="AI311814" s="29"/>
    </row>
    <row r="311842" spans="23:35" x14ac:dyDescent="0.2">
      <c r="W311842" s="31"/>
      <c r="AI311842" s="31"/>
    </row>
    <row r="311846" spans="23:35" x14ac:dyDescent="0.2">
      <c r="W311846" s="29"/>
      <c r="AI311846" s="29"/>
    </row>
    <row r="311874" spans="23:35" x14ac:dyDescent="0.2">
      <c r="W311874" s="31"/>
      <c r="AI311874" s="31"/>
    </row>
    <row r="311878" spans="23:35" x14ac:dyDescent="0.2">
      <c r="W311878" s="29"/>
      <c r="AI311878" s="29"/>
    </row>
    <row r="311906" spans="23:35" x14ac:dyDescent="0.2">
      <c r="W311906" s="31"/>
      <c r="AI311906" s="31"/>
    </row>
    <row r="311910" spans="23:35" x14ac:dyDescent="0.2">
      <c r="W311910" s="29"/>
      <c r="AI311910" s="29"/>
    </row>
    <row r="311938" spans="23:35" x14ac:dyDescent="0.2">
      <c r="W311938" s="31"/>
      <c r="AI311938" s="31"/>
    </row>
    <row r="311942" spans="23:35" x14ac:dyDescent="0.2">
      <c r="W311942" s="29"/>
      <c r="AI311942" s="29"/>
    </row>
    <row r="311970" spans="23:35" x14ac:dyDescent="0.2">
      <c r="W311970" s="31"/>
      <c r="AI311970" s="31"/>
    </row>
    <row r="311974" spans="23:35" x14ac:dyDescent="0.2">
      <c r="W311974" s="29"/>
      <c r="AI311974" s="29"/>
    </row>
    <row r="312002" spans="23:35" x14ac:dyDescent="0.2">
      <c r="W312002" s="31"/>
      <c r="AI312002" s="31"/>
    </row>
    <row r="312006" spans="23:35" x14ac:dyDescent="0.2">
      <c r="W312006" s="29"/>
      <c r="AI312006" s="29"/>
    </row>
    <row r="312034" spans="23:35" x14ac:dyDescent="0.2">
      <c r="W312034" s="31"/>
      <c r="AI312034" s="31"/>
    </row>
    <row r="312038" spans="23:35" x14ac:dyDescent="0.2">
      <c r="W312038" s="29"/>
      <c r="AI312038" s="29"/>
    </row>
    <row r="312066" spans="23:35" x14ac:dyDescent="0.2">
      <c r="W312066" s="31"/>
      <c r="AI312066" s="31"/>
    </row>
    <row r="312070" spans="23:35" x14ac:dyDescent="0.2">
      <c r="W312070" s="29"/>
      <c r="AI312070" s="29"/>
    </row>
    <row r="312098" spans="23:35" x14ac:dyDescent="0.2">
      <c r="W312098" s="31"/>
      <c r="AI312098" s="31"/>
    </row>
    <row r="312102" spans="23:35" x14ac:dyDescent="0.2">
      <c r="W312102" s="29"/>
      <c r="AI312102" s="29"/>
    </row>
    <row r="312130" spans="23:35" x14ac:dyDescent="0.2">
      <c r="W312130" s="31"/>
      <c r="AI312130" s="31"/>
    </row>
    <row r="312134" spans="23:35" x14ac:dyDescent="0.2">
      <c r="W312134" s="29"/>
      <c r="AI312134" s="29"/>
    </row>
    <row r="312162" spans="23:35" x14ac:dyDescent="0.2">
      <c r="W312162" s="31"/>
      <c r="AI312162" s="31"/>
    </row>
    <row r="312166" spans="23:35" x14ac:dyDescent="0.2">
      <c r="W312166" s="29"/>
      <c r="AI312166" s="29"/>
    </row>
    <row r="312194" spans="23:35" x14ac:dyDescent="0.2">
      <c r="W312194" s="31"/>
      <c r="AI312194" s="31"/>
    </row>
    <row r="312198" spans="23:35" x14ac:dyDescent="0.2">
      <c r="W312198" s="29"/>
      <c r="AI312198" s="29"/>
    </row>
    <row r="312226" spans="23:35" x14ac:dyDescent="0.2">
      <c r="W312226" s="31"/>
      <c r="AI312226" s="31"/>
    </row>
    <row r="312230" spans="23:35" x14ac:dyDescent="0.2">
      <c r="W312230" s="29"/>
      <c r="AI312230" s="29"/>
    </row>
    <row r="312258" spans="23:35" x14ac:dyDescent="0.2">
      <c r="W312258" s="31"/>
      <c r="AI312258" s="31"/>
    </row>
    <row r="312262" spans="23:35" x14ac:dyDescent="0.2">
      <c r="W312262" s="29"/>
      <c r="AI312262" s="29"/>
    </row>
    <row r="312290" spans="23:35" x14ac:dyDescent="0.2">
      <c r="W312290" s="31"/>
      <c r="AI312290" s="31"/>
    </row>
    <row r="312294" spans="23:35" x14ac:dyDescent="0.2">
      <c r="W312294" s="29"/>
      <c r="AI312294" s="29"/>
    </row>
    <row r="312322" spans="23:35" x14ac:dyDescent="0.2">
      <c r="W312322" s="31"/>
      <c r="AI312322" s="31"/>
    </row>
    <row r="312326" spans="23:35" x14ac:dyDescent="0.2">
      <c r="W312326" s="29"/>
      <c r="AI312326" s="29"/>
    </row>
    <row r="312354" spans="23:35" x14ac:dyDescent="0.2">
      <c r="W312354" s="31"/>
      <c r="AI312354" s="31"/>
    </row>
    <row r="312358" spans="23:35" x14ac:dyDescent="0.2">
      <c r="W312358" s="29"/>
      <c r="AI312358" s="29"/>
    </row>
    <row r="312386" spans="23:35" x14ac:dyDescent="0.2">
      <c r="W312386" s="31"/>
      <c r="AI312386" s="31"/>
    </row>
    <row r="312390" spans="23:35" x14ac:dyDescent="0.2">
      <c r="W312390" s="29"/>
      <c r="AI312390" s="29"/>
    </row>
    <row r="312418" spans="23:35" x14ac:dyDescent="0.2">
      <c r="W312418" s="31"/>
      <c r="AI312418" s="31"/>
    </row>
    <row r="312422" spans="23:35" x14ac:dyDescent="0.2">
      <c r="W312422" s="29"/>
      <c r="AI312422" s="29"/>
    </row>
    <row r="312450" spans="23:35" x14ac:dyDescent="0.2">
      <c r="W312450" s="31"/>
      <c r="AI312450" s="31"/>
    </row>
    <row r="312454" spans="23:35" x14ac:dyDescent="0.2">
      <c r="W312454" s="29"/>
      <c r="AI312454" s="29"/>
    </row>
    <row r="312482" spans="23:35" x14ac:dyDescent="0.2">
      <c r="W312482" s="31"/>
      <c r="AI312482" s="31"/>
    </row>
    <row r="312486" spans="23:35" x14ac:dyDescent="0.2">
      <c r="W312486" s="29"/>
      <c r="AI312486" s="29"/>
    </row>
    <row r="312514" spans="23:35" x14ac:dyDescent="0.2">
      <c r="W312514" s="31"/>
      <c r="AI312514" s="31"/>
    </row>
    <row r="312518" spans="23:35" x14ac:dyDescent="0.2">
      <c r="W312518" s="29"/>
      <c r="AI312518" s="29"/>
    </row>
    <row r="312546" spans="23:35" x14ac:dyDescent="0.2">
      <c r="W312546" s="31"/>
      <c r="AI312546" s="31"/>
    </row>
    <row r="312550" spans="23:35" x14ac:dyDescent="0.2">
      <c r="W312550" s="29"/>
      <c r="AI312550" s="29"/>
    </row>
    <row r="312578" spans="23:35" x14ac:dyDescent="0.2">
      <c r="W312578" s="31"/>
      <c r="AI312578" s="31"/>
    </row>
    <row r="312582" spans="23:35" x14ac:dyDescent="0.2">
      <c r="W312582" s="29"/>
      <c r="AI312582" s="29"/>
    </row>
    <row r="312610" spans="23:35" x14ac:dyDescent="0.2">
      <c r="W312610" s="31"/>
      <c r="AI312610" s="31"/>
    </row>
    <row r="312614" spans="23:35" x14ac:dyDescent="0.2">
      <c r="W312614" s="29"/>
      <c r="AI312614" s="29"/>
    </row>
    <row r="312642" spans="23:35" x14ac:dyDescent="0.2">
      <c r="W312642" s="31"/>
      <c r="AI312642" s="31"/>
    </row>
    <row r="312646" spans="23:35" x14ac:dyDescent="0.2">
      <c r="W312646" s="29"/>
      <c r="AI312646" s="29"/>
    </row>
    <row r="312674" spans="23:35" x14ac:dyDescent="0.2">
      <c r="W312674" s="31"/>
      <c r="AI312674" s="31"/>
    </row>
    <row r="312678" spans="23:35" x14ac:dyDescent="0.2">
      <c r="W312678" s="29"/>
      <c r="AI312678" s="29"/>
    </row>
    <row r="312706" spans="23:35" x14ac:dyDescent="0.2">
      <c r="W312706" s="31"/>
      <c r="AI312706" s="31"/>
    </row>
    <row r="312710" spans="23:35" x14ac:dyDescent="0.2">
      <c r="W312710" s="29"/>
      <c r="AI312710" s="29"/>
    </row>
    <row r="312738" spans="23:35" x14ac:dyDescent="0.2">
      <c r="W312738" s="31"/>
      <c r="AI312738" s="31"/>
    </row>
    <row r="312742" spans="23:35" x14ac:dyDescent="0.2">
      <c r="W312742" s="29"/>
      <c r="AI312742" s="29"/>
    </row>
    <row r="312770" spans="23:35" x14ac:dyDescent="0.2">
      <c r="W312770" s="31"/>
      <c r="AI312770" s="31"/>
    </row>
    <row r="312774" spans="23:35" x14ac:dyDescent="0.2">
      <c r="W312774" s="29"/>
      <c r="AI312774" s="29"/>
    </row>
    <row r="312802" spans="23:35" x14ac:dyDescent="0.2">
      <c r="W312802" s="31"/>
      <c r="AI312802" s="31"/>
    </row>
    <row r="312806" spans="23:35" x14ac:dyDescent="0.2">
      <c r="W312806" s="29"/>
      <c r="AI312806" s="29"/>
    </row>
    <row r="312834" spans="23:35" x14ac:dyDescent="0.2">
      <c r="W312834" s="31"/>
      <c r="AI312834" s="31"/>
    </row>
    <row r="312838" spans="23:35" x14ac:dyDescent="0.2">
      <c r="W312838" s="29"/>
      <c r="AI312838" s="29"/>
    </row>
    <row r="312866" spans="23:35" x14ac:dyDescent="0.2">
      <c r="W312866" s="31"/>
      <c r="AI312866" s="31"/>
    </row>
    <row r="312870" spans="23:35" x14ac:dyDescent="0.2">
      <c r="W312870" s="29"/>
      <c r="AI312870" s="29"/>
    </row>
    <row r="312898" spans="23:35" x14ac:dyDescent="0.2">
      <c r="W312898" s="31"/>
      <c r="AI312898" s="31"/>
    </row>
    <row r="312902" spans="23:35" x14ac:dyDescent="0.2">
      <c r="W312902" s="29"/>
      <c r="AI312902" s="29"/>
    </row>
    <row r="312930" spans="23:35" x14ac:dyDescent="0.2">
      <c r="W312930" s="31"/>
      <c r="AI312930" s="31"/>
    </row>
    <row r="312934" spans="23:35" x14ac:dyDescent="0.2">
      <c r="W312934" s="29"/>
      <c r="AI312934" s="29"/>
    </row>
    <row r="312962" spans="23:35" x14ac:dyDescent="0.2">
      <c r="W312962" s="31"/>
      <c r="AI312962" s="31"/>
    </row>
    <row r="312966" spans="23:35" x14ac:dyDescent="0.2">
      <c r="W312966" s="29"/>
      <c r="AI312966" s="29"/>
    </row>
    <row r="312994" spans="23:35" x14ac:dyDescent="0.2">
      <c r="W312994" s="31"/>
      <c r="AI312994" s="31"/>
    </row>
    <row r="312998" spans="23:35" x14ac:dyDescent="0.2">
      <c r="W312998" s="29"/>
      <c r="AI312998" s="29"/>
    </row>
    <row r="313026" spans="23:35" x14ac:dyDescent="0.2">
      <c r="W313026" s="31"/>
      <c r="AI313026" s="31"/>
    </row>
    <row r="313030" spans="23:35" x14ac:dyDescent="0.2">
      <c r="W313030" s="29"/>
      <c r="AI313030" s="29"/>
    </row>
    <row r="313058" spans="23:35" x14ac:dyDescent="0.2">
      <c r="W313058" s="31"/>
      <c r="AI313058" s="31"/>
    </row>
    <row r="313062" spans="23:35" x14ac:dyDescent="0.2">
      <c r="W313062" s="29"/>
      <c r="AI313062" s="29"/>
    </row>
    <row r="313090" spans="23:35" x14ac:dyDescent="0.2">
      <c r="W313090" s="31"/>
      <c r="AI313090" s="31"/>
    </row>
    <row r="313094" spans="23:35" x14ac:dyDescent="0.2">
      <c r="W313094" s="29"/>
      <c r="AI313094" s="29"/>
    </row>
    <row r="313122" spans="23:35" x14ac:dyDescent="0.2">
      <c r="W313122" s="31"/>
      <c r="AI313122" s="31"/>
    </row>
    <row r="313126" spans="23:35" x14ac:dyDescent="0.2">
      <c r="W313126" s="29"/>
      <c r="AI313126" s="29"/>
    </row>
    <row r="313154" spans="23:35" x14ac:dyDescent="0.2">
      <c r="W313154" s="31"/>
      <c r="AI313154" s="31"/>
    </row>
    <row r="313158" spans="23:35" x14ac:dyDescent="0.2">
      <c r="W313158" s="29"/>
      <c r="AI313158" s="29"/>
    </row>
    <row r="313186" spans="23:35" x14ac:dyDescent="0.2">
      <c r="W313186" s="31"/>
      <c r="AI313186" s="31"/>
    </row>
    <row r="313190" spans="23:35" x14ac:dyDescent="0.2">
      <c r="W313190" s="29"/>
      <c r="AI313190" s="29"/>
    </row>
    <row r="313218" spans="23:35" x14ac:dyDescent="0.2">
      <c r="W313218" s="31"/>
      <c r="AI313218" s="31"/>
    </row>
    <row r="313222" spans="23:35" x14ac:dyDescent="0.2">
      <c r="W313222" s="29"/>
      <c r="AI313222" s="29"/>
    </row>
    <row r="313250" spans="23:35" x14ac:dyDescent="0.2">
      <c r="W313250" s="31"/>
      <c r="AI313250" s="31"/>
    </row>
    <row r="313254" spans="23:35" x14ac:dyDescent="0.2">
      <c r="W313254" s="29"/>
      <c r="AI313254" s="29"/>
    </row>
    <row r="313282" spans="23:35" x14ac:dyDescent="0.2">
      <c r="W313282" s="31"/>
      <c r="AI313282" s="31"/>
    </row>
    <row r="313286" spans="23:35" x14ac:dyDescent="0.2">
      <c r="W313286" s="29"/>
      <c r="AI313286" s="29"/>
    </row>
    <row r="313314" spans="23:35" x14ac:dyDescent="0.2">
      <c r="W313314" s="31"/>
      <c r="AI313314" s="31"/>
    </row>
    <row r="313318" spans="23:35" x14ac:dyDescent="0.2">
      <c r="W313318" s="29"/>
      <c r="AI313318" s="29"/>
    </row>
    <row r="313346" spans="23:35" x14ac:dyDescent="0.2">
      <c r="W313346" s="31"/>
      <c r="AI313346" s="31"/>
    </row>
    <row r="313350" spans="23:35" x14ac:dyDescent="0.2">
      <c r="W313350" s="29"/>
      <c r="AI313350" s="29"/>
    </row>
    <row r="313378" spans="23:35" x14ac:dyDescent="0.2">
      <c r="W313378" s="31"/>
      <c r="AI313378" s="31"/>
    </row>
    <row r="313382" spans="23:35" x14ac:dyDescent="0.2">
      <c r="W313382" s="29"/>
      <c r="AI313382" s="29"/>
    </row>
    <row r="313410" spans="23:35" x14ac:dyDescent="0.2">
      <c r="W313410" s="31"/>
      <c r="AI313410" s="31"/>
    </row>
    <row r="313414" spans="23:35" x14ac:dyDescent="0.2">
      <c r="W313414" s="29"/>
      <c r="AI313414" s="29"/>
    </row>
    <row r="313442" spans="23:35" x14ac:dyDescent="0.2">
      <c r="W313442" s="31"/>
      <c r="AI313442" s="31"/>
    </row>
    <row r="313446" spans="23:35" x14ac:dyDescent="0.2">
      <c r="W313446" s="29"/>
      <c r="AI313446" s="29"/>
    </row>
    <row r="313474" spans="23:35" x14ac:dyDescent="0.2">
      <c r="W313474" s="31"/>
      <c r="AI313474" s="31"/>
    </row>
    <row r="313478" spans="23:35" x14ac:dyDescent="0.2">
      <c r="W313478" s="29"/>
      <c r="AI313478" s="29"/>
    </row>
    <row r="313506" spans="23:35" x14ac:dyDescent="0.2">
      <c r="W313506" s="31"/>
      <c r="AI313506" s="31"/>
    </row>
    <row r="313510" spans="23:35" x14ac:dyDescent="0.2">
      <c r="W313510" s="29"/>
      <c r="AI313510" s="29"/>
    </row>
    <row r="313538" spans="23:35" x14ac:dyDescent="0.2">
      <c r="W313538" s="31"/>
      <c r="AI313538" s="31"/>
    </row>
    <row r="313542" spans="23:35" x14ac:dyDescent="0.2">
      <c r="W313542" s="29"/>
      <c r="AI313542" s="29"/>
    </row>
    <row r="313570" spans="23:35" x14ac:dyDescent="0.2">
      <c r="W313570" s="31"/>
      <c r="AI313570" s="31"/>
    </row>
    <row r="313574" spans="23:35" x14ac:dyDescent="0.2">
      <c r="W313574" s="29"/>
      <c r="AI313574" s="29"/>
    </row>
    <row r="313602" spans="23:35" x14ac:dyDescent="0.2">
      <c r="W313602" s="31"/>
      <c r="AI313602" s="31"/>
    </row>
    <row r="313606" spans="23:35" x14ac:dyDescent="0.2">
      <c r="W313606" s="29"/>
      <c r="AI313606" s="29"/>
    </row>
    <row r="313634" spans="23:35" x14ac:dyDescent="0.2">
      <c r="W313634" s="31"/>
      <c r="AI313634" s="31"/>
    </row>
    <row r="313638" spans="23:35" x14ac:dyDescent="0.2">
      <c r="W313638" s="29"/>
      <c r="AI313638" s="29"/>
    </row>
    <row r="313666" spans="23:35" x14ac:dyDescent="0.2">
      <c r="W313666" s="31"/>
      <c r="AI313666" s="31"/>
    </row>
    <row r="313670" spans="23:35" x14ac:dyDescent="0.2">
      <c r="W313670" s="29"/>
      <c r="AI313670" s="29"/>
    </row>
    <row r="313698" spans="23:35" x14ac:dyDescent="0.2">
      <c r="W313698" s="31"/>
      <c r="AI313698" s="31"/>
    </row>
    <row r="313702" spans="23:35" x14ac:dyDescent="0.2">
      <c r="W313702" s="29"/>
      <c r="AI313702" s="29"/>
    </row>
    <row r="313730" spans="23:35" x14ac:dyDescent="0.2">
      <c r="W313730" s="31"/>
      <c r="AI313730" s="31"/>
    </row>
    <row r="313734" spans="23:35" x14ac:dyDescent="0.2">
      <c r="W313734" s="29"/>
      <c r="AI313734" s="29"/>
    </row>
    <row r="313762" spans="23:35" x14ac:dyDescent="0.2">
      <c r="W313762" s="31"/>
      <c r="AI313762" s="31"/>
    </row>
    <row r="313766" spans="23:35" x14ac:dyDescent="0.2">
      <c r="W313766" s="29"/>
      <c r="AI313766" s="29"/>
    </row>
    <row r="313794" spans="23:35" x14ac:dyDescent="0.2">
      <c r="W313794" s="31"/>
      <c r="AI313794" s="31"/>
    </row>
    <row r="313798" spans="23:35" x14ac:dyDescent="0.2">
      <c r="W313798" s="29"/>
      <c r="AI313798" s="29"/>
    </row>
    <row r="313826" spans="23:35" x14ac:dyDescent="0.2">
      <c r="W313826" s="31"/>
      <c r="AI313826" s="31"/>
    </row>
    <row r="313830" spans="23:35" x14ac:dyDescent="0.2">
      <c r="W313830" s="29"/>
      <c r="AI313830" s="29"/>
    </row>
    <row r="313858" spans="23:35" x14ac:dyDescent="0.2">
      <c r="W313858" s="31"/>
      <c r="AI313858" s="31"/>
    </row>
    <row r="313862" spans="23:35" x14ac:dyDescent="0.2">
      <c r="W313862" s="29"/>
      <c r="AI313862" s="29"/>
    </row>
    <row r="313890" spans="23:35" x14ac:dyDescent="0.2">
      <c r="W313890" s="31"/>
      <c r="AI313890" s="31"/>
    </row>
    <row r="313894" spans="23:35" x14ac:dyDescent="0.2">
      <c r="W313894" s="29"/>
      <c r="AI313894" s="29"/>
    </row>
    <row r="313922" spans="23:35" x14ac:dyDescent="0.2">
      <c r="W313922" s="31"/>
      <c r="AI313922" s="31"/>
    </row>
    <row r="313926" spans="23:35" x14ac:dyDescent="0.2">
      <c r="W313926" s="29"/>
      <c r="AI313926" s="29"/>
    </row>
    <row r="313954" spans="23:35" x14ac:dyDescent="0.2">
      <c r="W313954" s="31"/>
      <c r="AI313954" s="31"/>
    </row>
    <row r="313958" spans="23:35" x14ac:dyDescent="0.2">
      <c r="W313958" s="29"/>
      <c r="AI313958" s="29"/>
    </row>
    <row r="313986" spans="23:35" x14ac:dyDescent="0.2">
      <c r="W313986" s="31"/>
      <c r="AI313986" s="31"/>
    </row>
    <row r="313990" spans="23:35" x14ac:dyDescent="0.2">
      <c r="W313990" s="29"/>
      <c r="AI313990" s="29"/>
    </row>
    <row r="314018" spans="23:35" x14ac:dyDescent="0.2">
      <c r="W314018" s="31"/>
      <c r="AI314018" s="31"/>
    </row>
    <row r="314022" spans="23:35" x14ac:dyDescent="0.2">
      <c r="W314022" s="29"/>
      <c r="AI314022" s="29"/>
    </row>
    <row r="314050" spans="23:35" x14ac:dyDescent="0.2">
      <c r="W314050" s="31"/>
      <c r="AI314050" s="31"/>
    </row>
    <row r="314054" spans="23:35" x14ac:dyDescent="0.2">
      <c r="W314054" s="29"/>
      <c r="AI314054" s="29"/>
    </row>
    <row r="314082" spans="23:35" x14ac:dyDescent="0.2">
      <c r="W314082" s="31"/>
      <c r="AI314082" s="31"/>
    </row>
    <row r="314086" spans="23:35" x14ac:dyDescent="0.2">
      <c r="W314086" s="29"/>
      <c r="AI314086" s="29"/>
    </row>
    <row r="314114" spans="23:35" x14ac:dyDescent="0.2">
      <c r="W314114" s="31"/>
      <c r="AI314114" s="31"/>
    </row>
    <row r="314118" spans="23:35" x14ac:dyDescent="0.2">
      <c r="W314118" s="29"/>
      <c r="AI314118" s="29"/>
    </row>
    <row r="314146" spans="23:35" x14ac:dyDescent="0.2">
      <c r="W314146" s="31"/>
      <c r="AI314146" s="31"/>
    </row>
    <row r="314150" spans="23:35" x14ac:dyDescent="0.2">
      <c r="W314150" s="29"/>
      <c r="AI314150" s="29"/>
    </row>
    <row r="314178" spans="23:35" x14ac:dyDescent="0.2">
      <c r="W314178" s="31"/>
      <c r="AI314178" s="31"/>
    </row>
    <row r="314182" spans="23:35" x14ac:dyDescent="0.2">
      <c r="W314182" s="29"/>
      <c r="AI314182" s="29"/>
    </row>
    <row r="314210" spans="23:35" x14ac:dyDescent="0.2">
      <c r="W314210" s="31"/>
      <c r="AI314210" s="31"/>
    </row>
    <row r="314214" spans="23:35" x14ac:dyDescent="0.2">
      <c r="W314214" s="29"/>
      <c r="AI314214" s="29"/>
    </row>
    <row r="314242" spans="23:35" x14ac:dyDescent="0.2">
      <c r="W314242" s="31"/>
      <c r="AI314242" s="31"/>
    </row>
    <row r="314246" spans="23:35" x14ac:dyDescent="0.2">
      <c r="W314246" s="29"/>
      <c r="AI314246" s="29"/>
    </row>
    <row r="314274" spans="23:35" x14ac:dyDescent="0.2">
      <c r="W314274" s="31"/>
      <c r="AI314274" s="31"/>
    </row>
    <row r="314278" spans="23:35" x14ac:dyDescent="0.2">
      <c r="W314278" s="29"/>
      <c r="AI314278" s="29"/>
    </row>
    <row r="314306" spans="23:35" x14ac:dyDescent="0.2">
      <c r="W314306" s="31"/>
      <c r="AI314306" s="31"/>
    </row>
    <row r="314310" spans="23:35" x14ac:dyDescent="0.2">
      <c r="W314310" s="29"/>
      <c r="AI314310" s="29"/>
    </row>
    <row r="314338" spans="23:35" x14ac:dyDescent="0.2">
      <c r="W314338" s="31"/>
      <c r="AI314338" s="31"/>
    </row>
    <row r="314342" spans="23:35" x14ac:dyDescent="0.2">
      <c r="W314342" s="29"/>
      <c r="AI314342" s="29"/>
    </row>
    <row r="314370" spans="23:35" x14ac:dyDescent="0.2">
      <c r="W314370" s="31"/>
      <c r="AI314370" s="31"/>
    </row>
    <row r="314374" spans="23:35" x14ac:dyDescent="0.2">
      <c r="W314374" s="29"/>
      <c r="AI314374" s="29"/>
    </row>
    <row r="314402" spans="23:35" x14ac:dyDescent="0.2">
      <c r="W314402" s="31"/>
      <c r="AI314402" s="31"/>
    </row>
    <row r="314406" spans="23:35" x14ac:dyDescent="0.2">
      <c r="W314406" s="29"/>
      <c r="AI314406" s="29"/>
    </row>
    <row r="314434" spans="23:35" x14ac:dyDescent="0.2">
      <c r="W314434" s="31"/>
      <c r="AI314434" s="31"/>
    </row>
    <row r="314438" spans="23:35" x14ac:dyDescent="0.2">
      <c r="W314438" s="29"/>
      <c r="AI314438" s="29"/>
    </row>
    <row r="314466" spans="23:35" x14ac:dyDescent="0.2">
      <c r="W314466" s="31"/>
      <c r="AI314466" s="31"/>
    </row>
    <row r="314470" spans="23:35" x14ac:dyDescent="0.2">
      <c r="W314470" s="29"/>
      <c r="AI314470" s="29"/>
    </row>
    <row r="314498" spans="23:35" x14ac:dyDescent="0.2">
      <c r="W314498" s="31"/>
      <c r="AI314498" s="31"/>
    </row>
    <row r="314502" spans="23:35" x14ac:dyDescent="0.2">
      <c r="W314502" s="29"/>
      <c r="AI314502" s="29"/>
    </row>
    <row r="314530" spans="23:35" x14ac:dyDescent="0.2">
      <c r="W314530" s="31"/>
      <c r="AI314530" s="31"/>
    </row>
    <row r="314534" spans="23:35" x14ac:dyDescent="0.2">
      <c r="W314534" s="29"/>
      <c r="AI314534" s="29"/>
    </row>
    <row r="314562" spans="23:35" x14ac:dyDescent="0.2">
      <c r="W314562" s="31"/>
      <c r="AI314562" s="31"/>
    </row>
    <row r="314566" spans="23:35" x14ac:dyDescent="0.2">
      <c r="W314566" s="29"/>
      <c r="AI314566" s="29"/>
    </row>
    <row r="314594" spans="23:35" x14ac:dyDescent="0.2">
      <c r="W314594" s="31"/>
      <c r="AI314594" s="31"/>
    </row>
    <row r="314598" spans="23:35" x14ac:dyDescent="0.2">
      <c r="W314598" s="29"/>
      <c r="AI314598" s="29"/>
    </row>
    <row r="314626" spans="23:35" x14ac:dyDescent="0.2">
      <c r="W314626" s="31"/>
      <c r="AI314626" s="31"/>
    </row>
    <row r="314630" spans="23:35" x14ac:dyDescent="0.2">
      <c r="W314630" s="29"/>
      <c r="AI314630" s="29"/>
    </row>
    <row r="314658" spans="23:35" x14ac:dyDescent="0.2">
      <c r="W314658" s="31"/>
      <c r="AI314658" s="31"/>
    </row>
    <row r="314662" spans="23:35" x14ac:dyDescent="0.2">
      <c r="W314662" s="29"/>
      <c r="AI314662" s="29"/>
    </row>
    <row r="314690" spans="23:35" x14ac:dyDescent="0.2">
      <c r="W314690" s="31"/>
      <c r="AI314690" s="31"/>
    </row>
    <row r="314694" spans="23:35" x14ac:dyDescent="0.2">
      <c r="W314694" s="29"/>
      <c r="AI314694" s="29"/>
    </row>
    <row r="314722" spans="23:35" x14ac:dyDescent="0.2">
      <c r="W314722" s="31"/>
      <c r="AI314722" s="31"/>
    </row>
    <row r="314726" spans="23:35" x14ac:dyDescent="0.2">
      <c r="W314726" s="29"/>
      <c r="AI314726" s="29"/>
    </row>
    <row r="314754" spans="23:35" x14ac:dyDescent="0.2">
      <c r="W314754" s="31"/>
      <c r="AI314754" s="31"/>
    </row>
    <row r="314758" spans="23:35" x14ac:dyDescent="0.2">
      <c r="W314758" s="29"/>
      <c r="AI314758" s="29"/>
    </row>
    <row r="314786" spans="23:35" x14ac:dyDescent="0.2">
      <c r="W314786" s="31"/>
      <c r="AI314786" s="31"/>
    </row>
    <row r="314790" spans="23:35" x14ac:dyDescent="0.2">
      <c r="W314790" s="29"/>
      <c r="AI314790" s="29"/>
    </row>
    <row r="314818" spans="23:35" x14ac:dyDescent="0.2">
      <c r="W314818" s="31"/>
      <c r="AI314818" s="31"/>
    </row>
    <row r="314822" spans="23:35" x14ac:dyDescent="0.2">
      <c r="W314822" s="29"/>
      <c r="AI314822" s="29"/>
    </row>
    <row r="314850" spans="23:35" x14ac:dyDescent="0.2">
      <c r="W314850" s="31"/>
      <c r="AI314850" s="31"/>
    </row>
    <row r="314854" spans="23:35" x14ac:dyDescent="0.2">
      <c r="W314854" s="29"/>
      <c r="AI314854" s="29"/>
    </row>
    <row r="314882" spans="23:35" x14ac:dyDescent="0.2">
      <c r="W314882" s="31"/>
      <c r="AI314882" s="31"/>
    </row>
    <row r="314886" spans="23:35" x14ac:dyDescent="0.2">
      <c r="W314886" s="29"/>
      <c r="AI314886" s="29"/>
    </row>
    <row r="314914" spans="23:35" x14ac:dyDescent="0.2">
      <c r="W314914" s="31"/>
      <c r="AI314914" s="31"/>
    </row>
    <row r="314918" spans="23:35" x14ac:dyDescent="0.2">
      <c r="W314918" s="29"/>
      <c r="AI314918" s="29"/>
    </row>
    <row r="314946" spans="23:35" x14ac:dyDescent="0.2">
      <c r="W314946" s="31"/>
      <c r="AI314946" s="31"/>
    </row>
    <row r="314950" spans="23:35" x14ac:dyDescent="0.2">
      <c r="W314950" s="29"/>
      <c r="AI314950" s="29"/>
    </row>
    <row r="314978" spans="23:35" x14ac:dyDescent="0.2">
      <c r="W314978" s="31"/>
      <c r="AI314978" s="31"/>
    </row>
    <row r="314982" spans="23:35" x14ac:dyDescent="0.2">
      <c r="W314982" s="29"/>
      <c r="AI314982" s="29"/>
    </row>
    <row r="315010" spans="23:35" x14ac:dyDescent="0.2">
      <c r="W315010" s="31"/>
      <c r="AI315010" s="31"/>
    </row>
    <row r="315014" spans="23:35" x14ac:dyDescent="0.2">
      <c r="W315014" s="29"/>
      <c r="AI315014" s="29"/>
    </row>
    <row r="315042" spans="23:35" x14ac:dyDescent="0.2">
      <c r="W315042" s="31"/>
      <c r="AI315042" s="31"/>
    </row>
    <row r="315046" spans="23:35" x14ac:dyDescent="0.2">
      <c r="W315046" s="29"/>
      <c r="AI315046" s="29"/>
    </row>
    <row r="315074" spans="23:35" x14ac:dyDescent="0.2">
      <c r="W315074" s="31"/>
      <c r="AI315074" s="31"/>
    </row>
    <row r="315078" spans="23:35" x14ac:dyDescent="0.2">
      <c r="W315078" s="29"/>
      <c r="AI315078" s="29"/>
    </row>
    <row r="315106" spans="23:35" x14ac:dyDescent="0.2">
      <c r="W315106" s="31"/>
      <c r="AI315106" s="31"/>
    </row>
    <row r="315110" spans="23:35" x14ac:dyDescent="0.2">
      <c r="W315110" s="29"/>
      <c r="AI315110" s="29"/>
    </row>
    <row r="315138" spans="23:35" x14ac:dyDescent="0.2">
      <c r="W315138" s="31"/>
      <c r="AI315138" s="31"/>
    </row>
    <row r="315142" spans="23:35" x14ac:dyDescent="0.2">
      <c r="W315142" s="29"/>
      <c r="AI315142" s="29"/>
    </row>
    <row r="315170" spans="23:35" x14ac:dyDescent="0.2">
      <c r="W315170" s="31"/>
      <c r="AI315170" s="31"/>
    </row>
    <row r="315174" spans="23:35" x14ac:dyDescent="0.2">
      <c r="W315174" s="29"/>
      <c r="AI315174" s="29"/>
    </row>
    <row r="315202" spans="23:35" x14ac:dyDescent="0.2">
      <c r="W315202" s="31"/>
      <c r="AI315202" s="31"/>
    </row>
    <row r="315206" spans="23:35" x14ac:dyDescent="0.2">
      <c r="W315206" s="29"/>
      <c r="AI315206" s="29"/>
    </row>
    <row r="315234" spans="23:35" x14ac:dyDescent="0.2">
      <c r="W315234" s="31"/>
      <c r="AI315234" s="31"/>
    </row>
    <row r="315238" spans="23:35" x14ac:dyDescent="0.2">
      <c r="W315238" s="29"/>
      <c r="AI315238" s="29"/>
    </row>
    <row r="315266" spans="23:35" x14ac:dyDescent="0.2">
      <c r="W315266" s="31"/>
      <c r="AI315266" s="31"/>
    </row>
    <row r="315270" spans="23:35" x14ac:dyDescent="0.2">
      <c r="W315270" s="29"/>
      <c r="AI315270" s="29"/>
    </row>
    <row r="315298" spans="23:35" x14ac:dyDescent="0.2">
      <c r="W315298" s="31"/>
      <c r="AI315298" s="31"/>
    </row>
    <row r="315302" spans="23:35" x14ac:dyDescent="0.2">
      <c r="W315302" s="29"/>
      <c r="AI315302" s="29"/>
    </row>
    <row r="315330" spans="23:35" x14ac:dyDescent="0.2">
      <c r="W315330" s="31"/>
      <c r="AI315330" s="31"/>
    </row>
    <row r="315334" spans="23:35" x14ac:dyDescent="0.2">
      <c r="W315334" s="29"/>
      <c r="AI315334" s="29"/>
    </row>
    <row r="315362" spans="23:35" x14ac:dyDescent="0.2">
      <c r="W315362" s="31"/>
      <c r="AI315362" s="31"/>
    </row>
    <row r="315366" spans="23:35" x14ac:dyDescent="0.2">
      <c r="W315366" s="29"/>
      <c r="AI315366" s="29"/>
    </row>
    <row r="315394" spans="23:35" x14ac:dyDescent="0.2">
      <c r="W315394" s="31"/>
      <c r="AI315394" s="31"/>
    </row>
    <row r="315398" spans="23:35" x14ac:dyDescent="0.2">
      <c r="W315398" s="29"/>
      <c r="AI315398" s="29"/>
    </row>
    <row r="315426" spans="23:35" x14ac:dyDescent="0.2">
      <c r="W315426" s="31"/>
      <c r="AI315426" s="31"/>
    </row>
    <row r="315430" spans="23:35" x14ac:dyDescent="0.2">
      <c r="W315430" s="29"/>
      <c r="AI315430" s="29"/>
    </row>
    <row r="315458" spans="23:35" x14ac:dyDescent="0.2">
      <c r="W315458" s="31"/>
      <c r="AI315458" s="31"/>
    </row>
    <row r="315462" spans="23:35" x14ac:dyDescent="0.2">
      <c r="W315462" s="29"/>
      <c r="AI315462" s="29"/>
    </row>
    <row r="315490" spans="23:35" x14ac:dyDescent="0.2">
      <c r="W315490" s="31"/>
      <c r="AI315490" s="31"/>
    </row>
    <row r="315494" spans="23:35" x14ac:dyDescent="0.2">
      <c r="W315494" s="29"/>
      <c r="AI315494" s="29"/>
    </row>
    <row r="315522" spans="23:35" x14ac:dyDescent="0.2">
      <c r="W315522" s="31"/>
      <c r="AI315522" s="31"/>
    </row>
    <row r="315526" spans="23:35" x14ac:dyDescent="0.2">
      <c r="W315526" s="29"/>
      <c r="AI315526" s="29"/>
    </row>
    <row r="315554" spans="23:35" x14ac:dyDescent="0.2">
      <c r="W315554" s="31"/>
      <c r="AI315554" s="31"/>
    </row>
    <row r="315558" spans="23:35" x14ac:dyDescent="0.2">
      <c r="W315558" s="29"/>
      <c r="AI315558" s="29"/>
    </row>
    <row r="315586" spans="23:35" x14ac:dyDescent="0.2">
      <c r="W315586" s="31"/>
      <c r="AI315586" s="31"/>
    </row>
    <row r="315590" spans="23:35" x14ac:dyDescent="0.2">
      <c r="W315590" s="29"/>
      <c r="AI315590" s="29"/>
    </row>
    <row r="315618" spans="23:35" x14ac:dyDescent="0.2">
      <c r="W315618" s="31"/>
      <c r="AI315618" s="31"/>
    </row>
    <row r="315622" spans="23:35" x14ac:dyDescent="0.2">
      <c r="W315622" s="29"/>
      <c r="AI315622" s="29"/>
    </row>
    <row r="315650" spans="23:35" x14ac:dyDescent="0.2">
      <c r="W315650" s="31"/>
      <c r="AI315650" s="31"/>
    </row>
    <row r="315654" spans="23:35" x14ac:dyDescent="0.2">
      <c r="W315654" s="29"/>
      <c r="AI315654" s="29"/>
    </row>
    <row r="315682" spans="23:35" x14ac:dyDescent="0.2">
      <c r="W315682" s="31"/>
      <c r="AI315682" s="31"/>
    </row>
    <row r="315686" spans="23:35" x14ac:dyDescent="0.2">
      <c r="W315686" s="29"/>
      <c r="AI315686" s="29"/>
    </row>
    <row r="315714" spans="23:35" x14ac:dyDescent="0.2">
      <c r="W315714" s="31"/>
      <c r="AI315714" s="31"/>
    </row>
    <row r="315718" spans="23:35" x14ac:dyDescent="0.2">
      <c r="W315718" s="29"/>
      <c r="AI315718" s="29"/>
    </row>
    <row r="315746" spans="23:35" x14ac:dyDescent="0.2">
      <c r="W315746" s="31"/>
      <c r="AI315746" s="31"/>
    </row>
    <row r="315750" spans="23:35" x14ac:dyDescent="0.2">
      <c r="W315750" s="29"/>
      <c r="AI315750" s="29"/>
    </row>
    <row r="315778" spans="23:35" x14ac:dyDescent="0.2">
      <c r="W315778" s="31"/>
      <c r="AI315778" s="31"/>
    </row>
    <row r="315782" spans="23:35" x14ac:dyDescent="0.2">
      <c r="W315782" s="29"/>
      <c r="AI315782" s="29"/>
    </row>
    <row r="315810" spans="23:35" x14ac:dyDescent="0.2">
      <c r="W315810" s="31"/>
      <c r="AI315810" s="31"/>
    </row>
    <row r="315814" spans="23:35" x14ac:dyDescent="0.2">
      <c r="W315814" s="29"/>
      <c r="AI315814" s="29"/>
    </row>
    <row r="315842" spans="23:35" x14ac:dyDescent="0.2">
      <c r="W315842" s="31"/>
      <c r="AI315842" s="31"/>
    </row>
    <row r="315846" spans="23:35" x14ac:dyDescent="0.2">
      <c r="W315846" s="29"/>
      <c r="AI315846" s="29"/>
    </row>
    <row r="315874" spans="23:35" x14ac:dyDescent="0.2">
      <c r="W315874" s="31"/>
      <c r="AI315874" s="31"/>
    </row>
    <row r="315878" spans="23:35" x14ac:dyDescent="0.2">
      <c r="W315878" s="29"/>
      <c r="AI315878" s="29"/>
    </row>
    <row r="315906" spans="23:35" x14ac:dyDescent="0.2">
      <c r="W315906" s="31"/>
      <c r="AI315906" s="31"/>
    </row>
    <row r="315910" spans="23:35" x14ac:dyDescent="0.2">
      <c r="W315910" s="29"/>
      <c r="AI315910" s="29"/>
    </row>
    <row r="315938" spans="23:35" x14ac:dyDescent="0.2">
      <c r="W315938" s="31"/>
      <c r="AI315938" s="31"/>
    </row>
    <row r="315942" spans="23:35" x14ac:dyDescent="0.2">
      <c r="W315942" s="29"/>
      <c r="AI315942" s="29"/>
    </row>
    <row r="315970" spans="23:35" x14ac:dyDescent="0.2">
      <c r="W315970" s="31"/>
      <c r="AI315970" s="31"/>
    </row>
    <row r="315974" spans="23:35" x14ac:dyDescent="0.2">
      <c r="W315974" s="29"/>
      <c r="AI315974" s="29"/>
    </row>
    <row r="316002" spans="23:35" x14ac:dyDescent="0.2">
      <c r="W316002" s="31"/>
      <c r="AI316002" s="31"/>
    </row>
    <row r="316006" spans="23:35" x14ac:dyDescent="0.2">
      <c r="W316006" s="29"/>
      <c r="AI316006" s="29"/>
    </row>
    <row r="316034" spans="23:35" x14ac:dyDescent="0.2">
      <c r="W316034" s="31"/>
      <c r="AI316034" s="31"/>
    </row>
    <row r="316038" spans="23:35" x14ac:dyDescent="0.2">
      <c r="W316038" s="29"/>
      <c r="AI316038" s="29"/>
    </row>
    <row r="316066" spans="23:35" x14ac:dyDescent="0.2">
      <c r="W316066" s="31"/>
      <c r="AI316066" s="31"/>
    </row>
    <row r="316070" spans="23:35" x14ac:dyDescent="0.2">
      <c r="W316070" s="29"/>
      <c r="AI316070" s="29"/>
    </row>
    <row r="316098" spans="23:35" x14ac:dyDescent="0.2">
      <c r="W316098" s="31"/>
      <c r="AI316098" s="31"/>
    </row>
    <row r="316102" spans="23:35" x14ac:dyDescent="0.2">
      <c r="W316102" s="29"/>
      <c r="AI316102" s="29"/>
    </row>
    <row r="316130" spans="23:35" x14ac:dyDescent="0.2">
      <c r="W316130" s="31"/>
      <c r="AI316130" s="31"/>
    </row>
    <row r="316134" spans="23:35" x14ac:dyDescent="0.2">
      <c r="W316134" s="29"/>
      <c r="AI316134" s="29"/>
    </row>
    <row r="316162" spans="23:35" x14ac:dyDescent="0.2">
      <c r="W316162" s="31"/>
      <c r="AI316162" s="31"/>
    </row>
    <row r="316166" spans="23:35" x14ac:dyDescent="0.2">
      <c r="W316166" s="29"/>
      <c r="AI316166" s="29"/>
    </row>
    <row r="316194" spans="23:35" x14ac:dyDescent="0.2">
      <c r="W316194" s="31"/>
      <c r="AI316194" s="31"/>
    </row>
    <row r="316198" spans="23:35" x14ac:dyDescent="0.2">
      <c r="W316198" s="29"/>
      <c r="AI316198" s="29"/>
    </row>
    <row r="316226" spans="23:35" x14ac:dyDescent="0.2">
      <c r="W316226" s="31"/>
      <c r="AI316226" s="31"/>
    </row>
    <row r="316230" spans="23:35" x14ac:dyDescent="0.2">
      <c r="W316230" s="29"/>
      <c r="AI316230" s="29"/>
    </row>
    <row r="316258" spans="23:35" x14ac:dyDescent="0.2">
      <c r="W316258" s="31"/>
      <c r="AI316258" s="31"/>
    </row>
    <row r="316262" spans="23:35" x14ac:dyDescent="0.2">
      <c r="W316262" s="29"/>
      <c r="AI316262" s="29"/>
    </row>
    <row r="316290" spans="23:35" x14ac:dyDescent="0.2">
      <c r="W316290" s="31"/>
      <c r="AI316290" s="31"/>
    </row>
    <row r="316294" spans="23:35" x14ac:dyDescent="0.2">
      <c r="W316294" s="29"/>
      <c r="AI316294" s="29"/>
    </row>
    <row r="316322" spans="23:35" x14ac:dyDescent="0.2">
      <c r="W316322" s="31"/>
      <c r="AI316322" s="31"/>
    </row>
    <row r="316326" spans="23:35" x14ac:dyDescent="0.2">
      <c r="W316326" s="29"/>
      <c r="AI316326" s="29"/>
    </row>
    <row r="316354" spans="23:35" x14ac:dyDescent="0.2">
      <c r="W316354" s="31"/>
      <c r="AI316354" s="31"/>
    </row>
    <row r="316358" spans="23:35" x14ac:dyDescent="0.2">
      <c r="W316358" s="29"/>
      <c r="AI316358" s="29"/>
    </row>
    <row r="316386" spans="23:35" x14ac:dyDescent="0.2">
      <c r="W316386" s="31"/>
      <c r="AI316386" s="31"/>
    </row>
    <row r="316390" spans="23:35" x14ac:dyDescent="0.2">
      <c r="W316390" s="29"/>
      <c r="AI316390" s="29"/>
    </row>
    <row r="316418" spans="23:35" x14ac:dyDescent="0.2">
      <c r="W316418" s="31"/>
      <c r="AI316418" s="31"/>
    </row>
    <row r="316422" spans="23:35" x14ac:dyDescent="0.2">
      <c r="W316422" s="29"/>
      <c r="AI316422" s="29"/>
    </row>
    <row r="316450" spans="23:35" x14ac:dyDescent="0.2">
      <c r="W316450" s="31"/>
      <c r="AI316450" s="31"/>
    </row>
    <row r="316454" spans="23:35" x14ac:dyDescent="0.2">
      <c r="W316454" s="29"/>
      <c r="AI316454" s="29"/>
    </row>
    <row r="316482" spans="23:35" x14ac:dyDescent="0.2">
      <c r="W316482" s="31"/>
      <c r="AI316482" s="31"/>
    </row>
    <row r="316486" spans="23:35" x14ac:dyDescent="0.2">
      <c r="W316486" s="29"/>
      <c r="AI316486" s="29"/>
    </row>
    <row r="316514" spans="23:35" x14ac:dyDescent="0.2">
      <c r="W316514" s="31"/>
      <c r="AI316514" s="31"/>
    </row>
    <row r="316518" spans="23:35" x14ac:dyDescent="0.2">
      <c r="W316518" s="29"/>
      <c r="AI316518" s="29"/>
    </row>
    <row r="316546" spans="23:35" x14ac:dyDescent="0.2">
      <c r="W316546" s="31"/>
      <c r="AI316546" s="31"/>
    </row>
    <row r="316550" spans="23:35" x14ac:dyDescent="0.2">
      <c r="W316550" s="29"/>
      <c r="AI316550" s="29"/>
    </row>
    <row r="316578" spans="23:35" x14ac:dyDescent="0.2">
      <c r="W316578" s="31"/>
      <c r="AI316578" s="31"/>
    </row>
    <row r="316582" spans="23:35" x14ac:dyDescent="0.2">
      <c r="W316582" s="29"/>
      <c r="AI316582" s="29"/>
    </row>
    <row r="316610" spans="23:35" x14ac:dyDescent="0.2">
      <c r="W316610" s="31"/>
      <c r="AI316610" s="31"/>
    </row>
    <row r="316614" spans="23:35" x14ac:dyDescent="0.2">
      <c r="W316614" s="29"/>
      <c r="AI316614" s="29"/>
    </row>
    <row r="316642" spans="23:35" x14ac:dyDescent="0.2">
      <c r="W316642" s="31"/>
      <c r="AI316642" s="31"/>
    </row>
    <row r="316646" spans="23:35" x14ac:dyDescent="0.2">
      <c r="W316646" s="29"/>
      <c r="AI316646" s="29"/>
    </row>
    <row r="316674" spans="23:35" x14ac:dyDescent="0.2">
      <c r="W316674" s="31"/>
      <c r="AI316674" s="31"/>
    </row>
    <row r="316678" spans="23:35" x14ac:dyDescent="0.2">
      <c r="W316678" s="29"/>
      <c r="AI316678" s="29"/>
    </row>
    <row r="316706" spans="23:35" x14ac:dyDescent="0.2">
      <c r="W316706" s="31"/>
      <c r="AI316706" s="31"/>
    </row>
    <row r="316710" spans="23:35" x14ac:dyDescent="0.2">
      <c r="W316710" s="29"/>
      <c r="AI316710" s="29"/>
    </row>
    <row r="316738" spans="23:35" x14ac:dyDescent="0.2">
      <c r="W316738" s="31"/>
      <c r="AI316738" s="31"/>
    </row>
    <row r="316742" spans="23:35" x14ac:dyDescent="0.2">
      <c r="W316742" s="29"/>
      <c r="AI316742" s="29"/>
    </row>
    <row r="316770" spans="23:35" x14ac:dyDescent="0.2">
      <c r="W316770" s="31"/>
      <c r="AI316770" s="31"/>
    </row>
    <row r="316774" spans="23:35" x14ac:dyDescent="0.2">
      <c r="W316774" s="29"/>
      <c r="AI316774" s="29"/>
    </row>
    <row r="316802" spans="23:35" x14ac:dyDescent="0.2">
      <c r="W316802" s="31"/>
      <c r="AI316802" s="31"/>
    </row>
    <row r="316806" spans="23:35" x14ac:dyDescent="0.2">
      <c r="W316806" s="29"/>
      <c r="AI316806" s="29"/>
    </row>
    <row r="316834" spans="23:35" x14ac:dyDescent="0.2">
      <c r="W316834" s="31"/>
      <c r="AI316834" s="31"/>
    </row>
    <row r="316838" spans="23:35" x14ac:dyDescent="0.2">
      <c r="W316838" s="29"/>
      <c r="AI316838" s="29"/>
    </row>
    <row r="316866" spans="23:35" x14ac:dyDescent="0.2">
      <c r="W316866" s="31"/>
      <c r="AI316866" s="31"/>
    </row>
    <row r="316870" spans="23:35" x14ac:dyDescent="0.2">
      <c r="W316870" s="29"/>
      <c r="AI316870" s="29"/>
    </row>
    <row r="316898" spans="23:35" x14ac:dyDescent="0.2">
      <c r="W316898" s="31"/>
      <c r="AI316898" s="31"/>
    </row>
    <row r="316902" spans="23:35" x14ac:dyDescent="0.2">
      <c r="W316902" s="29"/>
      <c r="AI316902" s="29"/>
    </row>
    <row r="316930" spans="23:35" x14ac:dyDescent="0.2">
      <c r="W316930" s="31"/>
      <c r="AI316930" s="31"/>
    </row>
    <row r="316934" spans="23:35" x14ac:dyDescent="0.2">
      <c r="W316934" s="29"/>
      <c r="AI316934" s="29"/>
    </row>
    <row r="316962" spans="23:35" x14ac:dyDescent="0.2">
      <c r="W316962" s="31"/>
      <c r="AI316962" s="31"/>
    </row>
    <row r="316966" spans="23:35" x14ac:dyDescent="0.2">
      <c r="W316966" s="29"/>
      <c r="AI316966" s="29"/>
    </row>
    <row r="316994" spans="23:35" x14ac:dyDescent="0.2">
      <c r="W316994" s="31"/>
      <c r="AI316994" s="31"/>
    </row>
    <row r="316998" spans="23:35" x14ac:dyDescent="0.2">
      <c r="W316998" s="29"/>
      <c r="AI316998" s="29"/>
    </row>
    <row r="317026" spans="23:35" x14ac:dyDescent="0.2">
      <c r="W317026" s="31"/>
      <c r="AI317026" s="31"/>
    </row>
    <row r="317030" spans="23:35" x14ac:dyDescent="0.2">
      <c r="W317030" s="29"/>
      <c r="AI317030" s="29"/>
    </row>
    <row r="317058" spans="23:35" x14ac:dyDescent="0.2">
      <c r="W317058" s="31"/>
      <c r="AI317058" s="31"/>
    </row>
    <row r="317062" spans="23:35" x14ac:dyDescent="0.2">
      <c r="W317062" s="29"/>
      <c r="AI317062" s="29"/>
    </row>
    <row r="317090" spans="23:35" x14ac:dyDescent="0.2">
      <c r="W317090" s="31"/>
      <c r="AI317090" s="31"/>
    </row>
    <row r="317094" spans="23:35" x14ac:dyDescent="0.2">
      <c r="W317094" s="29"/>
      <c r="AI317094" s="29"/>
    </row>
    <row r="317122" spans="23:35" x14ac:dyDescent="0.2">
      <c r="W317122" s="31"/>
      <c r="AI317122" s="31"/>
    </row>
    <row r="317126" spans="23:35" x14ac:dyDescent="0.2">
      <c r="W317126" s="29"/>
      <c r="AI317126" s="29"/>
    </row>
    <row r="317154" spans="23:35" x14ac:dyDescent="0.2">
      <c r="W317154" s="31"/>
      <c r="AI317154" s="31"/>
    </row>
    <row r="317158" spans="23:35" x14ac:dyDescent="0.2">
      <c r="W317158" s="29"/>
      <c r="AI317158" s="29"/>
    </row>
    <row r="317186" spans="23:35" x14ac:dyDescent="0.2">
      <c r="W317186" s="31"/>
      <c r="AI317186" s="31"/>
    </row>
    <row r="317190" spans="23:35" x14ac:dyDescent="0.2">
      <c r="W317190" s="29"/>
      <c r="AI317190" s="29"/>
    </row>
    <row r="317218" spans="23:35" x14ac:dyDescent="0.2">
      <c r="W317218" s="31"/>
      <c r="AI317218" s="31"/>
    </row>
    <row r="317222" spans="23:35" x14ac:dyDescent="0.2">
      <c r="W317222" s="29"/>
      <c r="AI317222" s="29"/>
    </row>
    <row r="317250" spans="23:35" x14ac:dyDescent="0.2">
      <c r="W317250" s="31"/>
      <c r="AI317250" s="31"/>
    </row>
    <row r="317254" spans="23:35" x14ac:dyDescent="0.2">
      <c r="W317254" s="29"/>
      <c r="AI317254" s="29"/>
    </row>
    <row r="317282" spans="23:35" x14ac:dyDescent="0.2">
      <c r="W317282" s="31"/>
      <c r="AI317282" s="31"/>
    </row>
    <row r="317286" spans="23:35" x14ac:dyDescent="0.2">
      <c r="W317286" s="29"/>
      <c r="AI317286" s="29"/>
    </row>
    <row r="317314" spans="23:35" x14ac:dyDescent="0.2">
      <c r="W317314" s="31"/>
      <c r="AI317314" s="31"/>
    </row>
    <row r="317318" spans="23:35" x14ac:dyDescent="0.2">
      <c r="W317318" s="29"/>
      <c r="AI317318" s="29"/>
    </row>
    <row r="317346" spans="23:35" x14ac:dyDescent="0.2">
      <c r="W317346" s="31"/>
      <c r="AI317346" s="31"/>
    </row>
    <row r="317350" spans="23:35" x14ac:dyDescent="0.2">
      <c r="W317350" s="29"/>
      <c r="AI317350" s="29"/>
    </row>
    <row r="317378" spans="23:35" x14ac:dyDescent="0.2">
      <c r="W317378" s="31"/>
      <c r="AI317378" s="31"/>
    </row>
    <row r="317382" spans="23:35" x14ac:dyDescent="0.2">
      <c r="W317382" s="29"/>
      <c r="AI317382" s="29"/>
    </row>
    <row r="317410" spans="23:35" x14ac:dyDescent="0.2">
      <c r="W317410" s="31"/>
      <c r="AI317410" s="31"/>
    </row>
    <row r="317414" spans="23:35" x14ac:dyDescent="0.2">
      <c r="W317414" s="29"/>
      <c r="AI317414" s="29"/>
    </row>
    <row r="317442" spans="23:35" x14ac:dyDescent="0.2">
      <c r="W317442" s="31"/>
      <c r="AI317442" s="31"/>
    </row>
    <row r="317446" spans="23:35" x14ac:dyDescent="0.2">
      <c r="W317446" s="29"/>
      <c r="AI317446" s="29"/>
    </row>
    <row r="317474" spans="23:35" x14ac:dyDescent="0.2">
      <c r="W317474" s="31"/>
      <c r="AI317474" s="31"/>
    </row>
    <row r="317478" spans="23:35" x14ac:dyDescent="0.2">
      <c r="W317478" s="29"/>
      <c r="AI317478" s="29"/>
    </row>
    <row r="317506" spans="23:35" x14ac:dyDescent="0.2">
      <c r="W317506" s="31"/>
      <c r="AI317506" s="31"/>
    </row>
    <row r="317510" spans="23:35" x14ac:dyDescent="0.2">
      <c r="W317510" s="29"/>
      <c r="AI317510" s="29"/>
    </row>
    <row r="317538" spans="23:35" x14ac:dyDescent="0.2">
      <c r="W317538" s="31"/>
      <c r="AI317538" s="31"/>
    </row>
    <row r="317542" spans="23:35" x14ac:dyDescent="0.2">
      <c r="W317542" s="29"/>
      <c r="AI317542" s="29"/>
    </row>
    <row r="317570" spans="23:35" x14ac:dyDescent="0.2">
      <c r="W317570" s="31"/>
      <c r="AI317570" s="31"/>
    </row>
    <row r="317574" spans="23:35" x14ac:dyDescent="0.2">
      <c r="W317574" s="29"/>
      <c r="AI317574" s="29"/>
    </row>
    <row r="317602" spans="23:35" x14ac:dyDescent="0.2">
      <c r="W317602" s="31"/>
      <c r="AI317602" s="31"/>
    </row>
    <row r="317606" spans="23:35" x14ac:dyDescent="0.2">
      <c r="W317606" s="29"/>
      <c r="AI317606" s="29"/>
    </row>
    <row r="317634" spans="23:35" x14ac:dyDescent="0.2">
      <c r="W317634" s="31"/>
      <c r="AI317634" s="31"/>
    </row>
    <row r="317638" spans="23:35" x14ac:dyDescent="0.2">
      <c r="W317638" s="29"/>
      <c r="AI317638" s="29"/>
    </row>
    <row r="317666" spans="23:35" x14ac:dyDescent="0.2">
      <c r="W317666" s="31"/>
      <c r="AI317666" s="31"/>
    </row>
    <row r="317670" spans="23:35" x14ac:dyDescent="0.2">
      <c r="W317670" s="29"/>
      <c r="AI317670" s="29"/>
    </row>
    <row r="317698" spans="23:35" x14ac:dyDescent="0.2">
      <c r="W317698" s="31"/>
      <c r="AI317698" s="31"/>
    </row>
    <row r="317702" spans="23:35" x14ac:dyDescent="0.2">
      <c r="W317702" s="29"/>
      <c r="AI317702" s="29"/>
    </row>
    <row r="317730" spans="23:35" x14ac:dyDescent="0.2">
      <c r="W317730" s="31"/>
      <c r="AI317730" s="31"/>
    </row>
    <row r="317734" spans="23:35" x14ac:dyDescent="0.2">
      <c r="W317734" s="29"/>
      <c r="AI317734" s="29"/>
    </row>
    <row r="317762" spans="23:35" x14ac:dyDescent="0.2">
      <c r="W317762" s="31"/>
      <c r="AI317762" s="31"/>
    </row>
    <row r="317766" spans="23:35" x14ac:dyDescent="0.2">
      <c r="W317766" s="29"/>
      <c r="AI317766" s="29"/>
    </row>
    <row r="317794" spans="23:35" x14ac:dyDescent="0.2">
      <c r="W317794" s="31"/>
      <c r="AI317794" s="31"/>
    </row>
    <row r="317798" spans="23:35" x14ac:dyDescent="0.2">
      <c r="W317798" s="29"/>
      <c r="AI317798" s="29"/>
    </row>
    <row r="317826" spans="23:35" x14ac:dyDescent="0.2">
      <c r="W317826" s="31"/>
      <c r="AI317826" s="31"/>
    </row>
    <row r="317830" spans="23:35" x14ac:dyDescent="0.2">
      <c r="W317830" s="29"/>
      <c r="AI317830" s="29"/>
    </row>
    <row r="317858" spans="23:35" x14ac:dyDescent="0.2">
      <c r="W317858" s="31"/>
      <c r="AI317858" s="31"/>
    </row>
    <row r="317862" spans="23:35" x14ac:dyDescent="0.2">
      <c r="W317862" s="29"/>
      <c r="AI317862" s="29"/>
    </row>
    <row r="317890" spans="23:35" x14ac:dyDescent="0.2">
      <c r="W317890" s="31"/>
      <c r="AI317890" s="31"/>
    </row>
    <row r="317894" spans="23:35" x14ac:dyDescent="0.2">
      <c r="W317894" s="29"/>
      <c r="AI317894" s="29"/>
    </row>
    <row r="317922" spans="23:35" x14ac:dyDescent="0.2">
      <c r="W317922" s="31"/>
      <c r="AI317922" s="31"/>
    </row>
    <row r="317926" spans="23:35" x14ac:dyDescent="0.2">
      <c r="W317926" s="29"/>
      <c r="AI317926" s="29"/>
    </row>
    <row r="317954" spans="23:35" x14ac:dyDescent="0.2">
      <c r="W317954" s="31"/>
      <c r="AI317954" s="31"/>
    </row>
    <row r="317958" spans="23:35" x14ac:dyDescent="0.2">
      <c r="W317958" s="29"/>
      <c r="AI317958" s="29"/>
    </row>
    <row r="317986" spans="23:35" x14ac:dyDescent="0.2">
      <c r="W317986" s="31"/>
      <c r="AI317986" s="31"/>
    </row>
    <row r="317990" spans="23:35" x14ac:dyDescent="0.2">
      <c r="W317990" s="29"/>
      <c r="AI317990" s="29"/>
    </row>
    <row r="318018" spans="23:35" x14ac:dyDescent="0.2">
      <c r="W318018" s="31"/>
      <c r="AI318018" s="31"/>
    </row>
    <row r="318022" spans="23:35" x14ac:dyDescent="0.2">
      <c r="W318022" s="29"/>
      <c r="AI318022" s="29"/>
    </row>
    <row r="318050" spans="23:35" x14ac:dyDescent="0.2">
      <c r="W318050" s="31"/>
      <c r="AI318050" s="31"/>
    </row>
    <row r="318054" spans="23:35" x14ac:dyDescent="0.2">
      <c r="W318054" s="29"/>
      <c r="AI318054" s="29"/>
    </row>
    <row r="318082" spans="23:35" x14ac:dyDescent="0.2">
      <c r="W318082" s="31"/>
      <c r="AI318082" s="31"/>
    </row>
    <row r="318086" spans="23:35" x14ac:dyDescent="0.2">
      <c r="W318086" s="29"/>
      <c r="AI318086" s="29"/>
    </row>
    <row r="318114" spans="23:35" x14ac:dyDescent="0.2">
      <c r="W318114" s="31"/>
      <c r="AI318114" s="31"/>
    </row>
    <row r="318118" spans="23:35" x14ac:dyDescent="0.2">
      <c r="W318118" s="29"/>
      <c r="AI318118" s="29"/>
    </row>
    <row r="318146" spans="23:35" x14ac:dyDescent="0.2">
      <c r="W318146" s="31"/>
      <c r="AI318146" s="31"/>
    </row>
    <row r="318150" spans="23:35" x14ac:dyDescent="0.2">
      <c r="W318150" s="29"/>
      <c r="AI318150" s="29"/>
    </row>
    <row r="318178" spans="23:35" x14ac:dyDescent="0.2">
      <c r="W318178" s="31"/>
      <c r="AI318178" s="31"/>
    </row>
    <row r="318182" spans="23:35" x14ac:dyDescent="0.2">
      <c r="W318182" s="29"/>
      <c r="AI318182" s="29"/>
    </row>
    <row r="318210" spans="23:35" x14ac:dyDescent="0.2">
      <c r="W318210" s="31"/>
      <c r="AI318210" s="31"/>
    </row>
    <row r="318214" spans="23:35" x14ac:dyDescent="0.2">
      <c r="W318214" s="29"/>
      <c r="AI318214" s="29"/>
    </row>
    <row r="318242" spans="23:35" x14ac:dyDescent="0.2">
      <c r="W318242" s="31"/>
      <c r="AI318242" s="31"/>
    </row>
    <row r="318246" spans="23:35" x14ac:dyDescent="0.2">
      <c r="W318246" s="29"/>
      <c r="AI318246" s="29"/>
    </row>
    <row r="318274" spans="23:35" x14ac:dyDescent="0.2">
      <c r="W318274" s="31"/>
      <c r="AI318274" s="31"/>
    </row>
    <row r="318278" spans="23:35" x14ac:dyDescent="0.2">
      <c r="W318278" s="29"/>
      <c r="AI318278" s="29"/>
    </row>
    <row r="318306" spans="23:35" x14ac:dyDescent="0.2">
      <c r="W318306" s="31"/>
      <c r="AI318306" s="31"/>
    </row>
    <row r="318310" spans="23:35" x14ac:dyDescent="0.2">
      <c r="W318310" s="29"/>
      <c r="AI318310" s="29"/>
    </row>
    <row r="318338" spans="23:35" x14ac:dyDescent="0.2">
      <c r="W318338" s="31"/>
      <c r="AI318338" s="31"/>
    </row>
    <row r="318342" spans="23:35" x14ac:dyDescent="0.2">
      <c r="W318342" s="29"/>
      <c r="AI318342" s="29"/>
    </row>
    <row r="318370" spans="23:35" x14ac:dyDescent="0.2">
      <c r="W318370" s="31"/>
      <c r="AI318370" s="31"/>
    </row>
    <row r="318374" spans="23:35" x14ac:dyDescent="0.2">
      <c r="W318374" s="29"/>
      <c r="AI318374" s="29"/>
    </row>
    <row r="318402" spans="23:35" x14ac:dyDescent="0.2">
      <c r="W318402" s="31"/>
      <c r="AI318402" s="31"/>
    </row>
    <row r="318406" spans="23:35" x14ac:dyDescent="0.2">
      <c r="W318406" s="29"/>
      <c r="AI318406" s="29"/>
    </row>
    <row r="318434" spans="23:35" x14ac:dyDescent="0.2">
      <c r="W318434" s="31"/>
      <c r="AI318434" s="31"/>
    </row>
    <row r="318438" spans="23:35" x14ac:dyDescent="0.2">
      <c r="W318438" s="29"/>
      <c r="AI318438" s="29"/>
    </row>
    <row r="318466" spans="23:35" x14ac:dyDescent="0.2">
      <c r="W318466" s="31"/>
      <c r="AI318466" s="31"/>
    </row>
    <row r="318470" spans="23:35" x14ac:dyDescent="0.2">
      <c r="W318470" s="29"/>
      <c r="AI318470" s="29"/>
    </row>
    <row r="318498" spans="23:35" x14ac:dyDescent="0.2">
      <c r="W318498" s="31"/>
      <c r="AI318498" s="31"/>
    </row>
    <row r="318502" spans="23:35" x14ac:dyDescent="0.2">
      <c r="W318502" s="29"/>
      <c r="AI318502" s="29"/>
    </row>
    <row r="318530" spans="23:35" x14ac:dyDescent="0.2">
      <c r="W318530" s="31"/>
      <c r="AI318530" s="31"/>
    </row>
    <row r="318534" spans="23:35" x14ac:dyDescent="0.2">
      <c r="W318534" s="29"/>
      <c r="AI318534" s="29"/>
    </row>
    <row r="318562" spans="23:35" x14ac:dyDescent="0.2">
      <c r="W318562" s="31"/>
      <c r="AI318562" s="31"/>
    </row>
    <row r="318566" spans="23:35" x14ac:dyDescent="0.2">
      <c r="W318566" s="29"/>
      <c r="AI318566" s="29"/>
    </row>
    <row r="318594" spans="23:35" x14ac:dyDescent="0.2">
      <c r="W318594" s="31"/>
      <c r="AI318594" s="31"/>
    </row>
    <row r="318598" spans="23:35" x14ac:dyDescent="0.2">
      <c r="W318598" s="29"/>
      <c r="AI318598" s="29"/>
    </row>
    <row r="318626" spans="23:35" x14ac:dyDescent="0.2">
      <c r="W318626" s="31"/>
      <c r="AI318626" s="31"/>
    </row>
    <row r="318630" spans="23:35" x14ac:dyDescent="0.2">
      <c r="W318630" s="29"/>
      <c r="AI318630" s="29"/>
    </row>
    <row r="318658" spans="23:35" x14ac:dyDescent="0.2">
      <c r="W318658" s="31"/>
      <c r="AI318658" s="31"/>
    </row>
    <row r="318662" spans="23:35" x14ac:dyDescent="0.2">
      <c r="W318662" s="29"/>
      <c r="AI318662" s="29"/>
    </row>
    <row r="318690" spans="23:35" x14ac:dyDescent="0.2">
      <c r="W318690" s="31"/>
      <c r="AI318690" s="31"/>
    </row>
    <row r="318694" spans="23:35" x14ac:dyDescent="0.2">
      <c r="W318694" s="29"/>
      <c r="AI318694" s="29"/>
    </row>
    <row r="318722" spans="23:35" x14ac:dyDescent="0.2">
      <c r="W318722" s="31"/>
      <c r="AI318722" s="31"/>
    </row>
    <row r="318726" spans="23:35" x14ac:dyDescent="0.2">
      <c r="W318726" s="29"/>
      <c r="AI318726" s="29"/>
    </row>
    <row r="318754" spans="23:35" x14ac:dyDescent="0.2">
      <c r="W318754" s="31"/>
      <c r="AI318754" s="31"/>
    </row>
    <row r="318758" spans="23:35" x14ac:dyDescent="0.2">
      <c r="W318758" s="29"/>
      <c r="AI318758" s="29"/>
    </row>
    <row r="318786" spans="23:35" x14ac:dyDescent="0.2">
      <c r="W318786" s="31"/>
      <c r="AI318786" s="31"/>
    </row>
    <row r="318790" spans="23:35" x14ac:dyDescent="0.2">
      <c r="W318790" s="29"/>
      <c r="AI318790" s="29"/>
    </row>
    <row r="318818" spans="23:35" x14ac:dyDescent="0.2">
      <c r="W318818" s="31"/>
      <c r="AI318818" s="31"/>
    </row>
    <row r="318822" spans="23:35" x14ac:dyDescent="0.2">
      <c r="W318822" s="29"/>
      <c r="AI318822" s="29"/>
    </row>
    <row r="318850" spans="23:35" x14ac:dyDescent="0.2">
      <c r="W318850" s="31"/>
      <c r="AI318850" s="31"/>
    </row>
    <row r="318854" spans="23:35" x14ac:dyDescent="0.2">
      <c r="W318854" s="29"/>
      <c r="AI318854" s="29"/>
    </row>
    <row r="318882" spans="23:35" x14ac:dyDescent="0.2">
      <c r="W318882" s="31"/>
      <c r="AI318882" s="31"/>
    </row>
    <row r="318886" spans="23:35" x14ac:dyDescent="0.2">
      <c r="W318886" s="29"/>
      <c r="AI318886" s="29"/>
    </row>
    <row r="318914" spans="23:35" x14ac:dyDescent="0.2">
      <c r="W318914" s="31"/>
      <c r="AI318914" s="31"/>
    </row>
    <row r="318918" spans="23:35" x14ac:dyDescent="0.2">
      <c r="W318918" s="29"/>
      <c r="AI318918" s="29"/>
    </row>
    <row r="318946" spans="23:35" x14ac:dyDescent="0.2">
      <c r="W318946" s="31"/>
      <c r="AI318946" s="31"/>
    </row>
    <row r="318950" spans="23:35" x14ac:dyDescent="0.2">
      <c r="W318950" s="29"/>
      <c r="AI318950" s="29"/>
    </row>
    <row r="318978" spans="23:35" x14ac:dyDescent="0.2">
      <c r="W318978" s="31"/>
      <c r="AI318978" s="31"/>
    </row>
    <row r="318982" spans="23:35" x14ac:dyDescent="0.2">
      <c r="W318982" s="29"/>
      <c r="AI318982" s="29"/>
    </row>
    <row r="319010" spans="23:35" x14ac:dyDescent="0.2">
      <c r="W319010" s="31"/>
      <c r="AI319010" s="31"/>
    </row>
    <row r="319014" spans="23:35" x14ac:dyDescent="0.2">
      <c r="W319014" s="29"/>
      <c r="AI319014" s="29"/>
    </row>
    <row r="319042" spans="23:35" x14ac:dyDescent="0.2">
      <c r="W319042" s="31"/>
      <c r="AI319042" s="31"/>
    </row>
    <row r="319046" spans="23:35" x14ac:dyDescent="0.2">
      <c r="W319046" s="29"/>
      <c r="AI319046" s="29"/>
    </row>
    <row r="319074" spans="23:35" x14ac:dyDescent="0.2">
      <c r="W319074" s="31"/>
      <c r="AI319074" s="31"/>
    </row>
    <row r="319078" spans="23:35" x14ac:dyDescent="0.2">
      <c r="W319078" s="29"/>
      <c r="AI319078" s="29"/>
    </row>
    <row r="319106" spans="23:35" x14ac:dyDescent="0.2">
      <c r="W319106" s="31"/>
      <c r="AI319106" s="31"/>
    </row>
    <row r="319110" spans="23:35" x14ac:dyDescent="0.2">
      <c r="W319110" s="29"/>
      <c r="AI319110" s="29"/>
    </row>
    <row r="319138" spans="23:35" x14ac:dyDescent="0.2">
      <c r="W319138" s="31"/>
      <c r="AI319138" s="31"/>
    </row>
    <row r="319142" spans="23:35" x14ac:dyDescent="0.2">
      <c r="W319142" s="29"/>
      <c r="AI319142" s="29"/>
    </row>
    <row r="319170" spans="23:35" x14ac:dyDescent="0.2">
      <c r="W319170" s="31"/>
      <c r="AI319170" s="31"/>
    </row>
    <row r="319174" spans="23:35" x14ac:dyDescent="0.2">
      <c r="W319174" s="29"/>
      <c r="AI319174" s="29"/>
    </row>
    <row r="319202" spans="23:35" x14ac:dyDescent="0.2">
      <c r="W319202" s="31"/>
      <c r="AI319202" s="31"/>
    </row>
    <row r="319206" spans="23:35" x14ac:dyDescent="0.2">
      <c r="W319206" s="29"/>
      <c r="AI319206" s="29"/>
    </row>
    <row r="319234" spans="23:35" x14ac:dyDescent="0.2">
      <c r="W319234" s="31"/>
      <c r="AI319234" s="31"/>
    </row>
    <row r="319238" spans="23:35" x14ac:dyDescent="0.2">
      <c r="W319238" s="29"/>
      <c r="AI319238" s="29"/>
    </row>
    <row r="319266" spans="23:35" x14ac:dyDescent="0.2">
      <c r="W319266" s="31"/>
      <c r="AI319266" s="31"/>
    </row>
    <row r="319270" spans="23:35" x14ac:dyDescent="0.2">
      <c r="W319270" s="29"/>
      <c r="AI319270" s="29"/>
    </row>
    <row r="319298" spans="23:35" x14ac:dyDescent="0.2">
      <c r="W319298" s="31"/>
      <c r="AI319298" s="31"/>
    </row>
    <row r="319302" spans="23:35" x14ac:dyDescent="0.2">
      <c r="W319302" s="29"/>
      <c r="AI319302" s="29"/>
    </row>
    <row r="319330" spans="23:35" x14ac:dyDescent="0.2">
      <c r="W319330" s="31"/>
      <c r="AI319330" s="31"/>
    </row>
    <row r="319334" spans="23:35" x14ac:dyDescent="0.2">
      <c r="W319334" s="29"/>
      <c r="AI319334" s="29"/>
    </row>
    <row r="319362" spans="23:35" x14ac:dyDescent="0.2">
      <c r="W319362" s="31"/>
      <c r="AI319362" s="31"/>
    </row>
    <row r="319366" spans="23:35" x14ac:dyDescent="0.2">
      <c r="W319366" s="29"/>
      <c r="AI319366" s="29"/>
    </row>
    <row r="319394" spans="23:35" x14ac:dyDescent="0.2">
      <c r="W319394" s="31"/>
      <c r="AI319394" s="31"/>
    </row>
    <row r="319398" spans="23:35" x14ac:dyDescent="0.2">
      <c r="W319398" s="29"/>
      <c r="AI319398" s="29"/>
    </row>
    <row r="319426" spans="23:35" x14ac:dyDescent="0.2">
      <c r="W319426" s="31"/>
      <c r="AI319426" s="31"/>
    </row>
    <row r="319430" spans="23:35" x14ac:dyDescent="0.2">
      <c r="W319430" s="29"/>
      <c r="AI319430" s="29"/>
    </row>
    <row r="319458" spans="23:35" x14ac:dyDescent="0.2">
      <c r="W319458" s="31"/>
      <c r="AI319458" s="31"/>
    </row>
    <row r="319462" spans="23:35" x14ac:dyDescent="0.2">
      <c r="W319462" s="29"/>
      <c r="AI319462" s="29"/>
    </row>
    <row r="319490" spans="23:35" x14ac:dyDescent="0.2">
      <c r="W319490" s="31"/>
      <c r="AI319490" s="31"/>
    </row>
    <row r="319494" spans="23:35" x14ac:dyDescent="0.2">
      <c r="W319494" s="29"/>
      <c r="AI319494" s="29"/>
    </row>
    <row r="319522" spans="23:35" x14ac:dyDescent="0.2">
      <c r="W319522" s="31"/>
      <c r="AI319522" s="31"/>
    </row>
    <row r="319526" spans="23:35" x14ac:dyDescent="0.2">
      <c r="W319526" s="29"/>
      <c r="AI319526" s="29"/>
    </row>
    <row r="319554" spans="23:35" x14ac:dyDescent="0.2">
      <c r="W319554" s="31"/>
      <c r="AI319554" s="31"/>
    </row>
    <row r="319558" spans="23:35" x14ac:dyDescent="0.2">
      <c r="W319558" s="29"/>
      <c r="AI319558" s="29"/>
    </row>
    <row r="319586" spans="23:35" x14ac:dyDescent="0.2">
      <c r="W319586" s="31"/>
      <c r="AI319586" s="31"/>
    </row>
    <row r="319590" spans="23:35" x14ac:dyDescent="0.2">
      <c r="W319590" s="29"/>
      <c r="AI319590" s="29"/>
    </row>
    <row r="319618" spans="23:35" x14ac:dyDescent="0.2">
      <c r="W319618" s="31"/>
      <c r="AI319618" s="31"/>
    </row>
    <row r="319622" spans="23:35" x14ac:dyDescent="0.2">
      <c r="W319622" s="29"/>
      <c r="AI319622" s="29"/>
    </row>
    <row r="319650" spans="23:35" x14ac:dyDescent="0.2">
      <c r="W319650" s="31"/>
      <c r="AI319650" s="31"/>
    </row>
    <row r="319654" spans="23:35" x14ac:dyDescent="0.2">
      <c r="W319654" s="29"/>
      <c r="AI319654" s="29"/>
    </row>
    <row r="319682" spans="23:35" x14ac:dyDescent="0.2">
      <c r="W319682" s="31"/>
      <c r="AI319682" s="31"/>
    </row>
    <row r="319686" spans="23:35" x14ac:dyDescent="0.2">
      <c r="W319686" s="29"/>
      <c r="AI319686" s="29"/>
    </row>
    <row r="319714" spans="23:35" x14ac:dyDescent="0.2">
      <c r="W319714" s="31"/>
      <c r="AI319714" s="31"/>
    </row>
    <row r="319718" spans="23:35" x14ac:dyDescent="0.2">
      <c r="W319718" s="29"/>
      <c r="AI319718" s="29"/>
    </row>
    <row r="319746" spans="23:35" x14ac:dyDescent="0.2">
      <c r="W319746" s="31"/>
      <c r="AI319746" s="31"/>
    </row>
    <row r="319750" spans="23:35" x14ac:dyDescent="0.2">
      <c r="W319750" s="29"/>
      <c r="AI319750" s="29"/>
    </row>
    <row r="319778" spans="23:35" x14ac:dyDescent="0.2">
      <c r="W319778" s="31"/>
      <c r="AI319778" s="31"/>
    </row>
    <row r="319782" spans="23:35" x14ac:dyDescent="0.2">
      <c r="W319782" s="29"/>
      <c r="AI319782" s="29"/>
    </row>
    <row r="319810" spans="23:35" x14ac:dyDescent="0.2">
      <c r="W319810" s="31"/>
      <c r="AI319810" s="31"/>
    </row>
    <row r="319814" spans="23:35" x14ac:dyDescent="0.2">
      <c r="W319814" s="29"/>
      <c r="AI319814" s="29"/>
    </row>
    <row r="319842" spans="23:35" x14ac:dyDescent="0.2">
      <c r="W319842" s="31"/>
      <c r="AI319842" s="31"/>
    </row>
    <row r="319846" spans="23:35" x14ac:dyDescent="0.2">
      <c r="W319846" s="29"/>
      <c r="AI319846" s="29"/>
    </row>
    <row r="319874" spans="23:35" x14ac:dyDescent="0.2">
      <c r="W319874" s="31"/>
      <c r="AI319874" s="31"/>
    </row>
    <row r="319878" spans="23:35" x14ac:dyDescent="0.2">
      <c r="W319878" s="29"/>
      <c r="AI319878" s="29"/>
    </row>
    <row r="319906" spans="23:35" x14ac:dyDescent="0.2">
      <c r="W319906" s="31"/>
      <c r="AI319906" s="31"/>
    </row>
    <row r="319910" spans="23:35" x14ac:dyDescent="0.2">
      <c r="W319910" s="29"/>
      <c r="AI319910" s="29"/>
    </row>
    <row r="319938" spans="23:35" x14ac:dyDescent="0.2">
      <c r="W319938" s="31"/>
      <c r="AI319938" s="31"/>
    </row>
    <row r="319942" spans="23:35" x14ac:dyDescent="0.2">
      <c r="W319942" s="29"/>
      <c r="AI319942" s="29"/>
    </row>
    <row r="319970" spans="23:35" x14ac:dyDescent="0.2">
      <c r="W319970" s="31"/>
      <c r="AI319970" s="31"/>
    </row>
    <row r="319974" spans="23:35" x14ac:dyDescent="0.2">
      <c r="W319974" s="29"/>
      <c r="AI319974" s="29"/>
    </row>
    <row r="320002" spans="23:35" x14ac:dyDescent="0.2">
      <c r="W320002" s="31"/>
      <c r="AI320002" s="31"/>
    </row>
    <row r="320006" spans="23:35" x14ac:dyDescent="0.2">
      <c r="W320006" s="29"/>
      <c r="AI320006" s="29"/>
    </row>
    <row r="320034" spans="23:35" x14ac:dyDescent="0.2">
      <c r="W320034" s="31"/>
      <c r="AI320034" s="31"/>
    </row>
    <row r="320038" spans="23:35" x14ac:dyDescent="0.2">
      <c r="W320038" s="29"/>
      <c r="AI320038" s="29"/>
    </row>
    <row r="320066" spans="23:35" x14ac:dyDescent="0.2">
      <c r="W320066" s="31"/>
      <c r="AI320066" s="31"/>
    </row>
    <row r="320070" spans="23:35" x14ac:dyDescent="0.2">
      <c r="W320070" s="29"/>
      <c r="AI320070" s="29"/>
    </row>
    <row r="320098" spans="23:35" x14ac:dyDescent="0.2">
      <c r="W320098" s="31"/>
      <c r="AI320098" s="31"/>
    </row>
    <row r="320102" spans="23:35" x14ac:dyDescent="0.2">
      <c r="W320102" s="29"/>
      <c r="AI320102" s="29"/>
    </row>
    <row r="320130" spans="23:35" x14ac:dyDescent="0.2">
      <c r="W320130" s="31"/>
      <c r="AI320130" s="31"/>
    </row>
    <row r="320134" spans="23:35" x14ac:dyDescent="0.2">
      <c r="W320134" s="29"/>
      <c r="AI320134" s="29"/>
    </row>
    <row r="320162" spans="23:35" x14ac:dyDescent="0.2">
      <c r="W320162" s="31"/>
      <c r="AI320162" s="31"/>
    </row>
    <row r="320166" spans="23:35" x14ac:dyDescent="0.2">
      <c r="W320166" s="29"/>
      <c r="AI320166" s="29"/>
    </row>
    <row r="320194" spans="23:35" x14ac:dyDescent="0.2">
      <c r="W320194" s="31"/>
      <c r="AI320194" s="31"/>
    </row>
    <row r="320198" spans="23:35" x14ac:dyDescent="0.2">
      <c r="W320198" s="29"/>
      <c r="AI320198" s="29"/>
    </row>
    <row r="320226" spans="23:35" x14ac:dyDescent="0.2">
      <c r="W320226" s="31"/>
      <c r="AI320226" s="31"/>
    </row>
    <row r="320230" spans="23:35" x14ac:dyDescent="0.2">
      <c r="W320230" s="29"/>
      <c r="AI320230" s="29"/>
    </row>
    <row r="320258" spans="23:35" x14ac:dyDescent="0.2">
      <c r="W320258" s="31"/>
      <c r="AI320258" s="31"/>
    </row>
    <row r="320262" spans="23:35" x14ac:dyDescent="0.2">
      <c r="W320262" s="29"/>
      <c r="AI320262" s="29"/>
    </row>
    <row r="320290" spans="23:35" x14ac:dyDescent="0.2">
      <c r="W320290" s="31"/>
      <c r="AI320290" s="31"/>
    </row>
    <row r="320294" spans="23:35" x14ac:dyDescent="0.2">
      <c r="W320294" s="29"/>
      <c r="AI320294" s="29"/>
    </row>
    <row r="320322" spans="23:35" x14ac:dyDescent="0.2">
      <c r="W320322" s="31"/>
      <c r="AI320322" s="31"/>
    </row>
    <row r="320326" spans="23:35" x14ac:dyDescent="0.2">
      <c r="W320326" s="29"/>
      <c r="AI320326" s="29"/>
    </row>
    <row r="320354" spans="23:35" x14ac:dyDescent="0.2">
      <c r="W320354" s="31"/>
      <c r="AI320354" s="31"/>
    </row>
    <row r="320358" spans="23:35" x14ac:dyDescent="0.2">
      <c r="W320358" s="29"/>
      <c r="AI320358" s="29"/>
    </row>
    <row r="320386" spans="23:35" x14ac:dyDescent="0.2">
      <c r="W320386" s="31"/>
      <c r="AI320386" s="31"/>
    </row>
    <row r="320390" spans="23:35" x14ac:dyDescent="0.2">
      <c r="W320390" s="29"/>
      <c r="AI320390" s="29"/>
    </row>
    <row r="320418" spans="23:35" x14ac:dyDescent="0.2">
      <c r="W320418" s="31"/>
      <c r="AI320418" s="31"/>
    </row>
    <row r="320422" spans="23:35" x14ac:dyDescent="0.2">
      <c r="W320422" s="29"/>
      <c r="AI320422" s="29"/>
    </row>
    <row r="320450" spans="23:35" x14ac:dyDescent="0.2">
      <c r="W320450" s="31"/>
      <c r="AI320450" s="31"/>
    </row>
    <row r="320454" spans="23:35" x14ac:dyDescent="0.2">
      <c r="W320454" s="29"/>
      <c r="AI320454" s="29"/>
    </row>
    <row r="320482" spans="23:35" x14ac:dyDescent="0.2">
      <c r="W320482" s="31"/>
      <c r="AI320482" s="31"/>
    </row>
    <row r="320486" spans="23:35" x14ac:dyDescent="0.2">
      <c r="W320486" s="29"/>
      <c r="AI320486" s="29"/>
    </row>
    <row r="320514" spans="23:35" x14ac:dyDescent="0.2">
      <c r="W320514" s="31"/>
      <c r="AI320514" s="31"/>
    </row>
    <row r="320518" spans="23:35" x14ac:dyDescent="0.2">
      <c r="W320518" s="29"/>
      <c r="AI320518" s="29"/>
    </row>
    <row r="320546" spans="23:35" x14ac:dyDescent="0.2">
      <c r="W320546" s="31"/>
      <c r="AI320546" s="31"/>
    </row>
    <row r="320550" spans="23:35" x14ac:dyDescent="0.2">
      <c r="W320550" s="29"/>
      <c r="AI320550" s="29"/>
    </row>
    <row r="320578" spans="23:35" x14ac:dyDescent="0.2">
      <c r="W320578" s="31"/>
      <c r="AI320578" s="31"/>
    </row>
    <row r="320582" spans="23:35" x14ac:dyDescent="0.2">
      <c r="W320582" s="29"/>
      <c r="AI320582" s="29"/>
    </row>
    <row r="320610" spans="23:35" x14ac:dyDescent="0.2">
      <c r="W320610" s="31"/>
      <c r="AI320610" s="31"/>
    </row>
    <row r="320614" spans="23:35" x14ac:dyDescent="0.2">
      <c r="W320614" s="29"/>
      <c r="AI320614" s="29"/>
    </row>
    <row r="320642" spans="23:35" x14ac:dyDescent="0.2">
      <c r="W320642" s="31"/>
      <c r="AI320642" s="31"/>
    </row>
    <row r="320646" spans="23:35" x14ac:dyDescent="0.2">
      <c r="W320646" s="29"/>
      <c r="AI320646" s="29"/>
    </row>
    <row r="320674" spans="23:35" x14ac:dyDescent="0.2">
      <c r="W320674" s="31"/>
      <c r="AI320674" s="31"/>
    </row>
    <row r="320678" spans="23:35" x14ac:dyDescent="0.2">
      <c r="W320678" s="29"/>
      <c r="AI320678" s="29"/>
    </row>
    <row r="320706" spans="23:35" x14ac:dyDescent="0.2">
      <c r="W320706" s="31"/>
      <c r="AI320706" s="31"/>
    </row>
    <row r="320710" spans="23:35" x14ac:dyDescent="0.2">
      <c r="W320710" s="29"/>
      <c r="AI320710" s="29"/>
    </row>
    <row r="320738" spans="23:35" x14ac:dyDescent="0.2">
      <c r="W320738" s="31"/>
      <c r="AI320738" s="31"/>
    </row>
    <row r="320742" spans="23:35" x14ac:dyDescent="0.2">
      <c r="W320742" s="29"/>
      <c r="AI320742" s="29"/>
    </row>
    <row r="320770" spans="23:35" x14ac:dyDescent="0.2">
      <c r="W320770" s="31"/>
      <c r="AI320770" s="31"/>
    </row>
    <row r="320774" spans="23:35" x14ac:dyDescent="0.2">
      <c r="W320774" s="29"/>
      <c r="AI320774" s="29"/>
    </row>
    <row r="320802" spans="23:35" x14ac:dyDescent="0.2">
      <c r="W320802" s="31"/>
      <c r="AI320802" s="31"/>
    </row>
    <row r="320806" spans="23:35" x14ac:dyDescent="0.2">
      <c r="W320806" s="29"/>
      <c r="AI320806" s="29"/>
    </row>
    <row r="320834" spans="23:35" x14ac:dyDescent="0.2">
      <c r="W320834" s="31"/>
      <c r="AI320834" s="31"/>
    </row>
    <row r="320838" spans="23:35" x14ac:dyDescent="0.2">
      <c r="W320838" s="29"/>
      <c r="AI320838" s="29"/>
    </row>
    <row r="320866" spans="23:35" x14ac:dyDescent="0.2">
      <c r="W320866" s="31"/>
      <c r="AI320866" s="31"/>
    </row>
    <row r="320870" spans="23:35" x14ac:dyDescent="0.2">
      <c r="W320870" s="29"/>
      <c r="AI320870" s="29"/>
    </row>
    <row r="320898" spans="23:35" x14ac:dyDescent="0.2">
      <c r="W320898" s="31"/>
      <c r="AI320898" s="31"/>
    </row>
    <row r="320902" spans="23:35" x14ac:dyDescent="0.2">
      <c r="W320902" s="29"/>
      <c r="AI320902" s="29"/>
    </row>
    <row r="320930" spans="23:35" x14ac:dyDescent="0.2">
      <c r="W320930" s="31"/>
      <c r="AI320930" s="31"/>
    </row>
    <row r="320934" spans="23:35" x14ac:dyDescent="0.2">
      <c r="W320934" s="29"/>
      <c r="AI320934" s="29"/>
    </row>
    <row r="320962" spans="23:35" x14ac:dyDescent="0.2">
      <c r="W320962" s="31"/>
      <c r="AI320962" s="31"/>
    </row>
    <row r="320966" spans="23:35" x14ac:dyDescent="0.2">
      <c r="W320966" s="29"/>
      <c r="AI320966" s="29"/>
    </row>
    <row r="320994" spans="23:35" x14ac:dyDescent="0.2">
      <c r="W320994" s="31"/>
      <c r="AI320994" s="31"/>
    </row>
    <row r="320998" spans="23:35" x14ac:dyDescent="0.2">
      <c r="W320998" s="29"/>
      <c r="AI320998" s="29"/>
    </row>
    <row r="321026" spans="23:35" x14ac:dyDescent="0.2">
      <c r="W321026" s="31"/>
      <c r="AI321026" s="31"/>
    </row>
    <row r="321030" spans="23:35" x14ac:dyDescent="0.2">
      <c r="W321030" s="29"/>
      <c r="AI321030" s="29"/>
    </row>
    <row r="321058" spans="23:35" x14ac:dyDescent="0.2">
      <c r="W321058" s="31"/>
      <c r="AI321058" s="31"/>
    </row>
    <row r="321062" spans="23:35" x14ac:dyDescent="0.2">
      <c r="W321062" s="29"/>
      <c r="AI321062" s="29"/>
    </row>
    <row r="321090" spans="23:35" x14ac:dyDescent="0.2">
      <c r="W321090" s="31"/>
      <c r="AI321090" s="31"/>
    </row>
    <row r="321094" spans="23:35" x14ac:dyDescent="0.2">
      <c r="W321094" s="29"/>
      <c r="AI321094" s="29"/>
    </row>
    <row r="321122" spans="23:35" x14ac:dyDescent="0.2">
      <c r="W321122" s="31"/>
      <c r="AI321122" s="31"/>
    </row>
    <row r="321126" spans="23:35" x14ac:dyDescent="0.2">
      <c r="W321126" s="29"/>
      <c r="AI321126" s="29"/>
    </row>
    <row r="321154" spans="23:35" x14ac:dyDescent="0.2">
      <c r="W321154" s="31"/>
      <c r="AI321154" s="31"/>
    </row>
    <row r="321158" spans="23:35" x14ac:dyDescent="0.2">
      <c r="W321158" s="29"/>
      <c r="AI321158" s="29"/>
    </row>
    <row r="321186" spans="23:35" x14ac:dyDescent="0.2">
      <c r="W321186" s="31"/>
      <c r="AI321186" s="31"/>
    </row>
    <row r="321190" spans="23:35" x14ac:dyDescent="0.2">
      <c r="W321190" s="29"/>
      <c r="AI321190" s="29"/>
    </row>
    <row r="321218" spans="23:35" x14ac:dyDescent="0.2">
      <c r="W321218" s="31"/>
      <c r="AI321218" s="31"/>
    </row>
    <row r="321222" spans="23:35" x14ac:dyDescent="0.2">
      <c r="W321222" s="29"/>
      <c r="AI321222" s="29"/>
    </row>
    <row r="321250" spans="23:35" x14ac:dyDescent="0.2">
      <c r="W321250" s="31"/>
      <c r="AI321250" s="31"/>
    </row>
    <row r="321254" spans="23:35" x14ac:dyDescent="0.2">
      <c r="W321254" s="29"/>
      <c r="AI321254" s="29"/>
    </row>
    <row r="321282" spans="23:35" x14ac:dyDescent="0.2">
      <c r="W321282" s="31"/>
      <c r="AI321282" s="31"/>
    </row>
    <row r="321286" spans="23:35" x14ac:dyDescent="0.2">
      <c r="W321286" s="29"/>
      <c r="AI321286" s="29"/>
    </row>
    <row r="321314" spans="23:35" x14ac:dyDescent="0.2">
      <c r="W321314" s="31"/>
      <c r="AI321314" s="31"/>
    </row>
    <row r="321318" spans="23:35" x14ac:dyDescent="0.2">
      <c r="W321318" s="29"/>
      <c r="AI321318" s="29"/>
    </row>
    <row r="321346" spans="23:35" x14ac:dyDescent="0.2">
      <c r="W321346" s="31"/>
      <c r="AI321346" s="31"/>
    </row>
    <row r="321350" spans="23:35" x14ac:dyDescent="0.2">
      <c r="W321350" s="29"/>
      <c r="AI321350" s="29"/>
    </row>
    <row r="321378" spans="23:35" x14ac:dyDescent="0.2">
      <c r="W321378" s="31"/>
      <c r="AI321378" s="31"/>
    </row>
    <row r="321382" spans="23:35" x14ac:dyDescent="0.2">
      <c r="W321382" s="29"/>
      <c r="AI321382" s="29"/>
    </row>
    <row r="321410" spans="23:35" x14ac:dyDescent="0.2">
      <c r="W321410" s="31"/>
      <c r="AI321410" s="31"/>
    </row>
    <row r="321414" spans="23:35" x14ac:dyDescent="0.2">
      <c r="W321414" s="29"/>
      <c r="AI321414" s="29"/>
    </row>
    <row r="321442" spans="23:35" x14ac:dyDescent="0.2">
      <c r="W321442" s="31"/>
      <c r="AI321442" s="31"/>
    </row>
    <row r="321446" spans="23:35" x14ac:dyDescent="0.2">
      <c r="W321446" s="29"/>
      <c r="AI321446" s="29"/>
    </row>
    <row r="321474" spans="23:35" x14ac:dyDescent="0.2">
      <c r="W321474" s="31"/>
      <c r="AI321474" s="31"/>
    </row>
    <row r="321478" spans="23:35" x14ac:dyDescent="0.2">
      <c r="W321478" s="29"/>
      <c r="AI321478" s="29"/>
    </row>
    <row r="321506" spans="23:35" x14ac:dyDescent="0.2">
      <c r="W321506" s="31"/>
      <c r="AI321506" s="31"/>
    </row>
    <row r="321510" spans="23:35" x14ac:dyDescent="0.2">
      <c r="W321510" s="29"/>
      <c r="AI321510" s="29"/>
    </row>
    <row r="321538" spans="23:35" x14ac:dyDescent="0.2">
      <c r="W321538" s="31"/>
      <c r="AI321538" s="31"/>
    </row>
    <row r="321542" spans="23:35" x14ac:dyDescent="0.2">
      <c r="W321542" s="29"/>
      <c r="AI321542" s="29"/>
    </row>
    <row r="321570" spans="23:35" x14ac:dyDescent="0.2">
      <c r="W321570" s="31"/>
      <c r="AI321570" s="31"/>
    </row>
    <row r="321574" spans="23:35" x14ac:dyDescent="0.2">
      <c r="W321574" s="29"/>
      <c r="AI321574" s="29"/>
    </row>
    <row r="321602" spans="23:35" x14ac:dyDescent="0.2">
      <c r="W321602" s="31"/>
      <c r="AI321602" s="31"/>
    </row>
    <row r="321606" spans="23:35" x14ac:dyDescent="0.2">
      <c r="W321606" s="29"/>
      <c r="AI321606" s="29"/>
    </row>
    <row r="321634" spans="23:35" x14ac:dyDescent="0.2">
      <c r="W321634" s="31"/>
      <c r="AI321634" s="31"/>
    </row>
    <row r="321638" spans="23:35" x14ac:dyDescent="0.2">
      <c r="W321638" s="29"/>
      <c r="AI321638" s="29"/>
    </row>
    <row r="321666" spans="23:35" x14ac:dyDescent="0.2">
      <c r="W321666" s="31"/>
      <c r="AI321666" s="31"/>
    </row>
    <row r="321670" spans="23:35" x14ac:dyDescent="0.2">
      <c r="W321670" s="29"/>
      <c r="AI321670" s="29"/>
    </row>
    <row r="321698" spans="23:35" x14ac:dyDescent="0.2">
      <c r="W321698" s="31"/>
      <c r="AI321698" s="31"/>
    </row>
    <row r="321702" spans="23:35" x14ac:dyDescent="0.2">
      <c r="W321702" s="29"/>
      <c r="AI321702" s="29"/>
    </row>
    <row r="321730" spans="23:35" x14ac:dyDescent="0.2">
      <c r="W321730" s="31"/>
      <c r="AI321730" s="31"/>
    </row>
    <row r="321734" spans="23:35" x14ac:dyDescent="0.2">
      <c r="W321734" s="29"/>
      <c r="AI321734" s="29"/>
    </row>
    <row r="321762" spans="23:35" x14ac:dyDescent="0.2">
      <c r="W321762" s="31"/>
      <c r="AI321762" s="31"/>
    </row>
    <row r="321766" spans="23:35" x14ac:dyDescent="0.2">
      <c r="W321766" s="29"/>
      <c r="AI321766" s="29"/>
    </row>
    <row r="321794" spans="23:35" x14ac:dyDescent="0.2">
      <c r="W321794" s="31"/>
      <c r="AI321794" s="31"/>
    </row>
    <row r="321798" spans="23:35" x14ac:dyDescent="0.2">
      <c r="W321798" s="29"/>
      <c r="AI321798" s="29"/>
    </row>
    <row r="321826" spans="23:35" x14ac:dyDescent="0.2">
      <c r="W321826" s="31"/>
      <c r="AI321826" s="31"/>
    </row>
    <row r="321830" spans="23:35" x14ac:dyDescent="0.2">
      <c r="W321830" s="29"/>
      <c r="AI321830" s="29"/>
    </row>
    <row r="321858" spans="23:35" x14ac:dyDescent="0.2">
      <c r="W321858" s="31"/>
      <c r="AI321858" s="31"/>
    </row>
    <row r="321862" spans="23:35" x14ac:dyDescent="0.2">
      <c r="W321862" s="29"/>
      <c r="AI321862" s="29"/>
    </row>
    <row r="321890" spans="23:35" x14ac:dyDescent="0.2">
      <c r="W321890" s="31"/>
      <c r="AI321890" s="31"/>
    </row>
    <row r="321894" spans="23:35" x14ac:dyDescent="0.2">
      <c r="W321894" s="29"/>
      <c r="AI321894" s="29"/>
    </row>
    <row r="321922" spans="23:35" x14ac:dyDescent="0.2">
      <c r="W321922" s="31"/>
      <c r="AI321922" s="31"/>
    </row>
    <row r="321926" spans="23:35" x14ac:dyDescent="0.2">
      <c r="W321926" s="29"/>
      <c r="AI321926" s="29"/>
    </row>
    <row r="321954" spans="23:35" x14ac:dyDescent="0.2">
      <c r="W321954" s="31"/>
      <c r="AI321954" s="31"/>
    </row>
    <row r="321958" spans="23:35" x14ac:dyDescent="0.2">
      <c r="W321958" s="29"/>
      <c r="AI321958" s="29"/>
    </row>
    <row r="321986" spans="23:35" x14ac:dyDescent="0.2">
      <c r="W321986" s="31"/>
      <c r="AI321986" s="31"/>
    </row>
    <row r="321990" spans="23:35" x14ac:dyDescent="0.2">
      <c r="W321990" s="29"/>
      <c r="AI321990" s="29"/>
    </row>
    <row r="322018" spans="23:35" x14ac:dyDescent="0.2">
      <c r="W322018" s="31"/>
      <c r="AI322018" s="31"/>
    </row>
    <row r="322022" spans="23:35" x14ac:dyDescent="0.2">
      <c r="W322022" s="29"/>
      <c r="AI322022" s="29"/>
    </row>
    <row r="322050" spans="23:35" x14ac:dyDescent="0.2">
      <c r="W322050" s="31"/>
      <c r="AI322050" s="31"/>
    </row>
    <row r="322054" spans="23:35" x14ac:dyDescent="0.2">
      <c r="W322054" s="29"/>
      <c r="AI322054" s="29"/>
    </row>
    <row r="322082" spans="23:35" x14ac:dyDescent="0.2">
      <c r="W322082" s="31"/>
      <c r="AI322082" s="31"/>
    </row>
    <row r="322086" spans="23:35" x14ac:dyDescent="0.2">
      <c r="W322086" s="29"/>
      <c r="AI322086" s="29"/>
    </row>
    <row r="322114" spans="23:35" x14ac:dyDescent="0.2">
      <c r="W322114" s="31"/>
      <c r="AI322114" s="31"/>
    </row>
    <row r="322118" spans="23:35" x14ac:dyDescent="0.2">
      <c r="W322118" s="29"/>
      <c r="AI322118" s="29"/>
    </row>
    <row r="322146" spans="23:35" x14ac:dyDescent="0.2">
      <c r="W322146" s="31"/>
      <c r="AI322146" s="31"/>
    </row>
    <row r="322150" spans="23:35" x14ac:dyDescent="0.2">
      <c r="W322150" s="29"/>
      <c r="AI322150" s="29"/>
    </row>
    <row r="322178" spans="23:35" x14ac:dyDescent="0.2">
      <c r="W322178" s="31"/>
      <c r="AI322178" s="31"/>
    </row>
    <row r="322182" spans="23:35" x14ac:dyDescent="0.2">
      <c r="W322182" s="29"/>
      <c r="AI322182" s="29"/>
    </row>
    <row r="322210" spans="23:35" x14ac:dyDescent="0.2">
      <c r="W322210" s="31"/>
      <c r="AI322210" s="31"/>
    </row>
    <row r="322214" spans="23:35" x14ac:dyDescent="0.2">
      <c r="W322214" s="29"/>
      <c r="AI322214" s="29"/>
    </row>
    <row r="322242" spans="23:35" x14ac:dyDescent="0.2">
      <c r="W322242" s="31"/>
      <c r="AI322242" s="31"/>
    </row>
    <row r="322246" spans="23:35" x14ac:dyDescent="0.2">
      <c r="W322246" s="29"/>
      <c r="AI322246" s="29"/>
    </row>
    <row r="322274" spans="23:35" x14ac:dyDescent="0.2">
      <c r="W322274" s="31"/>
      <c r="AI322274" s="31"/>
    </row>
    <row r="322278" spans="23:35" x14ac:dyDescent="0.2">
      <c r="W322278" s="29"/>
      <c r="AI322278" s="29"/>
    </row>
    <row r="322306" spans="23:35" x14ac:dyDescent="0.2">
      <c r="W322306" s="31"/>
      <c r="AI322306" s="31"/>
    </row>
    <row r="322310" spans="23:35" x14ac:dyDescent="0.2">
      <c r="W322310" s="29"/>
      <c r="AI322310" s="29"/>
    </row>
    <row r="322338" spans="23:35" x14ac:dyDescent="0.2">
      <c r="W322338" s="31"/>
      <c r="AI322338" s="31"/>
    </row>
    <row r="322342" spans="23:35" x14ac:dyDescent="0.2">
      <c r="W322342" s="29"/>
      <c r="AI322342" s="29"/>
    </row>
    <row r="322370" spans="23:35" x14ac:dyDescent="0.2">
      <c r="W322370" s="31"/>
      <c r="AI322370" s="31"/>
    </row>
    <row r="322374" spans="23:35" x14ac:dyDescent="0.2">
      <c r="W322374" s="29"/>
      <c r="AI322374" s="29"/>
    </row>
    <row r="322402" spans="23:35" x14ac:dyDescent="0.2">
      <c r="W322402" s="31"/>
      <c r="AI322402" s="31"/>
    </row>
    <row r="322406" spans="23:35" x14ac:dyDescent="0.2">
      <c r="W322406" s="29"/>
      <c r="AI322406" s="29"/>
    </row>
    <row r="322434" spans="23:35" x14ac:dyDescent="0.2">
      <c r="W322434" s="31"/>
      <c r="AI322434" s="31"/>
    </row>
    <row r="322438" spans="23:35" x14ac:dyDescent="0.2">
      <c r="W322438" s="29"/>
      <c r="AI322438" s="29"/>
    </row>
    <row r="322466" spans="23:35" x14ac:dyDescent="0.2">
      <c r="W322466" s="31"/>
      <c r="AI322466" s="31"/>
    </row>
    <row r="322470" spans="23:35" x14ac:dyDescent="0.2">
      <c r="W322470" s="29"/>
      <c r="AI322470" s="29"/>
    </row>
    <row r="322498" spans="23:35" x14ac:dyDescent="0.2">
      <c r="W322498" s="31"/>
      <c r="AI322498" s="31"/>
    </row>
    <row r="322502" spans="23:35" x14ac:dyDescent="0.2">
      <c r="W322502" s="29"/>
      <c r="AI322502" s="29"/>
    </row>
    <row r="322530" spans="23:35" x14ac:dyDescent="0.2">
      <c r="W322530" s="31"/>
      <c r="AI322530" s="31"/>
    </row>
    <row r="322534" spans="23:35" x14ac:dyDescent="0.2">
      <c r="W322534" s="29"/>
      <c r="AI322534" s="29"/>
    </row>
    <row r="322562" spans="23:35" x14ac:dyDescent="0.2">
      <c r="W322562" s="31"/>
      <c r="AI322562" s="31"/>
    </row>
    <row r="322566" spans="23:35" x14ac:dyDescent="0.2">
      <c r="W322566" s="29"/>
      <c r="AI322566" s="29"/>
    </row>
    <row r="322594" spans="23:35" x14ac:dyDescent="0.2">
      <c r="W322594" s="31"/>
      <c r="AI322594" s="31"/>
    </row>
    <row r="322598" spans="23:35" x14ac:dyDescent="0.2">
      <c r="W322598" s="29"/>
      <c r="AI322598" s="29"/>
    </row>
    <row r="322626" spans="23:35" x14ac:dyDescent="0.2">
      <c r="W322626" s="31"/>
      <c r="AI322626" s="31"/>
    </row>
    <row r="322630" spans="23:35" x14ac:dyDescent="0.2">
      <c r="W322630" s="29"/>
      <c r="AI322630" s="29"/>
    </row>
    <row r="322658" spans="23:35" x14ac:dyDescent="0.2">
      <c r="W322658" s="31"/>
      <c r="AI322658" s="31"/>
    </row>
    <row r="322662" spans="23:35" x14ac:dyDescent="0.2">
      <c r="W322662" s="29"/>
      <c r="AI322662" s="29"/>
    </row>
    <row r="322690" spans="23:35" x14ac:dyDescent="0.2">
      <c r="W322690" s="31"/>
      <c r="AI322690" s="31"/>
    </row>
    <row r="322694" spans="23:35" x14ac:dyDescent="0.2">
      <c r="W322694" s="29"/>
      <c r="AI322694" s="29"/>
    </row>
    <row r="322722" spans="23:35" x14ac:dyDescent="0.2">
      <c r="W322722" s="31"/>
      <c r="AI322722" s="31"/>
    </row>
    <row r="322726" spans="23:35" x14ac:dyDescent="0.2">
      <c r="W322726" s="29"/>
      <c r="AI322726" s="29"/>
    </row>
    <row r="322754" spans="23:35" x14ac:dyDescent="0.2">
      <c r="W322754" s="31"/>
      <c r="AI322754" s="31"/>
    </row>
    <row r="322758" spans="23:35" x14ac:dyDescent="0.2">
      <c r="W322758" s="29"/>
      <c r="AI322758" s="29"/>
    </row>
    <row r="322786" spans="23:35" x14ac:dyDescent="0.2">
      <c r="W322786" s="31"/>
      <c r="AI322786" s="31"/>
    </row>
    <row r="322790" spans="23:35" x14ac:dyDescent="0.2">
      <c r="W322790" s="29"/>
      <c r="AI322790" s="29"/>
    </row>
    <row r="322818" spans="23:35" x14ac:dyDescent="0.2">
      <c r="W322818" s="31"/>
      <c r="AI322818" s="31"/>
    </row>
    <row r="322822" spans="23:35" x14ac:dyDescent="0.2">
      <c r="W322822" s="29"/>
      <c r="AI322822" s="29"/>
    </row>
    <row r="322850" spans="23:35" x14ac:dyDescent="0.2">
      <c r="W322850" s="31"/>
      <c r="AI322850" s="31"/>
    </row>
    <row r="322854" spans="23:35" x14ac:dyDescent="0.2">
      <c r="W322854" s="29"/>
      <c r="AI322854" s="29"/>
    </row>
    <row r="322882" spans="23:35" x14ac:dyDescent="0.2">
      <c r="W322882" s="31"/>
      <c r="AI322882" s="31"/>
    </row>
    <row r="322886" spans="23:35" x14ac:dyDescent="0.2">
      <c r="W322886" s="29"/>
      <c r="AI322886" s="29"/>
    </row>
    <row r="322914" spans="23:35" x14ac:dyDescent="0.2">
      <c r="W322914" s="31"/>
      <c r="AI322914" s="31"/>
    </row>
    <row r="322918" spans="23:35" x14ac:dyDescent="0.2">
      <c r="W322918" s="29"/>
      <c r="AI322918" s="29"/>
    </row>
    <row r="322946" spans="23:35" x14ac:dyDescent="0.2">
      <c r="W322946" s="31"/>
      <c r="AI322946" s="31"/>
    </row>
    <row r="322950" spans="23:35" x14ac:dyDescent="0.2">
      <c r="W322950" s="29"/>
      <c r="AI322950" s="29"/>
    </row>
    <row r="322978" spans="23:35" x14ac:dyDescent="0.2">
      <c r="W322978" s="31"/>
      <c r="AI322978" s="31"/>
    </row>
    <row r="322982" spans="23:35" x14ac:dyDescent="0.2">
      <c r="W322982" s="29"/>
      <c r="AI322982" s="29"/>
    </row>
    <row r="323010" spans="23:35" x14ac:dyDescent="0.2">
      <c r="W323010" s="31"/>
      <c r="AI323010" s="31"/>
    </row>
    <row r="323014" spans="23:35" x14ac:dyDescent="0.2">
      <c r="W323014" s="29"/>
      <c r="AI323014" s="29"/>
    </row>
    <row r="323042" spans="23:35" x14ac:dyDescent="0.2">
      <c r="W323042" s="31"/>
      <c r="AI323042" s="31"/>
    </row>
    <row r="323046" spans="23:35" x14ac:dyDescent="0.2">
      <c r="W323046" s="29"/>
      <c r="AI323046" s="29"/>
    </row>
    <row r="323074" spans="23:35" x14ac:dyDescent="0.2">
      <c r="W323074" s="31"/>
      <c r="AI323074" s="31"/>
    </row>
    <row r="323078" spans="23:35" x14ac:dyDescent="0.2">
      <c r="W323078" s="29"/>
      <c r="AI323078" s="29"/>
    </row>
    <row r="323106" spans="23:35" x14ac:dyDescent="0.2">
      <c r="W323106" s="31"/>
      <c r="AI323106" s="31"/>
    </row>
    <row r="323110" spans="23:35" x14ac:dyDescent="0.2">
      <c r="W323110" s="29"/>
      <c r="AI323110" s="29"/>
    </row>
    <row r="323138" spans="23:35" x14ac:dyDescent="0.2">
      <c r="W323138" s="31"/>
      <c r="AI323138" s="31"/>
    </row>
    <row r="323142" spans="23:35" x14ac:dyDescent="0.2">
      <c r="W323142" s="29"/>
      <c r="AI323142" s="29"/>
    </row>
    <row r="323170" spans="23:35" x14ac:dyDescent="0.2">
      <c r="W323170" s="31"/>
      <c r="AI323170" s="31"/>
    </row>
    <row r="323174" spans="23:35" x14ac:dyDescent="0.2">
      <c r="W323174" s="29"/>
      <c r="AI323174" s="29"/>
    </row>
    <row r="323202" spans="23:35" x14ac:dyDescent="0.2">
      <c r="W323202" s="31"/>
      <c r="AI323202" s="31"/>
    </row>
    <row r="323206" spans="23:35" x14ac:dyDescent="0.2">
      <c r="W323206" s="29"/>
      <c r="AI323206" s="29"/>
    </row>
    <row r="323234" spans="23:35" x14ac:dyDescent="0.2">
      <c r="W323234" s="31"/>
      <c r="AI323234" s="31"/>
    </row>
    <row r="323238" spans="23:35" x14ac:dyDescent="0.2">
      <c r="W323238" s="29"/>
      <c r="AI323238" s="29"/>
    </row>
    <row r="323266" spans="23:35" x14ac:dyDescent="0.2">
      <c r="W323266" s="31"/>
      <c r="AI323266" s="31"/>
    </row>
    <row r="323270" spans="23:35" x14ac:dyDescent="0.2">
      <c r="W323270" s="29"/>
      <c r="AI323270" s="29"/>
    </row>
    <row r="323298" spans="23:35" x14ac:dyDescent="0.2">
      <c r="W323298" s="31"/>
      <c r="AI323298" s="31"/>
    </row>
    <row r="323302" spans="23:35" x14ac:dyDescent="0.2">
      <c r="W323302" s="29"/>
      <c r="AI323302" s="29"/>
    </row>
    <row r="323330" spans="23:35" x14ac:dyDescent="0.2">
      <c r="W323330" s="31"/>
      <c r="AI323330" s="31"/>
    </row>
    <row r="323334" spans="23:35" x14ac:dyDescent="0.2">
      <c r="W323334" s="29"/>
      <c r="AI323334" s="29"/>
    </row>
    <row r="323362" spans="23:35" x14ac:dyDescent="0.2">
      <c r="W323362" s="31"/>
      <c r="AI323362" s="31"/>
    </row>
    <row r="323366" spans="23:35" x14ac:dyDescent="0.2">
      <c r="W323366" s="29"/>
      <c r="AI323366" s="29"/>
    </row>
    <row r="323394" spans="23:35" x14ac:dyDescent="0.2">
      <c r="W323394" s="31"/>
      <c r="AI323394" s="31"/>
    </row>
    <row r="323398" spans="23:35" x14ac:dyDescent="0.2">
      <c r="W323398" s="29"/>
      <c r="AI323398" s="29"/>
    </row>
    <row r="323426" spans="23:35" x14ac:dyDescent="0.2">
      <c r="W323426" s="31"/>
      <c r="AI323426" s="31"/>
    </row>
    <row r="323430" spans="23:35" x14ac:dyDescent="0.2">
      <c r="W323430" s="29"/>
      <c r="AI323430" s="29"/>
    </row>
    <row r="323458" spans="23:35" x14ac:dyDescent="0.2">
      <c r="W323458" s="31"/>
      <c r="AI323458" s="31"/>
    </row>
    <row r="323462" spans="23:35" x14ac:dyDescent="0.2">
      <c r="W323462" s="29"/>
      <c r="AI323462" s="29"/>
    </row>
    <row r="323490" spans="23:35" x14ac:dyDescent="0.2">
      <c r="W323490" s="31"/>
      <c r="AI323490" s="31"/>
    </row>
    <row r="323494" spans="23:35" x14ac:dyDescent="0.2">
      <c r="W323494" s="29"/>
      <c r="AI323494" s="29"/>
    </row>
    <row r="323522" spans="23:35" x14ac:dyDescent="0.2">
      <c r="W323522" s="31"/>
      <c r="AI323522" s="31"/>
    </row>
    <row r="323526" spans="23:35" x14ac:dyDescent="0.2">
      <c r="W323526" s="29"/>
      <c r="AI323526" s="29"/>
    </row>
    <row r="323554" spans="23:35" x14ac:dyDescent="0.2">
      <c r="W323554" s="31"/>
      <c r="AI323554" s="31"/>
    </row>
    <row r="323558" spans="23:35" x14ac:dyDescent="0.2">
      <c r="W323558" s="29"/>
      <c r="AI323558" s="29"/>
    </row>
    <row r="323586" spans="23:35" x14ac:dyDescent="0.2">
      <c r="W323586" s="31"/>
      <c r="AI323586" s="31"/>
    </row>
    <row r="323590" spans="23:35" x14ac:dyDescent="0.2">
      <c r="W323590" s="29"/>
      <c r="AI323590" s="29"/>
    </row>
    <row r="323618" spans="23:35" x14ac:dyDescent="0.2">
      <c r="W323618" s="31"/>
      <c r="AI323618" s="31"/>
    </row>
    <row r="323622" spans="23:35" x14ac:dyDescent="0.2">
      <c r="W323622" s="29"/>
      <c r="AI323622" s="29"/>
    </row>
    <row r="323650" spans="23:35" x14ac:dyDescent="0.2">
      <c r="W323650" s="31"/>
      <c r="AI323650" s="31"/>
    </row>
    <row r="323654" spans="23:35" x14ac:dyDescent="0.2">
      <c r="W323654" s="29"/>
      <c r="AI323654" s="29"/>
    </row>
    <row r="323682" spans="23:35" x14ac:dyDescent="0.2">
      <c r="W323682" s="31"/>
      <c r="AI323682" s="31"/>
    </row>
    <row r="323686" spans="23:35" x14ac:dyDescent="0.2">
      <c r="W323686" s="29"/>
      <c r="AI323686" s="29"/>
    </row>
    <row r="323714" spans="23:35" x14ac:dyDescent="0.2">
      <c r="W323714" s="31"/>
      <c r="AI323714" s="31"/>
    </row>
    <row r="323718" spans="23:35" x14ac:dyDescent="0.2">
      <c r="W323718" s="29"/>
      <c r="AI323718" s="29"/>
    </row>
    <row r="323746" spans="23:35" x14ac:dyDescent="0.2">
      <c r="W323746" s="31"/>
      <c r="AI323746" s="31"/>
    </row>
    <row r="323750" spans="23:35" x14ac:dyDescent="0.2">
      <c r="W323750" s="29"/>
      <c r="AI323750" s="29"/>
    </row>
    <row r="323778" spans="23:35" x14ac:dyDescent="0.2">
      <c r="W323778" s="31"/>
      <c r="AI323778" s="31"/>
    </row>
    <row r="323782" spans="23:35" x14ac:dyDescent="0.2">
      <c r="W323782" s="29"/>
      <c r="AI323782" s="29"/>
    </row>
    <row r="323810" spans="23:35" x14ac:dyDescent="0.2">
      <c r="W323810" s="31"/>
      <c r="AI323810" s="31"/>
    </row>
    <row r="323814" spans="23:35" x14ac:dyDescent="0.2">
      <c r="W323814" s="29"/>
      <c r="AI323814" s="29"/>
    </row>
    <row r="323842" spans="23:35" x14ac:dyDescent="0.2">
      <c r="W323842" s="31"/>
      <c r="AI323842" s="31"/>
    </row>
    <row r="323846" spans="23:35" x14ac:dyDescent="0.2">
      <c r="W323846" s="29"/>
      <c r="AI323846" s="29"/>
    </row>
    <row r="323874" spans="23:35" x14ac:dyDescent="0.2">
      <c r="W323874" s="31"/>
      <c r="AI323874" s="31"/>
    </row>
    <row r="323878" spans="23:35" x14ac:dyDescent="0.2">
      <c r="W323878" s="29"/>
      <c r="AI323878" s="29"/>
    </row>
    <row r="323906" spans="23:35" x14ac:dyDescent="0.2">
      <c r="W323906" s="31"/>
      <c r="AI323906" s="31"/>
    </row>
    <row r="323910" spans="23:35" x14ac:dyDescent="0.2">
      <c r="W323910" s="29"/>
      <c r="AI323910" s="29"/>
    </row>
    <row r="323938" spans="23:35" x14ac:dyDescent="0.2">
      <c r="W323938" s="31"/>
      <c r="AI323938" s="31"/>
    </row>
    <row r="323942" spans="23:35" x14ac:dyDescent="0.2">
      <c r="W323942" s="29"/>
      <c r="AI323942" s="29"/>
    </row>
    <row r="323970" spans="23:35" x14ac:dyDescent="0.2">
      <c r="W323970" s="31"/>
      <c r="AI323970" s="31"/>
    </row>
    <row r="323974" spans="23:35" x14ac:dyDescent="0.2">
      <c r="W323974" s="29"/>
      <c r="AI323974" s="29"/>
    </row>
    <row r="324002" spans="23:35" x14ac:dyDescent="0.2">
      <c r="W324002" s="31"/>
      <c r="AI324002" s="31"/>
    </row>
    <row r="324006" spans="23:35" x14ac:dyDescent="0.2">
      <c r="W324006" s="29"/>
      <c r="AI324006" s="29"/>
    </row>
    <row r="324034" spans="23:35" x14ac:dyDescent="0.2">
      <c r="W324034" s="31"/>
      <c r="AI324034" s="31"/>
    </row>
    <row r="324038" spans="23:35" x14ac:dyDescent="0.2">
      <c r="W324038" s="29"/>
      <c r="AI324038" s="29"/>
    </row>
    <row r="324066" spans="23:35" x14ac:dyDescent="0.2">
      <c r="W324066" s="31"/>
      <c r="AI324066" s="31"/>
    </row>
    <row r="324070" spans="23:35" x14ac:dyDescent="0.2">
      <c r="W324070" s="29"/>
      <c r="AI324070" s="29"/>
    </row>
    <row r="324098" spans="23:35" x14ac:dyDescent="0.2">
      <c r="W324098" s="31"/>
      <c r="AI324098" s="31"/>
    </row>
    <row r="324102" spans="23:35" x14ac:dyDescent="0.2">
      <c r="W324102" s="29"/>
      <c r="AI324102" s="29"/>
    </row>
    <row r="324130" spans="23:35" x14ac:dyDescent="0.2">
      <c r="W324130" s="31"/>
      <c r="AI324130" s="31"/>
    </row>
    <row r="324134" spans="23:35" x14ac:dyDescent="0.2">
      <c r="W324134" s="29"/>
      <c r="AI324134" s="29"/>
    </row>
    <row r="324162" spans="23:35" x14ac:dyDescent="0.2">
      <c r="W324162" s="31"/>
      <c r="AI324162" s="31"/>
    </row>
    <row r="324166" spans="23:35" x14ac:dyDescent="0.2">
      <c r="W324166" s="29"/>
      <c r="AI324166" s="29"/>
    </row>
    <row r="324194" spans="23:35" x14ac:dyDescent="0.2">
      <c r="W324194" s="31"/>
      <c r="AI324194" s="31"/>
    </row>
    <row r="324198" spans="23:35" x14ac:dyDescent="0.2">
      <c r="W324198" s="29"/>
      <c r="AI324198" s="29"/>
    </row>
    <row r="324226" spans="23:35" x14ac:dyDescent="0.2">
      <c r="W324226" s="31"/>
      <c r="AI324226" s="31"/>
    </row>
    <row r="324230" spans="23:35" x14ac:dyDescent="0.2">
      <c r="W324230" s="29"/>
      <c r="AI324230" s="29"/>
    </row>
    <row r="324258" spans="23:35" x14ac:dyDescent="0.2">
      <c r="W324258" s="31"/>
      <c r="AI324258" s="31"/>
    </row>
    <row r="324262" spans="23:35" x14ac:dyDescent="0.2">
      <c r="W324262" s="29"/>
      <c r="AI324262" s="29"/>
    </row>
    <row r="324290" spans="23:35" x14ac:dyDescent="0.2">
      <c r="W324290" s="31"/>
      <c r="AI324290" s="31"/>
    </row>
    <row r="324294" spans="23:35" x14ac:dyDescent="0.2">
      <c r="W324294" s="29"/>
      <c r="AI324294" s="29"/>
    </row>
    <row r="324322" spans="23:35" x14ac:dyDescent="0.2">
      <c r="W324322" s="31"/>
      <c r="AI324322" s="31"/>
    </row>
    <row r="324326" spans="23:35" x14ac:dyDescent="0.2">
      <c r="W324326" s="29"/>
      <c r="AI324326" s="29"/>
    </row>
    <row r="324354" spans="23:35" x14ac:dyDescent="0.2">
      <c r="W324354" s="31"/>
      <c r="AI324354" s="31"/>
    </row>
    <row r="324358" spans="23:35" x14ac:dyDescent="0.2">
      <c r="W324358" s="29"/>
      <c r="AI324358" s="29"/>
    </row>
    <row r="324386" spans="23:35" x14ac:dyDescent="0.2">
      <c r="W324386" s="31"/>
      <c r="AI324386" s="31"/>
    </row>
    <row r="324390" spans="23:35" x14ac:dyDescent="0.2">
      <c r="W324390" s="29"/>
      <c r="AI324390" s="29"/>
    </row>
    <row r="324418" spans="23:35" x14ac:dyDescent="0.2">
      <c r="W324418" s="31"/>
      <c r="AI324418" s="31"/>
    </row>
    <row r="324422" spans="23:35" x14ac:dyDescent="0.2">
      <c r="W324422" s="29"/>
      <c r="AI324422" s="29"/>
    </row>
    <row r="324450" spans="23:35" x14ac:dyDescent="0.2">
      <c r="W324450" s="31"/>
      <c r="AI324450" s="31"/>
    </row>
    <row r="324454" spans="23:35" x14ac:dyDescent="0.2">
      <c r="W324454" s="29"/>
      <c r="AI324454" s="29"/>
    </row>
    <row r="324482" spans="23:35" x14ac:dyDescent="0.2">
      <c r="W324482" s="31"/>
      <c r="AI324482" s="31"/>
    </row>
    <row r="324486" spans="23:35" x14ac:dyDescent="0.2">
      <c r="W324486" s="29"/>
      <c r="AI324486" s="29"/>
    </row>
    <row r="324514" spans="23:35" x14ac:dyDescent="0.2">
      <c r="W324514" s="31"/>
      <c r="AI324514" s="31"/>
    </row>
    <row r="324518" spans="23:35" x14ac:dyDescent="0.2">
      <c r="W324518" s="29"/>
      <c r="AI324518" s="29"/>
    </row>
    <row r="324546" spans="23:35" x14ac:dyDescent="0.2">
      <c r="W324546" s="31"/>
      <c r="AI324546" s="31"/>
    </row>
    <row r="324550" spans="23:35" x14ac:dyDescent="0.2">
      <c r="W324550" s="29"/>
      <c r="AI324550" s="29"/>
    </row>
    <row r="324578" spans="23:35" x14ac:dyDescent="0.2">
      <c r="W324578" s="31"/>
      <c r="AI324578" s="31"/>
    </row>
    <row r="324582" spans="23:35" x14ac:dyDescent="0.2">
      <c r="W324582" s="29"/>
      <c r="AI324582" s="29"/>
    </row>
    <row r="324610" spans="23:35" x14ac:dyDescent="0.2">
      <c r="W324610" s="31"/>
      <c r="AI324610" s="31"/>
    </row>
    <row r="324614" spans="23:35" x14ac:dyDescent="0.2">
      <c r="W324614" s="29"/>
      <c r="AI324614" s="29"/>
    </row>
    <row r="324642" spans="23:35" x14ac:dyDescent="0.2">
      <c r="W324642" s="31"/>
      <c r="AI324642" s="31"/>
    </row>
    <row r="324646" spans="23:35" x14ac:dyDescent="0.2">
      <c r="W324646" s="29"/>
      <c r="AI324646" s="29"/>
    </row>
    <row r="324674" spans="23:35" x14ac:dyDescent="0.2">
      <c r="W324674" s="31"/>
      <c r="AI324674" s="31"/>
    </row>
    <row r="324678" spans="23:35" x14ac:dyDescent="0.2">
      <c r="W324678" s="29"/>
      <c r="AI324678" s="29"/>
    </row>
    <row r="324706" spans="23:35" x14ac:dyDescent="0.2">
      <c r="W324706" s="31"/>
      <c r="AI324706" s="31"/>
    </row>
    <row r="324710" spans="23:35" x14ac:dyDescent="0.2">
      <c r="W324710" s="29"/>
      <c r="AI324710" s="29"/>
    </row>
    <row r="324738" spans="23:35" x14ac:dyDescent="0.2">
      <c r="W324738" s="31"/>
      <c r="AI324738" s="31"/>
    </row>
    <row r="324742" spans="23:35" x14ac:dyDescent="0.2">
      <c r="W324742" s="29"/>
      <c r="AI324742" s="29"/>
    </row>
    <row r="324770" spans="23:35" x14ac:dyDescent="0.2">
      <c r="W324770" s="31"/>
      <c r="AI324770" s="31"/>
    </row>
    <row r="324774" spans="23:35" x14ac:dyDescent="0.2">
      <c r="W324774" s="29"/>
      <c r="AI324774" s="29"/>
    </row>
    <row r="324802" spans="23:35" x14ac:dyDescent="0.2">
      <c r="W324802" s="31"/>
      <c r="AI324802" s="31"/>
    </row>
    <row r="324806" spans="23:35" x14ac:dyDescent="0.2">
      <c r="W324806" s="29"/>
      <c r="AI324806" s="29"/>
    </row>
    <row r="324834" spans="23:35" x14ac:dyDescent="0.2">
      <c r="W324834" s="31"/>
      <c r="AI324834" s="31"/>
    </row>
    <row r="324838" spans="23:35" x14ac:dyDescent="0.2">
      <c r="W324838" s="29"/>
      <c r="AI324838" s="29"/>
    </row>
    <row r="324866" spans="23:35" x14ac:dyDescent="0.2">
      <c r="W324866" s="31"/>
      <c r="AI324866" s="31"/>
    </row>
    <row r="324870" spans="23:35" x14ac:dyDescent="0.2">
      <c r="W324870" s="29"/>
      <c r="AI324870" s="29"/>
    </row>
    <row r="324898" spans="23:35" x14ac:dyDescent="0.2">
      <c r="W324898" s="31"/>
      <c r="AI324898" s="31"/>
    </row>
    <row r="324902" spans="23:35" x14ac:dyDescent="0.2">
      <c r="W324902" s="29"/>
      <c r="AI324902" s="29"/>
    </row>
    <row r="324930" spans="23:35" x14ac:dyDescent="0.2">
      <c r="W324930" s="31"/>
      <c r="AI324930" s="31"/>
    </row>
    <row r="324934" spans="23:35" x14ac:dyDescent="0.2">
      <c r="W324934" s="29"/>
      <c r="AI324934" s="29"/>
    </row>
    <row r="324962" spans="23:35" x14ac:dyDescent="0.2">
      <c r="W324962" s="31"/>
      <c r="AI324962" s="31"/>
    </row>
    <row r="324966" spans="23:35" x14ac:dyDescent="0.2">
      <c r="W324966" s="29"/>
      <c r="AI324966" s="29"/>
    </row>
    <row r="324994" spans="23:35" x14ac:dyDescent="0.2">
      <c r="W324994" s="31"/>
      <c r="AI324994" s="31"/>
    </row>
    <row r="324998" spans="23:35" x14ac:dyDescent="0.2">
      <c r="W324998" s="29"/>
      <c r="AI324998" s="29"/>
    </row>
    <row r="325026" spans="23:35" x14ac:dyDescent="0.2">
      <c r="W325026" s="31"/>
      <c r="AI325026" s="31"/>
    </row>
    <row r="325030" spans="23:35" x14ac:dyDescent="0.2">
      <c r="W325030" s="29"/>
      <c r="AI325030" s="29"/>
    </row>
    <row r="325058" spans="23:35" x14ac:dyDescent="0.2">
      <c r="W325058" s="31"/>
      <c r="AI325058" s="31"/>
    </row>
    <row r="325062" spans="23:35" x14ac:dyDescent="0.2">
      <c r="W325062" s="29"/>
      <c r="AI325062" s="29"/>
    </row>
    <row r="325090" spans="23:35" x14ac:dyDescent="0.2">
      <c r="W325090" s="31"/>
      <c r="AI325090" s="31"/>
    </row>
    <row r="325094" spans="23:35" x14ac:dyDescent="0.2">
      <c r="W325094" s="29"/>
      <c r="AI325094" s="29"/>
    </row>
    <row r="325122" spans="23:35" x14ac:dyDescent="0.2">
      <c r="W325122" s="31"/>
      <c r="AI325122" s="31"/>
    </row>
    <row r="325126" spans="23:35" x14ac:dyDescent="0.2">
      <c r="W325126" s="29"/>
      <c r="AI325126" s="29"/>
    </row>
    <row r="325154" spans="23:35" x14ac:dyDescent="0.2">
      <c r="W325154" s="31"/>
      <c r="AI325154" s="31"/>
    </row>
    <row r="325158" spans="23:35" x14ac:dyDescent="0.2">
      <c r="W325158" s="29"/>
      <c r="AI325158" s="29"/>
    </row>
    <row r="325186" spans="23:35" x14ac:dyDescent="0.2">
      <c r="W325186" s="31"/>
      <c r="AI325186" s="31"/>
    </row>
    <row r="325190" spans="23:35" x14ac:dyDescent="0.2">
      <c r="W325190" s="29"/>
      <c r="AI325190" s="29"/>
    </row>
    <row r="325218" spans="23:35" x14ac:dyDescent="0.2">
      <c r="W325218" s="31"/>
      <c r="AI325218" s="31"/>
    </row>
    <row r="325222" spans="23:35" x14ac:dyDescent="0.2">
      <c r="W325222" s="29"/>
      <c r="AI325222" s="29"/>
    </row>
    <row r="325250" spans="23:35" x14ac:dyDescent="0.2">
      <c r="W325250" s="31"/>
      <c r="AI325250" s="31"/>
    </row>
    <row r="325254" spans="23:35" x14ac:dyDescent="0.2">
      <c r="W325254" s="29"/>
      <c r="AI325254" s="29"/>
    </row>
    <row r="325282" spans="23:35" x14ac:dyDescent="0.2">
      <c r="W325282" s="31"/>
      <c r="AI325282" s="31"/>
    </row>
    <row r="325286" spans="23:35" x14ac:dyDescent="0.2">
      <c r="W325286" s="29"/>
      <c r="AI325286" s="29"/>
    </row>
    <row r="325314" spans="23:35" x14ac:dyDescent="0.2">
      <c r="W325314" s="31"/>
      <c r="AI325314" s="31"/>
    </row>
    <row r="325318" spans="23:35" x14ac:dyDescent="0.2">
      <c r="W325318" s="29"/>
      <c r="AI325318" s="29"/>
    </row>
    <row r="325346" spans="23:35" x14ac:dyDescent="0.2">
      <c r="W325346" s="31"/>
      <c r="AI325346" s="31"/>
    </row>
    <row r="325350" spans="23:35" x14ac:dyDescent="0.2">
      <c r="W325350" s="29"/>
      <c r="AI325350" s="29"/>
    </row>
    <row r="325378" spans="23:35" x14ac:dyDescent="0.2">
      <c r="W325378" s="31"/>
      <c r="AI325378" s="31"/>
    </row>
    <row r="325382" spans="23:35" x14ac:dyDescent="0.2">
      <c r="W325382" s="29"/>
      <c r="AI325382" s="29"/>
    </row>
    <row r="325410" spans="23:35" x14ac:dyDescent="0.2">
      <c r="W325410" s="31"/>
      <c r="AI325410" s="31"/>
    </row>
    <row r="325414" spans="23:35" x14ac:dyDescent="0.2">
      <c r="W325414" s="29"/>
      <c r="AI325414" s="29"/>
    </row>
    <row r="325442" spans="23:35" x14ac:dyDescent="0.2">
      <c r="W325442" s="31"/>
      <c r="AI325442" s="31"/>
    </row>
    <row r="325446" spans="23:35" x14ac:dyDescent="0.2">
      <c r="W325446" s="29"/>
      <c r="AI325446" s="29"/>
    </row>
    <row r="325474" spans="23:35" x14ac:dyDescent="0.2">
      <c r="W325474" s="31"/>
      <c r="AI325474" s="31"/>
    </row>
    <row r="325478" spans="23:35" x14ac:dyDescent="0.2">
      <c r="W325478" s="29"/>
      <c r="AI325478" s="29"/>
    </row>
    <row r="325506" spans="23:35" x14ac:dyDescent="0.2">
      <c r="W325506" s="31"/>
      <c r="AI325506" s="31"/>
    </row>
    <row r="325510" spans="23:35" x14ac:dyDescent="0.2">
      <c r="W325510" s="29"/>
      <c r="AI325510" s="29"/>
    </row>
    <row r="325538" spans="23:35" x14ac:dyDescent="0.2">
      <c r="W325538" s="31"/>
      <c r="AI325538" s="31"/>
    </row>
    <row r="325542" spans="23:35" x14ac:dyDescent="0.2">
      <c r="W325542" s="29"/>
      <c r="AI325542" s="29"/>
    </row>
    <row r="325570" spans="23:35" x14ac:dyDescent="0.2">
      <c r="W325570" s="31"/>
      <c r="AI325570" s="31"/>
    </row>
    <row r="325574" spans="23:35" x14ac:dyDescent="0.2">
      <c r="W325574" s="29"/>
      <c r="AI325574" s="29"/>
    </row>
    <row r="325602" spans="23:35" x14ac:dyDescent="0.2">
      <c r="W325602" s="31"/>
      <c r="AI325602" s="31"/>
    </row>
    <row r="325606" spans="23:35" x14ac:dyDescent="0.2">
      <c r="W325606" s="29"/>
      <c r="AI325606" s="29"/>
    </row>
    <row r="325634" spans="23:35" x14ac:dyDescent="0.2">
      <c r="W325634" s="31"/>
      <c r="AI325634" s="31"/>
    </row>
    <row r="325638" spans="23:35" x14ac:dyDescent="0.2">
      <c r="W325638" s="29"/>
      <c r="AI325638" s="29"/>
    </row>
    <row r="325666" spans="23:35" x14ac:dyDescent="0.2">
      <c r="W325666" s="31"/>
      <c r="AI325666" s="31"/>
    </row>
    <row r="325670" spans="23:35" x14ac:dyDescent="0.2">
      <c r="W325670" s="29"/>
      <c r="AI325670" s="29"/>
    </row>
    <row r="325698" spans="23:35" x14ac:dyDescent="0.2">
      <c r="W325698" s="31"/>
      <c r="AI325698" s="31"/>
    </row>
    <row r="325702" spans="23:35" x14ac:dyDescent="0.2">
      <c r="W325702" s="29"/>
      <c r="AI325702" s="29"/>
    </row>
    <row r="325730" spans="23:35" x14ac:dyDescent="0.2">
      <c r="W325730" s="31"/>
      <c r="AI325730" s="31"/>
    </row>
    <row r="325734" spans="23:35" x14ac:dyDescent="0.2">
      <c r="W325734" s="29"/>
      <c r="AI325734" s="29"/>
    </row>
    <row r="325762" spans="23:35" x14ac:dyDescent="0.2">
      <c r="W325762" s="31"/>
      <c r="AI325762" s="31"/>
    </row>
    <row r="325766" spans="23:35" x14ac:dyDescent="0.2">
      <c r="W325766" s="29"/>
      <c r="AI325766" s="29"/>
    </row>
    <row r="325794" spans="23:35" x14ac:dyDescent="0.2">
      <c r="W325794" s="31"/>
      <c r="AI325794" s="31"/>
    </row>
    <row r="325798" spans="23:35" x14ac:dyDescent="0.2">
      <c r="W325798" s="29"/>
      <c r="AI325798" s="29"/>
    </row>
    <row r="325826" spans="23:35" x14ac:dyDescent="0.2">
      <c r="W325826" s="31"/>
      <c r="AI325826" s="31"/>
    </row>
    <row r="325830" spans="23:35" x14ac:dyDescent="0.2">
      <c r="W325830" s="29"/>
      <c r="AI325830" s="29"/>
    </row>
    <row r="325858" spans="23:35" x14ac:dyDescent="0.2">
      <c r="W325858" s="31"/>
      <c r="AI325858" s="31"/>
    </row>
    <row r="325862" spans="23:35" x14ac:dyDescent="0.2">
      <c r="W325862" s="29"/>
      <c r="AI325862" s="29"/>
    </row>
    <row r="325890" spans="23:35" x14ac:dyDescent="0.2">
      <c r="W325890" s="31"/>
      <c r="AI325890" s="31"/>
    </row>
    <row r="325894" spans="23:35" x14ac:dyDescent="0.2">
      <c r="W325894" s="29"/>
      <c r="AI325894" s="29"/>
    </row>
    <row r="325922" spans="23:35" x14ac:dyDescent="0.2">
      <c r="W325922" s="31"/>
      <c r="AI325922" s="31"/>
    </row>
    <row r="325926" spans="23:35" x14ac:dyDescent="0.2">
      <c r="W325926" s="29"/>
      <c r="AI325926" s="29"/>
    </row>
    <row r="325954" spans="23:35" x14ac:dyDescent="0.2">
      <c r="W325954" s="31"/>
      <c r="AI325954" s="31"/>
    </row>
    <row r="325958" spans="23:35" x14ac:dyDescent="0.2">
      <c r="W325958" s="29"/>
      <c r="AI325958" s="29"/>
    </row>
    <row r="325986" spans="23:35" x14ac:dyDescent="0.2">
      <c r="W325986" s="31"/>
      <c r="AI325986" s="31"/>
    </row>
    <row r="325990" spans="23:35" x14ac:dyDescent="0.2">
      <c r="W325990" s="29"/>
      <c r="AI325990" s="29"/>
    </row>
    <row r="326018" spans="23:35" x14ac:dyDescent="0.2">
      <c r="W326018" s="31"/>
      <c r="AI326018" s="31"/>
    </row>
    <row r="326022" spans="23:35" x14ac:dyDescent="0.2">
      <c r="W326022" s="29"/>
      <c r="AI326022" s="29"/>
    </row>
    <row r="326050" spans="23:35" x14ac:dyDescent="0.2">
      <c r="W326050" s="31"/>
      <c r="AI326050" s="31"/>
    </row>
    <row r="326054" spans="23:35" x14ac:dyDescent="0.2">
      <c r="W326054" s="29"/>
      <c r="AI326054" s="29"/>
    </row>
    <row r="326082" spans="23:35" x14ac:dyDescent="0.2">
      <c r="W326082" s="31"/>
      <c r="AI326082" s="31"/>
    </row>
    <row r="326086" spans="23:35" x14ac:dyDescent="0.2">
      <c r="W326086" s="29"/>
      <c r="AI326086" s="29"/>
    </row>
    <row r="326114" spans="23:35" x14ac:dyDescent="0.2">
      <c r="W326114" s="31"/>
      <c r="AI326114" s="31"/>
    </row>
    <row r="326118" spans="23:35" x14ac:dyDescent="0.2">
      <c r="W326118" s="29"/>
      <c r="AI326118" s="29"/>
    </row>
    <row r="326146" spans="23:35" x14ac:dyDescent="0.2">
      <c r="W326146" s="31"/>
      <c r="AI326146" s="31"/>
    </row>
    <row r="326150" spans="23:35" x14ac:dyDescent="0.2">
      <c r="W326150" s="29"/>
      <c r="AI326150" s="29"/>
    </row>
    <row r="326178" spans="23:35" x14ac:dyDescent="0.2">
      <c r="W326178" s="31"/>
      <c r="AI326178" s="31"/>
    </row>
    <row r="326182" spans="23:35" x14ac:dyDescent="0.2">
      <c r="W326182" s="29"/>
      <c r="AI326182" s="29"/>
    </row>
    <row r="326210" spans="23:35" x14ac:dyDescent="0.2">
      <c r="W326210" s="31"/>
      <c r="AI326210" s="31"/>
    </row>
    <row r="326214" spans="23:35" x14ac:dyDescent="0.2">
      <c r="W326214" s="29"/>
      <c r="AI326214" s="29"/>
    </row>
    <row r="326242" spans="23:35" x14ac:dyDescent="0.2">
      <c r="W326242" s="31"/>
      <c r="AI326242" s="31"/>
    </row>
    <row r="326246" spans="23:35" x14ac:dyDescent="0.2">
      <c r="W326246" s="29"/>
      <c r="AI326246" s="29"/>
    </row>
    <row r="326274" spans="23:35" x14ac:dyDescent="0.2">
      <c r="W326274" s="31"/>
      <c r="AI326274" s="31"/>
    </row>
    <row r="326278" spans="23:35" x14ac:dyDescent="0.2">
      <c r="W326278" s="29"/>
      <c r="AI326278" s="29"/>
    </row>
    <row r="326306" spans="23:35" x14ac:dyDescent="0.2">
      <c r="W326306" s="31"/>
      <c r="AI326306" s="31"/>
    </row>
    <row r="326310" spans="23:35" x14ac:dyDescent="0.2">
      <c r="W326310" s="29"/>
      <c r="AI326310" s="29"/>
    </row>
    <row r="326338" spans="23:35" x14ac:dyDescent="0.2">
      <c r="W326338" s="31"/>
      <c r="AI326338" s="31"/>
    </row>
    <row r="326342" spans="23:35" x14ac:dyDescent="0.2">
      <c r="W326342" s="29"/>
      <c r="AI326342" s="29"/>
    </row>
    <row r="326370" spans="23:35" x14ac:dyDescent="0.2">
      <c r="W326370" s="31"/>
      <c r="AI326370" s="31"/>
    </row>
    <row r="326374" spans="23:35" x14ac:dyDescent="0.2">
      <c r="W326374" s="29"/>
      <c r="AI326374" s="29"/>
    </row>
    <row r="326402" spans="23:35" x14ac:dyDescent="0.2">
      <c r="W326402" s="31"/>
      <c r="AI326402" s="31"/>
    </row>
    <row r="326406" spans="23:35" x14ac:dyDescent="0.2">
      <c r="W326406" s="29"/>
      <c r="AI326406" s="29"/>
    </row>
    <row r="326434" spans="23:35" x14ac:dyDescent="0.2">
      <c r="W326434" s="31"/>
      <c r="AI326434" s="31"/>
    </row>
    <row r="326438" spans="23:35" x14ac:dyDescent="0.2">
      <c r="W326438" s="29"/>
      <c r="AI326438" s="29"/>
    </row>
    <row r="326466" spans="23:35" x14ac:dyDescent="0.2">
      <c r="W326466" s="31"/>
      <c r="AI326466" s="31"/>
    </row>
    <row r="326470" spans="23:35" x14ac:dyDescent="0.2">
      <c r="W326470" s="29"/>
      <c r="AI326470" s="29"/>
    </row>
    <row r="326498" spans="23:35" x14ac:dyDescent="0.2">
      <c r="W326498" s="31"/>
      <c r="AI326498" s="31"/>
    </row>
    <row r="326502" spans="23:35" x14ac:dyDescent="0.2">
      <c r="W326502" s="29"/>
      <c r="AI326502" s="29"/>
    </row>
    <row r="326530" spans="23:35" x14ac:dyDescent="0.2">
      <c r="W326530" s="31"/>
      <c r="AI326530" s="31"/>
    </row>
    <row r="326534" spans="23:35" x14ac:dyDescent="0.2">
      <c r="W326534" s="29"/>
      <c r="AI326534" s="29"/>
    </row>
    <row r="326562" spans="23:35" x14ac:dyDescent="0.2">
      <c r="W326562" s="31"/>
      <c r="AI326562" s="31"/>
    </row>
    <row r="326566" spans="23:35" x14ac:dyDescent="0.2">
      <c r="W326566" s="29"/>
      <c r="AI326566" s="29"/>
    </row>
    <row r="326594" spans="23:35" x14ac:dyDescent="0.2">
      <c r="W326594" s="31"/>
      <c r="AI326594" s="31"/>
    </row>
    <row r="326598" spans="23:35" x14ac:dyDescent="0.2">
      <c r="W326598" s="29"/>
      <c r="AI326598" s="29"/>
    </row>
    <row r="326626" spans="23:35" x14ac:dyDescent="0.2">
      <c r="W326626" s="31"/>
      <c r="AI326626" s="31"/>
    </row>
    <row r="326630" spans="23:35" x14ac:dyDescent="0.2">
      <c r="W326630" s="29"/>
      <c r="AI326630" s="29"/>
    </row>
    <row r="326658" spans="23:35" x14ac:dyDescent="0.2">
      <c r="W326658" s="31"/>
      <c r="AI326658" s="31"/>
    </row>
    <row r="326662" spans="23:35" x14ac:dyDescent="0.2">
      <c r="W326662" s="29"/>
      <c r="AI326662" s="29"/>
    </row>
    <row r="326690" spans="23:35" x14ac:dyDescent="0.2">
      <c r="W326690" s="31"/>
      <c r="AI326690" s="31"/>
    </row>
    <row r="326694" spans="23:35" x14ac:dyDescent="0.2">
      <c r="W326694" s="29"/>
      <c r="AI326694" s="29"/>
    </row>
    <row r="326722" spans="23:35" x14ac:dyDescent="0.2">
      <c r="W326722" s="31"/>
      <c r="AI326722" s="31"/>
    </row>
    <row r="326726" spans="23:35" x14ac:dyDescent="0.2">
      <c r="W326726" s="29"/>
      <c r="AI326726" s="29"/>
    </row>
    <row r="326754" spans="23:35" x14ac:dyDescent="0.2">
      <c r="W326754" s="31"/>
      <c r="AI326754" s="31"/>
    </row>
    <row r="326758" spans="23:35" x14ac:dyDescent="0.2">
      <c r="W326758" s="29"/>
      <c r="AI326758" s="29"/>
    </row>
    <row r="326786" spans="23:35" x14ac:dyDescent="0.2">
      <c r="W326786" s="31"/>
      <c r="AI326786" s="31"/>
    </row>
    <row r="326790" spans="23:35" x14ac:dyDescent="0.2">
      <c r="W326790" s="29"/>
      <c r="AI326790" s="29"/>
    </row>
    <row r="326818" spans="23:35" x14ac:dyDescent="0.2">
      <c r="W326818" s="31"/>
      <c r="AI326818" s="31"/>
    </row>
    <row r="326822" spans="23:35" x14ac:dyDescent="0.2">
      <c r="W326822" s="29"/>
      <c r="AI326822" s="29"/>
    </row>
    <row r="326850" spans="23:35" x14ac:dyDescent="0.2">
      <c r="W326850" s="31"/>
      <c r="AI326850" s="31"/>
    </row>
    <row r="326854" spans="23:35" x14ac:dyDescent="0.2">
      <c r="W326854" s="29"/>
      <c r="AI326854" s="29"/>
    </row>
    <row r="326882" spans="23:35" x14ac:dyDescent="0.2">
      <c r="W326882" s="31"/>
      <c r="AI326882" s="31"/>
    </row>
    <row r="326886" spans="23:35" x14ac:dyDescent="0.2">
      <c r="W326886" s="29"/>
      <c r="AI326886" s="29"/>
    </row>
    <row r="326914" spans="23:35" x14ac:dyDescent="0.2">
      <c r="W326914" s="31"/>
      <c r="AI326914" s="31"/>
    </row>
    <row r="326918" spans="23:35" x14ac:dyDescent="0.2">
      <c r="W326918" s="29"/>
      <c r="AI326918" s="29"/>
    </row>
    <row r="326946" spans="23:35" x14ac:dyDescent="0.2">
      <c r="W326946" s="31"/>
      <c r="AI326946" s="31"/>
    </row>
    <row r="326950" spans="23:35" x14ac:dyDescent="0.2">
      <c r="W326950" s="29"/>
      <c r="AI326950" s="29"/>
    </row>
    <row r="326978" spans="23:35" x14ac:dyDescent="0.2">
      <c r="W326978" s="31"/>
      <c r="AI326978" s="31"/>
    </row>
    <row r="326982" spans="23:35" x14ac:dyDescent="0.2">
      <c r="W326982" s="29"/>
      <c r="AI326982" s="29"/>
    </row>
    <row r="327010" spans="23:35" x14ac:dyDescent="0.2">
      <c r="W327010" s="31"/>
      <c r="AI327010" s="31"/>
    </row>
    <row r="327014" spans="23:35" x14ac:dyDescent="0.2">
      <c r="W327014" s="29"/>
      <c r="AI327014" s="29"/>
    </row>
    <row r="327042" spans="23:35" x14ac:dyDescent="0.2">
      <c r="W327042" s="31"/>
      <c r="AI327042" s="31"/>
    </row>
    <row r="327046" spans="23:35" x14ac:dyDescent="0.2">
      <c r="W327046" s="29"/>
      <c r="AI327046" s="29"/>
    </row>
    <row r="327074" spans="23:35" x14ac:dyDescent="0.2">
      <c r="W327074" s="31"/>
      <c r="AI327074" s="31"/>
    </row>
    <row r="327078" spans="23:35" x14ac:dyDescent="0.2">
      <c r="W327078" s="29"/>
      <c r="AI327078" s="29"/>
    </row>
    <row r="327106" spans="23:35" x14ac:dyDescent="0.2">
      <c r="W327106" s="31"/>
      <c r="AI327106" s="31"/>
    </row>
    <row r="327110" spans="23:35" x14ac:dyDescent="0.2">
      <c r="W327110" s="29"/>
      <c r="AI327110" s="29"/>
    </row>
    <row r="327138" spans="23:35" x14ac:dyDescent="0.2">
      <c r="W327138" s="31"/>
      <c r="AI327138" s="31"/>
    </row>
    <row r="327142" spans="23:35" x14ac:dyDescent="0.2">
      <c r="W327142" s="29"/>
      <c r="AI327142" s="29"/>
    </row>
    <row r="327170" spans="23:35" x14ac:dyDescent="0.2">
      <c r="W327170" s="31"/>
      <c r="AI327170" s="31"/>
    </row>
    <row r="327174" spans="23:35" x14ac:dyDescent="0.2">
      <c r="W327174" s="29"/>
      <c r="AI327174" s="29"/>
    </row>
    <row r="327202" spans="23:35" x14ac:dyDescent="0.2">
      <c r="W327202" s="31"/>
      <c r="AI327202" s="31"/>
    </row>
    <row r="327206" spans="23:35" x14ac:dyDescent="0.2">
      <c r="W327206" s="29"/>
      <c r="AI327206" s="29"/>
    </row>
    <row r="327234" spans="23:35" x14ac:dyDescent="0.2">
      <c r="W327234" s="31"/>
      <c r="AI327234" s="31"/>
    </row>
    <row r="327238" spans="23:35" x14ac:dyDescent="0.2">
      <c r="W327238" s="29"/>
      <c r="AI327238" s="29"/>
    </row>
    <row r="327266" spans="23:35" x14ac:dyDescent="0.2">
      <c r="W327266" s="31"/>
      <c r="AI327266" s="31"/>
    </row>
    <row r="327270" spans="23:35" x14ac:dyDescent="0.2">
      <c r="W327270" s="29"/>
      <c r="AI327270" s="29"/>
    </row>
    <row r="327298" spans="23:35" x14ac:dyDescent="0.2">
      <c r="W327298" s="31"/>
      <c r="AI327298" s="31"/>
    </row>
    <row r="327302" spans="23:35" x14ac:dyDescent="0.2">
      <c r="W327302" s="29"/>
      <c r="AI327302" s="29"/>
    </row>
    <row r="327330" spans="23:35" x14ac:dyDescent="0.2">
      <c r="W327330" s="31"/>
      <c r="AI327330" s="31"/>
    </row>
    <row r="327334" spans="23:35" x14ac:dyDescent="0.2">
      <c r="W327334" s="29"/>
      <c r="AI327334" s="29"/>
    </row>
    <row r="327362" spans="23:35" x14ac:dyDescent="0.2">
      <c r="W327362" s="31"/>
      <c r="AI327362" s="31"/>
    </row>
    <row r="327366" spans="23:35" x14ac:dyDescent="0.2">
      <c r="W327366" s="29"/>
      <c r="AI327366" s="29"/>
    </row>
    <row r="327394" spans="23:35" x14ac:dyDescent="0.2">
      <c r="W327394" s="31"/>
      <c r="AI327394" s="31"/>
    </row>
    <row r="327398" spans="23:35" x14ac:dyDescent="0.2">
      <c r="W327398" s="29"/>
      <c r="AI327398" s="29"/>
    </row>
    <row r="327426" spans="23:35" x14ac:dyDescent="0.2">
      <c r="W327426" s="31"/>
      <c r="AI327426" s="31"/>
    </row>
    <row r="327430" spans="23:35" x14ac:dyDescent="0.2">
      <c r="W327430" s="29"/>
      <c r="AI327430" s="29"/>
    </row>
    <row r="327458" spans="23:35" x14ac:dyDescent="0.2">
      <c r="W327458" s="31"/>
      <c r="AI327458" s="31"/>
    </row>
    <row r="327462" spans="23:35" x14ac:dyDescent="0.2">
      <c r="W327462" s="29"/>
      <c r="AI327462" s="29"/>
    </row>
    <row r="327490" spans="23:35" x14ac:dyDescent="0.2">
      <c r="W327490" s="31"/>
      <c r="AI327490" s="31"/>
    </row>
    <row r="327494" spans="23:35" x14ac:dyDescent="0.2">
      <c r="W327494" s="29"/>
      <c r="AI327494" s="29"/>
    </row>
    <row r="327522" spans="23:35" x14ac:dyDescent="0.2">
      <c r="W327522" s="31"/>
      <c r="AI327522" s="31"/>
    </row>
    <row r="327526" spans="23:35" x14ac:dyDescent="0.2">
      <c r="W327526" s="29"/>
      <c r="AI327526" s="29"/>
    </row>
    <row r="327554" spans="23:35" x14ac:dyDescent="0.2">
      <c r="W327554" s="31"/>
      <c r="AI327554" s="31"/>
    </row>
    <row r="327558" spans="23:35" x14ac:dyDescent="0.2">
      <c r="W327558" s="29"/>
      <c r="AI327558" s="29"/>
    </row>
    <row r="327586" spans="23:35" x14ac:dyDescent="0.2">
      <c r="W327586" s="31"/>
      <c r="AI327586" s="31"/>
    </row>
    <row r="327590" spans="23:35" x14ac:dyDescent="0.2">
      <c r="W327590" s="29"/>
      <c r="AI327590" s="29"/>
    </row>
    <row r="327618" spans="23:35" x14ac:dyDescent="0.2">
      <c r="W327618" s="31"/>
      <c r="AI327618" s="31"/>
    </row>
    <row r="327622" spans="23:35" x14ac:dyDescent="0.2">
      <c r="W327622" s="29"/>
      <c r="AI327622" s="29"/>
    </row>
    <row r="327650" spans="23:35" x14ac:dyDescent="0.2">
      <c r="W327650" s="31"/>
      <c r="AI327650" s="31"/>
    </row>
    <row r="327654" spans="23:35" x14ac:dyDescent="0.2">
      <c r="W327654" s="29"/>
      <c r="AI327654" s="29"/>
    </row>
    <row r="327682" spans="23:35" x14ac:dyDescent="0.2">
      <c r="W327682" s="31"/>
      <c r="AI327682" s="31"/>
    </row>
    <row r="327686" spans="23:35" x14ac:dyDescent="0.2">
      <c r="W327686" s="29"/>
      <c r="AI327686" s="29"/>
    </row>
    <row r="327714" spans="23:35" x14ac:dyDescent="0.2">
      <c r="W327714" s="31"/>
      <c r="AI327714" s="31"/>
    </row>
    <row r="327718" spans="23:35" x14ac:dyDescent="0.2">
      <c r="W327718" s="29"/>
      <c r="AI327718" s="29"/>
    </row>
    <row r="327746" spans="23:35" x14ac:dyDescent="0.2">
      <c r="W327746" s="31"/>
      <c r="AI327746" s="31"/>
    </row>
    <row r="327750" spans="23:35" x14ac:dyDescent="0.2">
      <c r="W327750" s="29"/>
      <c r="AI327750" s="29"/>
    </row>
    <row r="327778" spans="23:35" x14ac:dyDescent="0.2">
      <c r="W327778" s="31"/>
      <c r="AI327778" s="31"/>
    </row>
    <row r="327782" spans="23:35" x14ac:dyDescent="0.2">
      <c r="W327782" s="29"/>
      <c r="AI327782" s="29"/>
    </row>
    <row r="327810" spans="23:35" x14ac:dyDescent="0.2">
      <c r="W327810" s="31"/>
      <c r="AI327810" s="31"/>
    </row>
    <row r="327814" spans="23:35" x14ac:dyDescent="0.2">
      <c r="W327814" s="29"/>
      <c r="AI327814" s="29"/>
    </row>
    <row r="327842" spans="23:35" x14ac:dyDescent="0.2">
      <c r="W327842" s="31"/>
      <c r="AI327842" s="31"/>
    </row>
    <row r="327846" spans="23:35" x14ac:dyDescent="0.2">
      <c r="W327846" s="29"/>
      <c r="AI327846" s="29"/>
    </row>
    <row r="327874" spans="23:35" x14ac:dyDescent="0.2">
      <c r="W327874" s="31"/>
      <c r="AI327874" s="31"/>
    </row>
    <row r="327878" spans="23:35" x14ac:dyDescent="0.2">
      <c r="W327878" s="29"/>
      <c r="AI327878" s="29"/>
    </row>
    <row r="327906" spans="23:35" x14ac:dyDescent="0.2">
      <c r="W327906" s="31"/>
      <c r="AI327906" s="31"/>
    </row>
    <row r="327910" spans="23:35" x14ac:dyDescent="0.2">
      <c r="W327910" s="29"/>
      <c r="AI327910" s="29"/>
    </row>
    <row r="327938" spans="23:35" x14ac:dyDescent="0.2">
      <c r="W327938" s="31"/>
      <c r="AI327938" s="31"/>
    </row>
    <row r="327942" spans="23:35" x14ac:dyDescent="0.2">
      <c r="W327942" s="29"/>
      <c r="AI327942" s="29"/>
    </row>
    <row r="327970" spans="23:35" x14ac:dyDescent="0.2">
      <c r="W327970" s="31"/>
      <c r="AI327970" s="31"/>
    </row>
    <row r="327974" spans="23:35" x14ac:dyDescent="0.2">
      <c r="W327974" s="29"/>
      <c r="AI327974" s="29"/>
    </row>
    <row r="328002" spans="23:35" x14ac:dyDescent="0.2">
      <c r="W328002" s="31"/>
      <c r="AI328002" s="31"/>
    </row>
    <row r="328006" spans="23:35" x14ac:dyDescent="0.2">
      <c r="W328006" s="29"/>
      <c r="AI328006" s="29"/>
    </row>
    <row r="328034" spans="23:35" x14ac:dyDescent="0.2">
      <c r="W328034" s="31"/>
      <c r="AI328034" s="31"/>
    </row>
    <row r="328038" spans="23:35" x14ac:dyDescent="0.2">
      <c r="W328038" s="29"/>
      <c r="AI328038" s="29"/>
    </row>
    <row r="328066" spans="23:35" x14ac:dyDescent="0.2">
      <c r="W328066" s="31"/>
      <c r="AI328066" s="31"/>
    </row>
    <row r="328070" spans="23:35" x14ac:dyDescent="0.2">
      <c r="W328070" s="29"/>
      <c r="AI328070" s="29"/>
    </row>
    <row r="328098" spans="23:35" x14ac:dyDescent="0.2">
      <c r="W328098" s="31"/>
      <c r="AI328098" s="31"/>
    </row>
    <row r="328102" spans="23:35" x14ac:dyDescent="0.2">
      <c r="W328102" s="29"/>
      <c r="AI328102" s="29"/>
    </row>
    <row r="328130" spans="23:35" x14ac:dyDescent="0.2">
      <c r="W328130" s="31"/>
      <c r="AI328130" s="31"/>
    </row>
    <row r="328134" spans="23:35" x14ac:dyDescent="0.2">
      <c r="W328134" s="29"/>
      <c r="AI328134" s="29"/>
    </row>
    <row r="328162" spans="23:35" x14ac:dyDescent="0.2">
      <c r="W328162" s="31"/>
      <c r="AI328162" s="31"/>
    </row>
    <row r="328166" spans="23:35" x14ac:dyDescent="0.2">
      <c r="W328166" s="29"/>
      <c r="AI328166" s="29"/>
    </row>
    <row r="328194" spans="23:35" x14ac:dyDescent="0.2">
      <c r="W328194" s="31"/>
      <c r="AI328194" s="31"/>
    </row>
    <row r="328198" spans="23:35" x14ac:dyDescent="0.2">
      <c r="W328198" s="29"/>
      <c r="AI328198" s="29"/>
    </row>
    <row r="328226" spans="23:35" x14ac:dyDescent="0.2">
      <c r="W328226" s="31"/>
      <c r="AI328226" s="31"/>
    </row>
    <row r="328230" spans="23:35" x14ac:dyDescent="0.2">
      <c r="W328230" s="29"/>
      <c r="AI328230" s="29"/>
    </row>
    <row r="328258" spans="23:35" x14ac:dyDescent="0.2">
      <c r="W328258" s="31"/>
      <c r="AI328258" s="31"/>
    </row>
    <row r="328262" spans="23:35" x14ac:dyDescent="0.2">
      <c r="W328262" s="29"/>
      <c r="AI328262" s="29"/>
    </row>
    <row r="328290" spans="23:35" x14ac:dyDescent="0.2">
      <c r="W328290" s="31"/>
      <c r="AI328290" s="31"/>
    </row>
    <row r="328294" spans="23:35" x14ac:dyDescent="0.2">
      <c r="W328294" s="29"/>
      <c r="AI328294" s="29"/>
    </row>
    <row r="328322" spans="23:35" x14ac:dyDescent="0.2">
      <c r="W328322" s="31"/>
      <c r="AI328322" s="31"/>
    </row>
    <row r="328326" spans="23:35" x14ac:dyDescent="0.2">
      <c r="W328326" s="29"/>
      <c r="AI328326" s="29"/>
    </row>
    <row r="328354" spans="23:35" x14ac:dyDescent="0.2">
      <c r="W328354" s="31"/>
      <c r="AI328354" s="31"/>
    </row>
    <row r="328358" spans="23:35" x14ac:dyDescent="0.2">
      <c r="W328358" s="29"/>
      <c r="AI328358" s="29"/>
    </row>
    <row r="328386" spans="23:35" x14ac:dyDescent="0.2">
      <c r="W328386" s="31"/>
      <c r="AI328386" s="31"/>
    </row>
    <row r="328390" spans="23:35" x14ac:dyDescent="0.2">
      <c r="W328390" s="29"/>
      <c r="AI328390" s="29"/>
    </row>
    <row r="328418" spans="23:35" x14ac:dyDescent="0.2">
      <c r="W328418" s="31"/>
      <c r="AI328418" s="31"/>
    </row>
    <row r="328422" spans="23:35" x14ac:dyDescent="0.2">
      <c r="W328422" s="29"/>
      <c r="AI328422" s="29"/>
    </row>
    <row r="328450" spans="23:35" x14ac:dyDescent="0.2">
      <c r="W328450" s="31"/>
      <c r="AI328450" s="31"/>
    </row>
    <row r="328454" spans="23:35" x14ac:dyDescent="0.2">
      <c r="W328454" s="29"/>
      <c r="AI328454" s="29"/>
    </row>
    <row r="328482" spans="23:35" x14ac:dyDescent="0.2">
      <c r="W328482" s="31"/>
      <c r="AI328482" s="31"/>
    </row>
    <row r="328486" spans="23:35" x14ac:dyDescent="0.2">
      <c r="W328486" s="29"/>
      <c r="AI328486" s="29"/>
    </row>
    <row r="328514" spans="23:35" x14ac:dyDescent="0.2">
      <c r="W328514" s="31"/>
      <c r="AI328514" s="31"/>
    </row>
    <row r="328518" spans="23:35" x14ac:dyDescent="0.2">
      <c r="W328518" s="29"/>
      <c r="AI328518" s="29"/>
    </row>
    <row r="328546" spans="23:35" x14ac:dyDescent="0.2">
      <c r="W328546" s="31"/>
      <c r="AI328546" s="31"/>
    </row>
    <row r="328550" spans="23:35" x14ac:dyDescent="0.2">
      <c r="W328550" s="29"/>
      <c r="AI328550" s="29"/>
    </row>
    <row r="328578" spans="23:35" x14ac:dyDescent="0.2">
      <c r="W328578" s="31"/>
      <c r="AI328578" s="31"/>
    </row>
    <row r="328582" spans="23:35" x14ac:dyDescent="0.2">
      <c r="W328582" s="29"/>
      <c r="AI328582" s="29"/>
    </row>
    <row r="328610" spans="23:35" x14ac:dyDescent="0.2">
      <c r="W328610" s="31"/>
      <c r="AI328610" s="31"/>
    </row>
    <row r="328614" spans="23:35" x14ac:dyDescent="0.2">
      <c r="W328614" s="29"/>
      <c r="AI328614" s="29"/>
    </row>
    <row r="328642" spans="23:35" x14ac:dyDescent="0.2">
      <c r="W328642" s="31"/>
      <c r="AI328642" s="31"/>
    </row>
    <row r="328646" spans="23:35" x14ac:dyDescent="0.2">
      <c r="W328646" s="29"/>
      <c r="AI328646" s="29"/>
    </row>
    <row r="328674" spans="23:35" x14ac:dyDescent="0.2">
      <c r="W328674" s="31"/>
      <c r="AI328674" s="31"/>
    </row>
    <row r="328678" spans="23:35" x14ac:dyDescent="0.2">
      <c r="W328678" s="29"/>
      <c r="AI328678" s="29"/>
    </row>
    <row r="328706" spans="23:35" x14ac:dyDescent="0.2">
      <c r="W328706" s="31"/>
      <c r="AI328706" s="31"/>
    </row>
    <row r="328710" spans="23:35" x14ac:dyDescent="0.2">
      <c r="W328710" s="29"/>
      <c r="AI328710" s="29"/>
    </row>
    <row r="328738" spans="23:35" x14ac:dyDescent="0.2">
      <c r="W328738" s="31"/>
      <c r="AI328738" s="31"/>
    </row>
    <row r="328742" spans="23:35" x14ac:dyDescent="0.2">
      <c r="W328742" s="29"/>
      <c r="AI328742" s="29"/>
    </row>
    <row r="328770" spans="23:35" x14ac:dyDescent="0.2">
      <c r="W328770" s="31"/>
      <c r="AI328770" s="31"/>
    </row>
    <row r="328774" spans="23:35" x14ac:dyDescent="0.2">
      <c r="W328774" s="29"/>
      <c r="AI328774" s="29"/>
    </row>
    <row r="328802" spans="23:35" x14ac:dyDescent="0.2">
      <c r="W328802" s="31"/>
      <c r="AI328802" s="31"/>
    </row>
    <row r="328806" spans="23:35" x14ac:dyDescent="0.2">
      <c r="W328806" s="29"/>
      <c r="AI328806" s="29"/>
    </row>
    <row r="328834" spans="23:35" x14ac:dyDescent="0.2">
      <c r="W328834" s="31"/>
      <c r="AI328834" s="31"/>
    </row>
    <row r="328838" spans="23:35" x14ac:dyDescent="0.2">
      <c r="W328838" s="29"/>
      <c r="AI328838" s="29"/>
    </row>
    <row r="328866" spans="23:35" x14ac:dyDescent="0.2">
      <c r="W328866" s="31"/>
      <c r="AI328866" s="31"/>
    </row>
    <row r="328870" spans="23:35" x14ac:dyDescent="0.2">
      <c r="W328870" s="29"/>
      <c r="AI328870" s="29"/>
    </row>
    <row r="328898" spans="23:35" x14ac:dyDescent="0.2">
      <c r="W328898" s="31"/>
      <c r="AI328898" s="31"/>
    </row>
    <row r="328902" spans="23:35" x14ac:dyDescent="0.2">
      <c r="W328902" s="29"/>
      <c r="AI328902" s="29"/>
    </row>
    <row r="328930" spans="23:35" x14ac:dyDescent="0.2">
      <c r="W328930" s="31"/>
      <c r="AI328930" s="31"/>
    </row>
    <row r="328934" spans="23:35" x14ac:dyDescent="0.2">
      <c r="W328934" s="29"/>
      <c r="AI328934" s="29"/>
    </row>
    <row r="328962" spans="23:35" x14ac:dyDescent="0.2">
      <c r="W328962" s="31"/>
      <c r="AI328962" s="31"/>
    </row>
    <row r="328966" spans="23:35" x14ac:dyDescent="0.2">
      <c r="W328966" s="29"/>
      <c r="AI328966" s="29"/>
    </row>
    <row r="328994" spans="23:35" x14ac:dyDescent="0.2">
      <c r="W328994" s="31"/>
      <c r="AI328994" s="31"/>
    </row>
    <row r="328998" spans="23:35" x14ac:dyDescent="0.2">
      <c r="W328998" s="29"/>
      <c r="AI328998" s="29"/>
    </row>
    <row r="329026" spans="23:35" x14ac:dyDescent="0.2">
      <c r="W329026" s="31"/>
      <c r="AI329026" s="31"/>
    </row>
    <row r="329030" spans="23:35" x14ac:dyDescent="0.2">
      <c r="W329030" s="29"/>
      <c r="AI329030" s="29"/>
    </row>
    <row r="329058" spans="23:35" x14ac:dyDescent="0.2">
      <c r="W329058" s="31"/>
      <c r="AI329058" s="31"/>
    </row>
    <row r="329062" spans="23:35" x14ac:dyDescent="0.2">
      <c r="W329062" s="29"/>
      <c r="AI329062" s="29"/>
    </row>
    <row r="329090" spans="23:35" x14ac:dyDescent="0.2">
      <c r="W329090" s="31"/>
      <c r="AI329090" s="31"/>
    </row>
    <row r="329094" spans="23:35" x14ac:dyDescent="0.2">
      <c r="W329094" s="29"/>
      <c r="AI329094" s="29"/>
    </row>
    <row r="329122" spans="23:35" x14ac:dyDescent="0.2">
      <c r="W329122" s="31"/>
      <c r="AI329122" s="31"/>
    </row>
    <row r="329126" spans="23:35" x14ac:dyDescent="0.2">
      <c r="W329126" s="29"/>
      <c r="AI329126" s="29"/>
    </row>
    <row r="329154" spans="23:35" x14ac:dyDescent="0.2">
      <c r="W329154" s="31"/>
      <c r="AI329154" s="31"/>
    </row>
    <row r="329158" spans="23:35" x14ac:dyDescent="0.2">
      <c r="W329158" s="29"/>
      <c r="AI329158" s="29"/>
    </row>
    <row r="329186" spans="23:35" x14ac:dyDescent="0.2">
      <c r="W329186" s="31"/>
      <c r="AI329186" s="31"/>
    </row>
    <row r="329190" spans="23:35" x14ac:dyDescent="0.2">
      <c r="W329190" s="29"/>
      <c r="AI329190" s="29"/>
    </row>
    <row r="329218" spans="23:35" x14ac:dyDescent="0.2">
      <c r="W329218" s="31"/>
      <c r="AI329218" s="31"/>
    </row>
    <row r="329222" spans="23:35" x14ac:dyDescent="0.2">
      <c r="W329222" s="29"/>
      <c r="AI329222" s="29"/>
    </row>
    <row r="329250" spans="23:35" x14ac:dyDescent="0.2">
      <c r="W329250" s="31"/>
      <c r="AI329250" s="31"/>
    </row>
    <row r="329254" spans="23:35" x14ac:dyDescent="0.2">
      <c r="W329254" s="29"/>
      <c r="AI329254" s="29"/>
    </row>
    <row r="329282" spans="23:35" x14ac:dyDescent="0.2">
      <c r="W329282" s="31"/>
      <c r="AI329282" s="31"/>
    </row>
    <row r="329286" spans="23:35" x14ac:dyDescent="0.2">
      <c r="W329286" s="29"/>
      <c r="AI329286" s="29"/>
    </row>
    <row r="329314" spans="23:35" x14ac:dyDescent="0.2">
      <c r="W329314" s="31"/>
      <c r="AI329314" s="31"/>
    </row>
    <row r="329318" spans="23:35" x14ac:dyDescent="0.2">
      <c r="W329318" s="29"/>
      <c r="AI329318" s="29"/>
    </row>
    <row r="329346" spans="23:35" x14ac:dyDescent="0.2">
      <c r="W329346" s="31"/>
      <c r="AI329346" s="31"/>
    </row>
    <row r="329350" spans="23:35" x14ac:dyDescent="0.2">
      <c r="W329350" s="29"/>
      <c r="AI329350" s="29"/>
    </row>
    <row r="329378" spans="23:35" x14ac:dyDescent="0.2">
      <c r="W329378" s="31"/>
      <c r="AI329378" s="31"/>
    </row>
    <row r="329382" spans="23:35" x14ac:dyDescent="0.2">
      <c r="W329382" s="29"/>
      <c r="AI329382" s="29"/>
    </row>
    <row r="329410" spans="23:35" x14ac:dyDescent="0.2">
      <c r="W329410" s="31"/>
      <c r="AI329410" s="31"/>
    </row>
    <row r="329414" spans="23:35" x14ac:dyDescent="0.2">
      <c r="W329414" s="29"/>
      <c r="AI329414" s="29"/>
    </row>
    <row r="329442" spans="23:35" x14ac:dyDescent="0.2">
      <c r="W329442" s="31"/>
      <c r="AI329442" s="31"/>
    </row>
    <row r="329446" spans="23:35" x14ac:dyDescent="0.2">
      <c r="W329446" s="29"/>
      <c r="AI329446" s="29"/>
    </row>
    <row r="329474" spans="23:35" x14ac:dyDescent="0.2">
      <c r="W329474" s="31"/>
      <c r="AI329474" s="31"/>
    </row>
    <row r="329478" spans="23:35" x14ac:dyDescent="0.2">
      <c r="W329478" s="29"/>
      <c r="AI329478" s="29"/>
    </row>
    <row r="329506" spans="23:35" x14ac:dyDescent="0.2">
      <c r="W329506" s="31"/>
      <c r="AI329506" s="31"/>
    </row>
    <row r="329510" spans="23:35" x14ac:dyDescent="0.2">
      <c r="W329510" s="29"/>
      <c r="AI329510" s="29"/>
    </row>
    <row r="329538" spans="23:35" x14ac:dyDescent="0.2">
      <c r="W329538" s="31"/>
      <c r="AI329538" s="31"/>
    </row>
    <row r="329542" spans="23:35" x14ac:dyDescent="0.2">
      <c r="W329542" s="29"/>
      <c r="AI329542" s="29"/>
    </row>
    <row r="329570" spans="23:35" x14ac:dyDescent="0.2">
      <c r="W329570" s="31"/>
      <c r="AI329570" s="31"/>
    </row>
    <row r="329574" spans="23:35" x14ac:dyDescent="0.2">
      <c r="W329574" s="29"/>
      <c r="AI329574" s="29"/>
    </row>
    <row r="329602" spans="23:35" x14ac:dyDescent="0.2">
      <c r="W329602" s="31"/>
      <c r="AI329602" s="31"/>
    </row>
    <row r="329606" spans="23:35" x14ac:dyDescent="0.2">
      <c r="W329606" s="29"/>
      <c r="AI329606" s="29"/>
    </row>
    <row r="329634" spans="23:35" x14ac:dyDescent="0.2">
      <c r="W329634" s="31"/>
      <c r="AI329634" s="31"/>
    </row>
    <row r="329638" spans="23:35" x14ac:dyDescent="0.2">
      <c r="W329638" s="29"/>
      <c r="AI329638" s="29"/>
    </row>
    <row r="329666" spans="23:35" x14ac:dyDescent="0.2">
      <c r="W329666" s="31"/>
      <c r="AI329666" s="31"/>
    </row>
    <row r="329670" spans="23:35" x14ac:dyDescent="0.2">
      <c r="W329670" s="29"/>
      <c r="AI329670" s="29"/>
    </row>
    <row r="329698" spans="23:35" x14ac:dyDescent="0.2">
      <c r="W329698" s="31"/>
      <c r="AI329698" s="31"/>
    </row>
    <row r="329702" spans="23:35" x14ac:dyDescent="0.2">
      <c r="W329702" s="29"/>
      <c r="AI329702" s="29"/>
    </row>
    <row r="329730" spans="23:35" x14ac:dyDescent="0.2">
      <c r="W329730" s="31"/>
      <c r="AI329730" s="31"/>
    </row>
    <row r="329734" spans="23:35" x14ac:dyDescent="0.2">
      <c r="W329734" s="29"/>
      <c r="AI329734" s="29"/>
    </row>
    <row r="329762" spans="23:35" x14ac:dyDescent="0.2">
      <c r="W329762" s="31"/>
      <c r="AI329762" s="31"/>
    </row>
    <row r="329766" spans="23:35" x14ac:dyDescent="0.2">
      <c r="W329766" s="29"/>
      <c r="AI329766" s="29"/>
    </row>
    <row r="329794" spans="23:35" x14ac:dyDescent="0.2">
      <c r="W329794" s="31"/>
      <c r="AI329794" s="31"/>
    </row>
    <row r="329798" spans="23:35" x14ac:dyDescent="0.2">
      <c r="W329798" s="29"/>
      <c r="AI329798" s="29"/>
    </row>
    <row r="329826" spans="23:35" x14ac:dyDescent="0.2">
      <c r="W329826" s="31"/>
      <c r="AI329826" s="31"/>
    </row>
    <row r="329830" spans="23:35" x14ac:dyDescent="0.2">
      <c r="W329830" s="29"/>
      <c r="AI329830" s="29"/>
    </row>
    <row r="329858" spans="23:35" x14ac:dyDescent="0.2">
      <c r="W329858" s="31"/>
      <c r="AI329858" s="31"/>
    </row>
    <row r="329862" spans="23:35" x14ac:dyDescent="0.2">
      <c r="W329862" s="29"/>
      <c r="AI329862" s="29"/>
    </row>
    <row r="329890" spans="23:35" x14ac:dyDescent="0.2">
      <c r="W329890" s="31"/>
      <c r="AI329890" s="31"/>
    </row>
    <row r="329894" spans="23:35" x14ac:dyDescent="0.2">
      <c r="W329894" s="29"/>
      <c r="AI329894" s="29"/>
    </row>
    <row r="329922" spans="23:35" x14ac:dyDescent="0.2">
      <c r="W329922" s="31"/>
      <c r="AI329922" s="31"/>
    </row>
    <row r="329926" spans="23:35" x14ac:dyDescent="0.2">
      <c r="W329926" s="29"/>
      <c r="AI329926" s="29"/>
    </row>
    <row r="329954" spans="23:35" x14ac:dyDescent="0.2">
      <c r="W329954" s="31"/>
      <c r="AI329954" s="31"/>
    </row>
    <row r="329958" spans="23:35" x14ac:dyDescent="0.2">
      <c r="W329958" s="29"/>
      <c r="AI329958" s="29"/>
    </row>
    <row r="329986" spans="23:35" x14ac:dyDescent="0.2">
      <c r="W329986" s="31"/>
      <c r="AI329986" s="31"/>
    </row>
    <row r="329990" spans="23:35" x14ac:dyDescent="0.2">
      <c r="W329990" s="29"/>
      <c r="AI329990" s="29"/>
    </row>
    <row r="330018" spans="23:35" x14ac:dyDescent="0.2">
      <c r="W330018" s="31"/>
      <c r="AI330018" s="31"/>
    </row>
    <row r="330022" spans="23:35" x14ac:dyDescent="0.2">
      <c r="W330022" s="29"/>
      <c r="AI330022" s="29"/>
    </row>
    <row r="330050" spans="23:35" x14ac:dyDescent="0.2">
      <c r="W330050" s="31"/>
      <c r="AI330050" s="31"/>
    </row>
    <row r="330054" spans="23:35" x14ac:dyDescent="0.2">
      <c r="W330054" s="29"/>
      <c r="AI330054" s="29"/>
    </row>
    <row r="330082" spans="23:35" x14ac:dyDescent="0.2">
      <c r="W330082" s="31"/>
      <c r="AI330082" s="31"/>
    </row>
    <row r="330086" spans="23:35" x14ac:dyDescent="0.2">
      <c r="W330086" s="29"/>
      <c r="AI330086" s="29"/>
    </row>
    <row r="330114" spans="23:35" x14ac:dyDescent="0.2">
      <c r="W330114" s="31"/>
      <c r="AI330114" s="31"/>
    </row>
    <row r="330118" spans="23:35" x14ac:dyDescent="0.2">
      <c r="W330118" s="29"/>
      <c r="AI330118" s="29"/>
    </row>
    <row r="330146" spans="23:35" x14ac:dyDescent="0.2">
      <c r="W330146" s="31"/>
      <c r="AI330146" s="31"/>
    </row>
    <row r="330150" spans="23:35" x14ac:dyDescent="0.2">
      <c r="W330150" s="29"/>
      <c r="AI330150" s="29"/>
    </row>
    <row r="330178" spans="23:35" x14ac:dyDescent="0.2">
      <c r="W330178" s="31"/>
      <c r="AI330178" s="31"/>
    </row>
    <row r="330182" spans="23:35" x14ac:dyDescent="0.2">
      <c r="W330182" s="29"/>
      <c r="AI330182" s="29"/>
    </row>
    <row r="330210" spans="23:35" x14ac:dyDescent="0.2">
      <c r="W330210" s="31"/>
      <c r="AI330210" s="31"/>
    </row>
    <row r="330214" spans="23:35" x14ac:dyDescent="0.2">
      <c r="W330214" s="29"/>
      <c r="AI330214" s="29"/>
    </row>
    <row r="330242" spans="23:35" x14ac:dyDescent="0.2">
      <c r="W330242" s="31"/>
      <c r="AI330242" s="31"/>
    </row>
    <row r="330246" spans="23:35" x14ac:dyDescent="0.2">
      <c r="W330246" s="29"/>
      <c r="AI330246" s="29"/>
    </row>
    <row r="330274" spans="23:35" x14ac:dyDescent="0.2">
      <c r="W330274" s="31"/>
      <c r="AI330274" s="31"/>
    </row>
    <row r="330278" spans="23:35" x14ac:dyDescent="0.2">
      <c r="W330278" s="29"/>
      <c r="AI330278" s="29"/>
    </row>
    <row r="330306" spans="23:35" x14ac:dyDescent="0.2">
      <c r="W330306" s="31"/>
      <c r="AI330306" s="31"/>
    </row>
    <row r="330310" spans="23:35" x14ac:dyDescent="0.2">
      <c r="W330310" s="29"/>
      <c r="AI330310" s="29"/>
    </row>
    <row r="330338" spans="23:35" x14ac:dyDescent="0.2">
      <c r="W330338" s="31"/>
      <c r="AI330338" s="31"/>
    </row>
    <row r="330342" spans="23:35" x14ac:dyDescent="0.2">
      <c r="W330342" s="29"/>
      <c r="AI330342" s="29"/>
    </row>
    <row r="330370" spans="23:35" x14ac:dyDescent="0.2">
      <c r="W330370" s="31"/>
      <c r="AI330370" s="31"/>
    </row>
    <row r="330374" spans="23:35" x14ac:dyDescent="0.2">
      <c r="W330374" s="29"/>
      <c r="AI330374" s="29"/>
    </row>
    <row r="330402" spans="23:35" x14ac:dyDescent="0.2">
      <c r="W330402" s="31"/>
      <c r="AI330402" s="31"/>
    </row>
    <row r="330406" spans="23:35" x14ac:dyDescent="0.2">
      <c r="W330406" s="29"/>
      <c r="AI330406" s="29"/>
    </row>
    <row r="330434" spans="23:35" x14ac:dyDescent="0.2">
      <c r="W330434" s="31"/>
      <c r="AI330434" s="31"/>
    </row>
    <row r="330438" spans="23:35" x14ac:dyDescent="0.2">
      <c r="W330438" s="29"/>
      <c r="AI330438" s="29"/>
    </row>
    <row r="330466" spans="23:35" x14ac:dyDescent="0.2">
      <c r="W330466" s="31"/>
      <c r="AI330466" s="31"/>
    </row>
    <row r="330470" spans="23:35" x14ac:dyDescent="0.2">
      <c r="W330470" s="29"/>
      <c r="AI330470" s="29"/>
    </row>
    <row r="330498" spans="23:35" x14ac:dyDescent="0.2">
      <c r="W330498" s="31"/>
      <c r="AI330498" s="31"/>
    </row>
    <row r="330502" spans="23:35" x14ac:dyDescent="0.2">
      <c r="W330502" s="29"/>
      <c r="AI330502" s="29"/>
    </row>
    <row r="330530" spans="23:35" x14ac:dyDescent="0.2">
      <c r="W330530" s="31"/>
      <c r="AI330530" s="31"/>
    </row>
    <row r="330534" spans="23:35" x14ac:dyDescent="0.2">
      <c r="W330534" s="29"/>
      <c r="AI330534" s="29"/>
    </row>
    <row r="330562" spans="23:35" x14ac:dyDescent="0.2">
      <c r="W330562" s="31"/>
      <c r="AI330562" s="31"/>
    </row>
    <row r="330566" spans="23:35" x14ac:dyDescent="0.2">
      <c r="W330566" s="29"/>
      <c r="AI330566" s="29"/>
    </row>
    <row r="330594" spans="23:35" x14ac:dyDescent="0.2">
      <c r="W330594" s="31"/>
      <c r="AI330594" s="31"/>
    </row>
    <row r="330598" spans="23:35" x14ac:dyDescent="0.2">
      <c r="W330598" s="29"/>
      <c r="AI330598" s="29"/>
    </row>
    <row r="330626" spans="23:35" x14ac:dyDescent="0.2">
      <c r="W330626" s="31"/>
      <c r="AI330626" s="31"/>
    </row>
    <row r="330630" spans="23:35" x14ac:dyDescent="0.2">
      <c r="W330630" s="29"/>
      <c r="AI330630" s="29"/>
    </row>
    <row r="330658" spans="23:35" x14ac:dyDescent="0.2">
      <c r="W330658" s="31"/>
      <c r="AI330658" s="31"/>
    </row>
    <row r="330662" spans="23:35" x14ac:dyDescent="0.2">
      <c r="W330662" s="29"/>
      <c r="AI330662" s="29"/>
    </row>
    <row r="330690" spans="23:35" x14ac:dyDescent="0.2">
      <c r="W330690" s="31"/>
      <c r="AI330690" s="31"/>
    </row>
    <row r="330694" spans="23:35" x14ac:dyDescent="0.2">
      <c r="W330694" s="29"/>
      <c r="AI330694" s="29"/>
    </row>
    <row r="330722" spans="23:35" x14ac:dyDescent="0.2">
      <c r="W330722" s="31"/>
      <c r="AI330722" s="31"/>
    </row>
    <row r="330726" spans="23:35" x14ac:dyDescent="0.2">
      <c r="W330726" s="29"/>
      <c r="AI330726" s="29"/>
    </row>
    <row r="330754" spans="23:35" x14ac:dyDescent="0.2">
      <c r="W330754" s="31"/>
      <c r="AI330754" s="31"/>
    </row>
    <row r="330758" spans="23:35" x14ac:dyDescent="0.2">
      <c r="W330758" s="29"/>
      <c r="AI330758" s="29"/>
    </row>
    <row r="330786" spans="23:35" x14ac:dyDescent="0.2">
      <c r="W330786" s="31"/>
      <c r="AI330786" s="31"/>
    </row>
    <row r="330790" spans="23:35" x14ac:dyDescent="0.2">
      <c r="W330790" s="29"/>
      <c r="AI330790" s="29"/>
    </row>
    <row r="330818" spans="23:35" x14ac:dyDescent="0.2">
      <c r="W330818" s="31"/>
      <c r="AI330818" s="31"/>
    </row>
    <row r="330822" spans="23:35" x14ac:dyDescent="0.2">
      <c r="W330822" s="29"/>
      <c r="AI330822" s="29"/>
    </row>
    <row r="330850" spans="23:35" x14ac:dyDescent="0.2">
      <c r="W330850" s="31"/>
      <c r="AI330850" s="31"/>
    </row>
    <row r="330854" spans="23:35" x14ac:dyDescent="0.2">
      <c r="W330854" s="29"/>
      <c r="AI330854" s="29"/>
    </row>
    <row r="330882" spans="23:35" x14ac:dyDescent="0.2">
      <c r="W330882" s="31"/>
      <c r="AI330882" s="31"/>
    </row>
    <row r="330886" spans="23:35" x14ac:dyDescent="0.2">
      <c r="W330886" s="29"/>
      <c r="AI330886" s="29"/>
    </row>
    <row r="330914" spans="23:35" x14ac:dyDescent="0.2">
      <c r="W330914" s="31"/>
      <c r="AI330914" s="31"/>
    </row>
    <row r="330918" spans="23:35" x14ac:dyDescent="0.2">
      <c r="W330918" s="29"/>
      <c r="AI330918" s="29"/>
    </row>
    <row r="330946" spans="23:35" x14ac:dyDescent="0.2">
      <c r="W330946" s="31"/>
      <c r="AI330946" s="31"/>
    </row>
    <row r="330950" spans="23:35" x14ac:dyDescent="0.2">
      <c r="W330950" s="29"/>
      <c r="AI330950" s="29"/>
    </row>
    <row r="330978" spans="23:35" x14ac:dyDescent="0.2">
      <c r="W330978" s="31"/>
      <c r="AI330978" s="31"/>
    </row>
    <row r="330982" spans="23:35" x14ac:dyDescent="0.2">
      <c r="W330982" s="29"/>
      <c r="AI330982" s="29"/>
    </row>
    <row r="331010" spans="23:35" x14ac:dyDescent="0.2">
      <c r="W331010" s="31"/>
      <c r="AI331010" s="31"/>
    </row>
    <row r="331014" spans="23:35" x14ac:dyDescent="0.2">
      <c r="W331014" s="29"/>
      <c r="AI331014" s="29"/>
    </row>
    <row r="331042" spans="23:35" x14ac:dyDescent="0.2">
      <c r="W331042" s="31"/>
      <c r="AI331042" s="31"/>
    </row>
    <row r="331046" spans="23:35" x14ac:dyDescent="0.2">
      <c r="W331046" s="29"/>
      <c r="AI331046" s="29"/>
    </row>
    <row r="331074" spans="23:35" x14ac:dyDescent="0.2">
      <c r="W331074" s="31"/>
      <c r="AI331074" s="31"/>
    </row>
    <row r="331078" spans="23:35" x14ac:dyDescent="0.2">
      <c r="W331078" s="29"/>
      <c r="AI331078" s="29"/>
    </row>
    <row r="331106" spans="23:35" x14ac:dyDescent="0.2">
      <c r="W331106" s="31"/>
      <c r="AI331106" s="31"/>
    </row>
    <row r="331110" spans="23:35" x14ac:dyDescent="0.2">
      <c r="W331110" s="29"/>
      <c r="AI331110" s="29"/>
    </row>
    <row r="331138" spans="23:35" x14ac:dyDescent="0.2">
      <c r="W331138" s="31"/>
      <c r="AI331138" s="31"/>
    </row>
    <row r="331142" spans="23:35" x14ac:dyDescent="0.2">
      <c r="W331142" s="29"/>
      <c r="AI331142" s="29"/>
    </row>
    <row r="331170" spans="23:35" x14ac:dyDescent="0.2">
      <c r="W331170" s="31"/>
      <c r="AI331170" s="31"/>
    </row>
    <row r="331174" spans="23:35" x14ac:dyDescent="0.2">
      <c r="W331174" s="29"/>
      <c r="AI331174" s="29"/>
    </row>
    <row r="331202" spans="23:35" x14ac:dyDescent="0.2">
      <c r="W331202" s="31"/>
      <c r="AI331202" s="31"/>
    </row>
    <row r="331206" spans="23:35" x14ac:dyDescent="0.2">
      <c r="W331206" s="29"/>
      <c r="AI331206" s="29"/>
    </row>
    <row r="331234" spans="23:35" x14ac:dyDescent="0.2">
      <c r="W331234" s="31"/>
      <c r="AI331234" s="31"/>
    </row>
    <row r="331238" spans="23:35" x14ac:dyDescent="0.2">
      <c r="W331238" s="29"/>
      <c r="AI331238" s="29"/>
    </row>
    <row r="331266" spans="23:35" x14ac:dyDescent="0.2">
      <c r="W331266" s="31"/>
      <c r="AI331266" s="31"/>
    </row>
    <row r="331270" spans="23:35" x14ac:dyDescent="0.2">
      <c r="W331270" s="29"/>
      <c r="AI331270" s="29"/>
    </row>
    <row r="331298" spans="23:35" x14ac:dyDescent="0.2">
      <c r="W331298" s="31"/>
      <c r="AI331298" s="31"/>
    </row>
    <row r="331302" spans="23:35" x14ac:dyDescent="0.2">
      <c r="W331302" s="29"/>
      <c r="AI331302" s="29"/>
    </row>
    <row r="331330" spans="23:35" x14ac:dyDescent="0.2">
      <c r="W331330" s="31"/>
      <c r="AI331330" s="31"/>
    </row>
    <row r="331334" spans="23:35" x14ac:dyDescent="0.2">
      <c r="W331334" s="29"/>
      <c r="AI331334" s="29"/>
    </row>
    <row r="331362" spans="23:35" x14ac:dyDescent="0.2">
      <c r="W331362" s="31"/>
      <c r="AI331362" s="31"/>
    </row>
    <row r="331366" spans="23:35" x14ac:dyDescent="0.2">
      <c r="W331366" s="29"/>
      <c r="AI331366" s="29"/>
    </row>
    <row r="331394" spans="23:35" x14ac:dyDescent="0.2">
      <c r="W331394" s="31"/>
      <c r="AI331394" s="31"/>
    </row>
    <row r="331398" spans="23:35" x14ac:dyDescent="0.2">
      <c r="W331398" s="29"/>
      <c r="AI331398" s="29"/>
    </row>
    <row r="331426" spans="23:35" x14ac:dyDescent="0.2">
      <c r="W331426" s="31"/>
      <c r="AI331426" s="31"/>
    </row>
    <row r="331430" spans="23:35" x14ac:dyDescent="0.2">
      <c r="W331430" s="29"/>
      <c r="AI331430" s="29"/>
    </row>
    <row r="331458" spans="23:35" x14ac:dyDescent="0.2">
      <c r="W331458" s="31"/>
      <c r="AI331458" s="31"/>
    </row>
    <row r="331462" spans="23:35" x14ac:dyDescent="0.2">
      <c r="W331462" s="29"/>
      <c r="AI331462" s="29"/>
    </row>
    <row r="331490" spans="23:35" x14ac:dyDescent="0.2">
      <c r="W331490" s="31"/>
      <c r="AI331490" s="31"/>
    </row>
    <row r="331494" spans="23:35" x14ac:dyDescent="0.2">
      <c r="W331494" s="29"/>
      <c r="AI331494" s="29"/>
    </row>
    <row r="331522" spans="23:35" x14ac:dyDescent="0.2">
      <c r="W331522" s="31"/>
      <c r="AI331522" s="31"/>
    </row>
    <row r="331526" spans="23:35" x14ac:dyDescent="0.2">
      <c r="W331526" s="29"/>
      <c r="AI331526" s="29"/>
    </row>
    <row r="331554" spans="23:35" x14ac:dyDescent="0.2">
      <c r="W331554" s="31"/>
      <c r="AI331554" s="31"/>
    </row>
    <row r="331558" spans="23:35" x14ac:dyDescent="0.2">
      <c r="W331558" s="29"/>
      <c r="AI331558" s="29"/>
    </row>
    <row r="331586" spans="23:35" x14ac:dyDescent="0.2">
      <c r="W331586" s="31"/>
      <c r="AI331586" s="31"/>
    </row>
    <row r="331590" spans="23:35" x14ac:dyDescent="0.2">
      <c r="W331590" s="29"/>
      <c r="AI331590" s="29"/>
    </row>
    <row r="331618" spans="23:35" x14ac:dyDescent="0.2">
      <c r="W331618" s="31"/>
      <c r="AI331618" s="31"/>
    </row>
    <row r="331622" spans="23:35" x14ac:dyDescent="0.2">
      <c r="W331622" s="29"/>
      <c r="AI331622" s="29"/>
    </row>
    <row r="331650" spans="23:35" x14ac:dyDescent="0.2">
      <c r="W331650" s="31"/>
      <c r="AI331650" s="31"/>
    </row>
    <row r="331654" spans="23:35" x14ac:dyDescent="0.2">
      <c r="W331654" s="29"/>
      <c r="AI331654" s="29"/>
    </row>
    <row r="331682" spans="23:35" x14ac:dyDescent="0.2">
      <c r="W331682" s="31"/>
      <c r="AI331682" s="31"/>
    </row>
    <row r="331686" spans="23:35" x14ac:dyDescent="0.2">
      <c r="W331686" s="29"/>
      <c r="AI331686" s="29"/>
    </row>
    <row r="331714" spans="23:35" x14ac:dyDescent="0.2">
      <c r="W331714" s="31"/>
      <c r="AI331714" s="31"/>
    </row>
    <row r="331718" spans="23:35" x14ac:dyDescent="0.2">
      <c r="W331718" s="29"/>
      <c r="AI331718" s="29"/>
    </row>
    <row r="331746" spans="23:35" x14ac:dyDescent="0.2">
      <c r="W331746" s="31"/>
      <c r="AI331746" s="31"/>
    </row>
    <row r="331750" spans="23:35" x14ac:dyDescent="0.2">
      <c r="W331750" s="29"/>
      <c r="AI331750" s="29"/>
    </row>
    <row r="331778" spans="23:35" x14ac:dyDescent="0.2">
      <c r="W331778" s="31"/>
      <c r="AI331778" s="31"/>
    </row>
    <row r="331782" spans="23:35" x14ac:dyDescent="0.2">
      <c r="W331782" s="29"/>
      <c r="AI331782" s="29"/>
    </row>
    <row r="331810" spans="23:35" x14ac:dyDescent="0.2">
      <c r="W331810" s="31"/>
      <c r="AI331810" s="31"/>
    </row>
    <row r="331814" spans="23:35" x14ac:dyDescent="0.2">
      <c r="W331814" s="29"/>
      <c r="AI331814" s="29"/>
    </row>
    <row r="331842" spans="23:35" x14ac:dyDescent="0.2">
      <c r="W331842" s="31"/>
      <c r="AI331842" s="31"/>
    </row>
    <row r="331846" spans="23:35" x14ac:dyDescent="0.2">
      <c r="W331846" s="29"/>
      <c r="AI331846" s="29"/>
    </row>
    <row r="331874" spans="23:35" x14ac:dyDescent="0.2">
      <c r="W331874" s="31"/>
      <c r="AI331874" s="31"/>
    </row>
    <row r="331878" spans="23:35" x14ac:dyDescent="0.2">
      <c r="W331878" s="29"/>
      <c r="AI331878" s="29"/>
    </row>
    <row r="331906" spans="23:35" x14ac:dyDescent="0.2">
      <c r="W331906" s="31"/>
      <c r="AI331906" s="31"/>
    </row>
    <row r="331910" spans="23:35" x14ac:dyDescent="0.2">
      <c r="W331910" s="29"/>
      <c r="AI331910" s="29"/>
    </row>
    <row r="331938" spans="23:35" x14ac:dyDescent="0.2">
      <c r="W331938" s="31"/>
      <c r="AI331938" s="31"/>
    </row>
    <row r="331942" spans="23:35" x14ac:dyDescent="0.2">
      <c r="W331942" s="29"/>
      <c r="AI331942" s="29"/>
    </row>
    <row r="331970" spans="23:35" x14ac:dyDescent="0.2">
      <c r="W331970" s="31"/>
      <c r="AI331970" s="31"/>
    </row>
    <row r="331974" spans="23:35" x14ac:dyDescent="0.2">
      <c r="W331974" s="29"/>
      <c r="AI331974" s="29"/>
    </row>
    <row r="332002" spans="23:35" x14ac:dyDescent="0.2">
      <c r="W332002" s="31"/>
      <c r="AI332002" s="31"/>
    </row>
    <row r="332006" spans="23:35" x14ac:dyDescent="0.2">
      <c r="W332006" s="29"/>
      <c r="AI332006" s="29"/>
    </row>
    <row r="332034" spans="23:35" x14ac:dyDescent="0.2">
      <c r="W332034" s="31"/>
      <c r="AI332034" s="31"/>
    </row>
    <row r="332038" spans="23:35" x14ac:dyDescent="0.2">
      <c r="W332038" s="29"/>
      <c r="AI332038" s="29"/>
    </row>
    <row r="332066" spans="23:35" x14ac:dyDescent="0.2">
      <c r="W332066" s="31"/>
      <c r="AI332066" s="31"/>
    </row>
    <row r="332070" spans="23:35" x14ac:dyDescent="0.2">
      <c r="W332070" s="29"/>
      <c r="AI332070" s="29"/>
    </row>
    <row r="332098" spans="23:35" x14ac:dyDescent="0.2">
      <c r="W332098" s="31"/>
      <c r="AI332098" s="31"/>
    </row>
    <row r="332102" spans="23:35" x14ac:dyDescent="0.2">
      <c r="W332102" s="29"/>
      <c r="AI332102" s="29"/>
    </row>
    <row r="332130" spans="23:35" x14ac:dyDescent="0.2">
      <c r="W332130" s="31"/>
      <c r="AI332130" s="31"/>
    </row>
    <row r="332134" spans="23:35" x14ac:dyDescent="0.2">
      <c r="W332134" s="29"/>
      <c r="AI332134" s="29"/>
    </row>
    <row r="332162" spans="23:35" x14ac:dyDescent="0.2">
      <c r="W332162" s="31"/>
      <c r="AI332162" s="31"/>
    </row>
    <row r="332166" spans="23:35" x14ac:dyDescent="0.2">
      <c r="W332166" s="29"/>
      <c r="AI332166" s="29"/>
    </row>
    <row r="332194" spans="23:35" x14ac:dyDescent="0.2">
      <c r="W332194" s="31"/>
      <c r="AI332194" s="31"/>
    </row>
    <row r="332198" spans="23:35" x14ac:dyDescent="0.2">
      <c r="W332198" s="29"/>
      <c r="AI332198" s="29"/>
    </row>
    <row r="332226" spans="23:35" x14ac:dyDescent="0.2">
      <c r="W332226" s="31"/>
      <c r="AI332226" s="31"/>
    </row>
    <row r="332230" spans="23:35" x14ac:dyDescent="0.2">
      <c r="W332230" s="29"/>
      <c r="AI332230" s="29"/>
    </row>
    <row r="332258" spans="23:35" x14ac:dyDescent="0.2">
      <c r="W332258" s="31"/>
      <c r="AI332258" s="31"/>
    </row>
    <row r="332262" spans="23:35" x14ac:dyDescent="0.2">
      <c r="W332262" s="29"/>
      <c r="AI332262" s="29"/>
    </row>
    <row r="332290" spans="23:35" x14ac:dyDescent="0.2">
      <c r="W332290" s="31"/>
      <c r="AI332290" s="31"/>
    </row>
    <row r="332294" spans="23:35" x14ac:dyDescent="0.2">
      <c r="W332294" s="29"/>
      <c r="AI332294" s="29"/>
    </row>
    <row r="332322" spans="23:35" x14ac:dyDescent="0.2">
      <c r="W332322" s="31"/>
      <c r="AI332322" s="31"/>
    </row>
    <row r="332326" spans="23:35" x14ac:dyDescent="0.2">
      <c r="W332326" s="29"/>
      <c r="AI332326" s="29"/>
    </row>
    <row r="332354" spans="23:35" x14ac:dyDescent="0.2">
      <c r="W332354" s="31"/>
      <c r="AI332354" s="31"/>
    </row>
    <row r="332358" spans="23:35" x14ac:dyDescent="0.2">
      <c r="W332358" s="29"/>
      <c r="AI332358" s="29"/>
    </row>
    <row r="332386" spans="23:35" x14ac:dyDescent="0.2">
      <c r="W332386" s="31"/>
      <c r="AI332386" s="31"/>
    </row>
    <row r="332390" spans="23:35" x14ac:dyDescent="0.2">
      <c r="W332390" s="29"/>
      <c r="AI332390" s="29"/>
    </row>
    <row r="332418" spans="23:35" x14ac:dyDescent="0.2">
      <c r="W332418" s="31"/>
      <c r="AI332418" s="31"/>
    </row>
    <row r="332422" spans="23:35" x14ac:dyDescent="0.2">
      <c r="W332422" s="29"/>
      <c r="AI332422" s="29"/>
    </row>
    <row r="332450" spans="23:35" x14ac:dyDescent="0.2">
      <c r="W332450" s="31"/>
      <c r="AI332450" s="31"/>
    </row>
    <row r="332454" spans="23:35" x14ac:dyDescent="0.2">
      <c r="W332454" s="29"/>
      <c r="AI332454" s="29"/>
    </row>
    <row r="332482" spans="23:35" x14ac:dyDescent="0.2">
      <c r="W332482" s="31"/>
      <c r="AI332482" s="31"/>
    </row>
    <row r="332486" spans="23:35" x14ac:dyDescent="0.2">
      <c r="W332486" s="29"/>
      <c r="AI332486" s="29"/>
    </row>
    <row r="332514" spans="23:35" x14ac:dyDescent="0.2">
      <c r="W332514" s="31"/>
      <c r="AI332514" s="31"/>
    </row>
    <row r="332518" spans="23:35" x14ac:dyDescent="0.2">
      <c r="W332518" s="29"/>
      <c r="AI332518" s="29"/>
    </row>
    <row r="332546" spans="23:35" x14ac:dyDescent="0.2">
      <c r="W332546" s="31"/>
      <c r="AI332546" s="31"/>
    </row>
    <row r="332550" spans="23:35" x14ac:dyDescent="0.2">
      <c r="W332550" s="29"/>
      <c r="AI332550" s="29"/>
    </row>
    <row r="332578" spans="23:35" x14ac:dyDescent="0.2">
      <c r="W332578" s="31"/>
      <c r="AI332578" s="31"/>
    </row>
    <row r="332582" spans="23:35" x14ac:dyDescent="0.2">
      <c r="W332582" s="29"/>
      <c r="AI332582" s="29"/>
    </row>
    <row r="332610" spans="23:35" x14ac:dyDescent="0.2">
      <c r="W332610" s="31"/>
      <c r="AI332610" s="31"/>
    </row>
    <row r="332614" spans="23:35" x14ac:dyDescent="0.2">
      <c r="W332614" s="29"/>
      <c r="AI332614" s="29"/>
    </row>
    <row r="332642" spans="23:35" x14ac:dyDescent="0.2">
      <c r="W332642" s="31"/>
      <c r="AI332642" s="31"/>
    </row>
    <row r="332646" spans="23:35" x14ac:dyDescent="0.2">
      <c r="W332646" s="29"/>
      <c r="AI332646" s="29"/>
    </row>
    <row r="332674" spans="23:35" x14ac:dyDescent="0.2">
      <c r="W332674" s="31"/>
      <c r="AI332674" s="31"/>
    </row>
    <row r="332678" spans="23:35" x14ac:dyDescent="0.2">
      <c r="W332678" s="29"/>
      <c r="AI332678" s="29"/>
    </row>
    <row r="332706" spans="23:35" x14ac:dyDescent="0.2">
      <c r="W332706" s="31"/>
      <c r="AI332706" s="31"/>
    </row>
    <row r="332710" spans="23:35" x14ac:dyDescent="0.2">
      <c r="W332710" s="29"/>
      <c r="AI332710" s="29"/>
    </row>
    <row r="332738" spans="23:35" x14ac:dyDescent="0.2">
      <c r="W332738" s="31"/>
      <c r="AI332738" s="31"/>
    </row>
    <row r="332742" spans="23:35" x14ac:dyDescent="0.2">
      <c r="W332742" s="29"/>
      <c r="AI332742" s="29"/>
    </row>
    <row r="332770" spans="23:35" x14ac:dyDescent="0.2">
      <c r="W332770" s="31"/>
      <c r="AI332770" s="31"/>
    </row>
    <row r="332774" spans="23:35" x14ac:dyDescent="0.2">
      <c r="W332774" s="29"/>
      <c r="AI332774" s="29"/>
    </row>
    <row r="332802" spans="23:35" x14ac:dyDescent="0.2">
      <c r="W332802" s="31"/>
      <c r="AI332802" s="31"/>
    </row>
    <row r="332806" spans="23:35" x14ac:dyDescent="0.2">
      <c r="W332806" s="29"/>
      <c r="AI332806" s="29"/>
    </row>
    <row r="332834" spans="23:35" x14ac:dyDescent="0.2">
      <c r="W332834" s="31"/>
      <c r="AI332834" s="31"/>
    </row>
    <row r="332838" spans="23:35" x14ac:dyDescent="0.2">
      <c r="W332838" s="29"/>
      <c r="AI332838" s="29"/>
    </row>
    <row r="332866" spans="23:35" x14ac:dyDescent="0.2">
      <c r="W332866" s="31"/>
      <c r="AI332866" s="31"/>
    </row>
    <row r="332870" spans="23:35" x14ac:dyDescent="0.2">
      <c r="W332870" s="29"/>
      <c r="AI332870" s="29"/>
    </row>
    <row r="332898" spans="23:35" x14ac:dyDescent="0.2">
      <c r="W332898" s="31"/>
      <c r="AI332898" s="31"/>
    </row>
    <row r="332902" spans="23:35" x14ac:dyDescent="0.2">
      <c r="W332902" s="29"/>
      <c r="AI332902" s="29"/>
    </row>
    <row r="332930" spans="23:35" x14ac:dyDescent="0.2">
      <c r="W332930" s="31"/>
      <c r="AI332930" s="31"/>
    </row>
    <row r="332934" spans="23:35" x14ac:dyDescent="0.2">
      <c r="W332934" s="29"/>
      <c r="AI332934" s="29"/>
    </row>
    <row r="332962" spans="23:35" x14ac:dyDescent="0.2">
      <c r="W332962" s="31"/>
      <c r="AI332962" s="31"/>
    </row>
    <row r="332966" spans="23:35" x14ac:dyDescent="0.2">
      <c r="W332966" s="29"/>
      <c r="AI332966" s="29"/>
    </row>
    <row r="332994" spans="23:35" x14ac:dyDescent="0.2">
      <c r="W332994" s="31"/>
      <c r="AI332994" s="31"/>
    </row>
    <row r="332998" spans="23:35" x14ac:dyDescent="0.2">
      <c r="W332998" s="29"/>
      <c r="AI332998" s="29"/>
    </row>
    <row r="333026" spans="23:35" x14ac:dyDescent="0.2">
      <c r="W333026" s="31"/>
      <c r="AI333026" s="31"/>
    </row>
    <row r="333030" spans="23:35" x14ac:dyDescent="0.2">
      <c r="W333030" s="29"/>
      <c r="AI333030" s="29"/>
    </row>
    <row r="333058" spans="23:35" x14ac:dyDescent="0.2">
      <c r="W333058" s="31"/>
      <c r="AI333058" s="31"/>
    </row>
    <row r="333062" spans="23:35" x14ac:dyDescent="0.2">
      <c r="W333062" s="29"/>
      <c r="AI333062" s="29"/>
    </row>
    <row r="333090" spans="23:35" x14ac:dyDescent="0.2">
      <c r="W333090" s="31"/>
      <c r="AI333090" s="31"/>
    </row>
    <row r="333094" spans="23:35" x14ac:dyDescent="0.2">
      <c r="W333094" s="29"/>
      <c r="AI333094" s="29"/>
    </row>
    <row r="333122" spans="23:35" x14ac:dyDescent="0.2">
      <c r="W333122" s="31"/>
      <c r="AI333122" s="31"/>
    </row>
    <row r="333126" spans="23:35" x14ac:dyDescent="0.2">
      <c r="W333126" s="29"/>
      <c r="AI333126" s="29"/>
    </row>
    <row r="333154" spans="23:35" x14ac:dyDescent="0.2">
      <c r="W333154" s="31"/>
      <c r="AI333154" s="31"/>
    </row>
    <row r="333158" spans="23:35" x14ac:dyDescent="0.2">
      <c r="W333158" s="29"/>
      <c r="AI333158" s="29"/>
    </row>
    <row r="333186" spans="23:35" x14ac:dyDescent="0.2">
      <c r="W333186" s="31"/>
      <c r="AI333186" s="31"/>
    </row>
    <row r="333190" spans="23:35" x14ac:dyDescent="0.2">
      <c r="W333190" s="29"/>
      <c r="AI333190" s="29"/>
    </row>
    <row r="333218" spans="23:35" x14ac:dyDescent="0.2">
      <c r="W333218" s="31"/>
      <c r="AI333218" s="31"/>
    </row>
    <row r="333222" spans="23:35" x14ac:dyDescent="0.2">
      <c r="W333222" s="29"/>
      <c r="AI333222" s="29"/>
    </row>
    <row r="333250" spans="23:35" x14ac:dyDescent="0.2">
      <c r="W333250" s="31"/>
      <c r="AI333250" s="31"/>
    </row>
    <row r="333254" spans="23:35" x14ac:dyDescent="0.2">
      <c r="W333254" s="29"/>
      <c r="AI333254" s="29"/>
    </row>
    <row r="333282" spans="23:35" x14ac:dyDescent="0.2">
      <c r="W333282" s="31"/>
      <c r="AI333282" s="31"/>
    </row>
    <row r="333286" spans="23:35" x14ac:dyDescent="0.2">
      <c r="W333286" s="29"/>
      <c r="AI333286" s="29"/>
    </row>
    <row r="333314" spans="23:35" x14ac:dyDescent="0.2">
      <c r="W333314" s="31"/>
      <c r="AI333314" s="31"/>
    </row>
    <row r="333318" spans="23:35" x14ac:dyDescent="0.2">
      <c r="W333318" s="29"/>
      <c r="AI333318" s="29"/>
    </row>
    <row r="333346" spans="23:35" x14ac:dyDescent="0.2">
      <c r="W333346" s="31"/>
      <c r="AI333346" s="31"/>
    </row>
    <row r="333350" spans="23:35" x14ac:dyDescent="0.2">
      <c r="W333350" s="29"/>
      <c r="AI333350" s="29"/>
    </row>
    <row r="333378" spans="23:35" x14ac:dyDescent="0.2">
      <c r="W333378" s="31"/>
      <c r="AI333378" s="31"/>
    </row>
    <row r="333382" spans="23:35" x14ac:dyDescent="0.2">
      <c r="W333382" s="29"/>
      <c r="AI333382" s="29"/>
    </row>
    <row r="333410" spans="23:35" x14ac:dyDescent="0.2">
      <c r="W333410" s="31"/>
      <c r="AI333410" s="31"/>
    </row>
    <row r="333414" spans="23:35" x14ac:dyDescent="0.2">
      <c r="W333414" s="29"/>
      <c r="AI333414" s="29"/>
    </row>
    <row r="333442" spans="23:35" x14ac:dyDescent="0.2">
      <c r="W333442" s="31"/>
      <c r="AI333442" s="31"/>
    </row>
    <row r="333446" spans="23:35" x14ac:dyDescent="0.2">
      <c r="W333446" s="29"/>
      <c r="AI333446" s="29"/>
    </row>
    <row r="333474" spans="23:35" x14ac:dyDescent="0.2">
      <c r="W333474" s="31"/>
      <c r="AI333474" s="31"/>
    </row>
    <row r="333478" spans="23:35" x14ac:dyDescent="0.2">
      <c r="W333478" s="29"/>
      <c r="AI333478" s="29"/>
    </row>
    <row r="333506" spans="23:35" x14ac:dyDescent="0.2">
      <c r="W333506" s="31"/>
      <c r="AI333506" s="31"/>
    </row>
    <row r="333510" spans="23:35" x14ac:dyDescent="0.2">
      <c r="W333510" s="29"/>
      <c r="AI333510" s="29"/>
    </row>
    <row r="333538" spans="23:35" x14ac:dyDescent="0.2">
      <c r="W333538" s="31"/>
      <c r="AI333538" s="31"/>
    </row>
    <row r="333542" spans="23:35" x14ac:dyDescent="0.2">
      <c r="W333542" s="29"/>
      <c r="AI333542" s="29"/>
    </row>
    <row r="333570" spans="23:35" x14ac:dyDescent="0.2">
      <c r="W333570" s="31"/>
      <c r="AI333570" s="31"/>
    </row>
    <row r="333574" spans="23:35" x14ac:dyDescent="0.2">
      <c r="W333574" s="29"/>
      <c r="AI333574" s="29"/>
    </row>
    <row r="333602" spans="23:35" x14ac:dyDescent="0.2">
      <c r="W333602" s="31"/>
      <c r="AI333602" s="31"/>
    </row>
    <row r="333606" spans="23:35" x14ac:dyDescent="0.2">
      <c r="W333606" s="29"/>
      <c r="AI333606" s="29"/>
    </row>
    <row r="333634" spans="23:35" x14ac:dyDescent="0.2">
      <c r="W333634" s="31"/>
      <c r="AI333634" s="31"/>
    </row>
    <row r="333638" spans="23:35" x14ac:dyDescent="0.2">
      <c r="W333638" s="29"/>
      <c r="AI333638" s="29"/>
    </row>
    <row r="333666" spans="23:35" x14ac:dyDescent="0.2">
      <c r="W333666" s="31"/>
      <c r="AI333666" s="31"/>
    </row>
    <row r="333670" spans="23:35" x14ac:dyDescent="0.2">
      <c r="W333670" s="29"/>
      <c r="AI333670" s="29"/>
    </row>
    <row r="333698" spans="23:35" x14ac:dyDescent="0.2">
      <c r="W333698" s="31"/>
      <c r="AI333698" s="31"/>
    </row>
    <row r="333702" spans="23:35" x14ac:dyDescent="0.2">
      <c r="W333702" s="29"/>
      <c r="AI333702" s="29"/>
    </row>
    <row r="333730" spans="23:35" x14ac:dyDescent="0.2">
      <c r="W333730" s="31"/>
      <c r="AI333730" s="31"/>
    </row>
    <row r="333734" spans="23:35" x14ac:dyDescent="0.2">
      <c r="W333734" s="29"/>
      <c r="AI333734" s="29"/>
    </row>
    <row r="333762" spans="23:35" x14ac:dyDescent="0.2">
      <c r="W333762" s="31"/>
      <c r="AI333762" s="31"/>
    </row>
    <row r="333766" spans="23:35" x14ac:dyDescent="0.2">
      <c r="W333766" s="29"/>
      <c r="AI333766" s="29"/>
    </row>
    <row r="333794" spans="23:35" x14ac:dyDescent="0.2">
      <c r="W333794" s="31"/>
      <c r="AI333794" s="31"/>
    </row>
    <row r="333798" spans="23:35" x14ac:dyDescent="0.2">
      <c r="W333798" s="29"/>
      <c r="AI333798" s="29"/>
    </row>
    <row r="333826" spans="23:35" x14ac:dyDescent="0.2">
      <c r="W333826" s="31"/>
      <c r="AI333826" s="31"/>
    </row>
    <row r="333830" spans="23:35" x14ac:dyDescent="0.2">
      <c r="W333830" s="29"/>
      <c r="AI333830" s="29"/>
    </row>
    <row r="333858" spans="23:35" x14ac:dyDescent="0.2">
      <c r="W333858" s="31"/>
      <c r="AI333858" s="31"/>
    </row>
    <row r="333862" spans="23:35" x14ac:dyDescent="0.2">
      <c r="W333862" s="29"/>
      <c r="AI333862" s="29"/>
    </row>
    <row r="333890" spans="23:35" x14ac:dyDescent="0.2">
      <c r="W333890" s="31"/>
      <c r="AI333890" s="31"/>
    </row>
    <row r="333894" spans="23:35" x14ac:dyDescent="0.2">
      <c r="W333894" s="29"/>
      <c r="AI333894" s="29"/>
    </row>
    <row r="333922" spans="23:35" x14ac:dyDescent="0.2">
      <c r="W333922" s="31"/>
      <c r="AI333922" s="31"/>
    </row>
    <row r="333926" spans="23:35" x14ac:dyDescent="0.2">
      <c r="W333926" s="29"/>
      <c r="AI333926" s="29"/>
    </row>
    <row r="333954" spans="23:35" x14ac:dyDescent="0.2">
      <c r="W333954" s="31"/>
      <c r="AI333954" s="31"/>
    </row>
    <row r="333958" spans="23:35" x14ac:dyDescent="0.2">
      <c r="W333958" s="29"/>
      <c r="AI333958" s="29"/>
    </row>
    <row r="333986" spans="23:35" x14ac:dyDescent="0.2">
      <c r="W333986" s="31"/>
      <c r="AI333986" s="31"/>
    </row>
    <row r="333990" spans="23:35" x14ac:dyDescent="0.2">
      <c r="W333990" s="29"/>
      <c r="AI333990" s="29"/>
    </row>
    <row r="334018" spans="23:35" x14ac:dyDescent="0.2">
      <c r="W334018" s="31"/>
      <c r="AI334018" s="31"/>
    </row>
    <row r="334022" spans="23:35" x14ac:dyDescent="0.2">
      <c r="W334022" s="29"/>
      <c r="AI334022" s="29"/>
    </row>
    <row r="334050" spans="23:35" x14ac:dyDescent="0.2">
      <c r="W334050" s="31"/>
      <c r="AI334050" s="31"/>
    </row>
    <row r="334054" spans="23:35" x14ac:dyDescent="0.2">
      <c r="W334054" s="29"/>
      <c r="AI334054" s="29"/>
    </row>
    <row r="334082" spans="23:35" x14ac:dyDescent="0.2">
      <c r="W334082" s="31"/>
      <c r="AI334082" s="31"/>
    </row>
    <row r="334086" spans="23:35" x14ac:dyDescent="0.2">
      <c r="W334086" s="29"/>
      <c r="AI334086" s="29"/>
    </row>
    <row r="334114" spans="23:35" x14ac:dyDescent="0.2">
      <c r="W334114" s="31"/>
      <c r="AI334114" s="31"/>
    </row>
    <row r="334118" spans="23:35" x14ac:dyDescent="0.2">
      <c r="W334118" s="29"/>
      <c r="AI334118" s="29"/>
    </row>
    <row r="334146" spans="23:35" x14ac:dyDescent="0.2">
      <c r="W334146" s="31"/>
      <c r="AI334146" s="31"/>
    </row>
    <row r="334150" spans="23:35" x14ac:dyDescent="0.2">
      <c r="W334150" s="29"/>
      <c r="AI334150" s="29"/>
    </row>
    <row r="334178" spans="23:35" x14ac:dyDescent="0.2">
      <c r="W334178" s="31"/>
      <c r="AI334178" s="31"/>
    </row>
    <row r="334182" spans="23:35" x14ac:dyDescent="0.2">
      <c r="W334182" s="29"/>
      <c r="AI334182" s="29"/>
    </row>
    <row r="334210" spans="23:35" x14ac:dyDescent="0.2">
      <c r="W334210" s="31"/>
      <c r="AI334210" s="31"/>
    </row>
    <row r="334214" spans="23:35" x14ac:dyDescent="0.2">
      <c r="W334214" s="29"/>
      <c r="AI334214" s="29"/>
    </row>
    <row r="334242" spans="23:35" x14ac:dyDescent="0.2">
      <c r="W334242" s="31"/>
      <c r="AI334242" s="31"/>
    </row>
    <row r="334246" spans="23:35" x14ac:dyDescent="0.2">
      <c r="W334246" s="29"/>
      <c r="AI334246" s="29"/>
    </row>
    <row r="334274" spans="23:35" x14ac:dyDescent="0.2">
      <c r="W334274" s="31"/>
      <c r="AI334274" s="31"/>
    </row>
    <row r="334278" spans="23:35" x14ac:dyDescent="0.2">
      <c r="W334278" s="29"/>
      <c r="AI334278" s="29"/>
    </row>
    <row r="334306" spans="23:35" x14ac:dyDescent="0.2">
      <c r="W334306" s="31"/>
      <c r="AI334306" s="31"/>
    </row>
    <row r="334310" spans="23:35" x14ac:dyDescent="0.2">
      <c r="W334310" s="29"/>
      <c r="AI334310" s="29"/>
    </row>
    <row r="334338" spans="23:35" x14ac:dyDescent="0.2">
      <c r="W334338" s="31"/>
      <c r="AI334338" s="31"/>
    </row>
    <row r="334342" spans="23:35" x14ac:dyDescent="0.2">
      <c r="W334342" s="29"/>
      <c r="AI334342" s="29"/>
    </row>
    <row r="334370" spans="23:35" x14ac:dyDescent="0.2">
      <c r="W334370" s="31"/>
      <c r="AI334370" s="31"/>
    </row>
    <row r="334374" spans="23:35" x14ac:dyDescent="0.2">
      <c r="W334374" s="29"/>
      <c r="AI334374" s="29"/>
    </row>
    <row r="334402" spans="23:35" x14ac:dyDescent="0.2">
      <c r="W334402" s="31"/>
      <c r="AI334402" s="31"/>
    </row>
    <row r="334406" spans="23:35" x14ac:dyDescent="0.2">
      <c r="W334406" s="29"/>
      <c r="AI334406" s="29"/>
    </row>
    <row r="334434" spans="23:35" x14ac:dyDescent="0.2">
      <c r="W334434" s="31"/>
      <c r="AI334434" s="31"/>
    </row>
    <row r="334438" spans="23:35" x14ac:dyDescent="0.2">
      <c r="W334438" s="29"/>
      <c r="AI334438" s="29"/>
    </row>
    <row r="334466" spans="23:35" x14ac:dyDescent="0.2">
      <c r="W334466" s="31"/>
      <c r="AI334466" s="31"/>
    </row>
    <row r="334470" spans="23:35" x14ac:dyDescent="0.2">
      <c r="W334470" s="29"/>
      <c r="AI334470" s="29"/>
    </row>
    <row r="334498" spans="23:35" x14ac:dyDescent="0.2">
      <c r="W334498" s="31"/>
      <c r="AI334498" s="31"/>
    </row>
    <row r="334502" spans="23:35" x14ac:dyDescent="0.2">
      <c r="W334502" s="29"/>
      <c r="AI334502" s="29"/>
    </row>
    <row r="334530" spans="23:35" x14ac:dyDescent="0.2">
      <c r="W334530" s="31"/>
      <c r="AI334530" s="31"/>
    </row>
    <row r="334534" spans="23:35" x14ac:dyDescent="0.2">
      <c r="W334534" s="29"/>
      <c r="AI334534" s="29"/>
    </row>
    <row r="334562" spans="23:35" x14ac:dyDescent="0.2">
      <c r="W334562" s="31"/>
      <c r="AI334562" s="31"/>
    </row>
    <row r="334566" spans="23:35" x14ac:dyDescent="0.2">
      <c r="W334566" s="29"/>
      <c r="AI334566" s="29"/>
    </row>
    <row r="334594" spans="23:35" x14ac:dyDescent="0.2">
      <c r="W334594" s="31"/>
      <c r="AI334594" s="31"/>
    </row>
    <row r="334598" spans="23:35" x14ac:dyDescent="0.2">
      <c r="W334598" s="29"/>
      <c r="AI334598" s="29"/>
    </row>
    <row r="334626" spans="23:35" x14ac:dyDescent="0.2">
      <c r="W334626" s="31"/>
      <c r="AI334626" s="31"/>
    </row>
    <row r="334630" spans="23:35" x14ac:dyDescent="0.2">
      <c r="W334630" s="29"/>
      <c r="AI334630" s="29"/>
    </row>
    <row r="334658" spans="23:35" x14ac:dyDescent="0.2">
      <c r="W334658" s="31"/>
      <c r="AI334658" s="31"/>
    </row>
    <row r="334662" spans="23:35" x14ac:dyDescent="0.2">
      <c r="W334662" s="29"/>
      <c r="AI334662" s="29"/>
    </row>
    <row r="334690" spans="23:35" x14ac:dyDescent="0.2">
      <c r="W334690" s="31"/>
      <c r="AI334690" s="31"/>
    </row>
    <row r="334694" spans="23:35" x14ac:dyDescent="0.2">
      <c r="W334694" s="29"/>
      <c r="AI334694" s="29"/>
    </row>
    <row r="334722" spans="23:35" x14ac:dyDescent="0.2">
      <c r="W334722" s="31"/>
      <c r="AI334722" s="31"/>
    </row>
    <row r="334726" spans="23:35" x14ac:dyDescent="0.2">
      <c r="W334726" s="29"/>
      <c r="AI334726" s="29"/>
    </row>
    <row r="334754" spans="23:35" x14ac:dyDescent="0.2">
      <c r="W334754" s="31"/>
      <c r="AI334754" s="31"/>
    </row>
    <row r="334758" spans="23:35" x14ac:dyDescent="0.2">
      <c r="W334758" s="29"/>
      <c r="AI334758" s="29"/>
    </row>
    <row r="334786" spans="23:35" x14ac:dyDescent="0.2">
      <c r="W334786" s="31"/>
      <c r="AI334786" s="31"/>
    </row>
    <row r="334790" spans="23:35" x14ac:dyDescent="0.2">
      <c r="W334790" s="29"/>
      <c r="AI334790" s="29"/>
    </row>
    <row r="334818" spans="23:35" x14ac:dyDescent="0.2">
      <c r="W334818" s="31"/>
      <c r="AI334818" s="31"/>
    </row>
    <row r="334822" spans="23:35" x14ac:dyDescent="0.2">
      <c r="W334822" s="29"/>
      <c r="AI334822" s="29"/>
    </row>
    <row r="334850" spans="23:35" x14ac:dyDescent="0.2">
      <c r="W334850" s="31"/>
      <c r="AI334850" s="31"/>
    </row>
    <row r="334854" spans="23:35" x14ac:dyDescent="0.2">
      <c r="W334854" s="29"/>
      <c r="AI334854" s="29"/>
    </row>
    <row r="334882" spans="23:35" x14ac:dyDescent="0.2">
      <c r="W334882" s="31"/>
      <c r="AI334882" s="31"/>
    </row>
    <row r="334886" spans="23:35" x14ac:dyDescent="0.2">
      <c r="W334886" s="29"/>
      <c r="AI334886" s="29"/>
    </row>
    <row r="334914" spans="23:35" x14ac:dyDescent="0.2">
      <c r="W334914" s="31"/>
      <c r="AI334914" s="31"/>
    </row>
    <row r="334918" spans="23:35" x14ac:dyDescent="0.2">
      <c r="W334918" s="29"/>
      <c r="AI334918" s="29"/>
    </row>
    <row r="334946" spans="23:35" x14ac:dyDescent="0.2">
      <c r="W334946" s="31"/>
      <c r="AI334946" s="31"/>
    </row>
    <row r="334950" spans="23:35" x14ac:dyDescent="0.2">
      <c r="W334950" s="29"/>
      <c r="AI334950" s="29"/>
    </row>
    <row r="334978" spans="23:35" x14ac:dyDescent="0.2">
      <c r="W334978" s="31"/>
      <c r="AI334978" s="31"/>
    </row>
    <row r="334982" spans="23:35" x14ac:dyDescent="0.2">
      <c r="W334982" s="29"/>
      <c r="AI334982" s="29"/>
    </row>
    <row r="335010" spans="23:35" x14ac:dyDescent="0.2">
      <c r="W335010" s="31"/>
      <c r="AI335010" s="31"/>
    </row>
    <row r="335014" spans="23:35" x14ac:dyDescent="0.2">
      <c r="W335014" s="29"/>
      <c r="AI335014" s="29"/>
    </row>
    <row r="335042" spans="23:35" x14ac:dyDescent="0.2">
      <c r="W335042" s="31"/>
      <c r="AI335042" s="31"/>
    </row>
    <row r="335046" spans="23:35" x14ac:dyDescent="0.2">
      <c r="W335046" s="29"/>
      <c r="AI335046" s="29"/>
    </row>
    <row r="335074" spans="23:35" x14ac:dyDescent="0.2">
      <c r="W335074" s="31"/>
      <c r="AI335074" s="31"/>
    </row>
    <row r="335078" spans="23:35" x14ac:dyDescent="0.2">
      <c r="W335078" s="29"/>
      <c r="AI335078" s="29"/>
    </row>
    <row r="335106" spans="23:35" x14ac:dyDescent="0.2">
      <c r="W335106" s="31"/>
      <c r="AI335106" s="31"/>
    </row>
    <row r="335110" spans="23:35" x14ac:dyDescent="0.2">
      <c r="W335110" s="29"/>
      <c r="AI335110" s="29"/>
    </row>
    <row r="335138" spans="23:35" x14ac:dyDescent="0.2">
      <c r="W335138" s="31"/>
      <c r="AI335138" s="31"/>
    </row>
    <row r="335142" spans="23:35" x14ac:dyDescent="0.2">
      <c r="W335142" s="29"/>
      <c r="AI335142" s="29"/>
    </row>
    <row r="335170" spans="23:35" x14ac:dyDescent="0.2">
      <c r="W335170" s="31"/>
      <c r="AI335170" s="31"/>
    </row>
    <row r="335174" spans="23:35" x14ac:dyDescent="0.2">
      <c r="W335174" s="29"/>
      <c r="AI335174" s="29"/>
    </row>
    <row r="335202" spans="23:35" x14ac:dyDescent="0.2">
      <c r="W335202" s="31"/>
      <c r="AI335202" s="31"/>
    </row>
    <row r="335206" spans="23:35" x14ac:dyDescent="0.2">
      <c r="W335206" s="29"/>
      <c r="AI335206" s="29"/>
    </row>
    <row r="335234" spans="23:35" x14ac:dyDescent="0.2">
      <c r="W335234" s="31"/>
      <c r="AI335234" s="31"/>
    </row>
    <row r="335238" spans="23:35" x14ac:dyDescent="0.2">
      <c r="W335238" s="29"/>
      <c r="AI335238" s="29"/>
    </row>
    <row r="335266" spans="23:35" x14ac:dyDescent="0.2">
      <c r="W335266" s="31"/>
      <c r="AI335266" s="31"/>
    </row>
    <row r="335270" spans="23:35" x14ac:dyDescent="0.2">
      <c r="W335270" s="29"/>
      <c r="AI335270" s="29"/>
    </row>
    <row r="335298" spans="23:35" x14ac:dyDescent="0.2">
      <c r="W335298" s="31"/>
      <c r="AI335298" s="31"/>
    </row>
    <row r="335302" spans="23:35" x14ac:dyDescent="0.2">
      <c r="W335302" s="29"/>
      <c r="AI335302" s="29"/>
    </row>
    <row r="335330" spans="23:35" x14ac:dyDescent="0.2">
      <c r="W335330" s="31"/>
      <c r="AI335330" s="31"/>
    </row>
    <row r="335334" spans="23:35" x14ac:dyDescent="0.2">
      <c r="W335334" s="29"/>
      <c r="AI335334" s="29"/>
    </row>
    <row r="335362" spans="23:35" x14ac:dyDescent="0.2">
      <c r="W335362" s="31"/>
      <c r="AI335362" s="31"/>
    </row>
    <row r="335366" spans="23:35" x14ac:dyDescent="0.2">
      <c r="W335366" s="29"/>
      <c r="AI335366" s="29"/>
    </row>
    <row r="335394" spans="23:35" x14ac:dyDescent="0.2">
      <c r="W335394" s="31"/>
      <c r="AI335394" s="31"/>
    </row>
    <row r="335398" spans="23:35" x14ac:dyDescent="0.2">
      <c r="W335398" s="29"/>
      <c r="AI335398" s="29"/>
    </row>
    <row r="335426" spans="23:35" x14ac:dyDescent="0.2">
      <c r="W335426" s="31"/>
      <c r="AI335426" s="31"/>
    </row>
    <row r="335430" spans="23:35" x14ac:dyDescent="0.2">
      <c r="W335430" s="29"/>
      <c r="AI335430" s="29"/>
    </row>
    <row r="335458" spans="23:35" x14ac:dyDescent="0.2">
      <c r="W335458" s="31"/>
      <c r="AI335458" s="31"/>
    </row>
    <row r="335462" spans="23:35" x14ac:dyDescent="0.2">
      <c r="W335462" s="29"/>
      <c r="AI335462" s="29"/>
    </row>
    <row r="335490" spans="23:35" x14ac:dyDescent="0.2">
      <c r="W335490" s="31"/>
      <c r="AI335490" s="31"/>
    </row>
    <row r="335494" spans="23:35" x14ac:dyDescent="0.2">
      <c r="W335494" s="29"/>
      <c r="AI335494" s="29"/>
    </row>
    <row r="335522" spans="23:35" x14ac:dyDescent="0.2">
      <c r="W335522" s="31"/>
      <c r="AI335522" s="31"/>
    </row>
    <row r="335526" spans="23:35" x14ac:dyDescent="0.2">
      <c r="W335526" s="29"/>
      <c r="AI335526" s="29"/>
    </row>
    <row r="335554" spans="23:35" x14ac:dyDescent="0.2">
      <c r="W335554" s="31"/>
      <c r="AI335554" s="31"/>
    </row>
    <row r="335558" spans="23:35" x14ac:dyDescent="0.2">
      <c r="W335558" s="29"/>
      <c r="AI335558" s="29"/>
    </row>
    <row r="335586" spans="23:35" x14ac:dyDescent="0.2">
      <c r="W335586" s="31"/>
      <c r="AI335586" s="31"/>
    </row>
    <row r="335590" spans="23:35" x14ac:dyDescent="0.2">
      <c r="W335590" s="29"/>
      <c r="AI335590" s="29"/>
    </row>
    <row r="335618" spans="23:35" x14ac:dyDescent="0.2">
      <c r="W335618" s="31"/>
      <c r="AI335618" s="31"/>
    </row>
    <row r="335622" spans="23:35" x14ac:dyDescent="0.2">
      <c r="W335622" s="29"/>
      <c r="AI335622" s="29"/>
    </row>
    <row r="335650" spans="23:35" x14ac:dyDescent="0.2">
      <c r="W335650" s="31"/>
      <c r="AI335650" s="31"/>
    </row>
    <row r="335654" spans="23:35" x14ac:dyDescent="0.2">
      <c r="W335654" s="29"/>
      <c r="AI335654" s="29"/>
    </row>
    <row r="335682" spans="23:35" x14ac:dyDescent="0.2">
      <c r="W335682" s="31"/>
      <c r="AI335682" s="31"/>
    </row>
    <row r="335686" spans="23:35" x14ac:dyDescent="0.2">
      <c r="W335686" s="29"/>
      <c r="AI335686" s="29"/>
    </row>
    <row r="335714" spans="23:35" x14ac:dyDescent="0.2">
      <c r="W335714" s="31"/>
      <c r="AI335714" s="31"/>
    </row>
    <row r="335718" spans="23:35" x14ac:dyDescent="0.2">
      <c r="W335718" s="29"/>
      <c r="AI335718" s="29"/>
    </row>
    <row r="335746" spans="23:35" x14ac:dyDescent="0.2">
      <c r="W335746" s="31"/>
      <c r="AI335746" s="31"/>
    </row>
    <row r="335750" spans="23:35" x14ac:dyDescent="0.2">
      <c r="W335750" s="29"/>
      <c r="AI335750" s="29"/>
    </row>
    <row r="335778" spans="23:35" x14ac:dyDescent="0.2">
      <c r="W335778" s="31"/>
      <c r="AI335778" s="31"/>
    </row>
    <row r="335782" spans="23:35" x14ac:dyDescent="0.2">
      <c r="W335782" s="29"/>
      <c r="AI335782" s="29"/>
    </row>
    <row r="335810" spans="23:35" x14ac:dyDescent="0.2">
      <c r="W335810" s="31"/>
      <c r="AI335810" s="31"/>
    </row>
    <row r="335814" spans="23:35" x14ac:dyDescent="0.2">
      <c r="W335814" s="29"/>
      <c r="AI335814" s="29"/>
    </row>
    <row r="335842" spans="23:35" x14ac:dyDescent="0.2">
      <c r="W335842" s="31"/>
      <c r="AI335842" s="31"/>
    </row>
    <row r="335846" spans="23:35" x14ac:dyDescent="0.2">
      <c r="W335846" s="29"/>
      <c r="AI335846" s="29"/>
    </row>
    <row r="335874" spans="23:35" x14ac:dyDescent="0.2">
      <c r="W335874" s="31"/>
      <c r="AI335874" s="31"/>
    </row>
    <row r="335878" spans="23:35" x14ac:dyDescent="0.2">
      <c r="W335878" s="29"/>
      <c r="AI335878" s="29"/>
    </row>
    <row r="335906" spans="23:35" x14ac:dyDescent="0.2">
      <c r="W335906" s="31"/>
      <c r="AI335906" s="31"/>
    </row>
    <row r="335910" spans="23:35" x14ac:dyDescent="0.2">
      <c r="W335910" s="29"/>
      <c r="AI335910" s="29"/>
    </row>
    <row r="335938" spans="23:35" x14ac:dyDescent="0.2">
      <c r="W335938" s="31"/>
      <c r="AI335938" s="31"/>
    </row>
    <row r="335942" spans="23:35" x14ac:dyDescent="0.2">
      <c r="W335942" s="29"/>
      <c r="AI335942" s="29"/>
    </row>
    <row r="335970" spans="23:35" x14ac:dyDescent="0.2">
      <c r="W335970" s="31"/>
      <c r="AI335970" s="31"/>
    </row>
    <row r="335974" spans="23:35" x14ac:dyDescent="0.2">
      <c r="W335974" s="29"/>
      <c r="AI335974" s="29"/>
    </row>
    <row r="336002" spans="23:35" x14ac:dyDescent="0.2">
      <c r="W336002" s="31"/>
      <c r="AI336002" s="31"/>
    </row>
    <row r="336006" spans="23:35" x14ac:dyDescent="0.2">
      <c r="W336006" s="29"/>
      <c r="AI336006" s="29"/>
    </row>
    <row r="336034" spans="23:35" x14ac:dyDescent="0.2">
      <c r="W336034" s="31"/>
      <c r="AI336034" s="31"/>
    </row>
    <row r="336038" spans="23:35" x14ac:dyDescent="0.2">
      <c r="W336038" s="29"/>
      <c r="AI336038" s="29"/>
    </row>
    <row r="336066" spans="23:35" x14ac:dyDescent="0.2">
      <c r="W336066" s="31"/>
      <c r="AI336066" s="31"/>
    </row>
    <row r="336070" spans="23:35" x14ac:dyDescent="0.2">
      <c r="W336070" s="29"/>
      <c r="AI336070" s="29"/>
    </row>
    <row r="336098" spans="23:35" x14ac:dyDescent="0.2">
      <c r="W336098" s="31"/>
      <c r="AI336098" s="31"/>
    </row>
    <row r="336102" spans="23:35" x14ac:dyDescent="0.2">
      <c r="W336102" s="29"/>
      <c r="AI336102" s="29"/>
    </row>
    <row r="336130" spans="23:35" x14ac:dyDescent="0.2">
      <c r="W336130" s="31"/>
      <c r="AI336130" s="31"/>
    </row>
    <row r="336134" spans="23:35" x14ac:dyDescent="0.2">
      <c r="W336134" s="29"/>
      <c r="AI336134" s="29"/>
    </row>
    <row r="336162" spans="23:35" x14ac:dyDescent="0.2">
      <c r="W336162" s="31"/>
      <c r="AI336162" s="31"/>
    </row>
    <row r="336166" spans="23:35" x14ac:dyDescent="0.2">
      <c r="W336166" s="29"/>
      <c r="AI336166" s="29"/>
    </row>
    <row r="336194" spans="23:35" x14ac:dyDescent="0.2">
      <c r="W336194" s="31"/>
      <c r="AI336194" s="31"/>
    </row>
    <row r="336198" spans="23:35" x14ac:dyDescent="0.2">
      <c r="W336198" s="29"/>
      <c r="AI336198" s="29"/>
    </row>
    <row r="336226" spans="23:35" x14ac:dyDescent="0.2">
      <c r="W336226" s="31"/>
      <c r="AI336226" s="31"/>
    </row>
    <row r="336230" spans="23:35" x14ac:dyDescent="0.2">
      <c r="W336230" s="29"/>
      <c r="AI336230" s="29"/>
    </row>
    <row r="336258" spans="23:35" x14ac:dyDescent="0.2">
      <c r="W336258" s="31"/>
      <c r="AI336258" s="31"/>
    </row>
    <row r="336262" spans="23:35" x14ac:dyDescent="0.2">
      <c r="W336262" s="29"/>
      <c r="AI336262" s="29"/>
    </row>
    <row r="336290" spans="23:35" x14ac:dyDescent="0.2">
      <c r="W336290" s="31"/>
      <c r="AI336290" s="31"/>
    </row>
    <row r="336294" spans="23:35" x14ac:dyDescent="0.2">
      <c r="W336294" s="29"/>
      <c r="AI336294" s="29"/>
    </row>
    <row r="336322" spans="23:35" x14ac:dyDescent="0.2">
      <c r="W336322" s="31"/>
      <c r="AI336322" s="31"/>
    </row>
    <row r="336326" spans="23:35" x14ac:dyDescent="0.2">
      <c r="W336326" s="29"/>
      <c r="AI336326" s="29"/>
    </row>
    <row r="336354" spans="23:35" x14ac:dyDescent="0.2">
      <c r="W336354" s="31"/>
      <c r="AI336354" s="31"/>
    </row>
    <row r="336358" spans="23:35" x14ac:dyDescent="0.2">
      <c r="W336358" s="29"/>
      <c r="AI336358" s="29"/>
    </row>
    <row r="336386" spans="23:35" x14ac:dyDescent="0.2">
      <c r="W336386" s="31"/>
      <c r="AI336386" s="31"/>
    </row>
    <row r="336390" spans="23:35" x14ac:dyDescent="0.2">
      <c r="W336390" s="29"/>
      <c r="AI336390" s="29"/>
    </row>
    <row r="336418" spans="23:35" x14ac:dyDescent="0.2">
      <c r="W336418" s="31"/>
      <c r="AI336418" s="31"/>
    </row>
    <row r="336422" spans="23:35" x14ac:dyDescent="0.2">
      <c r="W336422" s="29"/>
      <c r="AI336422" s="29"/>
    </row>
    <row r="336450" spans="23:35" x14ac:dyDescent="0.2">
      <c r="W336450" s="31"/>
      <c r="AI336450" s="31"/>
    </row>
    <row r="336454" spans="23:35" x14ac:dyDescent="0.2">
      <c r="W336454" s="29"/>
      <c r="AI336454" s="29"/>
    </row>
    <row r="336482" spans="23:35" x14ac:dyDescent="0.2">
      <c r="W336482" s="31"/>
      <c r="AI336482" s="31"/>
    </row>
    <row r="336486" spans="23:35" x14ac:dyDescent="0.2">
      <c r="W336486" s="29"/>
      <c r="AI336486" s="29"/>
    </row>
    <row r="336514" spans="23:35" x14ac:dyDescent="0.2">
      <c r="W336514" s="31"/>
      <c r="AI336514" s="31"/>
    </row>
    <row r="336518" spans="23:35" x14ac:dyDescent="0.2">
      <c r="W336518" s="29"/>
      <c r="AI336518" s="29"/>
    </row>
    <row r="336546" spans="23:35" x14ac:dyDescent="0.2">
      <c r="W336546" s="31"/>
      <c r="AI336546" s="31"/>
    </row>
    <row r="336550" spans="23:35" x14ac:dyDescent="0.2">
      <c r="W336550" s="29"/>
      <c r="AI336550" s="29"/>
    </row>
    <row r="336578" spans="23:35" x14ac:dyDescent="0.2">
      <c r="W336578" s="31"/>
      <c r="AI336578" s="31"/>
    </row>
    <row r="336582" spans="23:35" x14ac:dyDescent="0.2">
      <c r="W336582" s="29"/>
      <c r="AI336582" s="29"/>
    </row>
    <row r="336610" spans="23:35" x14ac:dyDescent="0.2">
      <c r="W336610" s="31"/>
      <c r="AI336610" s="31"/>
    </row>
    <row r="336614" spans="23:35" x14ac:dyDescent="0.2">
      <c r="W336614" s="29"/>
      <c r="AI336614" s="29"/>
    </row>
    <row r="336642" spans="23:35" x14ac:dyDescent="0.2">
      <c r="W336642" s="31"/>
      <c r="AI336642" s="31"/>
    </row>
    <row r="336646" spans="23:35" x14ac:dyDescent="0.2">
      <c r="W336646" s="29"/>
      <c r="AI336646" s="29"/>
    </row>
    <row r="336674" spans="23:35" x14ac:dyDescent="0.2">
      <c r="W336674" s="31"/>
      <c r="AI336674" s="31"/>
    </row>
    <row r="336678" spans="23:35" x14ac:dyDescent="0.2">
      <c r="W336678" s="29"/>
      <c r="AI336678" s="29"/>
    </row>
    <row r="336706" spans="23:35" x14ac:dyDescent="0.2">
      <c r="W336706" s="31"/>
      <c r="AI336706" s="31"/>
    </row>
    <row r="336710" spans="23:35" x14ac:dyDescent="0.2">
      <c r="W336710" s="29"/>
      <c r="AI336710" s="29"/>
    </row>
    <row r="336738" spans="23:35" x14ac:dyDescent="0.2">
      <c r="W336738" s="31"/>
      <c r="AI336738" s="31"/>
    </row>
    <row r="336742" spans="23:35" x14ac:dyDescent="0.2">
      <c r="W336742" s="29"/>
      <c r="AI336742" s="29"/>
    </row>
    <row r="336770" spans="23:35" x14ac:dyDescent="0.2">
      <c r="W336770" s="31"/>
      <c r="AI336770" s="31"/>
    </row>
    <row r="336774" spans="23:35" x14ac:dyDescent="0.2">
      <c r="W336774" s="29"/>
      <c r="AI336774" s="29"/>
    </row>
    <row r="336802" spans="23:35" x14ac:dyDescent="0.2">
      <c r="W336802" s="31"/>
      <c r="AI336802" s="31"/>
    </row>
    <row r="336806" spans="23:35" x14ac:dyDescent="0.2">
      <c r="W336806" s="29"/>
      <c r="AI336806" s="29"/>
    </row>
    <row r="336834" spans="23:35" x14ac:dyDescent="0.2">
      <c r="W336834" s="31"/>
      <c r="AI336834" s="31"/>
    </row>
    <row r="336838" spans="23:35" x14ac:dyDescent="0.2">
      <c r="W336838" s="29"/>
      <c r="AI336838" s="29"/>
    </row>
    <row r="336866" spans="23:35" x14ac:dyDescent="0.2">
      <c r="W336866" s="31"/>
      <c r="AI336866" s="31"/>
    </row>
    <row r="336870" spans="23:35" x14ac:dyDescent="0.2">
      <c r="W336870" s="29"/>
      <c r="AI336870" s="29"/>
    </row>
    <row r="336898" spans="23:35" x14ac:dyDescent="0.2">
      <c r="W336898" s="31"/>
      <c r="AI336898" s="31"/>
    </row>
    <row r="336902" spans="23:35" x14ac:dyDescent="0.2">
      <c r="W336902" s="29"/>
      <c r="AI336902" s="29"/>
    </row>
    <row r="336930" spans="23:35" x14ac:dyDescent="0.2">
      <c r="W336930" s="31"/>
      <c r="AI336930" s="31"/>
    </row>
    <row r="336934" spans="23:35" x14ac:dyDescent="0.2">
      <c r="W336934" s="29"/>
      <c r="AI336934" s="29"/>
    </row>
    <row r="336962" spans="23:35" x14ac:dyDescent="0.2">
      <c r="W336962" s="31"/>
      <c r="AI336962" s="31"/>
    </row>
    <row r="336966" spans="23:35" x14ac:dyDescent="0.2">
      <c r="W336966" s="29"/>
      <c r="AI336966" s="29"/>
    </row>
    <row r="336994" spans="23:35" x14ac:dyDescent="0.2">
      <c r="W336994" s="31"/>
      <c r="AI336994" s="31"/>
    </row>
    <row r="336998" spans="23:35" x14ac:dyDescent="0.2">
      <c r="W336998" s="29"/>
      <c r="AI336998" s="29"/>
    </row>
    <row r="337026" spans="23:35" x14ac:dyDescent="0.2">
      <c r="W337026" s="31"/>
      <c r="AI337026" s="31"/>
    </row>
    <row r="337030" spans="23:35" x14ac:dyDescent="0.2">
      <c r="W337030" s="29"/>
      <c r="AI337030" s="29"/>
    </row>
    <row r="337058" spans="23:35" x14ac:dyDescent="0.2">
      <c r="W337058" s="31"/>
      <c r="AI337058" s="31"/>
    </row>
    <row r="337062" spans="23:35" x14ac:dyDescent="0.2">
      <c r="W337062" s="29"/>
      <c r="AI337062" s="29"/>
    </row>
    <row r="337090" spans="23:35" x14ac:dyDescent="0.2">
      <c r="W337090" s="31"/>
      <c r="AI337090" s="31"/>
    </row>
    <row r="337094" spans="23:35" x14ac:dyDescent="0.2">
      <c r="W337094" s="29"/>
      <c r="AI337094" s="29"/>
    </row>
    <row r="337122" spans="23:35" x14ac:dyDescent="0.2">
      <c r="W337122" s="31"/>
      <c r="AI337122" s="31"/>
    </row>
    <row r="337126" spans="23:35" x14ac:dyDescent="0.2">
      <c r="W337126" s="29"/>
      <c r="AI337126" s="29"/>
    </row>
    <row r="337154" spans="23:35" x14ac:dyDescent="0.2">
      <c r="W337154" s="31"/>
      <c r="AI337154" s="31"/>
    </row>
    <row r="337158" spans="23:35" x14ac:dyDescent="0.2">
      <c r="W337158" s="29"/>
      <c r="AI337158" s="29"/>
    </row>
    <row r="337186" spans="23:35" x14ac:dyDescent="0.2">
      <c r="W337186" s="31"/>
      <c r="AI337186" s="31"/>
    </row>
    <row r="337190" spans="23:35" x14ac:dyDescent="0.2">
      <c r="W337190" s="29"/>
      <c r="AI337190" s="29"/>
    </row>
    <row r="337218" spans="23:35" x14ac:dyDescent="0.2">
      <c r="W337218" s="31"/>
      <c r="AI337218" s="31"/>
    </row>
    <row r="337222" spans="23:35" x14ac:dyDescent="0.2">
      <c r="W337222" s="29"/>
      <c r="AI337222" s="29"/>
    </row>
    <row r="337250" spans="23:35" x14ac:dyDescent="0.2">
      <c r="W337250" s="31"/>
      <c r="AI337250" s="31"/>
    </row>
    <row r="337254" spans="23:35" x14ac:dyDescent="0.2">
      <c r="W337254" s="29"/>
      <c r="AI337254" s="29"/>
    </row>
    <row r="337282" spans="23:35" x14ac:dyDescent="0.2">
      <c r="W337282" s="31"/>
      <c r="AI337282" s="31"/>
    </row>
    <row r="337286" spans="23:35" x14ac:dyDescent="0.2">
      <c r="W337286" s="29"/>
      <c r="AI337286" s="29"/>
    </row>
    <row r="337314" spans="23:35" x14ac:dyDescent="0.2">
      <c r="W337314" s="31"/>
      <c r="AI337314" s="31"/>
    </row>
    <row r="337318" spans="23:35" x14ac:dyDescent="0.2">
      <c r="W337318" s="29"/>
      <c r="AI337318" s="29"/>
    </row>
    <row r="337346" spans="23:35" x14ac:dyDescent="0.2">
      <c r="W337346" s="31"/>
      <c r="AI337346" s="31"/>
    </row>
    <row r="337350" spans="23:35" x14ac:dyDescent="0.2">
      <c r="W337350" s="29"/>
      <c r="AI337350" s="29"/>
    </row>
    <row r="337378" spans="23:35" x14ac:dyDescent="0.2">
      <c r="W337378" s="31"/>
      <c r="AI337378" s="31"/>
    </row>
    <row r="337382" spans="23:35" x14ac:dyDescent="0.2">
      <c r="W337382" s="29"/>
      <c r="AI337382" s="29"/>
    </row>
    <row r="337410" spans="23:35" x14ac:dyDescent="0.2">
      <c r="W337410" s="31"/>
      <c r="AI337410" s="31"/>
    </row>
    <row r="337414" spans="23:35" x14ac:dyDescent="0.2">
      <c r="W337414" s="29"/>
      <c r="AI337414" s="29"/>
    </row>
    <row r="337442" spans="23:35" x14ac:dyDescent="0.2">
      <c r="W337442" s="31"/>
      <c r="AI337442" s="31"/>
    </row>
    <row r="337446" spans="23:35" x14ac:dyDescent="0.2">
      <c r="W337446" s="29"/>
      <c r="AI337446" s="29"/>
    </row>
    <row r="337474" spans="23:35" x14ac:dyDescent="0.2">
      <c r="W337474" s="31"/>
      <c r="AI337474" s="31"/>
    </row>
    <row r="337478" spans="23:35" x14ac:dyDescent="0.2">
      <c r="W337478" s="29"/>
      <c r="AI337478" s="29"/>
    </row>
    <row r="337506" spans="23:35" x14ac:dyDescent="0.2">
      <c r="W337506" s="31"/>
      <c r="AI337506" s="31"/>
    </row>
    <row r="337510" spans="23:35" x14ac:dyDescent="0.2">
      <c r="W337510" s="29"/>
      <c r="AI337510" s="29"/>
    </row>
    <row r="337538" spans="23:35" x14ac:dyDescent="0.2">
      <c r="W337538" s="31"/>
      <c r="AI337538" s="31"/>
    </row>
    <row r="337542" spans="23:35" x14ac:dyDescent="0.2">
      <c r="W337542" s="29"/>
      <c r="AI337542" s="29"/>
    </row>
    <row r="337570" spans="23:35" x14ac:dyDescent="0.2">
      <c r="W337570" s="31"/>
      <c r="AI337570" s="31"/>
    </row>
    <row r="337574" spans="23:35" x14ac:dyDescent="0.2">
      <c r="W337574" s="29"/>
      <c r="AI337574" s="29"/>
    </row>
    <row r="337602" spans="23:35" x14ac:dyDescent="0.2">
      <c r="W337602" s="31"/>
      <c r="AI337602" s="31"/>
    </row>
    <row r="337606" spans="23:35" x14ac:dyDescent="0.2">
      <c r="W337606" s="29"/>
      <c r="AI337606" s="29"/>
    </row>
    <row r="337634" spans="23:35" x14ac:dyDescent="0.2">
      <c r="W337634" s="31"/>
      <c r="AI337634" s="31"/>
    </row>
    <row r="337638" spans="23:35" x14ac:dyDescent="0.2">
      <c r="W337638" s="29"/>
      <c r="AI337638" s="29"/>
    </row>
    <row r="337666" spans="23:35" x14ac:dyDescent="0.2">
      <c r="W337666" s="31"/>
      <c r="AI337666" s="31"/>
    </row>
    <row r="337670" spans="23:35" x14ac:dyDescent="0.2">
      <c r="W337670" s="29"/>
      <c r="AI337670" s="29"/>
    </row>
    <row r="337698" spans="23:35" x14ac:dyDescent="0.2">
      <c r="W337698" s="31"/>
      <c r="AI337698" s="31"/>
    </row>
    <row r="337702" spans="23:35" x14ac:dyDescent="0.2">
      <c r="W337702" s="29"/>
      <c r="AI337702" s="29"/>
    </row>
    <row r="337730" spans="23:35" x14ac:dyDescent="0.2">
      <c r="W337730" s="31"/>
      <c r="AI337730" s="31"/>
    </row>
    <row r="337734" spans="23:35" x14ac:dyDescent="0.2">
      <c r="W337734" s="29"/>
      <c r="AI337734" s="29"/>
    </row>
    <row r="337762" spans="23:35" x14ac:dyDescent="0.2">
      <c r="W337762" s="31"/>
      <c r="AI337762" s="31"/>
    </row>
    <row r="337766" spans="23:35" x14ac:dyDescent="0.2">
      <c r="W337766" s="29"/>
      <c r="AI337766" s="29"/>
    </row>
    <row r="337794" spans="23:35" x14ac:dyDescent="0.2">
      <c r="W337794" s="31"/>
      <c r="AI337794" s="31"/>
    </row>
    <row r="337798" spans="23:35" x14ac:dyDescent="0.2">
      <c r="W337798" s="29"/>
      <c r="AI337798" s="29"/>
    </row>
    <row r="337826" spans="23:35" x14ac:dyDescent="0.2">
      <c r="W337826" s="31"/>
      <c r="AI337826" s="31"/>
    </row>
    <row r="337830" spans="23:35" x14ac:dyDescent="0.2">
      <c r="W337830" s="29"/>
      <c r="AI337830" s="29"/>
    </row>
    <row r="337858" spans="23:35" x14ac:dyDescent="0.2">
      <c r="W337858" s="31"/>
      <c r="AI337858" s="31"/>
    </row>
    <row r="337862" spans="23:35" x14ac:dyDescent="0.2">
      <c r="W337862" s="29"/>
      <c r="AI337862" s="29"/>
    </row>
    <row r="337890" spans="23:35" x14ac:dyDescent="0.2">
      <c r="W337890" s="31"/>
      <c r="AI337890" s="31"/>
    </row>
    <row r="337894" spans="23:35" x14ac:dyDescent="0.2">
      <c r="W337894" s="29"/>
      <c r="AI337894" s="29"/>
    </row>
    <row r="337922" spans="23:35" x14ac:dyDescent="0.2">
      <c r="W337922" s="31"/>
      <c r="AI337922" s="31"/>
    </row>
    <row r="337926" spans="23:35" x14ac:dyDescent="0.2">
      <c r="W337926" s="29"/>
      <c r="AI337926" s="29"/>
    </row>
    <row r="337954" spans="23:35" x14ac:dyDescent="0.2">
      <c r="W337954" s="31"/>
      <c r="AI337954" s="31"/>
    </row>
    <row r="337958" spans="23:35" x14ac:dyDescent="0.2">
      <c r="W337958" s="29"/>
      <c r="AI337958" s="29"/>
    </row>
    <row r="337986" spans="23:35" x14ac:dyDescent="0.2">
      <c r="W337986" s="31"/>
      <c r="AI337986" s="31"/>
    </row>
    <row r="337990" spans="23:35" x14ac:dyDescent="0.2">
      <c r="W337990" s="29"/>
      <c r="AI337990" s="29"/>
    </row>
    <row r="338018" spans="23:35" x14ac:dyDescent="0.2">
      <c r="W338018" s="31"/>
      <c r="AI338018" s="31"/>
    </row>
    <row r="338022" spans="23:35" x14ac:dyDescent="0.2">
      <c r="W338022" s="29"/>
      <c r="AI338022" s="29"/>
    </row>
    <row r="338050" spans="23:35" x14ac:dyDescent="0.2">
      <c r="W338050" s="31"/>
      <c r="AI338050" s="31"/>
    </row>
    <row r="338054" spans="23:35" x14ac:dyDescent="0.2">
      <c r="W338054" s="29"/>
      <c r="AI338054" s="29"/>
    </row>
    <row r="338082" spans="23:35" x14ac:dyDescent="0.2">
      <c r="W338082" s="31"/>
      <c r="AI338082" s="31"/>
    </row>
    <row r="338086" spans="23:35" x14ac:dyDescent="0.2">
      <c r="W338086" s="29"/>
      <c r="AI338086" s="29"/>
    </row>
    <row r="338114" spans="23:35" x14ac:dyDescent="0.2">
      <c r="W338114" s="31"/>
      <c r="AI338114" s="31"/>
    </row>
    <row r="338118" spans="23:35" x14ac:dyDescent="0.2">
      <c r="W338118" s="29"/>
      <c r="AI338118" s="29"/>
    </row>
    <row r="338146" spans="23:35" x14ac:dyDescent="0.2">
      <c r="W338146" s="31"/>
      <c r="AI338146" s="31"/>
    </row>
    <row r="338150" spans="23:35" x14ac:dyDescent="0.2">
      <c r="W338150" s="29"/>
      <c r="AI338150" s="29"/>
    </row>
    <row r="338178" spans="23:35" x14ac:dyDescent="0.2">
      <c r="W338178" s="31"/>
      <c r="AI338178" s="31"/>
    </row>
    <row r="338182" spans="23:35" x14ac:dyDescent="0.2">
      <c r="W338182" s="29"/>
      <c r="AI338182" s="29"/>
    </row>
    <row r="338210" spans="23:35" x14ac:dyDescent="0.2">
      <c r="W338210" s="31"/>
      <c r="AI338210" s="31"/>
    </row>
    <row r="338214" spans="23:35" x14ac:dyDescent="0.2">
      <c r="W338214" s="29"/>
      <c r="AI338214" s="29"/>
    </row>
    <row r="338242" spans="23:35" x14ac:dyDescent="0.2">
      <c r="W338242" s="31"/>
      <c r="AI338242" s="31"/>
    </row>
    <row r="338246" spans="23:35" x14ac:dyDescent="0.2">
      <c r="W338246" s="29"/>
      <c r="AI338246" s="29"/>
    </row>
    <row r="338274" spans="23:35" x14ac:dyDescent="0.2">
      <c r="W338274" s="31"/>
      <c r="AI338274" s="31"/>
    </row>
    <row r="338278" spans="23:35" x14ac:dyDescent="0.2">
      <c r="W338278" s="29"/>
      <c r="AI338278" s="29"/>
    </row>
    <row r="338306" spans="23:35" x14ac:dyDescent="0.2">
      <c r="W338306" s="31"/>
      <c r="AI338306" s="31"/>
    </row>
    <row r="338310" spans="23:35" x14ac:dyDescent="0.2">
      <c r="W338310" s="29"/>
      <c r="AI338310" s="29"/>
    </row>
    <row r="338338" spans="23:35" x14ac:dyDescent="0.2">
      <c r="W338338" s="31"/>
      <c r="AI338338" s="31"/>
    </row>
    <row r="338342" spans="23:35" x14ac:dyDescent="0.2">
      <c r="W338342" s="29"/>
      <c r="AI338342" s="29"/>
    </row>
    <row r="338370" spans="23:35" x14ac:dyDescent="0.2">
      <c r="W338370" s="31"/>
      <c r="AI338370" s="31"/>
    </row>
    <row r="338374" spans="23:35" x14ac:dyDescent="0.2">
      <c r="W338374" s="29"/>
      <c r="AI338374" s="29"/>
    </row>
    <row r="338402" spans="23:35" x14ac:dyDescent="0.2">
      <c r="W338402" s="31"/>
      <c r="AI338402" s="31"/>
    </row>
    <row r="338406" spans="23:35" x14ac:dyDescent="0.2">
      <c r="W338406" s="29"/>
      <c r="AI338406" s="29"/>
    </row>
    <row r="338434" spans="23:35" x14ac:dyDescent="0.2">
      <c r="W338434" s="31"/>
      <c r="AI338434" s="31"/>
    </row>
    <row r="338438" spans="23:35" x14ac:dyDescent="0.2">
      <c r="W338438" s="29"/>
      <c r="AI338438" s="29"/>
    </row>
    <row r="338466" spans="23:35" x14ac:dyDescent="0.2">
      <c r="W338466" s="31"/>
      <c r="AI338466" s="31"/>
    </row>
    <row r="338470" spans="23:35" x14ac:dyDescent="0.2">
      <c r="W338470" s="29"/>
      <c r="AI338470" s="29"/>
    </row>
    <row r="338498" spans="23:35" x14ac:dyDescent="0.2">
      <c r="W338498" s="31"/>
      <c r="AI338498" s="31"/>
    </row>
    <row r="338502" spans="23:35" x14ac:dyDescent="0.2">
      <c r="W338502" s="29"/>
      <c r="AI338502" s="29"/>
    </row>
    <row r="338530" spans="23:35" x14ac:dyDescent="0.2">
      <c r="W338530" s="31"/>
      <c r="AI338530" s="31"/>
    </row>
    <row r="338534" spans="23:35" x14ac:dyDescent="0.2">
      <c r="W338534" s="29"/>
      <c r="AI338534" s="29"/>
    </row>
    <row r="338562" spans="23:35" x14ac:dyDescent="0.2">
      <c r="W338562" s="31"/>
      <c r="AI338562" s="31"/>
    </row>
    <row r="338566" spans="23:35" x14ac:dyDescent="0.2">
      <c r="W338566" s="29"/>
      <c r="AI338566" s="29"/>
    </row>
    <row r="338594" spans="23:35" x14ac:dyDescent="0.2">
      <c r="W338594" s="31"/>
      <c r="AI338594" s="31"/>
    </row>
    <row r="338598" spans="23:35" x14ac:dyDescent="0.2">
      <c r="W338598" s="29"/>
      <c r="AI338598" s="29"/>
    </row>
    <row r="338626" spans="23:35" x14ac:dyDescent="0.2">
      <c r="W338626" s="31"/>
      <c r="AI338626" s="31"/>
    </row>
    <row r="338630" spans="23:35" x14ac:dyDescent="0.2">
      <c r="W338630" s="29"/>
      <c r="AI338630" s="29"/>
    </row>
    <row r="338658" spans="23:35" x14ac:dyDescent="0.2">
      <c r="W338658" s="31"/>
      <c r="AI338658" s="31"/>
    </row>
    <row r="338662" spans="23:35" x14ac:dyDescent="0.2">
      <c r="W338662" s="29"/>
      <c r="AI338662" s="29"/>
    </row>
    <row r="338690" spans="23:35" x14ac:dyDescent="0.2">
      <c r="W338690" s="31"/>
      <c r="AI338690" s="31"/>
    </row>
    <row r="338694" spans="23:35" x14ac:dyDescent="0.2">
      <c r="W338694" s="29"/>
      <c r="AI338694" s="29"/>
    </row>
    <row r="338722" spans="23:35" x14ac:dyDescent="0.2">
      <c r="W338722" s="31"/>
      <c r="AI338722" s="31"/>
    </row>
    <row r="338726" spans="23:35" x14ac:dyDescent="0.2">
      <c r="W338726" s="29"/>
      <c r="AI338726" s="29"/>
    </row>
    <row r="338754" spans="23:35" x14ac:dyDescent="0.2">
      <c r="W338754" s="31"/>
      <c r="AI338754" s="31"/>
    </row>
    <row r="338758" spans="23:35" x14ac:dyDescent="0.2">
      <c r="W338758" s="29"/>
      <c r="AI338758" s="29"/>
    </row>
    <row r="338786" spans="23:35" x14ac:dyDescent="0.2">
      <c r="W338786" s="31"/>
      <c r="AI338786" s="31"/>
    </row>
    <row r="338790" spans="23:35" x14ac:dyDescent="0.2">
      <c r="W338790" s="29"/>
      <c r="AI338790" s="29"/>
    </row>
    <row r="338818" spans="23:35" x14ac:dyDescent="0.2">
      <c r="W338818" s="31"/>
      <c r="AI338818" s="31"/>
    </row>
    <row r="338822" spans="23:35" x14ac:dyDescent="0.2">
      <c r="W338822" s="29"/>
      <c r="AI338822" s="29"/>
    </row>
    <row r="338850" spans="23:35" x14ac:dyDescent="0.2">
      <c r="W338850" s="31"/>
      <c r="AI338850" s="31"/>
    </row>
    <row r="338854" spans="23:35" x14ac:dyDescent="0.2">
      <c r="W338854" s="29"/>
      <c r="AI338854" s="29"/>
    </row>
    <row r="338882" spans="23:35" x14ac:dyDescent="0.2">
      <c r="W338882" s="31"/>
      <c r="AI338882" s="31"/>
    </row>
    <row r="338886" spans="23:35" x14ac:dyDescent="0.2">
      <c r="W338886" s="29"/>
      <c r="AI338886" s="29"/>
    </row>
    <row r="338914" spans="23:35" x14ac:dyDescent="0.2">
      <c r="W338914" s="31"/>
      <c r="AI338914" s="31"/>
    </row>
    <row r="338918" spans="23:35" x14ac:dyDescent="0.2">
      <c r="W338918" s="29"/>
      <c r="AI338918" s="29"/>
    </row>
    <row r="338946" spans="23:35" x14ac:dyDescent="0.2">
      <c r="W338946" s="31"/>
      <c r="AI338946" s="31"/>
    </row>
    <row r="338950" spans="23:35" x14ac:dyDescent="0.2">
      <c r="W338950" s="29"/>
      <c r="AI338950" s="29"/>
    </row>
    <row r="338978" spans="23:35" x14ac:dyDescent="0.2">
      <c r="W338978" s="31"/>
      <c r="AI338978" s="31"/>
    </row>
    <row r="338982" spans="23:35" x14ac:dyDescent="0.2">
      <c r="W338982" s="29"/>
      <c r="AI338982" s="29"/>
    </row>
    <row r="339010" spans="23:35" x14ac:dyDescent="0.2">
      <c r="W339010" s="31"/>
      <c r="AI339010" s="31"/>
    </row>
    <row r="339014" spans="23:35" x14ac:dyDescent="0.2">
      <c r="W339014" s="29"/>
      <c r="AI339014" s="29"/>
    </row>
    <row r="339042" spans="23:35" x14ac:dyDescent="0.2">
      <c r="W339042" s="31"/>
      <c r="AI339042" s="31"/>
    </row>
    <row r="339046" spans="23:35" x14ac:dyDescent="0.2">
      <c r="W339046" s="29"/>
      <c r="AI339046" s="29"/>
    </row>
    <row r="339074" spans="23:35" x14ac:dyDescent="0.2">
      <c r="W339074" s="31"/>
      <c r="AI339074" s="31"/>
    </row>
    <row r="339078" spans="23:35" x14ac:dyDescent="0.2">
      <c r="W339078" s="29"/>
      <c r="AI339078" s="29"/>
    </row>
    <row r="339106" spans="23:35" x14ac:dyDescent="0.2">
      <c r="W339106" s="31"/>
      <c r="AI339106" s="31"/>
    </row>
    <row r="339110" spans="23:35" x14ac:dyDescent="0.2">
      <c r="W339110" s="29"/>
      <c r="AI339110" s="29"/>
    </row>
    <row r="339138" spans="23:35" x14ac:dyDescent="0.2">
      <c r="W339138" s="31"/>
      <c r="AI339138" s="31"/>
    </row>
    <row r="339142" spans="23:35" x14ac:dyDescent="0.2">
      <c r="W339142" s="29"/>
      <c r="AI339142" s="29"/>
    </row>
    <row r="339170" spans="23:35" x14ac:dyDescent="0.2">
      <c r="W339170" s="31"/>
      <c r="AI339170" s="31"/>
    </row>
    <row r="339174" spans="23:35" x14ac:dyDescent="0.2">
      <c r="W339174" s="29"/>
      <c r="AI339174" s="29"/>
    </row>
    <row r="339202" spans="23:35" x14ac:dyDescent="0.2">
      <c r="W339202" s="31"/>
      <c r="AI339202" s="31"/>
    </row>
    <row r="339206" spans="23:35" x14ac:dyDescent="0.2">
      <c r="W339206" s="29"/>
      <c r="AI339206" s="29"/>
    </row>
    <row r="339234" spans="23:35" x14ac:dyDescent="0.2">
      <c r="W339234" s="31"/>
      <c r="AI339234" s="31"/>
    </row>
    <row r="339238" spans="23:35" x14ac:dyDescent="0.2">
      <c r="W339238" s="29"/>
      <c r="AI339238" s="29"/>
    </row>
    <row r="339266" spans="23:35" x14ac:dyDescent="0.2">
      <c r="W339266" s="31"/>
      <c r="AI339266" s="31"/>
    </row>
    <row r="339270" spans="23:35" x14ac:dyDescent="0.2">
      <c r="W339270" s="29"/>
      <c r="AI339270" s="29"/>
    </row>
    <row r="339298" spans="23:35" x14ac:dyDescent="0.2">
      <c r="W339298" s="31"/>
      <c r="AI339298" s="31"/>
    </row>
    <row r="339302" spans="23:35" x14ac:dyDescent="0.2">
      <c r="W339302" s="29"/>
      <c r="AI339302" s="29"/>
    </row>
    <row r="339330" spans="23:35" x14ac:dyDescent="0.2">
      <c r="W339330" s="31"/>
      <c r="AI339330" s="31"/>
    </row>
    <row r="339334" spans="23:35" x14ac:dyDescent="0.2">
      <c r="W339334" s="29"/>
      <c r="AI339334" s="29"/>
    </row>
    <row r="339362" spans="23:35" x14ac:dyDescent="0.2">
      <c r="W339362" s="31"/>
      <c r="AI339362" s="31"/>
    </row>
    <row r="339366" spans="23:35" x14ac:dyDescent="0.2">
      <c r="W339366" s="29"/>
      <c r="AI339366" s="29"/>
    </row>
    <row r="339394" spans="23:35" x14ac:dyDescent="0.2">
      <c r="W339394" s="31"/>
      <c r="AI339394" s="31"/>
    </row>
    <row r="339398" spans="23:35" x14ac:dyDescent="0.2">
      <c r="W339398" s="29"/>
      <c r="AI339398" s="29"/>
    </row>
    <row r="339426" spans="23:35" x14ac:dyDescent="0.2">
      <c r="W339426" s="31"/>
      <c r="AI339426" s="31"/>
    </row>
    <row r="339430" spans="23:35" x14ac:dyDescent="0.2">
      <c r="W339430" s="29"/>
      <c r="AI339430" s="29"/>
    </row>
    <row r="339458" spans="23:35" x14ac:dyDescent="0.2">
      <c r="W339458" s="31"/>
      <c r="AI339458" s="31"/>
    </row>
    <row r="339462" spans="23:35" x14ac:dyDescent="0.2">
      <c r="W339462" s="29"/>
      <c r="AI339462" s="29"/>
    </row>
    <row r="339490" spans="23:35" x14ac:dyDescent="0.2">
      <c r="W339490" s="31"/>
      <c r="AI339490" s="31"/>
    </row>
    <row r="339494" spans="23:35" x14ac:dyDescent="0.2">
      <c r="W339494" s="29"/>
      <c r="AI339494" s="29"/>
    </row>
    <row r="339522" spans="23:35" x14ac:dyDescent="0.2">
      <c r="W339522" s="31"/>
      <c r="AI339522" s="31"/>
    </row>
    <row r="339526" spans="23:35" x14ac:dyDescent="0.2">
      <c r="W339526" s="29"/>
      <c r="AI339526" s="29"/>
    </row>
    <row r="339554" spans="23:35" x14ac:dyDescent="0.2">
      <c r="W339554" s="31"/>
      <c r="AI339554" s="31"/>
    </row>
    <row r="339558" spans="23:35" x14ac:dyDescent="0.2">
      <c r="W339558" s="29"/>
      <c r="AI339558" s="29"/>
    </row>
    <row r="339586" spans="23:35" x14ac:dyDescent="0.2">
      <c r="W339586" s="31"/>
      <c r="AI339586" s="31"/>
    </row>
    <row r="339590" spans="23:35" x14ac:dyDescent="0.2">
      <c r="W339590" s="29"/>
      <c r="AI339590" s="29"/>
    </row>
    <row r="339618" spans="23:35" x14ac:dyDescent="0.2">
      <c r="W339618" s="31"/>
      <c r="AI339618" s="31"/>
    </row>
    <row r="339622" spans="23:35" x14ac:dyDescent="0.2">
      <c r="W339622" s="29"/>
      <c r="AI339622" s="29"/>
    </row>
    <row r="339650" spans="23:35" x14ac:dyDescent="0.2">
      <c r="W339650" s="31"/>
      <c r="AI339650" s="31"/>
    </row>
    <row r="339654" spans="23:35" x14ac:dyDescent="0.2">
      <c r="W339654" s="29"/>
      <c r="AI339654" s="29"/>
    </row>
    <row r="339682" spans="23:35" x14ac:dyDescent="0.2">
      <c r="W339682" s="31"/>
      <c r="AI339682" s="31"/>
    </row>
    <row r="339686" spans="23:35" x14ac:dyDescent="0.2">
      <c r="W339686" s="29"/>
      <c r="AI339686" s="29"/>
    </row>
    <row r="339714" spans="23:35" x14ac:dyDescent="0.2">
      <c r="W339714" s="31"/>
      <c r="AI339714" s="31"/>
    </row>
    <row r="339718" spans="23:35" x14ac:dyDescent="0.2">
      <c r="W339718" s="29"/>
      <c r="AI339718" s="29"/>
    </row>
    <row r="339746" spans="23:35" x14ac:dyDescent="0.2">
      <c r="W339746" s="31"/>
      <c r="AI339746" s="31"/>
    </row>
    <row r="339750" spans="23:35" x14ac:dyDescent="0.2">
      <c r="W339750" s="29"/>
      <c r="AI339750" s="29"/>
    </row>
    <row r="339778" spans="23:35" x14ac:dyDescent="0.2">
      <c r="W339778" s="31"/>
      <c r="AI339778" s="31"/>
    </row>
    <row r="339782" spans="23:35" x14ac:dyDescent="0.2">
      <c r="W339782" s="29"/>
      <c r="AI339782" s="29"/>
    </row>
    <row r="339810" spans="23:35" x14ac:dyDescent="0.2">
      <c r="W339810" s="31"/>
      <c r="AI339810" s="31"/>
    </row>
    <row r="339814" spans="23:35" x14ac:dyDescent="0.2">
      <c r="W339814" s="29"/>
      <c r="AI339814" s="29"/>
    </row>
    <row r="339842" spans="23:35" x14ac:dyDescent="0.2">
      <c r="W339842" s="31"/>
      <c r="AI339842" s="31"/>
    </row>
    <row r="339846" spans="23:35" x14ac:dyDescent="0.2">
      <c r="W339846" s="29"/>
      <c r="AI339846" s="29"/>
    </row>
    <row r="339874" spans="23:35" x14ac:dyDescent="0.2">
      <c r="W339874" s="31"/>
      <c r="AI339874" s="31"/>
    </row>
    <row r="339878" spans="23:35" x14ac:dyDescent="0.2">
      <c r="W339878" s="29"/>
      <c r="AI339878" s="29"/>
    </row>
    <row r="339906" spans="23:35" x14ac:dyDescent="0.2">
      <c r="W339906" s="31"/>
      <c r="AI339906" s="31"/>
    </row>
    <row r="339910" spans="23:35" x14ac:dyDescent="0.2">
      <c r="W339910" s="29"/>
      <c r="AI339910" s="29"/>
    </row>
    <row r="339938" spans="23:35" x14ac:dyDescent="0.2">
      <c r="W339938" s="31"/>
      <c r="AI339938" s="31"/>
    </row>
    <row r="339942" spans="23:35" x14ac:dyDescent="0.2">
      <c r="W339942" s="29"/>
      <c r="AI339942" s="29"/>
    </row>
    <row r="339970" spans="23:35" x14ac:dyDescent="0.2">
      <c r="W339970" s="31"/>
      <c r="AI339970" s="31"/>
    </row>
    <row r="339974" spans="23:35" x14ac:dyDescent="0.2">
      <c r="W339974" s="29"/>
      <c r="AI339974" s="29"/>
    </row>
    <row r="340002" spans="23:35" x14ac:dyDescent="0.2">
      <c r="W340002" s="31"/>
      <c r="AI340002" s="31"/>
    </row>
    <row r="340006" spans="23:35" x14ac:dyDescent="0.2">
      <c r="W340006" s="29"/>
      <c r="AI340006" s="29"/>
    </row>
    <row r="340034" spans="23:35" x14ac:dyDescent="0.2">
      <c r="W340034" s="31"/>
      <c r="AI340034" s="31"/>
    </row>
    <row r="340038" spans="23:35" x14ac:dyDescent="0.2">
      <c r="W340038" s="29"/>
      <c r="AI340038" s="29"/>
    </row>
    <row r="340066" spans="23:35" x14ac:dyDescent="0.2">
      <c r="W340066" s="31"/>
      <c r="AI340066" s="31"/>
    </row>
    <row r="340070" spans="23:35" x14ac:dyDescent="0.2">
      <c r="W340070" s="29"/>
      <c r="AI340070" s="29"/>
    </row>
    <row r="340098" spans="23:35" x14ac:dyDescent="0.2">
      <c r="W340098" s="31"/>
      <c r="AI340098" s="31"/>
    </row>
    <row r="340102" spans="23:35" x14ac:dyDescent="0.2">
      <c r="W340102" s="29"/>
      <c r="AI340102" s="29"/>
    </row>
    <row r="340130" spans="23:35" x14ac:dyDescent="0.2">
      <c r="W340130" s="31"/>
      <c r="AI340130" s="31"/>
    </row>
    <row r="340134" spans="23:35" x14ac:dyDescent="0.2">
      <c r="W340134" s="29"/>
      <c r="AI340134" s="29"/>
    </row>
    <row r="340162" spans="23:35" x14ac:dyDescent="0.2">
      <c r="W340162" s="31"/>
      <c r="AI340162" s="31"/>
    </row>
    <row r="340166" spans="23:35" x14ac:dyDescent="0.2">
      <c r="W340166" s="29"/>
      <c r="AI340166" s="29"/>
    </row>
    <row r="340194" spans="23:35" x14ac:dyDescent="0.2">
      <c r="W340194" s="31"/>
      <c r="AI340194" s="31"/>
    </row>
    <row r="340198" spans="23:35" x14ac:dyDescent="0.2">
      <c r="W340198" s="29"/>
      <c r="AI340198" s="29"/>
    </row>
    <row r="340226" spans="23:35" x14ac:dyDescent="0.2">
      <c r="W340226" s="31"/>
      <c r="AI340226" s="31"/>
    </row>
    <row r="340230" spans="23:35" x14ac:dyDescent="0.2">
      <c r="W340230" s="29"/>
      <c r="AI340230" s="29"/>
    </row>
    <row r="340258" spans="23:35" x14ac:dyDescent="0.2">
      <c r="W340258" s="31"/>
      <c r="AI340258" s="31"/>
    </row>
    <row r="340262" spans="23:35" x14ac:dyDescent="0.2">
      <c r="W340262" s="29"/>
      <c r="AI340262" s="29"/>
    </row>
    <row r="340290" spans="23:35" x14ac:dyDescent="0.2">
      <c r="W340290" s="31"/>
      <c r="AI340290" s="31"/>
    </row>
    <row r="340294" spans="23:35" x14ac:dyDescent="0.2">
      <c r="W340294" s="29"/>
      <c r="AI340294" s="29"/>
    </row>
    <row r="340322" spans="23:35" x14ac:dyDescent="0.2">
      <c r="W340322" s="31"/>
      <c r="AI340322" s="31"/>
    </row>
    <row r="340326" spans="23:35" x14ac:dyDescent="0.2">
      <c r="W340326" s="29"/>
      <c r="AI340326" s="29"/>
    </row>
    <row r="340354" spans="23:35" x14ac:dyDescent="0.2">
      <c r="W340354" s="31"/>
      <c r="AI340354" s="31"/>
    </row>
    <row r="340358" spans="23:35" x14ac:dyDescent="0.2">
      <c r="W340358" s="29"/>
      <c r="AI340358" s="29"/>
    </row>
    <row r="340386" spans="23:35" x14ac:dyDescent="0.2">
      <c r="W340386" s="31"/>
      <c r="AI340386" s="31"/>
    </row>
    <row r="340390" spans="23:35" x14ac:dyDescent="0.2">
      <c r="W340390" s="29"/>
      <c r="AI340390" s="29"/>
    </row>
    <row r="340418" spans="23:35" x14ac:dyDescent="0.2">
      <c r="W340418" s="31"/>
      <c r="AI340418" s="31"/>
    </row>
    <row r="340422" spans="23:35" x14ac:dyDescent="0.2">
      <c r="W340422" s="29"/>
      <c r="AI340422" s="29"/>
    </row>
    <row r="340450" spans="23:35" x14ac:dyDescent="0.2">
      <c r="W340450" s="31"/>
      <c r="AI340450" s="31"/>
    </row>
    <row r="340454" spans="23:35" x14ac:dyDescent="0.2">
      <c r="W340454" s="29"/>
      <c r="AI340454" s="29"/>
    </row>
    <row r="340482" spans="23:35" x14ac:dyDescent="0.2">
      <c r="W340482" s="31"/>
      <c r="AI340482" s="31"/>
    </row>
    <row r="340486" spans="23:35" x14ac:dyDescent="0.2">
      <c r="W340486" s="29"/>
      <c r="AI340486" s="29"/>
    </row>
    <row r="340514" spans="23:35" x14ac:dyDescent="0.2">
      <c r="W340514" s="31"/>
      <c r="AI340514" s="31"/>
    </row>
    <row r="340518" spans="23:35" x14ac:dyDescent="0.2">
      <c r="W340518" s="29"/>
      <c r="AI340518" s="29"/>
    </row>
    <row r="340546" spans="23:35" x14ac:dyDescent="0.2">
      <c r="W340546" s="31"/>
      <c r="AI340546" s="31"/>
    </row>
    <row r="340550" spans="23:35" x14ac:dyDescent="0.2">
      <c r="W340550" s="29"/>
      <c r="AI340550" s="29"/>
    </row>
    <row r="340578" spans="23:35" x14ac:dyDescent="0.2">
      <c r="W340578" s="31"/>
      <c r="AI340578" s="31"/>
    </row>
    <row r="340582" spans="23:35" x14ac:dyDescent="0.2">
      <c r="W340582" s="29"/>
      <c r="AI340582" s="29"/>
    </row>
    <row r="340610" spans="23:35" x14ac:dyDescent="0.2">
      <c r="W340610" s="31"/>
      <c r="AI340610" s="31"/>
    </row>
    <row r="340614" spans="23:35" x14ac:dyDescent="0.2">
      <c r="W340614" s="29"/>
      <c r="AI340614" s="29"/>
    </row>
    <row r="340642" spans="23:35" x14ac:dyDescent="0.2">
      <c r="W340642" s="31"/>
      <c r="AI340642" s="31"/>
    </row>
    <row r="340646" spans="23:35" x14ac:dyDescent="0.2">
      <c r="W340646" s="29"/>
      <c r="AI340646" s="29"/>
    </row>
    <row r="340674" spans="23:35" x14ac:dyDescent="0.2">
      <c r="W340674" s="31"/>
      <c r="AI340674" s="31"/>
    </row>
    <row r="340678" spans="23:35" x14ac:dyDescent="0.2">
      <c r="W340678" s="29"/>
      <c r="AI340678" s="29"/>
    </row>
    <row r="340706" spans="23:35" x14ac:dyDescent="0.2">
      <c r="W340706" s="31"/>
      <c r="AI340706" s="31"/>
    </row>
    <row r="340710" spans="23:35" x14ac:dyDescent="0.2">
      <c r="W340710" s="29"/>
      <c r="AI340710" s="29"/>
    </row>
    <row r="340738" spans="23:35" x14ac:dyDescent="0.2">
      <c r="W340738" s="31"/>
      <c r="AI340738" s="31"/>
    </row>
    <row r="340742" spans="23:35" x14ac:dyDescent="0.2">
      <c r="W340742" s="29"/>
      <c r="AI340742" s="29"/>
    </row>
    <row r="340770" spans="23:35" x14ac:dyDescent="0.2">
      <c r="W340770" s="31"/>
      <c r="AI340770" s="31"/>
    </row>
    <row r="340774" spans="23:35" x14ac:dyDescent="0.2">
      <c r="W340774" s="29"/>
      <c r="AI340774" s="29"/>
    </row>
    <row r="340802" spans="23:35" x14ac:dyDescent="0.2">
      <c r="W340802" s="31"/>
      <c r="AI340802" s="31"/>
    </row>
    <row r="340806" spans="23:35" x14ac:dyDescent="0.2">
      <c r="W340806" s="29"/>
      <c r="AI340806" s="29"/>
    </row>
    <row r="340834" spans="23:35" x14ac:dyDescent="0.2">
      <c r="W340834" s="31"/>
      <c r="AI340834" s="31"/>
    </row>
    <row r="340838" spans="23:35" x14ac:dyDescent="0.2">
      <c r="W340838" s="29"/>
      <c r="AI340838" s="29"/>
    </row>
    <row r="340866" spans="23:35" x14ac:dyDescent="0.2">
      <c r="W340866" s="31"/>
      <c r="AI340866" s="31"/>
    </row>
    <row r="340870" spans="23:35" x14ac:dyDescent="0.2">
      <c r="W340870" s="29"/>
      <c r="AI340870" s="29"/>
    </row>
    <row r="340898" spans="23:35" x14ac:dyDescent="0.2">
      <c r="W340898" s="31"/>
      <c r="AI340898" s="31"/>
    </row>
    <row r="340902" spans="23:35" x14ac:dyDescent="0.2">
      <c r="W340902" s="29"/>
      <c r="AI340902" s="29"/>
    </row>
    <row r="340930" spans="23:35" x14ac:dyDescent="0.2">
      <c r="W340930" s="31"/>
      <c r="AI340930" s="31"/>
    </row>
    <row r="340934" spans="23:35" x14ac:dyDescent="0.2">
      <c r="W340934" s="29"/>
      <c r="AI340934" s="29"/>
    </row>
    <row r="340962" spans="23:35" x14ac:dyDescent="0.2">
      <c r="W340962" s="31"/>
      <c r="AI340962" s="31"/>
    </row>
    <row r="340966" spans="23:35" x14ac:dyDescent="0.2">
      <c r="W340966" s="29"/>
      <c r="AI340966" s="29"/>
    </row>
    <row r="340994" spans="23:35" x14ac:dyDescent="0.2">
      <c r="W340994" s="31"/>
      <c r="AI340994" s="31"/>
    </row>
    <row r="340998" spans="23:35" x14ac:dyDescent="0.2">
      <c r="W340998" s="29"/>
      <c r="AI340998" s="29"/>
    </row>
    <row r="341026" spans="23:35" x14ac:dyDescent="0.2">
      <c r="W341026" s="31"/>
      <c r="AI341026" s="31"/>
    </row>
    <row r="341030" spans="23:35" x14ac:dyDescent="0.2">
      <c r="W341030" s="29"/>
      <c r="AI341030" s="29"/>
    </row>
    <row r="341058" spans="23:35" x14ac:dyDescent="0.2">
      <c r="W341058" s="31"/>
      <c r="AI341058" s="31"/>
    </row>
    <row r="341062" spans="23:35" x14ac:dyDescent="0.2">
      <c r="W341062" s="29"/>
      <c r="AI341062" s="29"/>
    </row>
    <row r="341090" spans="23:35" x14ac:dyDescent="0.2">
      <c r="W341090" s="31"/>
      <c r="AI341090" s="31"/>
    </row>
    <row r="341094" spans="23:35" x14ac:dyDescent="0.2">
      <c r="W341094" s="29"/>
      <c r="AI341094" s="29"/>
    </row>
    <row r="341122" spans="23:35" x14ac:dyDescent="0.2">
      <c r="W341122" s="31"/>
      <c r="AI341122" s="31"/>
    </row>
    <row r="341126" spans="23:35" x14ac:dyDescent="0.2">
      <c r="W341126" s="29"/>
      <c r="AI341126" s="29"/>
    </row>
    <row r="341154" spans="23:35" x14ac:dyDescent="0.2">
      <c r="W341154" s="31"/>
      <c r="AI341154" s="31"/>
    </row>
    <row r="341158" spans="23:35" x14ac:dyDescent="0.2">
      <c r="W341158" s="29"/>
      <c r="AI341158" s="29"/>
    </row>
    <row r="341186" spans="23:35" x14ac:dyDescent="0.2">
      <c r="W341186" s="31"/>
      <c r="AI341186" s="31"/>
    </row>
    <row r="341190" spans="23:35" x14ac:dyDescent="0.2">
      <c r="W341190" s="29"/>
      <c r="AI341190" s="29"/>
    </row>
    <row r="341218" spans="23:35" x14ac:dyDescent="0.2">
      <c r="W341218" s="31"/>
      <c r="AI341218" s="31"/>
    </row>
    <row r="341222" spans="23:35" x14ac:dyDescent="0.2">
      <c r="W341222" s="29"/>
      <c r="AI341222" s="29"/>
    </row>
    <row r="341250" spans="23:35" x14ac:dyDescent="0.2">
      <c r="W341250" s="31"/>
      <c r="AI341250" s="31"/>
    </row>
    <row r="341254" spans="23:35" x14ac:dyDescent="0.2">
      <c r="W341254" s="29"/>
      <c r="AI341254" s="29"/>
    </row>
    <row r="341282" spans="23:35" x14ac:dyDescent="0.2">
      <c r="W341282" s="31"/>
      <c r="AI341282" s="31"/>
    </row>
    <row r="341286" spans="23:35" x14ac:dyDescent="0.2">
      <c r="W341286" s="29"/>
      <c r="AI341286" s="29"/>
    </row>
    <row r="341314" spans="23:35" x14ac:dyDescent="0.2">
      <c r="W341314" s="31"/>
      <c r="AI341314" s="31"/>
    </row>
    <row r="341318" spans="23:35" x14ac:dyDescent="0.2">
      <c r="W341318" s="29"/>
      <c r="AI341318" s="29"/>
    </row>
    <row r="341346" spans="23:35" x14ac:dyDescent="0.2">
      <c r="W341346" s="31"/>
      <c r="AI341346" s="31"/>
    </row>
    <row r="341350" spans="23:35" x14ac:dyDescent="0.2">
      <c r="W341350" s="29"/>
      <c r="AI341350" s="29"/>
    </row>
    <row r="341378" spans="23:35" x14ac:dyDescent="0.2">
      <c r="W341378" s="31"/>
      <c r="AI341378" s="31"/>
    </row>
    <row r="341382" spans="23:35" x14ac:dyDescent="0.2">
      <c r="W341382" s="29"/>
      <c r="AI341382" s="29"/>
    </row>
    <row r="341410" spans="23:35" x14ac:dyDescent="0.2">
      <c r="W341410" s="31"/>
      <c r="AI341410" s="31"/>
    </row>
    <row r="341414" spans="23:35" x14ac:dyDescent="0.2">
      <c r="W341414" s="29"/>
      <c r="AI341414" s="29"/>
    </row>
    <row r="341442" spans="23:35" x14ac:dyDescent="0.2">
      <c r="W341442" s="31"/>
      <c r="AI341442" s="31"/>
    </row>
    <row r="341446" spans="23:35" x14ac:dyDescent="0.2">
      <c r="W341446" s="29"/>
      <c r="AI341446" s="29"/>
    </row>
    <row r="341474" spans="23:35" x14ac:dyDescent="0.2">
      <c r="W341474" s="31"/>
      <c r="AI341474" s="31"/>
    </row>
    <row r="341478" spans="23:35" x14ac:dyDescent="0.2">
      <c r="W341478" s="29"/>
      <c r="AI341478" s="29"/>
    </row>
    <row r="341506" spans="23:35" x14ac:dyDescent="0.2">
      <c r="W341506" s="31"/>
      <c r="AI341506" s="31"/>
    </row>
    <row r="341510" spans="23:35" x14ac:dyDescent="0.2">
      <c r="W341510" s="29"/>
      <c r="AI341510" s="29"/>
    </row>
    <row r="341538" spans="23:35" x14ac:dyDescent="0.2">
      <c r="W341538" s="31"/>
      <c r="AI341538" s="31"/>
    </row>
    <row r="341542" spans="23:35" x14ac:dyDescent="0.2">
      <c r="W341542" s="29"/>
      <c r="AI341542" s="29"/>
    </row>
    <row r="341570" spans="23:35" x14ac:dyDescent="0.2">
      <c r="W341570" s="31"/>
      <c r="AI341570" s="31"/>
    </row>
    <row r="341574" spans="23:35" x14ac:dyDescent="0.2">
      <c r="W341574" s="29"/>
      <c r="AI341574" s="29"/>
    </row>
    <row r="341602" spans="23:35" x14ac:dyDescent="0.2">
      <c r="W341602" s="31"/>
      <c r="AI341602" s="31"/>
    </row>
    <row r="341606" spans="23:35" x14ac:dyDescent="0.2">
      <c r="W341606" s="29"/>
      <c r="AI341606" s="29"/>
    </row>
    <row r="341634" spans="23:35" x14ac:dyDescent="0.2">
      <c r="W341634" s="31"/>
      <c r="AI341634" s="31"/>
    </row>
    <row r="341638" spans="23:35" x14ac:dyDescent="0.2">
      <c r="W341638" s="29"/>
      <c r="AI341638" s="29"/>
    </row>
    <row r="341666" spans="23:35" x14ac:dyDescent="0.2">
      <c r="W341666" s="31"/>
      <c r="AI341666" s="31"/>
    </row>
    <row r="341670" spans="23:35" x14ac:dyDescent="0.2">
      <c r="W341670" s="29"/>
      <c r="AI341670" s="29"/>
    </row>
    <row r="341698" spans="23:35" x14ac:dyDescent="0.2">
      <c r="W341698" s="31"/>
      <c r="AI341698" s="31"/>
    </row>
    <row r="341702" spans="23:35" x14ac:dyDescent="0.2">
      <c r="W341702" s="29"/>
      <c r="AI341702" s="29"/>
    </row>
    <row r="341730" spans="23:35" x14ac:dyDescent="0.2">
      <c r="W341730" s="31"/>
      <c r="AI341730" s="31"/>
    </row>
    <row r="341734" spans="23:35" x14ac:dyDescent="0.2">
      <c r="W341734" s="29"/>
      <c r="AI341734" s="29"/>
    </row>
    <row r="341762" spans="23:35" x14ac:dyDescent="0.2">
      <c r="W341762" s="31"/>
      <c r="AI341762" s="31"/>
    </row>
    <row r="341766" spans="23:35" x14ac:dyDescent="0.2">
      <c r="W341766" s="29"/>
      <c r="AI341766" s="29"/>
    </row>
    <row r="341794" spans="23:35" x14ac:dyDescent="0.2">
      <c r="W341794" s="31"/>
      <c r="AI341794" s="31"/>
    </row>
    <row r="341798" spans="23:35" x14ac:dyDescent="0.2">
      <c r="W341798" s="29"/>
      <c r="AI341798" s="29"/>
    </row>
    <row r="341826" spans="23:35" x14ac:dyDescent="0.2">
      <c r="W341826" s="31"/>
      <c r="AI341826" s="31"/>
    </row>
    <row r="341830" spans="23:35" x14ac:dyDescent="0.2">
      <c r="W341830" s="29"/>
      <c r="AI341830" s="29"/>
    </row>
    <row r="341858" spans="23:35" x14ac:dyDescent="0.2">
      <c r="W341858" s="31"/>
      <c r="AI341858" s="31"/>
    </row>
    <row r="341862" spans="23:35" x14ac:dyDescent="0.2">
      <c r="W341862" s="29"/>
      <c r="AI341862" s="29"/>
    </row>
    <row r="341890" spans="23:35" x14ac:dyDescent="0.2">
      <c r="W341890" s="31"/>
      <c r="AI341890" s="31"/>
    </row>
    <row r="341894" spans="23:35" x14ac:dyDescent="0.2">
      <c r="W341894" s="29"/>
      <c r="AI341894" s="29"/>
    </row>
    <row r="341922" spans="23:35" x14ac:dyDescent="0.2">
      <c r="W341922" s="31"/>
      <c r="AI341922" s="31"/>
    </row>
    <row r="341926" spans="23:35" x14ac:dyDescent="0.2">
      <c r="W341926" s="29"/>
      <c r="AI341926" s="29"/>
    </row>
    <row r="341954" spans="23:35" x14ac:dyDescent="0.2">
      <c r="W341954" s="31"/>
      <c r="AI341954" s="31"/>
    </row>
    <row r="341958" spans="23:35" x14ac:dyDescent="0.2">
      <c r="W341958" s="29"/>
      <c r="AI341958" s="29"/>
    </row>
    <row r="341986" spans="23:35" x14ac:dyDescent="0.2">
      <c r="W341986" s="31"/>
      <c r="AI341986" s="31"/>
    </row>
    <row r="341990" spans="23:35" x14ac:dyDescent="0.2">
      <c r="W341990" s="29"/>
      <c r="AI341990" s="29"/>
    </row>
    <row r="342018" spans="23:35" x14ac:dyDescent="0.2">
      <c r="W342018" s="31"/>
      <c r="AI342018" s="31"/>
    </row>
    <row r="342022" spans="23:35" x14ac:dyDescent="0.2">
      <c r="W342022" s="29"/>
      <c r="AI342022" s="29"/>
    </row>
    <row r="342050" spans="23:35" x14ac:dyDescent="0.2">
      <c r="W342050" s="31"/>
      <c r="AI342050" s="31"/>
    </row>
    <row r="342054" spans="23:35" x14ac:dyDescent="0.2">
      <c r="W342054" s="29"/>
      <c r="AI342054" s="29"/>
    </row>
    <row r="342082" spans="23:35" x14ac:dyDescent="0.2">
      <c r="W342082" s="31"/>
      <c r="AI342082" s="31"/>
    </row>
    <row r="342086" spans="23:35" x14ac:dyDescent="0.2">
      <c r="W342086" s="29"/>
      <c r="AI342086" s="29"/>
    </row>
    <row r="342114" spans="23:35" x14ac:dyDescent="0.2">
      <c r="W342114" s="31"/>
      <c r="AI342114" s="31"/>
    </row>
    <row r="342118" spans="23:35" x14ac:dyDescent="0.2">
      <c r="W342118" s="29"/>
      <c r="AI342118" s="29"/>
    </row>
    <row r="342146" spans="23:35" x14ac:dyDescent="0.2">
      <c r="W342146" s="31"/>
      <c r="AI342146" s="31"/>
    </row>
    <row r="342150" spans="23:35" x14ac:dyDescent="0.2">
      <c r="W342150" s="29"/>
      <c r="AI342150" s="29"/>
    </row>
    <row r="342178" spans="23:35" x14ac:dyDescent="0.2">
      <c r="W342178" s="31"/>
      <c r="AI342178" s="31"/>
    </row>
    <row r="342182" spans="23:35" x14ac:dyDescent="0.2">
      <c r="W342182" s="29"/>
      <c r="AI342182" s="29"/>
    </row>
    <row r="342210" spans="23:35" x14ac:dyDescent="0.2">
      <c r="W342210" s="31"/>
      <c r="AI342210" s="31"/>
    </row>
    <row r="342214" spans="23:35" x14ac:dyDescent="0.2">
      <c r="W342214" s="29"/>
      <c r="AI342214" s="29"/>
    </row>
    <row r="342242" spans="23:35" x14ac:dyDescent="0.2">
      <c r="W342242" s="31"/>
      <c r="AI342242" s="31"/>
    </row>
    <row r="342246" spans="23:35" x14ac:dyDescent="0.2">
      <c r="W342246" s="29"/>
      <c r="AI342246" s="29"/>
    </row>
    <row r="342274" spans="23:35" x14ac:dyDescent="0.2">
      <c r="W342274" s="31"/>
      <c r="AI342274" s="31"/>
    </row>
    <row r="342278" spans="23:35" x14ac:dyDescent="0.2">
      <c r="W342278" s="29"/>
      <c r="AI342278" s="29"/>
    </row>
    <row r="342306" spans="23:35" x14ac:dyDescent="0.2">
      <c r="W342306" s="31"/>
      <c r="AI342306" s="31"/>
    </row>
    <row r="342310" spans="23:35" x14ac:dyDescent="0.2">
      <c r="W342310" s="29"/>
      <c r="AI342310" s="29"/>
    </row>
    <row r="342338" spans="23:35" x14ac:dyDescent="0.2">
      <c r="W342338" s="31"/>
      <c r="AI342338" s="31"/>
    </row>
    <row r="342342" spans="23:35" x14ac:dyDescent="0.2">
      <c r="W342342" s="29"/>
      <c r="AI342342" s="29"/>
    </row>
    <row r="342370" spans="23:35" x14ac:dyDescent="0.2">
      <c r="W342370" s="31"/>
      <c r="AI342370" s="31"/>
    </row>
    <row r="342374" spans="23:35" x14ac:dyDescent="0.2">
      <c r="W342374" s="29"/>
      <c r="AI342374" s="29"/>
    </row>
    <row r="342402" spans="23:35" x14ac:dyDescent="0.2">
      <c r="W342402" s="31"/>
      <c r="AI342402" s="31"/>
    </row>
    <row r="342406" spans="23:35" x14ac:dyDescent="0.2">
      <c r="W342406" s="29"/>
      <c r="AI342406" s="29"/>
    </row>
    <row r="342434" spans="23:35" x14ac:dyDescent="0.2">
      <c r="W342434" s="31"/>
      <c r="AI342434" s="31"/>
    </row>
    <row r="342438" spans="23:35" x14ac:dyDescent="0.2">
      <c r="W342438" s="29"/>
      <c r="AI342438" s="29"/>
    </row>
    <row r="342466" spans="23:35" x14ac:dyDescent="0.2">
      <c r="W342466" s="31"/>
      <c r="AI342466" s="31"/>
    </row>
    <row r="342470" spans="23:35" x14ac:dyDescent="0.2">
      <c r="W342470" s="29"/>
      <c r="AI342470" s="29"/>
    </row>
    <row r="342498" spans="23:35" x14ac:dyDescent="0.2">
      <c r="W342498" s="31"/>
      <c r="AI342498" s="31"/>
    </row>
    <row r="342502" spans="23:35" x14ac:dyDescent="0.2">
      <c r="W342502" s="29"/>
      <c r="AI342502" s="29"/>
    </row>
    <row r="342530" spans="23:35" x14ac:dyDescent="0.2">
      <c r="W342530" s="31"/>
      <c r="AI342530" s="31"/>
    </row>
    <row r="342534" spans="23:35" x14ac:dyDescent="0.2">
      <c r="W342534" s="29"/>
      <c r="AI342534" s="29"/>
    </row>
    <row r="342562" spans="23:35" x14ac:dyDescent="0.2">
      <c r="W342562" s="31"/>
      <c r="AI342562" s="31"/>
    </row>
    <row r="342566" spans="23:35" x14ac:dyDescent="0.2">
      <c r="W342566" s="29"/>
      <c r="AI342566" s="29"/>
    </row>
    <row r="342594" spans="23:35" x14ac:dyDescent="0.2">
      <c r="W342594" s="31"/>
      <c r="AI342594" s="31"/>
    </row>
    <row r="342598" spans="23:35" x14ac:dyDescent="0.2">
      <c r="W342598" s="29"/>
      <c r="AI342598" s="29"/>
    </row>
    <row r="342626" spans="23:35" x14ac:dyDescent="0.2">
      <c r="W342626" s="31"/>
      <c r="AI342626" s="31"/>
    </row>
    <row r="342630" spans="23:35" x14ac:dyDescent="0.2">
      <c r="W342630" s="29"/>
      <c r="AI342630" s="29"/>
    </row>
    <row r="342658" spans="23:35" x14ac:dyDescent="0.2">
      <c r="W342658" s="31"/>
      <c r="AI342658" s="31"/>
    </row>
    <row r="342662" spans="23:35" x14ac:dyDescent="0.2">
      <c r="W342662" s="29"/>
      <c r="AI342662" s="29"/>
    </row>
    <row r="342690" spans="23:35" x14ac:dyDescent="0.2">
      <c r="W342690" s="31"/>
      <c r="AI342690" s="31"/>
    </row>
    <row r="342694" spans="23:35" x14ac:dyDescent="0.2">
      <c r="W342694" s="29"/>
      <c r="AI342694" s="29"/>
    </row>
    <row r="342722" spans="23:35" x14ac:dyDescent="0.2">
      <c r="W342722" s="31"/>
      <c r="AI342722" s="31"/>
    </row>
    <row r="342726" spans="23:35" x14ac:dyDescent="0.2">
      <c r="W342726" s="29"/>
      <c r="AI342726" s="29"/>
    </row>
    <row r="342754" spans="23:35" x14ac:dyDescent="0.2">
      <c r="W342754" s="31"/>
      <c r="AI342754" s="31"/>
    </row>
    <row r="342758" spans="23:35" x14ac:dyDescent="0.2">
      <c r="W342758" s="29"/>
      <c r="AI342758" s="29"/>
    </row>
    <row r="342786" spans="23:35" x14ac:dyDescent="0.2">
      <c r="W342786" s="31"/>
      <c r="AI342786" s="31"/>
    </row>
    <row r="342790" spans="23:35" x14ac:dyDescent="0.2">
      <c r="W342790" s="29"/>
      <c r="AI342790" s="29"/>
    </row>
    <row r="342818" spans="23:35" x14ac:dyDescent="0.2">
      <c r="W342818" s="31"/>
      <c r="AI342818" s="31"/>
    </row>
    <row r="342822" spans="23:35" x14ac:dyDescent="0.2">
      <c r="W342822" s="29"/>
      <c r="AI342822" s="29"/>
    </row>
    <row r="342850" spans="23:35" x14ac:dyDescent="0.2">
      <c r="W342850" s="31"/>
      <c r="AI342850" s="31"/>
    </row>
    <row r="342854" spans="23:35" x14ac:dyDescent="0.2">
      <c r="W342854" s="29"/>
      <c r="AI342854" s="29"/>
    </row>
    <row r="342882" spans="23:35" x14ac:dyDescent="0.2">
      <c r="W342882" s="31"/>
      <c r="AI342882" s="31"/>
    </row>
    <row r="342886" spans="23:35" x14ac:dyDescent="0.2">
      <c r="W342886" s="29"/>
      <c r="AI342886" s="29"/>
    </row>
    <row r="342914" spans="23:35" x14ac:dyDescent="0.2">
      <c r="W342914" s="31"/>
      <c r="AI342914" s="31"/>
    </row>
    <row r="342918" spans="23:35" x14ac:dyDescent="0.2">
      <c r="W342918" s="29"/>
      <c r="AI342918" s="29"/>
    </row>
    <row r="342946" spans="23:35" x14ac:dyDescent="0.2">
      <c r="W342946" s="31"/>
      <c r="AI342946" s="31"/>
    </row>
    <row r="342950" spans="23:35" x14ac:dyDescent="0.2">
      <c r="W342950" s="29"/>
      <c r="AI342950" s="29"/>
    </row>
    <row r="342978" spans="23:35" x14ac:dyDescent="0.2">
      <c r="W342978" s="31"/>
      <c r="AI342978" s="31"/>
    </row>
    <row r="342982" spans="23:35" x14ac:dyDescent="0.2">
      <c r="W342982" s="29"/>
      <c r="AI342982" s="29"/>
    </row>
    <row r="343010" spans="23:35" x14ac:dyDescent="0.2">
      <c r="W343010" s="31"/>
      <c r="AI343010" s="31"/>
    </row>
    <row r="343014" spans="23:35" x14ac:dyDescent="0.2">
      <c r="W343014" s="29"/>
      <c r="AI343014" s="29"/>
    </row>
    <row r="343042" spans="23:35" x14ac:dyDescent="0.2">
      <c r="W343042" s="31"/>
      <c r="AI343042" s="31"/>
    </row>
    <row r="343046" spans="23:35" x14ac:dyDescent="0.2">
      <c r="W343046" s="29"/>
      <c r="AI343046" s="29"/>
    </row>
    <row r="343074" spans="23:35" x14ac:dyDescent="0.2">
      <c r="W343074" s="31"/>
      <c r="AI343074" s="31"/>
    </row>
    <row r="343078" spans="23:35" x14ac:dyDescent="0.2">
      <c r="W343078" s="29"/>
      <c r="AI343078" s="29"/>
    </row>
    <row r="343106" spans="23:35" x14ac:dyDescent="0.2">
      <c r="W343106" s="31"/>
      <c r="AI343106" s="31"/>
    </row>
    <row r="343110" spans="23:35" x14ac:dyDescent="0.2">
      <c r="W343110" s="29"/>
      <c r="AI343110" s="29"/>
    </row>
    <row r="343138" spans="23:35" x14ac:dyDescent="0.2">
      <c r="W343138" s="31"/>
      <c r="AI343138" s="31"/>
    </row>
    <row r="343142" spans="23:35" x14ac:dyDescent="0.2">
      <c r="W343142" s="29"/>
      <c r="AI343142" s="29"/>
    </row>
    <row r="343170" spans="23:35" x14ac:dyDescent="0.2">
      <c r="W343170" s="31"/>
      <c r="AI343170" s="31"/>
    </row>
    <row r="343174" spans="23:35" x14ac:dyDescent="0.2">
      <c r="W343174" s="29"/>
      <c r="AI343174" s="29"/>
    </row>
    <row r="343202" spans="23:35" x14ac:dyDescent="0.2">
      <c r="W343202" s="31"/>
      <c r="AI343202" s="31"/>
    </row>
    <row r="343206" spans="23:35" x14ac:dyDescent="0.2">
      <c r="W343206" s="29"/>
      <c r="AI343206" s="29"/>
    </row>
    <row r="343234" spans="23:35" x14ac:dyDescent="0.2">
      <c r="W343234" s="31"/>
      <c r="AI343234" s="31"/>
    </row>
    <row r="343238" spans="23:35" x14ac:dyDescent="0.2">
      <c r="W343238" s="29"/>
      <c r="AI343238" s="29"/>
    </row>
    <row r="343266" spans="23:35" x14ac:dyDescent="0.2">
      <c r="W343266" s="31"/>
      <c r="AI343266" s="31"/>
    </row>
    <row r="343270" spans="23:35" x14ac:dyDescent="0.2">
      <c r="W343270" s="29"/>
      <c r="AI343270" s="29"/>
    </row>
    <row r="343298" spans="23:35" x14ac:dyDescent="0.2">
      <c r="W343298" s="31"/>
      <c r="AI343298" s="31"/>
    </row>
    <row r="343302" spans="23:35" x14ac:dyDescent="0.2">
      <c r="W343302" s="29"/>
      <c r="AI343302" s="29"/>
    </row>
    <row r="343330" spans="23:35" x14ac:dyDescent="0.2">
      <c r="W343330" s="31"/>
      <c r="AI343330" s="31"/>
    </row>
    <row r="343334" spans="23:35" x14ac:dyDescent="0.2">
      <c r="W343334" s="29"/>
      <c r="AI343334" s="29"/>
    </row>
    <row r="343362" spans="23:35" x14ac:dyDescent="0.2">
      <c r="W343362" s="31"/>
      <c r="AI343362" s="31"/>
    </row>
    <row r="343366" spans="23:35" x14ac:dyDescent="0.2">
      <c r="W343366" s="29"/>
      <c r="AI343366" s="29"/>
    </row>
    <row r="343394" spans="23:35" x14ac:dyDescent="0.2">
      <c r="W343394" s="31"/>
      <c r="AI343394" s="31"/>
    </row>
    <row r="343398" spans="23:35" x14ac:dyDescent="0.2">
      <c r="W343398" s="29"/>
      <c r="AI343398" s="29"/>
    </row>
    <row r="343426" spans="23:35" x14ac:dyDescent="0.2">
      <c r="W343426" s="31"/>
      <c r="AI343426" s="31"/>
    </row>
    <row r="343430" spans="23:35" x14ac:dyDescent="0.2">
      <c r="W343430" s="29"/>
      <c r="AI343430" s="29"/>
    </row>
    <row r="343458" spans="23:35" x14ac:dyDescent="0.2">
      <c r="W343458" s="31"/>
      <c r="AI343458" s="31"/>
    </row>
    <row r="343462" spans="23:35" x14ac:dyDescent="0.2">
      <c r="W343462" s="29"/>
      <c r="AI343462" s="29"/>
    </row>
    <row r="343490" spans="23:35" x14ac:dyDescent="0.2">
      <c r="W343490" s="31"/>
      <c r="AI343490" s="31"/>
    </row>
    <row r="343494" spans="23:35" x14ac:dyDescent="0.2">
      <c r="W343494" s="29"/>
      <c r="AI343494" s="29"/>
    </row>
    <row r="343522" spans="23:35" x14ac:dyDescent="0.2">
      <c r="W343522" s="31"/>
      <c r="AI343522" s="31"/>
    </row>
    <row r="343526" spans="23:35" x14ac:dyDescent="0.2">
      <c r="W343526" s="29"/>
      <c r="AI343526" s="29"/>
    </row>
    <row r="343554" spans="23:35" x14ac:dyDescent="0.2">
      <c r="W343554" s="31"/>
      <c r="AI343554" s="31"/>
    </row>
    <row r="343558" spans="23:35" x14ac:dyDescent="0.2">
      <c r="W343558" s="29"/>
      <c r="AI343558" s="29"/>
    </row>
    <row r="343586" spans="23:35" x14ac:dyDescent="0.2">
      <c r="W343586" s="31"/>
      <c r="AI343586" s="31"/>
    </row>
    <row r="343590" spans="23:35" x14ac:dyDescent="0.2">
      <c r="W343590" s="29"/>
      <c r="AI343590" s="29"/>
    </row>
    <row r="343618" spans="23:35" x14ac:dyDescent="0.2">
      <c r="W343618" s="31"/>
      <c r="AI343618" s="31"/>
    </row>
    <row r="343622" spans="23:35" x14ac:dyDescent="0.2">
      <c r="W343622" s="29"/>
      <c r="AI343622" s="29"/>
    </row>
    <row r="343650" spans="23:35" x14ac:dyDescent="0.2">
      <c r="W343650" s="31"/>
      <c r="AI343650" s="31"/>
    </row>
    <row r="343654" spans="23:35" x14ac:dyDescent="0.2">
      <c r="W343654" s="29"/>
      <c r="AI343654" s="29"/>
    </row>
    <row r="343682" spans="23:35" x14ac:dyDescent="0.2">
      <c r="W343682" s="31"/>
      <c r="AI343682" s="31"/>
    </row>
    <row r="343686" spans="23:35" x14ac:dyDescent="0.2">
      <c r="W343686" s="29"/>
      <c r="AI343686" s="29"/>
    </row>
    <row r="343714" spans="23:35" x14ac:dyDescent="0.2">
      <c r="W343714" s="31"/>
      <c r="AI343714" s="31"/>
    </row>
    <row r="343718" spans="23:35" x14ac:dyDescent="0.2">
      <c r="W343718" s="29"/>
      <c r="AI343718" s="29"/>
    </row>
    <row r="343746" spans="23:35" x14ac:dyDescent="0.2">
      <c r="W343746" s="31"/>
      <c r="AI343746" s="31"/>
    </row>
    <row r="343750" spans="23:35" x14ac:dyDescent="0.2">
      <c r="W343750" s="29"/>
      <c r="AI343750" s="29"/>
    </row>
    <row r="343778" spans="23:35" x14ac:dyDescent="0.2">
      <c r="W343778" s="31"/>
      <c r="AI343778" s="31"/>
    </row>
    <row r="343782" spans="23:35" x14ac:dyDescent="0.2">
      <c r="W343782" s="29"/>
      <c r="AI343782" s="29"/>
    </row>
    <row r="343810" spans="23:35" x14ac:dyDescent="0.2">
      <c r="W343810" s="31"/>
      <c r="AI343810" s="31"/>
    </row>
    <row r="343814" spans="23:35" x14ac:dyDescent="0.2">
      <c r="W343814" s="29"/>
      <c r="AI343814" s="29"/>
    </row>
    <row r="343842" spans="23:35" x14ac:dyDescent="0.2">
      <c r="W343842" s="31"/>
      <c r="AI343842" s="31"/>
    </row>
    <row r="343846" spans="23:35" x14ac:dyDescent="0.2">
      <c r="W343846" s="29"/>
      <c r="AI343846" s="29"/>
    </row>
    <row r="343874" spans="23:35" x14ac:dyDescent="0.2">
      <c r="W343874" s="31"/>
      <c r="AI343874" s="31"/>
    </row>
    <row r="343878" spans="23:35" x14ac:dyDescent="0.2">
      <c r="W343878" s="29"/>
      <c r="AI343878" s="29"/>
    </row>
    <row r="343906" spans="23:35" x14ac:dyDescent="0.2">
      <c r="W343906" s="31"/>
      <c r="AI343906" s="31"/>
    </row>
    <row r="343910" spans="23:35" x14ac:dyDescent="0.2">
      <c r="W343910" s="29"/>
      <c r="AI343910" s="29"/>
    </row>
    <row r="343938" spans="23:35" x14ac:dyDescent="0.2">
      <c r="W343938" s="31"/>
      <c r="AI343938" s="31"/>
    </row>
    <row r="343942" spans="23:35" x14ac:dyDescent="0.2">
      <c r="W343942" s="29"/>
      <c r="AI343942" s="29"/>
    </row>
    <row r="343970" spans="23:35" x14ac:dyDescent="0.2">
      <c r="W343970" s="31"/>
      <c r="AI343970" s="31"/>
    </row>
    <row r="343974" spans="23:35" x14ac:dyDescent="0.2">
      <c r="W343974" s="29"/>
      <c r="AI343974" s="29"/>
    </row>
    <row r="344002" spans="23:35" x14ac:dyDescent="0.2">
      <c r="W344002" s="31"/>
      <c r="AI344002" s="31"/>
    </row>
    <row r="344006" spans="23:35" x14ac:dyDescent="0.2">
      <c r="W344006" s="29"/>
      <c r="AI344006" s="29"/>
    </row>
    <row r="344034" spans="23:35" x14ac:dyDescent="0.2">
      <c r="W344034" s="31"/>
      <c r="AI344034" s="31"/>
    </row>
    <row r="344038" spans="23:35" x14ac:dyDescent="0.2">
      <c r="W344038" s="29"/>
      <c r="AI344038" s="29"/>
    </row>
    <row r="344066" spans="23:35" x14ac:dyDescent="0.2">
      <c r="W344066" s="31"/>
      <c r="AI344066" s="31"/>
    </row>
    <row r="344070" spans="23:35" x14ac:dyDescent="0.2">
      <c r="W344070" s="29"/>
      <c r="AI344070" s="29"/>
    </row>
    <row r="344098" spans="23:35" x14ac:dyDescent="0.2">
      <c r="W344098" s="31"/>
      <c r="AI344098" s="31"/>
    </row>
    <row r="344102" spans="23:35" x14ac:dyDescent="0.2">
      <c r="W344102" s="29"/>
      <c r="AI344102" s="29"/>
    </row>
    <row r="344130" spans="23:35" x14ac:dyDescent="0.2">
      <c r="W344130" s="31"/>
      <c r="AI344130" s="31"/>
    </row>
    <row r="344134" spans="23:35" x14ac:dyDescent="0.2">
      <c r="W344134" s="29"/>
      <c r="AI344134" s="29"/>
    </row>
    <row r="344162" spans="23:35" x14ac:dyDescent="0.2">
      <c r="W344162" s="31"/>
      <c r="AI344162" s="31"/>
    </row>
    <row r="344166" spans="23:35" x14ac:dyDescent="0.2">
      <c r="W344166" s="29"/>
      <c r="AI344166" s="29"/>
    </row>
    <row r="344194" spans="23:35" x14ac:dyDescent="0.2">
      <c r="W344194" s="31"/>
      <c r="AI344194" s="31"/>
    </row>
    <row r="344198" spans="23:35" x14ac:dyDescent="0.2">
      <c r="W344198" s="29"/>
      <c r="AI344198" s="29"/>
    </row>
    <row r="344226" spans="23:35" x14ac:dyDescent="0.2">
      <c r="W344226" s="31"/>
      <c r="AI344226" s="31"/>
    </row>
    <row r="344230" spans="23:35" x14ac:dyDescent="0.2">
      <c r="W344230" s="29"/>
      <c r="AI344230" s="29"/>
    </row>
    <row r="344258" spans="23:35" x14ac:dyDescent="0.2">
      <c r="W344258" s="31"/>
      <c r="AI344258" s="31"/>
    </row>
    <row r="344262" spans="23:35" x14ac:dyDescent="0.2">
      <c r="W344262" s="29"/>
      <c r="AI344262" s="29"/>
    </row>
    <row r="344290" spans="23:35" x14ac:dyDescent="0.2">
      <c r="W344290" s="31"/>
      <c r="AI344290" s="31"/>
    </row>
    <row r="344294" spans="23:35" x14ac:dyDescent="0.2">
      <c r="W344294" s="29"/>
      <c r="AI344294" s="29"/>
    </row>
    <row r="344322" spans="23:35" x14ac:dyDescent="0.2">
      <c r="W344322" s="31"/>
      <c r="AI344322" s="31"/>
    </row>
    <row r="344326" spans="23:35" x14ac:dyDescent="0.2">
      <c r="W344326" s="29"/>
      <c r="AI344326" s="29"/>
    </row>
    <row r="344354" spans="23:35" x14ac:dyDescent="0.2">
      <c r="W344354" s="31"/>
      <c r="AI344354" s="31"/>
    </row>
    <row r="344358" spans="23:35" x14ac:dyDescent="0.2">
      <c r="W344358" s="29"/>
      <c r="AI344358" s="29"/>
    </row>
    <row r="344386" spans="23:35" x14ac:dyDescent="0.2">
      <c r="W344386" s="31"/>
      <c r="AI344386" s="31"/>
    </row>
    <row r="344390" spans="23:35" x14ac:dyDescent="0.2">
      <c r="W344390" s="29"/>
      <c r="AI344390" s="29"/>
    </row>
    <row r="344418" spans="23:35" x14ac:dyDescent="0.2">
      <c r="W344418" s="31"/>
      <c r="AI344418" s="31"/>
    </row>
    <row r="344422" spans="23:35" x14ac:dyDescent="0.2">
      <c r="W344422" s="29"/>
      <c r="AI344422" s="29"/>
    </row>
    <row r="344450" spans="23:35" x14ac:dyDescent="0.2">
      <c r="W344450" s="31"/>
      <c r="AI344450" s="31"/>
    </row>
    <row r="344454" spans="23:35" x14ac:dyDescent="0.2">
      <c r="W344454" s="29"/>
      <c r="AI344454" s="29"/>
    </row>
    <row r="344482" spans="23:35" x14ac:dyDescent="0.2">
      <c r="W344482" s="31"/>
      <c r="AI344482" s="31"/>
    </row>
    <row r="344486" spans="23:35" x14ac:dyDescent="0.2">
      <c r="W344486" s="29"/>
      <c r="AI344486" s="29"/>
    </row>
    <row r="344514" spans="23:35" x14ac:dyDescent="0.2">
      <c r="W344514" s="31"/>
      <c r="AI344514" s="31"/>
    </row>
    <row r="344518" spans="23:35" x14ac:dyDescent="0.2">
      <c r="W344518" s="29"/>
      <c r="AI344518" s="29"/>
    </row>
    <row r="344546" spans="23:35" x14ac:dyDescent="0.2">
      <c r="W344546" s="31"/>
      <c r="AI344546" s="31"/>
    </row>
    <row r="344550" spans="23:35" x14ac:dyDescent="0.2">
      <c r="W344550" s="29"/>
      <c r="AI344550" s="29"/>
    </row>
    <row r="344578" spans="23:35" x14ac:dyDescent="0.2">
      <c r="W344578" s="31"/>
      <c r="AI344578" s="31"/>
    </row>
    <row r="344582" spans="23:35" x14ac:dyDescent="0.2">
      <c r="W344582" s="29"/>
      <c r="AI344582" s="29"/>
    </row>
    <row r="344610" spans="23:35" x14ac:dyDescent="0.2">
      <c r="W344610" s="31"/>
      <c r="AI344610" s="31"/>
    </row>
    <row r="344614" spans="23:35" x14ac:dyDescent="0.2">
      <c r="W344614" s="29"/>
      <c r="AI344614" s="29"/>
    </row>
    <row r="344642" spans="23:35" x14ac:dyDescent="0.2">
      <c r="W344642" s="31"/>
      <c r="AI344642" s="31"/>
    </row>
    <row r="344646" spans="23:35" x14ac:dyDescent="0.2">
      <c r="W344646" s="29"/>
      <c r="AI344646" s="29"/>
    </row>
    <row r="344674" spans="23:35" x14ac:dyDescent="0.2">
      <c r="W344674" s="31"/>
      <c r="AI344674" s="31"/>
    </row>
    <row r="344678" spans="23:35" x14ac:dyDescent="0.2">
      <c r="W344678" s="29"/>
      <c r="AI344678" s="29"/>
    </row>
    <row r="344706" spans="23:35" x14ac:dyDescent="0.2">
      <c r="W344706" s="31"/>
      <c r="AI344706" s="31"/>
    </row>
    <row r="344710" spans="23:35" x14ac:dyDescent="0.2">
      <c r="W344710" s="29"/>
      <c r="AI344710" s="29"/>
    </row>
    <row r="344738" spans="23:35" x14ac:dyDescent="0.2">
      <c r="W344738" s="31"/>
      <c r="AI344738" s="31"/>
    </row>
    <row r="344742" spans="23:35" x14ac:dyDescent="0.2">
      <c r="W344742" s="29"/>
      <c r="AI344742" s="29"/>
    </row>
    <row r="344770" spans="23:35" x14ac:dyDescent="0.2">
      <c r="W344770" s="31"/>
      <c r="AI344770" s="31"/>
    </row>
    <row r="344774" spans="23:35" x14ac:dyDescent="0.2">
      <c r="W344774" s="29"/>
      <c r="AI344774" s="29"/>
    </row>
    <row r="344802" spans="23:35" x14ac:dyDescent="0.2">
      <c r="W344802" s="31"/>
      <c r="AI344802" s="31"/>
    </row>
    <row r="344806" spans="23:35" x14ac:dyDescent="0.2">
      <c r="W344806" s="29"/>
      <c r="AI344806" s="29"/>
    </row>
    <row r="344834" spans="23:35" x14ac:dyDescent="0.2">
      <c r="W344834" s="31"/>
      <c r="AI344834" s="31"/>
    </row>
    <row r="344838" spans="23:35" x14ac:dyDescent="0.2">
      <c r="W344838" s="29"/>
      <c r="AI344838" s="29"/>
    </row>
    <row r="344866" spans="23:35" x14ac:dyDescent="0.2">
      <c r="W344866" s="31"/>
      <c r="AI344866" s="31"/>
    </row>
    <row r="344870" spans="23:35" x14ac:dyDescent="0.2">
      <c r="W344870" s="29"/>
      <c r="AI344870" s="29"/>
    </row>
    <row r="344898" spans="23:35" x14ac:dyDescent="0.2">
      <c r="W344898" s="31"/>
      <c r="AI344898" s="31"/>
    </row>
    <row r="344902" spans="23:35" x14ac:dyDescent="0.2">
      <c r="W344902" s="29"/>
      <c r="AI344902" s="29"/>
    </row>
    <row r="344930" spans="23:35" x14ac:dyDescent="0.2">
      <c r="W344930" s="31"/>
      <c r="AI344930" s="31"/>
    </row>
    <row r="344934" spans="23:35" x14ac:dyDescent="0.2">
      <c r="W344934" s="29"/>
      <c r="AI344934" s="29"/>
    </row>
    <row r="344962" spans="23:35" x14ac:dyDescent="0.2">
      <c r="W344962" s="31"/>
      <c r="AI344962" s="31"/>
    </row>
    <row r="344966" spans="23:35" x14ac:dyDescent="0.2">
      <c r="W344966" s="29"/>
      <c r="AI344966" s="29"/>
    </row>
    <row r="344994" spans="23:35" x14ac:dyDescent="0.2">
      <c r="W344994" s="31"/>
      <c r="AI344994" s="31"/>
    </row>
    <row r="344998" spans="23:35" x14ac:dyDescent="0.2">
      <c r="W344998" s="29"/>
      <c r="AI344998" s="29"/>
    </row>
    <row r="345026" spans="23:35" x14ac:dyDescent="0.2">
      <c r="W345026" s="31"/>
      <c r="AI345026" s="31"/>
    </row>
    <row r="345030" spans="23:35" x14ac:dyDescent="0.2">
      <c r="W345030" s="29"/>
      <c r="AI345030" s="29"/>
    </row>
    <row r="345058" spans="23:35" x14ac:dyDescent="0.2">
      <c r="W345058" s="31"/>
      <c r="AI345058" s="31"/>
    </row>
    <row r="345062" spans="23:35" x14ac:dyDescent="0.2">
      <c r="W345062" s="29"/>
      <c r="AI345062" s="29"/>
    </row>
    <row r="345090" spans="23:35" x14ac:dyDescent="0.2">
      <c r="W345090" s="31"/>
      <c r="AI345090" s="31"/>
    </row>
    <row r="345094" spans="23:35" x14ac:dyDescent="0.2">
      <c r="W345094" s="29"/>
      <c r="AI345094" s="29"/>
    </row>
    <row r="345122" spans="23:35" x14ac:dyDescent="0.2">
      <c r="W345122" s="31"/>
      <c r="AI345122" s="31"/>
    </row>
    <row r="345126" spans="23:35" x14ac:dyDescent="0.2">
      <c r="W345126" s="29"/>
      <c r="AI345126" s="29"/>
    </row>
    <row r="345154" spans="23:35" x14ac:dyDescent="0.2">
      <c r="W345154" s="31"/>
      <c r="AI345154" s="31"/>
    </row>
    <row r="345158" spans="23:35" x14ac:dyDescent="0.2">
      <c r="W345158" s="29"/>
      <c r="AI345158" s="29"/>
    </row>
    <row r="345186" spans="23:35" x14ac:dyDescent="0.2">
      <c r="W345186" s="31"/>
      <c r="AI345186" s="31"/>
    </row>
    <row r="345190" spans="23:35" x14ac:dyDescent="0.2">
      <c r="W345190" s="29"/>
      <c r="AI345190" s="29"/>
    </row>
    <row r="345218" spans="23:35" x14ac:dyDescent="0.2">
      <c r="W345218" s="31"/>
      <c r="AI345218" s="31"/>
    </row>
    <row r="345222" spans="23:35" x14ac:dyDescent="0.2">
      <c r="W345222" s="29"/>
      <c r="AI345222" s="29"/>
    </row>
    <row r="345250" spans="23:35" x14ac:dyDescent="0.2">
      <c r="W345250" s="31"/>
      <c r="AI345250" s="31"/>
    </row>
    <row r="345254" spans="23:35" x14ac:dyDescent="0.2">
      <c r="W345254" s="29"/>
      <c r="AI345254" s="29"/>
    </row>
    <row r="345282" spans="23:35" x14ac:dyDescent="0.2">
      <c r="W345282" s="31"/>
      <c r="AI345282" s="31"/>
    </row>
    <row r="345286" spans="23:35" x14ac:dyDescent="0.2">
      <c r="W345286" s="29"/>
      <c r="AI345286" s="29"/>
    </row>
    <row r="345314" spans="23:35" x14ac:dyDescent="0.2">
      <c r="W345314" s="31"/>
      <c r="AI345314" s="31"/>
    </row>
    <row r="345318" spans="23:35" x14ac:dyDescent="0.2">
      <c r="W345318" s="29"/>
      <c r="AI345318" s="29"/>
    </row>
    <row r="345346" spans="23:35" x14ac:dyDescent="0.2">
      <c r="W345346" s="31"/>
      <c r="AI345346" s="31"/>
    </row>
    <row r="345350" spans="23:35" x14ac:dyDescent="0.2">
      <c r="W345350" s="29"/>
      <c r="AI345350" s="29"/>
    </row>
    <row r="345378" spans="23:35" x14ac:dyDescent="0.2">
      <c r="W345378" s="31"/>
      <c r="AI345378" s="31"/>
    </row>
    <row r="345382" spans="23:35" x14ac:dyDescent="0.2">
      <c r="W345382" s="29"/>
      <c r="AI345382" s="29"/>
    </row>
    <row r="345410" spans="23:35" x14ac:dyDescent="0.2">
      <c r="W345410" s="31"/>
      <c r="AI345410" s="31"/>
    </row>
    <row r="345414" spans="23:35" x14ac:dyDescent="0.2">
      <c r="W345414" s="29"/>
      <c r="AI345414" s="29"/>
    </row>
    <row r="345442" spans="23:35" x14ac:dyDescent="0.2">
      <c r="W345442" s="31"/>
      <c r="AI345442" s="31"/>
    </row>
    <row r="345446" spans="23:35" x14ac:dyDescent="0.2">
      <c r="W345446" s="29"/>
      <c r="AI345446" s="29"/>
    </row>
    <row r="345474" spans="23:35" x14ac:dyDescent="0.2">
      <c r="W345474" s="31"/>
      <c r="AI345474" s="31"/>
    </row>
    <row r="345478" spans="23:35" x14ac:dyDescent="0.2">
      <c r="W345478" s="29"/>
      <c r="AI345478" s="29"/>
    </row>
    <row r="345506" spans="23:35" x14ac:dyDescent="0.2">
      <c r="W345506" s="31"/>
      <c r="AI345506" s="31"/>
    </row>
    <row r="345510" spans="23:35" x14ac:dyDescent="0.2">
      <c r="W345510" s="29"/>
      <c r="AI345510" s="29"/>
    </row>
    <row r="345538" spans="23:35" x14ac:dyDescent="0.2">
      <c r="W345538" s="31"/>
      <c r="AI345538" s="31"/>
    </row>
    <row r="345542" spans="23:35" x14ac:dyDescent="0.2">
      <c r="W345542" s="29"/>
      <c r="AI345542" s="29"/>
    </row>
    <row r="345570" spans="23:35" x14ac:dyDescent="0.2">
      <c r="W345570" s="31"/>
      <c r="AI345570" s="31"/>
    </row>
    <row r="345574" spans="23:35" x14ac:dyDescent="0.2">
      <c r="W345574" s="29"/>
      <c r="AI345574" s="29"/>
    </row>
    <row r="345602" spans="23:35" x14ac:dyDescent="0.2">
      <c r="W345602" s="31"/>
      <c r="AI345602" s="31"/>
    </row>
    <row r="345606" spans="23:35" x14ac:dyDescent="0.2">
      <c r="W345606" s="29"/>
      <c r="AI345606" s="29"/>
    </row>
    <row r="345634" spans="23:35" x14ac:dyDescent="0.2">
      <c r="W345634" s="31"/>
      <c r="AI345634" s="31"/>
    </row>
    <row r="345638" spans="23:35" x14ac:dyDescent="0.2">
      <c r="W345638" s="29"/>
      <c r="AI345638" s="29"/>
    </row>
    <row r="345666" spans="23:35" x14ac:dyDescent="0.2">
      <c r="W345666" s="31"/>
      <c r="AI345666" s="31"/>
    </row>
    <row r="345670" spans="23:35" x14ac:dyDescent="0.2">
      <c r="W345670" s="29"/>
      <c r="AI345670" s="29"/>
    </row>
    <row r="345698" spans="23:35" x14ac:dyDescent="0.2">
      <c r="W345698" s="31"/>
      <c r="AI345698" s="31"/>
    </row>
    <row r="345702" spans="23:35" x14ac:dyDescent="0.2">
      <c r="W345702" s="29"/>
      <c r="AI345702" s="29"/>
    </row>
    <row r="345730" spans="23:35" x14ac:dyDescent="0.2">
      <c r="W345730" s="31"/>
      <c r="AI345730" s="31"/>
    </row>
    <row r="345734" spans="23:35" x14ac:dyDescent="0.2">
      <c r="W345734" s="29"/>
      <c r="AI345734" s="29"/>
    </row>
    <row r="345762" spans="23:35" x14ac:dyDescent="0.2">
      <c r="W345762" s="31"/>
      <c r="AI345762" s="31"/>
    </row>
    <row r="345766" spans="23:35" x14ac:dyDescent="0.2">
      <c r="W345766" s="29"/>
      <c r="AI345766" s="29"/>
    </row>
    <row r="345794" spans="23:35" x14ac:dyDescent="0.2">
      <c r="W345794" s="31"/>
      <c r="AI345794" s="31"/>
    </row>
    <row r="345798" spans="23:35" x14ac:dyDescent="0.2">
      <c r="W345798" s="29"/>
      <c r="AI345798" s="29"/>
    </row>
    <row r="345826" spans="23:35" x14ac:dyDescent="0.2">
      <c r="W345826" s="31"/>
      <c r="AI345826" s="31"/>
    </row>
    <row r="345830" spans="23:35" x14ac:dyDescent="0.2">
      <c r="W345830" s="29"/>
      <c r="AI345830" s="29"/>
    </row>
    <row r="345858" spans="23:35" x14ac:dyDescent="0.2">
      <c r="W345858" s="31"/>
      <c r="AI345858" s="31"/>
    </row>
    <row r="345862" spans="23:35" x14ac:dyDescent="0.2">
      <c r="W345862" s="29"/>
      <c r="AI345862" s="29"/>
    </row>
    <row r="345890" spans="23:35" x14ac:dyDescent="0.2">
      <c r="W345890" s="31"/>
      <c r="AI345890" s="31"/>
    </row>
    <row r="345894" spans="23:35" x14ac:dyDescent="0.2">
      <c r="W345894" s="29"/>
      <c r="AI345894" s="29"/>
    </row>
    <row r="345922" spans="23:35" x14ac:dyDescent="0.2">
      <c r="W345922" s="31"/>
      <c r="AI345922" s="31"/>
    </row>
    <row r="345926" spans="23:35" x14ac:dyDescent="0.2">
      <c r="W345926" s="29"/>
      <c r="AI345926" s="29"/>
    </row>
    <row r="345954" spans="23:35" x14ac:dyDescent="0.2">
      <c r="W345954" s="31"/>
      <c r="AI345954" s="31"/>
    </row>
    <row r="345958" spans="23:35" x14ac:dyDescent="0.2">
      <c r="W345958" s="29"/>
      <c r="AI345958" s="29"/>
    </row>
    <row r="345986" spans="23:35" x14ac:dyDescent="0.2">
      <c r="W345986" s="31"/>
      <c r="AI345986" s="31"/>
    </row>
    <row r="345990" spans="23:35" x14ac:dyDescent="0.2">
      <c r="W345990" s="29"/>
      <c r="AI345990" s="29"/>
    </row>
    <row r="346018" spans="23:35" x14ac:dyDescent="0.2">
      <c r="W346018" s="31"/>
      <c r="AI346018" s="31"/>
    </row>
    <row r="346022" spans="23:35" x14ac:dyDescent="0.2">
      <c r="W346022" s="29"/>
      <c r="AI346022" s="29"/>
    </row>
    <row r="346050" spans="23:35" x14ac:dyDescent="0.2">
      <c r="W346050" s="31"/>
      <c r="AI346050" s="31"/>
    </row>
    <row r="346054" spans="23:35" x14ac:dyDescent="0.2">
      <c r="W346054" s="29"/>
      <c r="AI346054" s="29"/>
    </row>
    <row r="346082" spans="23:35" x14ac:dyDescent="0.2">
      <c r="W346082" s="31"/>
      <c r="AI346082" s="31"/>
    </row>
    <row r="346086" spans="23:35" x14ac:dyDescent="0.2">
      <c r="W346086" s="29"/>
      <c r="AI346086" s="29"/>
    </row>
    <row r="346114" spans="23:35" x14ac:dyDescent="0.2">
      <c r="W346114" s="31"/>
      <c r="AI346114" s="31"/>
    </row>
    <row r="346118" spans="23:35" x14ac:dyDescent="0.2">
      <c r="W346118" s="29"/>
      <c r="AI346118" s="29"/>
    </row>
    <row r="346146" spans="23:35" x14ac:dyDescent="0.2">
      <c r="W346146" s="31"/>
      <c r="AI346146" s="31"/>
    </row>
    <row r="346150" spans="23:35" x14ac:dyDescent="0.2">
      <c r="W346150" s="29"/>
      <c r="AI346150" s="29"/>
    </row>
    <row r="346178" spans="23:35" x14ac:dyDescent="0.2">
      <c r="W346178" s="31"/>
      <c r="AI346178" s="31"/>
    </row>
    <row r="346182" spans="23:35" x14ac:dyDescent="0.2">
      <c r="W346182" s="29"/>
      <c r="AI346182" s="29"/>
    </row>
    <row r="346210" spans="23:35" x14ac:dyDescent="0.2">
      <c r="W346210" s="31"/>
      <c r="AI346210" s="31"/>
    </row>
    <row r="346214" spans="23:35" x14ac:dyDescent="0.2">
      <c r="W346214" s="29"/>
      <c r="AI346214" s="29"/>
    </row>
    <row r="346242" spans="23:35" x14ac:dyDescent="0.2">
      <c r="W346242" s="31"/>
      <c r="AI346242" s="31"/>
    </row>
    <row r="346246" spans="23:35" x14ac:dyDescent="0.2">
      <c r="W346246" s="29"/>
      <c r="AI346246" s="29"/>
    </row>
    <row r="346274" spans="23:35" x14ac:dyDescent="0.2">
      <c r="W346274" s="31"/>
      <c r="AI346274" s="31"/>
    </row>
    <row r="346278" spans="23:35" x14ac:dyDescent="0.2">
      <c r="W346278" s="29"/>
      <c r="AI346278" s="29"/>
    </row>
    <row r="346306" spans="23:35" x14ac:dyDescent="0.2">
      <c r="W346306" s="31"/>
      <c r="AI346306" s="31"/>
    </row>
    <row r="346310" spans="23:35" x14ac:dyDescent="0.2">
      <c r="W346310" s="29"/>
      <c r="AI346310" s="29"/>
    </row>
    <row r="346338" spans="23:35" x14ac:dyDescent="0.2">
      <c r="W346338" s="31"/>
      <c r="AI346338" s="31"/>
    </row>
    <row r="346342" spans="23:35" x14ac:dyDescent="0.2">
      <c r="W346342" s="29"/>
      <c r="AI346342" s="29"/>
    </row>
    <row r="346370" spans="23:35" x14ac:dyDescent="0.2">
      <c r="W346370" s="31"/>
      <c r="AI346370" s="31"/>
    </row>
    <row r="346374" spans="23:35" x14ac:dyDescent="0.2">
      <c r="W346374" s="29"/>
      <c r="AI346374" s="29"/>
    </row>
    <row r="346402" spans="23:35" x14ac:dyDescent="0.2">
      <c r="W346402" s="31"/>
      <c r="AI346402" s="31"/>
    </row>
    <row r="346406" spans="23:35" x14ac:dyDescent="0.2">
      <c r="W346406" s="29"/>
      <c r="AI346406" s="29"/>
    </row>
    <row r="346434" spans="23:35" x14ac:dyDescent="0.2">
      <c r="W346434" s="31"/>
      <c r="AI346434" s="31"/>
    </row>
    <row r="346438" spans="23:35" x14ac:dyDescent="0.2">
      <c r="W346438" s="29"/>
      <c r="AI346438" s="29"/>
    </row>
    <row r="346466" spans="23:35" x14ac:dyDescent="0.2">
      <c r="W346466" s="31"/>
      <c r="AI346466" s="31"/>
    </row>
    <row r="346470" spans="23:35" x14ac:dyDescent="0.2">
      <c r="W346470" s="29"/>
      <c r="AI346470" s="29"/>
    </row>
    <row r="346498" spans="23:35" x14ac:dyDescent="0.2">
      <c r="W346498" s="31"/>
      <c r="AI346498" s="31"/>
    </row>
    <row r="346502" spans="23:35" x14ac:dyDescent="0.2">
      <c r="W346502" s="29"/>
      <c r="AI346502" s="29"/>
    </row>
    <row r="346530" spans="23:35" x14ac:dyDescent="0.2">
      <c r="W346530" s="31"/>
      <c r="AI346530" s="31"/>
    </row>
    <row r="346534" spans="23:35" x14ac:dyDescent="0.2">
      <c r="W346534" s="29"/>
      <c r="AI346534" s="29"/>
    </row>
    <row r="346562" spans="23:35" x14ac:dyDescent="0.2">
      <c r="W346562" s="31"/>
      <c r="AI346562" s="31"/>
    </row>
    <row r="346566" spans="23:35" x14ac:dyDescent="0.2">
      <c r="W346566" s="29"/>
      <c r="AI346566" s="29"/>
    </row>
    <row r="346594" spans="23:35" x14ac:dyDescent="0.2">
      <c r="W346594" s="31"/>
      <c r="AI346594" s="31"/>
    </row>
    <row r="346598" spans="23:35" x14ac:dyDescent="0.2">
      <c r="W346598" s="29"/>
      <c r="AI346598" s="29"/>
    </row>
    <row r="346626" spans="23:35" x14ac:dyDescent="0.2">
      <c r="W346626" s="31"/>
      <c r="AI346626" s="31"/>
    </row>
    <row r="346630" spans="23:35" x14ac:dyDescent="0.2">
      <c r="W346630" s="29"/>
      <c r="AI346630" s="29"/>
    </row>
    <row r="346658" spans="23:35" x14ac:dyDescent="0.2">
      <c r="W346658" s="31"/>
      <c r="AI346658" s="31"/>
    </row>
    <row r="346662" spans="23:35" x14ac:dyDescent="0.2">
      <c r="W346662" s="29"/>
      <c r="AI346662" s="29"/>
    </row>
    <row r="346690" spans="23:35" x14ac:dyDescent="0.2">
      <c r="W346690" s="31"/>
      <c r="AI346690" s="31"/>
    </row>
    <row r="346694" spans="23:35" x14ac:dyDescent="0.2">
      <c r="W346694" s="29"/>
      <c r="AI346694" s="29"/>
    </row>
    <row r="346722" spans="23:35" x14ac:dyDescent="0.2">
      <c r="W346722" s="31"/>
      <c r="AI346722" s="31"/>
    </row>
    <row r="346726" spans="23:35" x14ac:dyDescent="0.2">
      <c r="W346726" s="29"/>
      <c r="AI346726" s="29"/>
    </row>
    <row r="346754" spans="23:35" x14ac:dyDescent="0.2">
      <c r="W346754" s="31"/>
      <c r="AI346754" s="31"/>
    </row>
    <row r="346758" spans="23:35" x14ac:dyDescent="0.2">
      <c r="W346758" s="29"/>
      <c r="AI346758" s="29"/>
    </row>
    <row r="346786" spans="23:35" x14ac:dyDescent="0.2">
      <c r="W346786" s="31"/>
      <c r="AI346786" s="31"/>
    </row>
    <row r="346790" spans="23:35" x14ac:dyDescent="0.2">
      <c r="W346790" s="29"/>
      <c r="AI346790" s="29"/>
    </row>
    <row r="346818" spans="23:35" x14ac:dyDescent="0.2">
      <c r="W346818" s="31"/>
      <c r="AI346818" s="31"/>
    </row>
    <row r="346822" spans="23:35" x14ac:dyDescent="0.2">
      <c r="W346822" s="29"/>
      <c r="AI346822" s="29"/>
    </row>
    <row r="346850" spans="23:35" x14ac:dyDescent="0.2">
      <c r="W346850" s="31"/>
      <c r="AI346850" s="31"/>
    </row>
    <row r="346854" spans="23:35" x14ac:dyDescent="0.2">
      <c r="W346854" s="29"/>
      <c r="AI346854" s="29"/>
    </row>
    <row r="346882" spans="23:35" x14ac:dyDescent="0.2">
      <c r="W346882" s="31"/>
      <c r="AI346882" s="31"/>
    </row>
    <row r="346886" spans="23:35" x14ac:dyDescent="0.2">
      <c r="W346886" s="29"/>
      <c r="AI346886" s="29"/>
    </row>
    <row r="346914" spans="23:35" x14ac:dyDescent="0.2">
      <c r="W346914" s="31"/>
      <c r="AI346914" s="31"/>
    </row>
    <row r="346918" spans="23:35" x14ac:dyDescent="0.2">
      <c r="W346918" s="29"/>
      <c r="AI346918" s="29"/>
    </row>
    <row r="346946" spans="23:35" x14ac:dyDescent="0.2">
      <c r="W346946" s="31"/>
      <c r="AI346946" s="31"/>
    </row>
    <row r="346950" spans="23:35" x14ac:dyDescent="0.2">
      <c r="W346950" s="29"/>
      <c r="AI346950" s="29"/>
    </row>
    <row r="346978" spans="23:35" x14ac:dyDescent="0.2">
      <c r="W346978" s="31"/>
      <c r="AI346978" s="31"/>
    </row>
    <row r="346982" spans="23:35" x14ac:dyDescent="0.2">
      <c r="W346982" s="29"/>
      <c r="AI346982" s="29"/>
    </row>
    <row r="347010" spans="23:35" x14ac:dyDescent="0.2">
      <c r="W347010" s="31"/>
      <c r="AI347010" s="31"/>
    </row>
    <row r="347014" spans="23:35" x14ac:dyDescent="0.2">
      <c r="W347014" s="29"/>
      <c r="AI347014" s="29"/>
    </row>
    <row r="347042" spans="23:35" x14ac:dyDescent="0.2">
      <c r="W347042" s="31"/>
      <c r="AI347042" s="31"/>
    </row>
    <row r="347046" spans="23:35" x14ac:dyDescent="0.2">
      <c r="W347046" s="29"/>
      <c r="AI347046" s="29"/>
    </row>
    <row r="347074" spans="23:35" x14ac:dyDescent="0.2">
      <c r="W347074" s="31"/>
      <c r="AI347074" s="31"/>
    </row>
    <row r="347078" spans="23:35" x14ac:dyDescent="0.2">
      <c r="W347078" s="29"/>
      <c r="AI347078" s="29"/>
    </row>
    <row r="347106" spans="23:35" x14ac:dyDescent="0.2">
      <c r="W347106" s="31"/>
      <c r="AI347106" s="31"/>
    </row>
    <row r="347110" spans="23:35" x14ac:dyDescent="0.2">
      <c r="W347110" s="29"/>
      <c r="AI347110" s="29"/>
    </row>
    <row r="347138" spans="23:35" x14ac:dyDescent="0.2">
      <c r="W347138" s="31"/>
      <c r="AI347138" s="31"/>
    </row>
    <row r="347142" spans="23:35" x14ac:dyDescent="0.2">
      <c r="W347142" s="29"/>
      <c r="AI347142" s="29"/>
    </row>
    <row r="347170" spans="23:35" x14ac:dyDescent="0.2">
      <c r="W347170" s="31"/>
      <c r="AI347170" s="31"/>
    </row>
    <row r="347174" spans="23:35" x14ac:dyDescent="0.2">
      <c r="W347174" s="29"/>
      <c r="AI347174" s="29"/>
    </row>
    <row r="347202" spans="23:35" x14ac:dyDescent="0.2">
      <c r="W347202" s="31"/>
      <c r="AI347202" s="31"/>
    </row>
    <row r="347206" spans="23:35" x14ac:dyDescent="0.2">
      <c r="W347206" s="29"/>
      <c r="AI347206" s="29"/>
    </row>
    <row r="347234" spans="23:35" x14ac:dyDescent="0.2">
      <c r="W347234" s="31"/>
      <c r="AI347234" s="31"/>
    </row>
    <row r="347238" spans="23:35" x14ac:dyDescent="0.2">
      <c r="W347238" s="29"/>
      <c r="AI347238" s="29"/>
    </row>
    <row r="347266" spans="23:35" x14ac:dyDescent="0.2">
      <c r="W347266" s="31"/>
      <c r="AI347266" s="31"/>
    </row>
    <row r="347270" spans="23:35" x14ac:dyDescent="0.2">
      <c r="W347270" s="29"/>
      <c r="AI347270" s="29"/>
    </row>
    <row r="347298" spans="23:35" x14ac:dyDescent="0.2">
      <c r="W347298" s="31"/>
      <c r="AI347298" s="31"/>
    </row>
    <row r="347302" spans="23:35" x14ac:dyDescent="0.2">
      <c r="W347302" s="29"/>
      <c r="AI347302" s="29"/>
    </row>
    <row r="347330" spans="23:35" x14ac:dyDescent="0.2">
      <c r="W347330" s="31"/>
      <c r="AI347330" s="31"/>
    </row>
    <row r="347334" spans="23:35" x14ac:dyDescent="0.2">
      <c r="W347334" s="29"/>
      <c r="AI347334" s="29"/>
    </row>
    <row r="347362" spans="23:35" x14ac:dyDescent="0.2">
      <c r="W347362" s="31"/>
      <c r="AI347362" s="31"/>
    </row>
    <row r="347366" spans="23:35" x14ac:dyDescent="0.2">
      <c r="W347366" s="29"/>
      <c r="AI347366" s="29"/>
    </row>
    <row r="347394" spans="23:35" x14ac:dyDescent="0.2">
      <c r="W347394" s="31"/>
      <c r="AI347394" s="31"/>
    </row>
    <row r="347398" spans="23:35" x14ac:dyDescent="0.2">
      <c r="W347398" s="29"/>
      <c r="AI347398" s="29"/>
    </row>
    <row r="347426" spans="23:35" x14ac:dyDescent="0.2">
      <c r="W347426" s="31"/>
      <c r="AI347426" s="31"/>
    </row>
    <row r="347430" spans="23:35" x14ac:dyDescent="0.2">
      <c r="W347430" s="29"/>
      <c r="AI347430" s="29"/>
    </row>
    <row r="347458" spans="23:35" x14ac:dyDescent="0.2">
      <c r="W347458" s="31"/>
      <c r="AI347458" s="31"/>
    </row>
    <row r="347462" spans="23:35" x14ac:dyDescent="0.2">
      <c r="W347462" s="29"/>
      <c r="AI347462" s="29"/>
    </row>
    <row r="347490" spans="23:35" x14ac:dyDescent="0.2">
      <c r="W347490" s="31"/>
      <c r="AI347490" s="31"/>
    </row>
    <row r="347494" spans="23:35" x14ac:dyDescent="0.2">
      <c r="W347494" s="29"/>
      <c r="AI347494" s="29"/>
    </row>
    <row r="347522" spans="23:35" x14ac:dyDescent="0.2">
      <c r="W347522" s="31"/>
      <c r="AI347522" s="31"/>
    </row>
    <row r="347526" spans="23:35" x14ac:dyDescent="0.2">
      <c r="W347526" s="29"/>
      <c r="AI347526" s="29"/>
    </row>
    <row r="347554" spans="23:35" x14ac:dyDescent="0.2">
      <c r="W347554" s="31"/>
      <c r="AI347554" s="31"/>
    </row>
    <row r="347558" spans="23:35" x14ac:dyDescent="0.2">
      <c r="W347558" s="29"/>
      <c r="AI347558" s="29"/>
    </row>
    <row r="347586" spans="23:35" x14ac:dyDescent="0.2">
      <c r="W347586" s="31"/>
      <c r="AI347586" s="31"/>
    </row>
    <row r="347590" spans="23:35" x14ac:dyDescent="0.2">
      <c r="W347590" s="29"/>
      <c r="AI347590" s="29"/>
    </row>
    <row r="347618" spans="23:35" x14ac:dyDescent="0.2">
      <c r="W347618" s="31"/>
      <c r="AI347618" s="31"/>
    </row>
    <row r="347622" spans="23:35" x14ac:dyDescent="0.2">
      <c r="W347622" s="29"/>
      <c r="AI347622" s="29"/>
    </row>
    <row r="347650" spans="23:35" x14ac:dyDescent="0.2">
      <c r="W347650" s="31"/>
      <c r="AI347650" s="31"/>
    </row>
    <row r="347654" spans="23:35" x14ac:dyDescent="0.2">
      <c r="W347654" s="29"/>
      <c r="AI347654" s="29"/>
    </row>
    <row r="347682" spans="23:35" x14ac:dyDescent="0.2">
      <c r="W347682" s="31"/>
      <c r="AI347682" s="31"/>
    </row>
    <row r="347686" spans="23:35" x14ac:dyDescent="0.2">
      <c r="W347686" s="29"/>
      <c r="AI347686" s="29"/>
    </row>
    <row r="347714" spans="23:35" x14ac:dyDescent="0.2">
      <c r="W347714" s="31"/>
      <c r="AI347714" s="31"/>
    </row>
    <row r="347718" spans="23:35" x14ac:dyDescent="0.2">
      <c r="W347718" s="29"/>
      <c r="AI347718" s="29"/>
    </row>
    <row r="347746" spans="23:35" x14ac:dyDescent="0.2">
      <c r="W347746" s="31"/>
      <c r="AI347746" s="31"/>
    </row>
    <row r="347750" spans="23:35" x14ac:dyDescent="0.2">
      <c r="W347750" s="29"/>
      <c r="AI347750" s="29"/>
    </row>
    <row r="347778" spans="23:35" x14ac:dyDescent="0.2">
      <c r="W347778" s="31"/>
      <c r="AI347778" s="31"/>
    </row>
    <row r="347782" spans="23:35" x14ac:dyDescent="0.2">
      <c r="W347782" s="29"/>
      <c r="AI347782" s="29"/>
    </row>
    <row r="347810" spans="23:35" x14ac:dyDescent="0.2">
      <c r="W347810" s="31"/>
      <c r="AI347810" s="31"/>
    </row>
    <row r="347814" spans="23:35" x14ac:dyDescent="0.2">
      <c r="W347814" s="29"/>
      <c r="AI347814" s="29"/>
    </row>
    <row r="347842" spans="23:35" x14ac:dyDescent="0.2">
      <c r="W347842" s="31"/>
      <c r="AI347842" s="31"/>
    </row>
    <row r="347846" spans="23:35" x14ac:dyDescent="0.2">
      <c r="W347846" s="29"/>
      <c r="AI347846" s="29"/>
    </row>
    <row r="347874" spans="23:35" x14ac:dyDescent="0.2">
      <c r="W347874" s="31"/>
      <c r="AI347874" s="31"/>
    </row>
    <row r="347878" spans="23:35" x14ac:dyDescent="0.2">
      <c r="W347878" s="29"/>
      <c r="AI347878" s="29"/>
    </row>
    <row r="347906" spans="23:35" x14ac:dyDescent="0.2">
      <c r="W347906" s="31"/>
      <c r="AI347906" s="31"/>
    </row>
    <row r="347910" spans="23:35" x14ac:dyDescent="0.2">
      <c r="W347910" s="29"/>
      <c r="AI347910" s="29"/>
    </row>
    <row r="347938" spans="23:35" x14ac:dyDescent="0.2">
      <c r="W347938" s="31"/>
      <c r="AI347938" s="31"/>
    </row>
    <row r="347942" spans="23:35" x14ac:dyDescent="0.2">
      <c r="W347942" s="29"/>
      <c r="AI347942" s="29"/>
    </row>
    <row r="347970" spans="23:35" x14ac:dyDescent="0.2">
      <c r="W347970" s="31"/>
      <c r="AI347970" s="31"/>
    </row>
    <row r="347974" spans="23:35" x14ac:dyDescent="0.2">
      <c r="W347974" s="29"/>
      <c r="AI347974" s="29"/>
    </row>
    <row r="348002" spans="23:35" x14ac:dyDescent="0.2">
      <c r="W348002" s="31"/>
      <c r="AI348002" s="31"/>
    </row>
    <row r="348006" spans="23:35" x14ac:dyDescent="0.2">
      <c r="W348006" s="29"/>
      <c r="AI348006" s="29"/>
    </row>
    <row r="348034" spans="23:35" x14ac:dyDescent="0.2">
      <c r="W348034" s="31"/>
      <c r="AI348034" s="31"/>
    </row>
    <row r="348038" spans="23:35" x14ac:dyDescent="0.2">
      <c r="W348038" s="29"/>
      <c r="AI348038" s="29"/>
    </row>
    <row r="348066" spans="23:35" x14ac:dyDescent="0.2">
      <c r="W348066" s="31"/>
      <c r="AI348066" s="31"/>
    </row>
    <row r="348070" spans="23:35" x14ac:dyDescent="0.2">
      <c r="W348070" s="29"/>
      <c r="AI348070" s="29"/>
    </row>
    <row r="348098" spans="23:35" x14ac:dyDescent="0.2">
      <c r="W348098" s="31"/>
      <c r="AI348098" s="31"/>
    </row>
    <row r="348102" spans="23:35" x14ac:dyDescent="0.2">
      <c r="W348102" s="29"/>
      <c r="AI348102" s="29"/>
    </row>
    <row r="348130" spans="23:35" x14ac:dyDescent="0.2">
      <c r="W348130" s="31"/>
      <c r="AI348130" s="31"/>
    </row>
    <row r="348134" spans="23:35" x14ac:dyDescent="0.2">
      <c r="W348134" s="29"/>
      <c r="AI348134" s="29"/>
    </row>
    <row r="348162" spans="23:35" x14ac:dyDescent="0.2">
      <c r="W348162" s="31"/>
      <c r="AI348162" s="31"/>
    </row>
    <row r="348166" spans="23:35" x14ac:dyDescent="0.2">
      <c r="W348166" s="29"/>
      <c r="AI348166" s="29"/>
    </row>
    <row r="348194" spans="23:35" x14ac:dyDescent="0.2">
      <c r="W348194" s="31"/>
      <c r="AI348194" s="31"/>
    </row>
    <row r="348198" spans="23:35" x14ac:dyDescent="0.2">
      <c r="W348198" s="29"/>
      <c r="AI348198" s="29"/>
    </row>
    <row r="348226" spans="23:35" x14ac:dyDescent="0.2">
      <c r="W348226" s="31"/>
      <c r="AI348226" s="31"/>
    </row>
    <row r="348230" spans="23:35" x14ac:dyDescent="0.2">
      <c r="W348230" s="29"/>
      <c r="AI348230" s="29"/>
    </row>
    <row r="348258" spans="23:35" x14ac:dyDescent="0.2">
      <c r="W348258" s="31"/>
      <c r="AI348258" s="31"/>
    </row>
    <row r="348262" spans="23:35" x14ac:dyDescent="0.2">
      <c r="W348262" s="29"/>
      <c r="AI348262" s="29"/>
    </row>
    <row r="348290" spans="23:35" x14ac:dyDescent="0.2">
      <c r="W348290" s="31"/>
      <c r="AI348290" s="31"/>
    </row>
    <row r="348294" spans="23:35" x14ac:dyDescent="0.2">
      <c r="W348294" s="29"/>
      <c r="AI348294" s="29"/>
    </row>
    <row r="348322" spans="23:35" x14ac:dyDescent="0.2">
      <c r="W348322" s="31"/>
      <c r="AI348322" s="31"/>
    </row>
    <row r="348326" spans="23:35" x14ac:dyDescent="0.2">
      <c r="W348326" s="29"/>
      <c r="AI348326" s="29"/>
    </row>
    <row r="348354" spans="23:35" x14ac:dyDescent="0.2">
      <c r="W348354" s="31"/>
      <c r="AI348354" s="31"/>
    </row>
    <row r="348358" spans="23:35" x14ac:dyDescent="0.2">
      <c r="W348358" s="29"/>
      <c r="AI348358" s="29"/>
    </row>
    <row r="348386" spans="23:35" x14ac:dyDescent="0.2">
      <c r="W348386" s="31"/>
      <c r="AI348386" s="31"/>
    </row>
    <row r="348390" spans="23:35" x14ac:dyDescent="0.2">
      <c r="W348390" s="29"/>
      <c r="AI348390" s="29"/>
    </row>
    <row r="348418" spans="23:35" x14ac:dyDescent="0.2">
      <c r="W348418" s="31"/>
      <c r="AI348418" s="31"/>
    </row>
    <row r="348422" spans="23:35" x14ac:dyDescent="0.2">
      <c r="W348422" s="29"/>
      <c r="AI348422" s="29"/>
    </row>
    <row r="348450" spans="23:35" x14ac:dyDescent="0.2">
      <c r="W348450" s="31"/>
      <c r="AI348450" s="31"/>
    </row>
    <row r="348454" spans="23:35" x14ac:dyDescent="0.2">
      <c r="W348454" s="29"/>
      <c r="AI348454" s="29"/>
    </row>
    <row r="348482" spans="23:35" x14ac:dyDescent="0.2">
      <c r="W348482" s="31"/>
      <c r="AI348482" s="31"/>
    </row>
    <row r="348486" spans="23:35" x14ac:dyDescent="0.2">
      <c r="W348486" s="29"/>
      <c r="AI348486" s="29"/>
    </row>
    <row r="348514" spans="23:35" x14ac:dyDescent="0.2">
      <c r="W348514" s="31"/>
      <c r="AI348514" s="31"/>
    </row>
    <row r="348518" spans="23:35" x14ac:dyDescent="0.2">
      <c r="W348518" s="29"/>
      <c r="AI348518" s="29"/>
    </row>
    <row r="348546" spans="23:35" x14ac:dyDescent="0.2">
      <c r="W348546" s="31"/>
      <c r="AI348546" s="31"/>
    </row>
    <row r="348550" spans="23:35" x14ac:dyDescent="0.2">
      <c r="W348550" s="29"/>
      <c r="AI348550" s="29"/>
    </row>
    <row r="348578" spans="23:35" x14ac:dyDescent="0.2">
      <c r="W348578" s="31"/>
      <c r="AI348578" s="31"/>
    </row>
    <row r="348582" spans="23:35" x14ac:dyDescent="0.2">
      <c r="W348582" s="29"/>
      <c r="AI348582" s="29"/>
    </row>
    <row r="348610" spans="23:35" x14ac:dyDescent="0.2">
      <c r="W348610" s="31"/>
      <c r="AI348610" s="31"/>
    </row>
    <row r="348614" spans="23:35" x14ac:dyDescent="0.2">
      <c r="W348614" s="29"/>
      <c r="AI348614" s="29"/>
    </row>
    <row r="348642" spans="23:35" x14ac:dyDescent="0.2">
      <c r="W348642" s="31"/>
      <c r="AI348642" s="31"/>
    </row>
    <row r="348646" spans="23:35" x14ac:dyDescent="0.2">
      <c r="W348646" s="29"/>
      <c r="AI348646" s="29"/>
    </row>
    <row r="348674" spans="23:35" x14ac:dyDescent="0.2">
      <c r="W348674" s="31"/>
      <c r="AI348674" s="31"/>
    </row>
    <row r="348678" spans="23:35" x14ac:dyDescent="0.2">
      <c r="W348678" s="29"/>
      <c r="AI348678" s="29"/>
    </row>
    <row r="348706" spans="23:35" x14ac:dyDescent="0.2">
      <c r="W348706" s="31"/>
      <c r="AI348706" s="31"/>
    </row>
    <row r="348710" spans="23:35" x14ac:dyDescent="0.2">
      <c r="W348710" s="29"/>
      <c r="AI348710" s="29"/>
    </row>
    <row r="348738" spans="23:35" x14ac:dyDescent="0.2">
      <c r="W348738" s="31"/>
      <c r="AI348738" s="31"/>
    </row>
    <row r="348742" spans="23:35" x14ac:dyDescent="0.2">
      <c r="W348742" s="29"/>
      <c r="AI348742" s="29"/>
    </row>
    <row r="348770" spans="23:35" x14ac:dyDescent="0.2">
      <c r="W348770" s="31"/>
      <c r="AI348770" s="31"/>
    </row>
    <row r="348774" spans="23:35" x14ac:dyDescent="0.2">
      <c r="W348774" s="29"/>
      <c r="AI348774" s="29"/>
    </row>
    <row r="348802" spans="23:35" x14ac:dyDescent="0.2">
      <c r="W348802" s="31"/>
      <c r="AI348802" s="31"/>
    </row>
    <row r="348806" spans="23:35" x14ac:dyDescent="0.2">
      <c r="W348806" s="29"/>
      <c r="AI348806" s="29"/>
    </row>
    <row r="348834" spans="23:35" x14ac:dyDescent="0.2">
      <c r="W348834" s="31"/>
      <c r="AI348834" s="31"/>
    </row>
    <row r="348838" spans="23:35" x14ac:dyDescent="0.2">
      <c r="W348838" s="29"/>
      <c r="AI348838" s="29"/>
    </row>
    <row r="348866" spans="23:35" x14ac:dyDescent="0.2">
      <c r="W348866" s="31"/>
      <c r="AI348866" s="31"/>
    </row>
    <row r="348870" spans="23:35" x14ac:dyDescent="0.2">
      <c r="W348870" s="29"/>
      <c r="AI348870" s="29"/>
    </row>
    <row r="348898" spans="23:35" x14ac:dyDescent="0.2">
      <c r="W348898" s="31"/>
      <c r="AI348898" s="31"/>
    </row>
    <row r="348902" spans="23:35" x14ac:dyDescent="0.2">
      <c r="W348902" s="29"/>
      <c r="AI348902" s="29"/>
    </row>
    <row r="348930" spans="23:35" x14ac:dyDescent="0.2">
      <c r="W348930" s="31"/>
      <c r="AI348930" s="31"/>
    </row>
    <row r="348934" spans="23:35" x14ac:dyDescent="0.2">
      <c r="W348934" s="29"/>
      <c r="AI348934" s="29"/>
    </row>
    <row r="348962" spans="23:35" x14ac:dyDescent="0.2">
      <c r="W348962" s="31"/>
      <c r="AI348962" s="31"/>
    </row>
    <row r="348966" spans="23:35" x14ac:dyDescent="0.2">
      <c r="W348966" s="29"/>
      <c r="AI348966" s="29"/>
    </row>
    <row r="348994" spans="23:35" x14ac:dyDescent="0.2">
      <c r="W348994" s="31"/>
      <c r="AI348994" s="31"/>
    </row>
    <row r="348998" spans="23:35" x14ac:dyDescent="0.2">
      <c r="W348998" s="29"/>
      <c r="AI348998" s="29"/>
    </row>
    <row r="349026" spans="23:35" x14ac:dyDescent="0.2">
      <c r="W349026" s="31"/>
      <c r="AI349026" s="31"/>
    </row>
    <row r="349030" spans="23:35" x14ac:dyDescent="0.2">
      <c r="W349030" s="29"/>
      <c r="AI349030" s="29"/>
    </row>
    <row r="349058" spans="23:35" x14ac:dyDescent="0.2">
      <c r="W349058" s="31"/>
      <c r="AI349058" s="31"/>
    </row>
    <row r="349062" spans="23:35" x14ac:dyDescent="0.2">
      <c r="W349062" s="29"/>
      <c r="AI349062" s="29"/>
    </row>
    <row r="349090" spans="23:35" x14ac:dyDescent="0.2">
      <c r="W349090" s="31"/>
      <c r="AI349090" s="31"/>
    </row>
    <row r="349094" spans="23:35" x14ac:dyDescent="0.2">
      <c r="W349094" s="29"/>
      <c r="AI349094" s="29"/>
    </row>
    <row r="349122" spans="23:35" x14ac:dyDescent="0.2">
      <c r="W349122" s="31"/>
      <c r="AI349122" s="31"/>
    </row>
    <row r="349126" spans="23:35" x14ac:dyDescent="0.2">
      <c r="W349126" s="29"/>
      <c r="AI349126" s="29"/>
    </row>
    <row r="349154" spans="23:35" x14ac:dyDescent="0.2">
      <c r="W349154" s="31"/>
      <c r="AI349154" s="31"/>
    </row>
    <row r="349158" spans="23:35" x14ac:dyDescent="0.2">
      <c r="W349158" s="29"/>
      <c r="AI349158" s="29"/>
    </row>
    <row r="349186" spans="23:35" x14ac:dyDescent="0.2">
      <c r="W349186" s="31"/>
      <c r="AI349186" s="31"/>
    </row>
    <row r="349190" spans="23:35" x14ac:dyDescent="0.2">
      <c r="W349190" s="29"/>
      <c r="AI349190" s="29"/>
    </row>
    <row r="349218" spans="23:35" x14ac:dyDescent="0.2">
      <c r="W349218" s="31"/>
      <c r="AI349218" s="31"/>
    </row>
    <row r="349222" spans="23:35" x14ac:dyDescent="0.2">
      <c r="W349222" s="29"/>
      <c r="AI349222" s="29"/>
    </row>
    <row r="349250" spans="23:35" x14ac:dyDescent="0.2">
      <c r="W349250" s="31"/>
      <c r="AI349250" s="31"/>
    </row>
    <row r="349254" spans="23:35" x14ac:dyDescent="0.2">
      <c r="W349254" s="29"/>
      <c r="AI349254" s="29"/>
    </row>
    <row r="349282" spans="23:35" x14ac:dyDescent="0.2">
      <c r="W349282" s="31"/>
      <c r="AI349282" s="31"/>
    </row>
    <row r="349286" spans="23:35" x14ac:dyDescent="0.2">
      <c r="W349286" s="29"/>
      <c r="AI349286" s="29"/>
    </row>
    <row r="349314" spans="23:35" x14ac:dyDescent="0.2">
      <c r="W349314" s="31"/>
      <c r="AI349314" s="31"/>
    </row>
    <row r="349318" spans="23:35" x14ac:dyDescent="0.2">
      <c r="W349318" s="29"/>
      <c r="AI349318" s="29"/>
    </row>
    <row r="349346" spans="23:35" x14ac:dyDescent="0.2">
      <c r="W349346" s="31"/>
      <c r="AI349346" s="31"/>
    </row>
    <row r="349350" spans="23:35" x14ac:dyDescent="0.2">
      <c r="W349350" s="29"/>
      <c r="AI349350" s="29"/>
    </row>
    <row r="349378" spans="23:35" x14ac:dyDescent="0.2">
      <c r="W349378" s="31"/>
      <c r="AI349378" s="31"/>
    </row>
    <row r="349382" spans="23:35" x14ac:dyDescent="0.2">
      <c r="W349382" s="29"/>
      <c r="AI349382" s="29"/>
    </row>
    <row r="349410" spans="23:35" x14ac:dyDescent="0.2">
      <c r="W349410" s="31"/>
      <c r="AI349410" s="31"/>
    </row>
    <row r="349414" spans="23:35" x14ac:dyDescent="0.2">
      <c r="W349414" s="29"/>
      <c r="AI349414" s="29"/>
    </row>
    <row r="349442" spans="23:35" x14ac:dyDescent="0.2">
      <c r="W349442" s="31"/>
      <c r="AI349442" s="31"/>
    </row>
    <row r="349446" spans="23:35" x14ac:dyDescent="0.2">
      <c r="W349446" s="29"/>
      <c r="AI349446" s="29"/>
    </row>
    <row r="349474" spans="23:35" x14ac:dyDescent="0.2">
      <c r="W349474" s="31"/>
      <c r="AI349474" s="31"/>
    </row>
    <row r="349478" spans="23:35" x14ac:dyDescent="0.2">
      <c r="W349478" s="29"/>
      <c r="AI349478" s="29"/>
    </row>
    <row r="349506" spans="23:35" x14ac:dyDescent="0.2">
      <c r="W349506" s="31"/>
      <c r="AI349506" s="31"/>
    </row>
    <row r="349510" spans="23:35" x14ac:dyDescent="0.2">
      <c r="W349510" s="29"/>
      <c r="AI349510" s="29"/>
    </row>
    <row r="349538" spans="23:35" x14ac:dyDescent="0.2">
      <c r="W349538" s="31"/>
      <c r="AI349538" s="31"/>
    </row>
    <row r="349542" spans="23:35" x14ac:dyDescent="0.2">
      <c r="W349542" s="29"/>
      <c r="AI349542" s="29"/>
    </row>
    <row r="349570" spans="23:35" x14ac:dyDescent="0.2">
      <c r="W349570" s="31"/>
      <c r="AI349570" s="31"/>
    </row>
    <row r="349574" spans="23:35" x14ac:dyDescent="0.2">
      <c r="W349574" s="29"/>
      <c r="AI349574" s="29"/>
    </row>
    <row r="349602" spans="23:35" x14ac:dyDescent="0.2">
      <c r="W349602" s="31"/>
      <c r="AI349602" s="31"/>
    </row>
    <row r="349606" spans="23:35" x14ac:dyDescent="0.2">
      <c r="W349606" s="29"/>
      <c r="AI349606" s="29"/>
    </row>
    <row r="349634" spans="23:35" x14ac:dyDescent="0.2">
      <c r="W349634" s="31"/>
      <c r="AI349634" s="31"/>
    </row>
    <row r="349638" spans="23:35" x14ac:dyDescent="0.2">
      <c r="W349638" s="29"/>
      <c r="AI349638" s="29"/>
    </row>
    <row r="349666" spans="23:35" x14ac:dyDescent="0.2">
      <c r="W349666" s="31"/>
      <c r="AI349666" s="31"/>
    </row>
    <row r="349670" spans="23:35" x14ac:dyDescent="0.2">
      <c r="W349670" s="29"/>
      <c r="AI349670" s="29"/>
    </row>
    <row r="349698" spans="23:35" x14ac:dyDescent="0.2">
      <c r="W349698" s="31"/>
      <c r="AI349698" s="31"/>
    </row>
    <row r="349702" spans="23:35" x14ac:dyDescent="0.2">
      <c r="W349702" s="29"/>
      <c r="AI349702" s="29"/>
    </row>
    <row r="349730" spans="23:35" x14ac:dyDescent="0.2">
      <c r="W349730" s="31"/>
      <c r="AI349730" s="31"/>
    </row>
    <row r="349734" spans="23:35" x14ac:dyDescent="0.2">
      <c r="W349734" s="29"/>
      <c r="AI349734" s="29"/>
    </row>
    <row r="349762" spans="23:35" x14ac:dyDescent="0.2">
      <c r="W349762" s="31"/>
      <c r="AI349762" s="31"/>
    </row>
    <row r="349766" spans="23:35" x14ac:dyDescent="0.2">
      <c r="W349766" s="29"/>
      <c r="AI349766" s="29"/>
    </row>
    <row r="349794" spans="23:35" x14ac:dyDescent="0.2">
      <c r="W349794" s="31"/>
      <c r="AI349794" s="31"/>
    </row>
    <row r="349798" spans="23:35" x14ac:dyDescent="0.2">
      <c r="W349798" s="29"/>
      <c r="AI349798" s="29"/>
    </row>
    <row r="349826" spans="23:35" x14ac:dyDescent="0.2">
      <c r="W349826" s="31"/>
      <c r="AI349826" s="31"/>
    </row>
    <row r="349830" spans="23:35" x14ac:dyDescent="0.2">
      <c r="W349830" s="29"/>
      <c r="AI349830" s="29"/>
    </row>
    <row r="349858" spans="23:35" x14ac:dyDescent="0.2">
      <c r="W349858" s="31"/>
      <c r="AI349858" s="31"/>
    </row>
    <row r="349862" spans="23:35" x14ac:dyDescent="0.2">
      <c r="W349862" s="29"/>
      <c r="AI349862" s="29"/>
    </row>
    <row r="349890" spans="23:35" x14ac:dyDescent="0.2">
      <c r="W349890" s="31"/>
      <c r="AI349890" s="31"/>
    </row>
    <row r="349894" spans="23:35" x14ac:dyDescent="0.2">
      <c r="W349894" s="29"/>
      <c r="AI349894" s="29"/>
    </row>
    <row r="349922" spans="23:35" x14ac:dyDescent="0.2">
      <c r="W349922" s="31"/>
      <c r="AI349922" s="31"/>
    </row>
    <row r="349926" spans="23:35" x14ac:dyDescent="0.2">
      <c r="W349926" s="29"/>
      <c r="AI349926" s="29"/>
    </row>
    <row r="349954" spans="23:35" x14ac:dyDescent="0.2">
      <c r="W349954" s="31"/>
      <c r="AI349954" s="31"/>
    </row>
    <row r="349958" spans="23:35" x14ac:dyDescent="0.2">
      <c r="W349958" s="29"/>
      <c r="AI349958" s="29"/>
    </row>
    <row r="349986" spans="23:35" x14ac:dyDescent="0.2">
      <c r="W349986" s="31"/>
      <c r="AI349986" s="31"/>
    </row>
    <row r="349990" spans="23:35" x14ac:dyDescent="0.2">
      <c r="W349990" s="29"/>
      <c r="AI349990" s="29"/>
    </row>
    <row r="350018" spans="23:35" x14ac:dyDescent="0.2">
      <c r="W350018" s="31"/>
      <c r="AI350018" s="31"/>
    </row>
    <row r="350022" spans="23:35" x14ac:dyDescent="0.2">
      <c r="W350022" s="29"/>
      <c r="AI350022" s="29"/>
    </row>
    <row r="350050" spans="23:35" x14ac:dyDescent="0.2">
      <c r="W350050" s="31"/>
      <c r="AI350050" s="31"/>
    </row>
    <row r="350054" spans="23:35" x14ac:dyDescent="0.2">
      <c r="W350054" s="29"/>
      <c r="AI350054" s="29"/>
    </row>
    <row r="350082" spans="23:35" x14ac:dyDescent="0.2">
      <c r="W350082" s="31"/>
      <c r="AI350082" s="31"/>
    </row>
    <row r="350086" spans="23:35" x14ac:dyDescent="0.2">
      <c r="W350086" s="29"/>
      <c r="AI350086" s="29"/>
    </row>
    <row r="350114" spans="23:35" x14ac:dyDescent="0.2">
      <c r="W350114" s="31"/>
      <c r="AI350114" s="31"/>
    </row>
    <row r="350118" spans="23:35" x14ac:dyDescent="0.2">
      <c r="W350118" s="29"/>
      <c r="AI350118" s="29"/>
    </row>
    <row r="350146" spans="23:35" x14ac:dyDescent="0.2">
      <c r="W350146" s="31"/>
      <c r="AI350146" s="31"/>
    </row>
    <row r="350150" spans="23:35" x14ac:dyDescent="0.2">
      <c r="W350150" s="29"/>
      <c r="AI350150" s="29"/>
    </row>
    <row r="350178" spans="23:35" x14ac:dyDescent="0.2">
      <c r="W350178" s="31"/>
      <c r="AI350178" s="31"/>
    </row>
    <row r="350182" spans="23:35" x14ac:dyDescent="0.2">
      <c r="W350182" s="29"/>
      <c r="AI350182" s="29"/>
    </row>
    <row r="350210" spans="23:35" x14ac:dyDescent="0.2">
      <c r="W350210" s="31"/>
      <c r="AI350210" s="31"/>
    </row>
    <row r="350214" spans="23:35" x14ac:dyDescent="0.2">
      <c r="W350214" s="29"/>
      <c r="AI350214" s="29"/>
    </row>
    <row r="350242" spans="23:35" x14ac:dyDescent="0.2">
      <c r="W350242" s="31"/>
      <c r="AI350242" s="31"/>
    </row>
    <row r="350246" spans="23:35" x14ac:dyDescent="0.2">
      <c r="W350246" s="29"/>
      <c r="AI350246" s="29"/>
    </row>
    <row r="350274" spans="23:35" x14ac:dyDescent="0.2">
      <c r="W350274" s="31"/>
      <c r="AI350274" s="31"/>
    </row>
    <row r="350278" spans="23:35" x14ac:dyDescent="0.2">
      <c r="W350278" s="29"/>
      <c r="AI350278" s="29"/>
    </row>
    <row r="350306" spans="23:35" x14ac:dyDescent="0.2">
      <c r="W350306" s="31"/>
      <c r="AI350306" s="31"/>
    </row>
    <row r="350310" spans="23:35" x14ac:dyDescent="0.2">
      <c r="W350310" s="29"/>
      <c r="AI350310" s="29"/>
    </row>
    <row r="350338" spans="23:35" x14ac:dyDescent="0.2">
      <c r="W350338" s="31"/>
      <c r="AI350338" s="31"/>
    </row>
    <row r="350342" spans="23:35" x14ac:dyDescent="0.2">
      <c r="W350342" s="29"/>
      <c r="AI350342" s="29"/>
    </row>
    <row r="350370" spans="23:35" x14ac:dyDescent="0.2">
      <c r="W350370" s="31"/>
      <c r="AI350370" s="31"/>
    </row>
    <row r="350374" spans="23:35" x14ac:dyDescent="0.2">
      <c r="W350374" s="29"/>
      <c r="AI350374" s="29"/>
    </row>
    <row r="350402" spans="23:35" x14ac:dyDescent="0.2">
      <c r="W350402" s="31"/>
      <c r="AI350402" s="31"/>
    </row>
    <row r="350406" spans="23:35" x14ac:dyDescent="0.2">
      <c r="W350406" s="29"/>
      <c r="AI350406" s="29"/>
    </row>
    <row r="350434" spans="23:35" x14ac:dyDescent="0.2">
      <c r="W350434" s="31"/>
      <c r="AI350434" s="31"/>
    </row>
    <row r="350438" spans="23:35" x14ac:dyDescent="0.2">
      <c r="W350438" s="29"/>
      <c r="AI350438" s="29"/>
    </row>
    <row r="350466" spans="23:35" x14ac:dyDescent="0.2">
      <c r="W350466" s="31"/>
      <c r="AI350466" s="31"/>
    </row>
    <row r="350470" spans="23:35" x14ac:dyDescent="0.2">
      <c r="W350470" s="29"/>
      <c r="AI350470" s="29"/>
    </row>
    <row r="350498" spans="23:35" x14ac:dyDescent="0.2">
      <c r="W350498" s="31"/>
      <c r="AI350498" s="31"/>
    </row>
    <row r="350502" spans="23:35" x14ac:dyDescent="0.2">
      <c r="W350502" s="29"/>
      <c r="AI350502" s="29"/>
    </row>
    <row r="350530" spans="23:35" x14ac:dyDescent="0.2">
      <c r="W350530" s="31"/>
      <c r="AI350530" s="31"/>
    </row>
    <row r="350534" spans="23:35" x14ac:dyDescent="0.2">
      <c r="W350534" s="29"/>
      <c r="AI350534" s="29"/>
    </row>
    <row r="350562" spans="23:35" x14ac:dyDescent="0.2">
      <c r="W350562" s="31"/>
      <c r="AI350562" s="31"/>
    </row>
    <row r="350566" spans="23:35" x14ac:dyDescent="0.2">
      <c r="W350566" s="29"/>
      <c r="AI350566" s="29"/>
    </row>
    <row r="350594" spans="23:35" x14ac:dyDescent="0.2">
      <c r="W350594" s="31"/>
      <c r="AI350594" s="31"/>
    </row>
    <row r="350598" spans="23:35" x14ac:dyDescent="0.2">
      <c r="W350598" s="29"/>
      <c r="AI350598" s="29"/>
    </row>
    <row r="350626" spans="23:35" x14ac:dyDescent="0.2">
      <c r="W350626" s="31"/>
      <c r="AI350626" s="31"/>
    </row>
    <row r="350630" spans="23:35" x14ac:dyDescent="0.2">
      <c r="W350630" s="29"/>
      <c r="AI350630" s="29"/>
    </row>
    <row r="350658" spans="23:35" x14ac:dyDescent="0.2">
      <c r="W350658" s="31"/>
      <c r="AI350658" s="31"/>
    </row>
    <row r="350662" spans="23:35" x14ac:dyDescent="0.2">
      <c r="W350662" s="29"/>
      <c r="AI350662" s="29"/>
    </row>
    <row r="350690" spans="23:35" x14ac:dyDescent="0.2">
      <c r="W350690" s="31"/>
      <c r="AI350690" s="31"/>
    </row>
    <row r="350694" spans="23:35" x14ac:dyDescent="0.2">
      <c r="W350694" s="29"/>
      <c r="AI350694" s="29"/>
    </row>
    <row r="350722" spans="23:35" x14ac:dyDescent="0.2">
      <c r="W350722" s="31"/>
      <c r="AI350722" s="31"/>
    </row>
    <row r="350726" spans="23:35" x14ac:dyDescent="0.2">
      <c r="W350726" s="29"/>
      <c r="AI350726" s="29"/>
    </row>
    <row r="350754" spans="23:35" x14ac:dyDescent="0.2">
      <c r="W350754" s="31"/>
      <c r="AI350754" s="31"/>
    </row>
    <row r="350758" spans="23:35" x14ac:dyDescent="0.2">
      <c r="W350758" s="29"/>
      <c r="AI350758" s="29"/>
    </row>
    <row r="350786" spans="23:35" x14ac:dyDescent="0.2">
      <c r="W350786" s="31"/>
      <c r="AI350786" s="31"/>
    </row>
    <row r="350790" spans="23:35" x14ac:dyDescent="0.2">
      <c r="W350790" s="29"/>
      <c r="AI350790" s="29"/>
    </row>
    <row r="350818" spans="23:35" x14ac:dyDescent="0.2">
      <c r="W350818" s="31"/>
      <c r="AI350818" s="31"/>
    </row>
    <row r="350822" spans="23:35" x14ac:dyDescent="0.2">
      <c r="W350822" s="29"/>
      <c r="AI350822" s="29"/>
    </row>
    <row r="350850" spans="23:35" x14ac:dyDescent="0.2">
      <c r="W350850" s="31"/>
      <c r="AI350850" s="31"/>
    </row>
    <row r="350854" spans="23:35" x14ac:dyDescent="0.2">
      <c r="W350854" s="29"/>
      <c r="AI350854" s="29"/>
    </row>
    <row r="350882" spans="23:35" x14ac:dyDescent="0.2">
      <c r="W350882" s="31"/>
      <c r="AI350882" s="31"/>
    </row>
    <row r="350886" spans="23:35" x14ac:dyDescent="0.2">
      <c r="W350886" s="29"/>
      <c r="AI350886" s="29"/>
    </row>
    <row r="350914" spans="23:35" x14ac:dyDescent="0.2">
      <c r="W350914" s="31"/>
      <c r="AI350914" s="31"/>
    </row>
    <row r="350918" spans="23:35" x14ac:dyDescent="0.2">
      <c r="W350918" s="29"/>
      <c r="AI350918" s="29"/>
    </row>
    <row r="350946" spans="23:35" x14ac:dyDescent="0.2">
      <c r="W350946" s="31"/>
      <c r="AI350946" s="31"/>
    </row>
    <row r="350950" spans="23:35" x14ac:dyDescent="0.2">
      <c r="W350950" s="29"/>
      <c r="AI350950" s="29"/>
    </row>
    <row r="350978" spans="23:35" x14ac:dyDescent="0.2">
      <c r="W350978" s="31"/>
      <c r="AI350978" s="31"/>
    </row>
    <row r="350982" spans="23:35" x14ac:dyDescent="0.2">
      <c r="W350982" s="29"/>
      <c r="AI350982" s="29"/>
    </row>
    <row r="351010" spans="23:35" x14ac:dyDescent="0.2">
      <c r="W351010" s="31"/>
      <c r="AI351010" s="31"/>
    </row>
    <row r="351014" spans="23:35" x14ac:dyDescent="0.2">
      <c r="W351014" s="29"/>
      <c r="AI351014" s="29"/>
    </row>
    <row r="351042" spans="23:35" x14ac:dyDescent="0.2">
      <c r="W351042" s="31"/>
      <c r="AI351042" s="31"/>
    </row>
    <row r="351046" spans="23:35" x14ac:dyDescent="0.2">
      <c r="W351046" s="29"/>
      <c r="AI351046" s="29"/>
    </row>
    <row r="351074" spans="23:35" x14ac:dyDescent="0.2">
      <c r="W351074" s="31"/>
      <c r="AI351074" s="31"/>
    </row>
    <row r="351078" spans="23:35" x14ac:dyDescent="0.2">
      <c r="W351078" s="29"/>
      <c r="AI351078" s="29"/>
    </row>
    <row r="351106" spans="23:35" x14ac:dyDescent="0.2">
      <c r="W351106" s="31"/>
      <c r="AI351106" s="31"/>
    </row>
    <row r="351110" spans="23:35" x14ac:dyDescent="0.2">
      <c r="W351110" s="29"/>
      <c r="AI351110" s="29"/>
    </row>
    <row r="351138" spans="23:35" x14ac:dyDescent="0.2">
      <c r="W351138" s="31"/>
      <c r="AI351138" s="31"/>
    </row>
    <row r="351142" spans="23:35" x14ac:dyDescent="0.2">
      <c r="W351142" s="29"/>
      <c r="AI351142" s="29"/>
    </row>
    <row r="351170" spans="23:35" x14ac:dyDescent="0.2">
      <c r="W351170" s="31"/>
      <c r="AI351170" s="31"/>
    </row>
    <row r="351174" spans="23:35" x14ac:dyDescent="0.2">
      <c r="W351174" s="29"/>
      <c r="AI351174" s="29"/>
    </row>
    <row r="351202" spans="23:35" x14ac:dyDescent="0.2">
      <c r="W351202" s="31"/>
      <c r="AI351202" s="31"/>
    </row>
    <row r="351206" spans="23:35" x14ac:dyDescent="0.2">
      <c r="W351206" s="29"/>
      <c r="AI351206" s="29"/>
    </row>
    <row r="351234" spans="23:35" x14ac:dyDescent="0.2">
      <c r="W351234" s="31"/>
      <c r="AI351234" s="31"/>
    </row>
    <row r="351238" spans="23:35" x14ac:dyDescent="0.2">
      <c r="W351238" s="29"/>
      <c r="AI351238" s="29"/>
    </row>
    <row r="351266" spans="23:35" x14ac:dyDescent="0.2">
      <c r="W351266" s="31"/>
      <c r="AI351266" s="31"/>
    </row>
    <row r="351270" spans="23:35" x14ac:dyDescent="0.2">
      <c r="W351270" s="29"/>
      <c r="AI351270" s="29"/>
    </row>
    <row r="351298" spans="23:35" x14ac:dyDescent="0.2">
      <c r="W351298" s="31"/>
      <c r="AI351298" s="31"/>
    </row>
    <row r="351302" spans="23:35" x14ac:dyDescent="0.2">
      <c r="W351302" s="29"/>
      <c r="AI351302" s="29"/>
    </row>
    <row r="351330" spans="23:35" x14ac:dyDescent="0.2">
      <c r="W351330" s="31"/>
      <c r="AI351330" s="31"/>
    </row>
    <row r="351334" spans="23:35" x14ac:dyDescent="0.2">
      <c r="W351334" s="29"/>
      <c r="AI351334" s="29"/>
    </row>
    <row r="351362" spans="23:35" x14ac:dyDescent="0.2">
      <c r="W351362" s="31"/>
      <c r="AI351362" s="31"/>
    </row>
    <row r="351366" spans="23:35" x14ac:dyDescent="0.2">
      <c r="W351366" s="29"/>
      <c r="AI351366" s="29"/>
    </row>
    <row r="351394" spans="23:35" x14ac:dyDescent="0.2">
      <c r="W351394" s="31"/>
      <c r="AI351394" s="31"/>
    </row>
    <row r="351398" spans="23:35" x14ac:dyDescent="0.2">
      <c r="W351398" s="29"/>
      <c r="AI351398" s="29"/>
    </row>
    <row r="351426" spans="23:35" x14ac:dyDescent="0.2">
      <c r="W351426" s="31"/>
      <c r="AI351426" s="31"/>
    </row>
    <row r="351430" spans="23:35" x14ac:dyDescent="0.2">
      <c r="W351430" s="29"/>
      <c r="AI351430" s="29"/>
    </row>
    <row r="351458" spans="23:35" x14ac:dyDescent="0.2">
      <c r="W351458" s="31"/>
      <c r="AI351458" s="31"/>
    </row>
    <row r="351462" spans="23:35" x14ac:dyDescent="0.2">
      <c r="W351462" s="29"/>
      <c r="AI351462" s="29"/>
    </row>
    <row r="351490" spans="23:35" x14ac:dyDescent="0.2">
      <c r="W351490" s="31"/>
      <c r="AI351490" s="31"/>
    </row>
    <row r="351494" spans="23:35" x14ac:dyDescent="0.2">
      <c r="W351494" s="29"/>
      <c r="AI351494" s="29"/>
    </row>
    <row r="351522" spans="23:35" x14ac:dyDescent="0.2">
      <c r="W351522" s="31"/>
      <c r="AI351522" s="31"/>
    </row>
    <row r="351526" spans="23:35" x14ac:dyDescent="0.2">
      <c r="W351526" s="29"/>
      <c r="AI351526" s="29"/>
    </row>
    <row r="351554" spans="23:35" x14ac:dyDescent="0.2">
      <c r="W351554" s="31"/>
      <c r="AI351554" s="31"/>
    </row>
    <row r="351558" spans="23:35" x14ac:dyDescent="0.2">
      <c r="W351558" s="29"/>
      <c r="AI351558" s="29"/>
    </row>
    <row r="351586" spans="23:35" x14ac:dyDescent="0.2">
      <c r="W351586" s="31"/>
      <c r="AI351586" s="31"/>
    </row>
    <row r="351590" spans="23:35" x14ac:dyDescent="0.2">
      <c r="W351590" s="29"/>
      <c r="AI351590" s="29"/>
    </row>
    <row r="351618" spans="23:35" x14ac:dyDescent="0.2">
      <c r="W351618" s="31"/>
      <c r="AI351618" s="31"/>
    </row>
    <row r="351622" spans="23:35" x14ac:dyDescent="0.2">
      <c r="W351622" s="29"/>
      <c r="AI351622" s="29"/>
    </row>
    <row r="351650" spans="23:35" x14ac:dyDescent="0.2">
      <c r="W351650" s="31"/>
      <c r="AI351650" s="31"/>
    </row>
    <row r="351654" spans="23:35" x14ac:dyDescent="0.2">
      <c r="W351654" s="29"/>
      <c r="AI351654" s="29"/>
    </row>
    <row r="351682" spans="23:35" x14ac:dyDescent="0.2">
      <c r="W351682" s="31"/>
      <c r="AI351682" s="31"/>
    </row>
    <row r="351686" spans="23:35" x14ac:dyDescent="0.2">
      <c r="W351686" s="29"/>
      <c r="AI351686" s="29"/>
    </row>
    <row r="351714" spans="23:35" x14ac:dyDescent="0.2">
      <c r="W351714" s="31"/>
      <c r="AI351714" s="31"/>
    </row>
    <row r="351718" spans="23:35" x14ac:dyDescent="0.2">
      <c r="W351718" s="29"/>
      <c r="AI351718" s="29"/>
    </row>
    <row r="351746" spans="23:35" x14ac:dyDescent="0.2">
      <c r="W351746" s="31"/>
      <c r="AI351746" s="31"/>
    </row>
    <row r="351750" spans="23:35" x14ac:dyDescent="0.2">
      <c r="W351750" s="29"/>
      <c r="AI351750" s="29"/>
    </row>
    <row r="351778" spans="23:35" x14ac:dyDescent="0.2">
      <c r="W351778" s="31"/>
      <c r="AI351778" s="31"/>
    </row>
    <row r="351782" spans="23:35" x14ac:dyDescent="0.2">
      <c r="W351782" s="29"/>
      <c r="AI351782" s="29"/>
    </row>
    <row r="351810" spans="23:35" x14ac:dyDescent="0.2">
      <c r="W351810" s="31"/>
      <c r="AI351810" s="31"/>
    </row>
    <row r="351814" spans="23:35" x14ac:dyDescent="0.2">
      <c r="W351814" s="29"/>
      <c r="AI351814" s="29"/>
    </row>
    <row r="351842" spans="23:35" x14ac:dyDescent="0.2">
      <c r="W351842" s="31"/>
      <c r="AI351842" s="31"/>
    </row>
    <row r="351846" spans="23:35" x14ac:dyDescent="0.2">
      <c r="W351846" s="29"/>
      <c r="AI351846" s="29"/>
    </row>
    <row r="351874" spans="23:35" x14ac:dyDescent="0.2">
      <c r="W351874" s="31"/>
      <c r="AI351874" s="31"/>
    </row>
    <row r="351878" spans="23:35" x14ac:dyDescent="0.2">
      <c r="W351878" s="29"/>
      <c r="AI351878" s="29"/>
    </row>
    <row r="351906" spans="23:35" x14ac:dyDescent="0.2">
      <c r="W351906" s="31"/>
      <c r="AI351906" s="31"/>
    </row>
    <row r="351910" spans="23:35" x14ac:dyDescent="0.2">
      <c r="W351910" s="29"/>
      <c r="AI351910" s="29"/>
    </row>
    <row r="351938" spans="23:35" x14ac:dyDescent="0.2">
      <c r="W351938" s="31"/>
      <c r="AI351938" s="31"/>
    </row>
    <row r="351942" spans="23:35" x14ac:dyDescent="0.2">
      <c r="W351942" s="29"/>
      <c r="AI351942" s="29"/>
    </row>
    <row r="351970" spans="23:35" x14ac:dyDescent="0.2">
      <c r="W351970" s="31"/>
      <c r="AI351970" s="31"/>
    </row>
    <row r="351974" spans="23:35" x14ac:dyDescent="0.2">
      <c r="W351974" s="29"/>
      <c r="AI351974" s="29"/>
    </row>
    <row r="352002" spans="23:35" x14ac:dyDescent="0.2">
      <c r="W352002" s="31"/>
      <c r="AI352002" s="31"/>
    </row>
    <row r="352006" spans="23:35" x14ac:dyDescent="0.2">
      <c r="W352006" s="29"/>
      <c r="AI352006" s="29"/>
    </row>
    <row r="352034" spans="23:35" x14ac:dyDescent="0.2">
      <c r="W352034" s="31"/>
      <c r="AI352034" s="31"/>
    </row>
    <row r="352038" spans="23:35" x14ac:dyDescent="0.2">
      <c r="W352038" s="29"/>
      <c r="AI352038" s="29"/>
    </row>
    <row r="352066" spans="23:35" x14ac:dyDescent="0.2">
      <c r="W352066" s="31"/>
      <c r="AI352066" s="31"/>
    </row>
    <row r="352070" spans="23:35" x14ac:dyDescent="0.2">
      <c r="W352070" s="29"/>
      <c r="AI352070" s="29"/>
    </row>
    <row r="352098" spans="23:35" x14ac:dyDescent="0.2">
      <c r="W352098" s="31"/>
      <c r="AI352098" s="31"/>
    </row>
    <row r="352102" spans="23:35" x14ac:dyDescent="0.2">
      <c r="W352102" s="29"/>
      <c r="AI352102" s="29"/>
    </row>
    <row r="352130" spans="23:35" x14ac:dyDescent="0.2">
      <c r="W352130" s="31"/>
      <c r="AI352130" s="31"/>
    </row>
    <row r="352134" spans="23:35" x14ac:dyDescent="0.2">
      <c r="W352134" s="29"/>
      <c r="AI352134" s="29"/>
    </row>
    <row r="352162" spans="23:35" x14ac:dyDescent="0.2">
      <c r="W352162" s="31"/>
      <c r="AI352162" s="31"/>
    </row>
    <row r="352166" spans="23:35" x14ac:dyDescent="0.2">
      <c r="W352166" s="29"/>
      <c r="AI352166" s="29"/>
    </row>
    <row r="352194" spans="23:35" x14ac:dyDescent="0.2">
      <c r="W352194" s="31"/>
      <c r="AI352194" s="31"/>
    </row>
    <row r="352198" spans="23:35" x14ac:dyDescent="0.2">
      <c r="W352198" s="29"/>
      <c r="AI352198" s="29"/>
    </row>
    <row r="352226" spans="23:35" x14ac:dyDescent="0.2">
      <c r="W352226" s="31"/>
      <c r="AI352226" s="31"/>
    </row>
    <row r="352230" spans="23:35" x14ac:dyDescent="0.2">
      <c r="W352230" s="29"/>
      <c r="AI352230" s="29"/>
    </row>
    <row r="352258" spans="23:35" x14ac:dyDescent="0.2">
      <c r="W352258" s="31"/>
      <c r="AI352258" s="31"/>
    </row>
    <row r="352262" spans="23:35" x14ac:dyDescent="0.2">
      <c r="W352262" s="29"/>
      <c r="AI352262" s="29"/>
    </row>
    <row r="352290" spans="23:35" x14ac:dyDescent="0.2">
      <c r="W352290" s="31"/>
      <c r="AI352290" s="31"/>
    </row>
    <row r="352294" spans="23:35" x14ac:dyDescent="0.2">
      <c r="W352294" s="29"/>
      <c r="AI352294" s="29"/>
    </row>
    <row r="352322" spans="23:35" x14ac:dyDescent="0.2">
      <c r="W352322" s="31"/>
      <c r="AI352322" s="31"/>
    </row>
    <row r="352326" spans="23:35" x14ac:dyDescent="0.2">
      <c r="W352326" s="29"/>
      <c r="AI352326" s="29"/>
    </row>
    <row r="352354" spans="23:35" x14ac:dyDescent="0.2">
      <c r="W352354" s="31"/>
      <c r="AI352354" s="31"/>
    </row>
    <row r="352358" spans="23:35" x14ac:dyDescent="0.2">
      <c r="W352358" s="29"/>
      <c r="AI352358" s="29"/>
    </row>
    <row r="352386" spans="23:35" x14ac:dyDescent="0.2">
      <c r="W352386" s="31"/>
      <c r="AI352386" s="31"/>
    </row>
    <row r="352390" spans="23:35" x14ac:dyDescent="0.2">
      <c r="W352390" s="29"/>
      <c r="AI352390" s="29"/>
    </row>
    <row r="352418" spans="23:35" x14ac:dyDescent="0.2">
      <c r="W352418" s="31"/>
      <c r="AI352418" s="31"/>
    </row>
    <row r="352422" spans="23:35" x14ac:dyDescent="0.2">
      <c r="W352422" s="29"/>
      <c r="AI352422" s="29"/>
    </row>
    <row r="352450" spans="23:35" x14ac:dyDescent="0.2">
      <c r="W352450" s="31"/>
      <c r="AI352450" s="31"/>
    </row>
    <row r="352454" spans="23:35" x14ac:dyDescent="0.2">
      <c r="W352454" s="29"/>
      <c r="AI352454" s="29"/>
    </row>
    <row r="352482" spans="23:35" x14ac:dyDescent="0.2">
      <c r="W352482" s="31"/>
      <c r="AI352482" s="31"/>
    </row>
    <row r="352486" spans="23:35" x14ac:dyDescent="0.2">
      <c r="W352486" s="29"/>
      <c r="AI352486" s="29"/>
    </row>
    <row r="352514" spans="23:35" x14ac:dyDescent="0.2">
      <c r="W352514" s="31"/>
      <c r="AI352514" s="31"/>
    </row>
    <row r="352518" spans="23:35" x14ac:dyDescent="0.2">
      <c r="W352518" s="29"/>
      <c r="AI352518" s="29"/>
    </row>
    <row r="352546" spans="23:35" x14ac:dyDescent="0.2">
      <c r="W352546" s="31"/>
      <c r="AI352546" s="31"/>
    </row>
    <row r="352550" spans="23:35" x14ac:dyDescent="0.2">
      <c r="W352550" s="29"/>
      <c r="AI352550" s="29"/>
    </row>
    <row r="352578" spans="23:35" x14ac:dyDescent="0.2">
      <c r="W352578" s="31"/>
      <c r="AI352578" s="31"/>
    </row>
    <row r="352582" spans="23:35" x14ac:dyDescent="0.2">
      <c r="W352582" s="29"/>
      <c r="AI352582" s="29"/>
    </row>
    <row r="352610" spans="23:35" x14ac:dyDescent="0.2">
      <c r="W352610" s="31"/>
      <c r="AI352610" s="31"/>
    </row>
    <row r="352614" spans="23:35" x14ac:dyDescent="0.2">
      <c r="W352614" s="29"/>
      <c r="AI352614" s="29"/>
    </row>
    <row r="352642" spans="23:35" x14ac:dyDescent="0.2">
      <c r="W352642" s="31"/>
      <c r="AI352642" s="31"/>
    </row>
    <row r="352646" spans="23:35" x14ac:dyDescent="0.2">
      <c r="W352646" s="29"/>
      <c r="AI352646" s="29"/>
    </row>
    <row r="352674" spans="23:35" x14ac:dyDescent="0.2">
      <c r="W352674" s="31"/>
      <c r="AI352674" s="31"/>
    </row>
    <row r="352678" spans="23:35" x14ac:dyDescent="0.2">
      <c r="W352678" s="29"/>
      <c r="AI352678" s="29"/>
    </row>
    <row r="352706" spans="23:35" x14ac:dyDescent="0.2">
      <c r="W352706" s="31"/>
      <c r="AI352706" s="31"/>
    </row>
    <row r="352710" spans="23:35" x14ac:dyDescent="0.2">
      <c r="W352710" s="29"/>
      <c r="AI352710" s="29"/>
    </row>
    <row r="352738" spans="23:35" x14ac:dyDescent="0.2">
      <c r="W352738" s="31"/>
      <c r="AI352738" s="31"/>
    </row>
    <row r="352742" spans="23:35" x14ac:dyDescent="0.2">
      <c r="W352742" s="29"/>
      <c r="AI352742" s="29"/>
    </row>
    <row r="352770" spans="23:35" x14ac:dyDescent="0.2">
      <c r="W352770" s="31"/>
      <c r="AI352770" s="31"/>
    </row>
    <row r="352774" spans="23:35" x14ac:dyDescent="0.2">
      <c r="W352774" s="29"/>
      <c r="AI352774" s="29"/>
    </row>
    <row r="352802" spans="23:35" x14ac:dyDescent="0.2">
      <c r="W352802" s="31"/>
      <c r="AI352802" s="31"/>
    </row>
    <row r="352806" spans="23:35" x14ac:dyDescent="0.2">
      <c r="W352806" s="29"/>
      <c r="AI352806" s="29"/>
    </row>
    <row r="352834" spans="23:35" x14ac:dyDescent="0.2">
      <c r="W352834" s="31"/>
      <c r="AI352834" s="31"/>
    </row>
    <row r="352838" spans="23:35" x14ac:dyDescent="0.2">
      <c r="W352838" s="29"/>
      <c r="AI352838" s="29"/>
    </row>
    <row r="352866" spans="23:35" x14ac:dyDescent="0.2">
      <c r="W352866" s="31"/>
      <c r="AI352866" s="31"/>
    </row>
    <row r="352870" spans="23:35" x14ac:dyDescent="0.2">
      <c r="W352870" s="29"/>
      <c r="AI352870" s="29"/>
    </row>
    <row r="352898" spans="23:35" x14ac:dyDescent="0.2">
      <c r="W352898" s="31"/>
      <c r="AI352898" s="31"/>
    </row>
    <row r="352902" spans="23:35" x14ac:dyDescent="0.2">
      <c r="W352902" s="29"/>
      <c r="AI352902" s="29"/>
    </row>
    <row r="352930" spans="23:35" x14ac:dyDescent="0.2">
      <c r="W352930" s="31"/>
      <c r="AI352930" s="31"/>
    </row>
    <row r="352934" spans="23:35" x14ac:dyDescent="0.2">
      <c r="W352934" s="29"/>
      <c r="AI352934" s="29"/>
    </row>
    <row r="352962" spans="23:35" x14ac:dyDescent="0.2">
      <c r="W352962" s="31"/>
      <c r="AI352962" s="31"/>
    </row>
    <row r="352966" spans="23:35" x14ac:dyDescent="0.2">
      <c r="W352966" s="29"/>
      <c r="AI352966" s="29"/>
    </row>
    <row r="352994" spans="23:35" x14ac:dyDescent="0.2">
      <c r="W352994" s="31"/>
      <c r="AI352994" s="31"/>
    </row>
    <row r="352998" spans="23:35" x14ac:dyDescent="0.2">
      <c r="W352998" s="29"/>
      <c r="AI352998" s="29"/>
    </row>
    <row r="353026" spans="23:35" x14ac:dyDescent="0.2">
      <c r="W353026" s="31"/>
      <c r="AI353026" s="31"/>
    </row>
    <row r="353030" spans="23:35" x14ac:dyDescent="0.2">
      <c r="W353030" s="29"/>
      <c r="AI353030" s="29"/>
    </row>
    <row r="353058" spans="23:35" x14ac:dyDescent="0.2">
      <c r="W353058" s="31"/>
      <c r="AI353058" s="31"/>
    </row>
    <row r="353062" spans="23:35" x14ac:dyDescent="0.2">
      <c r="W353062" s="29"/>
      <c r="AI353062" s="29"/>
    </row>
    <row r="353090" spans="23:35" x14ac:dyDescent="0.2">
      <c r="W353090" s="31"/>
      <c r="AI353090" s="31"/>
    </row>
    <row r="353094" spans="23:35" x14ac:dyDescent="0.2">
      <c r="W353094" s="29"/>
      <c r="AI353094" s="29"/>
    </row>
    <row r="353122" spans="23:35" x14ac:dyDescent="0.2">
      <c r="W353122" s="31"/>
      <c r="AI353122" s="31"/>
    </row>
    <row r="353126" spans="23:35" x14ac:dyDescent="0.2">
      <c r="W353126" s="29"/>
      <c r="AI353126" s="29"/>
    </row>
    <row r="353154" spans="23:35" x14ac:dyDescent="0.2">
      <c r="W353154" s="31"/>
      <c r="AI353154" s="31"/>
    </row>
    <row r="353158" spans="23:35" x14ac:dyDescent="0.2">
      <c r="W353158" s="29"/>
      <c r="AI353158" s="29"/>
    </row>
    <row r="353186" spans="23:35" x14ac:dyDescent="0.2">
      <c r="W353186" s="31"/>
      <c r="AI353186" s="31"/>
    </row>
    <row r="353190" spans="23:35" x14ac:dyDescent="0.2">
      <c r="W353190" s="29"/>
      <c r="AI353190" s="29"/>
    </row>
    <row r="353218" spans="23:35" x14ac:dyDescent="0.2">
      <c r="W353218" s="31"/>
      <c r="AI353218" s="31"/>
    </row>
    <row r="353222" spans="23:35" x14ac:dyDescent="0.2">
      <c r="W353222" s="29"/>
      <c r="AI353222" s="29"/>
    </row>
    <row r="353250" spans="23:35" x14ac:dyDescent="0.2">
      <c r="W353250" s="31"/>
      <c r="AI353250" s="31"/>
    </row>
    <row r="353254" spans="23:35" x14ac:dyDescent="0.2">
      <c r="W353254" s="29"/>
      <c r="AI353254" s="29"/>
    </row>
    <row r="353282" spans="23:35" x14ac:dyDescent="0.2">
      <c r="W353282" s="31"/>
      <c r="AI353282" s="31"/>
    </row>
    <row r="353286" spans="23:35" x14ac:dyDescent="0.2">
      <c r="W353286" s="29"/>
      <c r="AI353286" s="29"/>
    </row>
    <row r="353314" spans="23:35" x14ac:dyDescent="0.2">
      <c r="W353314" s="31"/>
      <c r="AI353314" s="31"/>
    </row>
    <row r="353318" spans="23:35" x14ac:dyDescent="0.2">
      <c r="W353318" s="29"/>
      <c r="AI353318" s="29"/>
    </row>
    <row r="353346" spans="23:35" x14ac:dyDescent="0.2">
      <c r="W353346" s="31"/>
      <c r="AI353346" s="31"/>
    </row>
    <row r="353350" spans="23:35" x14ac:dyDescent="0.2">
      <c r="W353350" s="29"/>
      <c r="AI353350" s="29"/>
    </row>
    <row r="353378" spans="23:35" x14ac:dyDescent="0.2">
      <c r="W353378" s="31"/>
      <c r="AI353378" s="31"/>
    </row>
    <row r="353382" spans="23:35" x14ac:dyDescent="0.2">
      <c r="W353382" s="29"/>
      <c r="AI353382" s="29"/>
    </row>
    <row r="353410" spans="23:35" x14ac:dyDescent="0.2">
      <c r="W353410" s="31"/>
      <c r="AI353410" s="31"/>
    </row>
    <row r="353414" spans="23:35" x14ac:dyDescent="0.2">
      <c r="W353414" s="29"/>
      <c r="AI353414" s="29"/>
    </row>
    <row r="353442" spans="23:35" x14ac:dyDescent="0.2">
      <c r="W353442" s="31"/>
      <c r="AI353442" s="31"/>
    </row>
    <row r="353446" spans="23:35" x14ac:dyDescent="0.2">
      <c r="W353446" s="29"/>
      <c r="AI353446" s="29"/>
    </row>
    <row r="353474" spans="23:35" x14ac:dyDescent="0.2">
      <c r="W353474" s="31"/>
      <c r="AI353474" s="31"/>
    </row>
    <row r="353478" spans="23:35" x14ac:dyDescent="0.2">
      <c r="W353478" s="29"/>
      <c r="AI353478" s="29"/>
    </row>
    <row r="353506" spans="23:35" x14ac:dyDescent="0.2">
      <c r="W353506" s="31"/>
      <c r="AI353506" s="31"/>
    </row>
    <row r="353510" spans="23:35" x14ac:dyDescent="0.2">
      <c r="W353510" s="29"/>
      <c r="AI353510" s="29"/>
    </row>
    <row r="353538" spans="23:35" x14ac:dyDescent="0.2">
      <c r="W353538" s="31"/>
      <c r="AI353538" s="31"/>
    </row>
    <row r="353542" spans="23:35" x14ac:dyDescent="0.2">
      <c r="W353542" s="29"/>
      <c r="AI353542" s="29"/>
    </row>
    <row r="353570" spans="23:35" x14ac:dyDescent="0.2">
      <c r="W353570" s="31"/>
      <c r="AI353570" s="31"/>
    </row>
    <row r="353574" spans="23:35" x14ac:dyDescent="0.2">
      <c r="W353574" s="29"/>
      <c r="AI353574" s="29"/>
    </row>
    <row r="353602" spans="23:35" x14ac:dyDescent="0.2">
      <c r="W353602" s="31"/>
      <c r="AI353602" s="31"/>
    </row>
    <row r="353606" spans="23:35" x14ac:dyDescent="0.2">
      <c r="W353606" s="29"/>
      <c r="AI353606" s="29"/>
    </row>
    <row r="353634" spans="23:35" x14ac:dyDescent="0.2">
      <c r="W353634" s="31"/>
      <c r="AI353634" s="31"/>
    </row>
    <row r="353638" spans="23:35" x14ac:dyDescent="0.2">
      <c r="W353638" s="29"/>
      <c r="AI353638" s="29"/>
    </row>
    <row r="353666" spans="23:35" x14ac:dyDescent="0.2">
      <c r="W353666" s="31"/>
      <c r="AI353666" s="31"/>
    </row>
    <row r="353670" spans="23:35" x14ac:dyDescent="0.2">
      <c r="W353670" s="29"/>
      <c r="AI353670" s="29"/>
    </row>
    <row r="353698" spans="23:35" x14ac:dyDescent="0.2">
      <c r="W353698" s="31"/>
      <c r="AI353698" s="31"/>
    </row>
    <row r="353702" spans="23:35" x14ac:dyDescent="0.2">
      <c r="W353702" s="29"/>
      <c r="AI353702" s="29"/>
    </row>
    <row r="353730" spans="23:35" x14ac:dyDescent="0.2">
      <c r="W353730" s="31"/>
      <c r="AI353730" s="31"/>
    </row>
    <row r="353734" spans="23:35" x14ac:dyDescent="0.2">
      <c r="W353734" s="29"/>
      <c r="AI353734" s="29"/>
    </row>
    <row r="353762" spans="23:35" x14ac:dyDescent="0.2">
      <c r="W353762" s="31"/>
      <c r="AI353762" s="31"/>
    </row>
    <row r="353766" spans="23:35" x14ac:dyDescent="0.2">
      <c r="W353766" s="29"/>
      <c r="AI353766" s="29"/>
    </row>
    <row r="353794" spans="23:35" x14ac:dyDescent="0.2">
      <c r="W353794" s="31"/>
      <c r="AI353794" s="31"/>
    </row>
    <row r="353798" spans="23:35" x14ac:dyDescent="0.2">
      <c r="W353798" s="29"/>
      <c r="AI353798" s="29"/>
    </row>
    <row r="353826" spans="23:35" x14ac:dyDescent="0.2">
      <c r="W353826" s="31"/>
      <c r="AI353826" s="31"/>
    </row>
    <row r="353830" spans="23:35" x14ac:dyDescent="0.2">
      <c r="W353830" s="29"/>
      <c r="AI353830" s="29"/>
    </row>
    <row r="353858" spans="23:35" x14ac:dyDescent="0.2">
      <c r="W353858" s="31"/>
      <c r="AI353858" s="31"/>
    </row>
    <row r="353862" spans="23:35" x14ac:dyDescent="0.2">
      <c r="W353862" s="29"/>
      <c r="AI353862" s="29"/>
    </row>
    <row r="353890" spans="23:35" x14ac:dyDescent="0.2">
      <c r="W353890" s="31"/>
      <c r="AI353890" s="31"/>
    </row>
    <row r="353894" spans="23:35" x14ac:dyDescent="0.2">
      <c r="W353894" s="29"/>
      <c r="AI353894" s="29"/>
    </row>
    <row r="353922" spans="23:35" x14ac:dyDescent="0.2">
      <c r="W353922" s="31"/>
      <c r="AI353922" s="31"/>
    </row>
    <row r="353926" spans="23:35" x14ac:dyDescent="0.2">
      <c r="W353926" s="29"/>
      <c r="AI353926" s="29"/>
    </row>
    <row r="353954" spans="23:35" x14ac:dyDescent="0.2">
      <c r="W353954" s="31"/>
      <c r="AI353954" s="31"/>
    </row>
    <row r="353958" spans="23:35" x14ac:dyDescent="0.2">
      <c r="W353958" s="29"/>
      <c r="AI353958" s="29"/>
    </row>
    <row r="353986" spans="23:35" x14ac:dyDescent="0.2">
      <c r="W353986" s="31"/>
      <c r="AI353986" s="31"/>
    </row>
    <row r="353990" spans="23:35" x14ac:dyDescent="0.2">
      <c r="W353990" s="29"/>
      <c r="AI353990" s="29"/>
    </row>
    <row r="354018" spans="23:35" x14ac:dyDescent="0.2">
      <c r="W354018" s="31"/>
      <c r="AI354018" s="31"/>
    </row>
    <row r="354022" spans="23:35" x14ac:dyDescent="0.2">
      <c r="W354022" s="29"/>
      <c r="AI354022" s="29"/>
    </row>
    <row r="354050" spans="23:35" x14ac:dyDescent="0.2">
      <c r="W354050" s="31"/>
      <c r="AI354050" s="31"/>
    </row>
    <row r="354054" spans="23:35" x14ac:dyDescent="0.2">
      <c r="W354054" s="29"/>
      <c r="AI354054" s="29"/>
    </row>
    <row r="354082" spans="23:35" x14ac:dyDescent="0.2">
      <c r="W354082" s="31"/>
      <c r="AI354082" s="31"/>
    </row>
    <row r="354086" spans="23:35" x14ac:dyDescent="0.2">
      <c r="W354086" s="29"/>
      <c r="AI354086" s="29"/>
    </row>
    <row r="354114" spans="23:35" x14ac:dyDescent="0.2">
      <c r="W354114" s="31"/>
      <c r="AI354114" s="31"/>
    </row>
    <row r="354118" spans="23:35" x14ac:dyDescent="0.2">
      <c r="W354118" s="29"/>
      <c r="AI354118" s="29"/>
    </row>
    <row r="354146" spans="23:35" x14ac:dyDescent="0.2">
      <c r="W354146" s="31"/>
      <c r="AI354146" s="31"/>
    </row>
    <row r="354150" spans="23:35" x14ac:dyDescent="0.2">
      <c r="W354150" s="29"/>
      <c r="AI354150" s="29"/>
    </row>
    <row r="354178" spans="23:35" x14ac:dyDescent="0.2">
      <c r="W354178" s="31"/>
      <c r="AI354178" s="31"/>
    </row>
    <row r="354182" spans="23:35" x14ac:dyDescent="0.2">
      <c r="W354182" s="29"/>
      <c r="AI354182" s="29"/>
    </row>
    <row r="354210" spans="23:35" x14ac:dyDescent="0.2">
      <c r="W354210" s="31"/>
      <c r="AI354210" s="31"/>
    </row>
    <row r="354214" spans="23:35" x14ac:dyDescent="0.2">
      <c r="W354214" s="29"/>
      <c r="AI354214" s="29"/>
    </row>
    <row r="354242" spans="23:35" x14ac:dyDescent="0.2">
      <c r="W354242" s="31"/>
      <c r="AI354242" s="31"/>
    </row>
    <row r="354246" spans="23:35" x14ac:dyDescent="0.2">
      <c r="W354246" s="29"/>
      <c r="AI354246" s="29"/>
    </row>
    <row r="354274" spans="23:35" x14ac:dyDescent="0.2">
      <c r="W354274" s="31"/>
      <c r="AI354274" s="31"/>
    </row>
    <row r="354278" spans="23:35" x14ac:dyDescent="0.2">
      <c r="W354278" s="29"/>
      <c r="AI354278" s="29"/>
    </row>
    <row r="354306" spans="23:35" x14ac:dyDescent="0.2">
      <c r="W354306" s="31"/>
      <c r="AI354306" s="31"/>
    </row>
    <row r="354310" spans="23:35" x14ac:dyDescent="0.2">
      <c r="W354310" s="29"/>
      <c r="AI354310" s="29"/>
    </row>
    <row r="354338" spans="23:35" x14ac:dyDescent="0.2">
      <c r="W354338" s="31"/>
      <c r="AI354338" s="31"/>
    </row>
    <row r="354342" spans="23:35" x14ac:dyDescent="0.2">
      <c r="W354342" s="29"/>
      <c r="AI354342" s="29"/>
    </row>
    <row r="354370" spans="23:35" x14ac:dyDescent="0.2">
      <c r="W354370" s="31"/>
      <c r="AI354370" s="31"/>
    </row>
    <row r="354374" spans="23:35" x14ac:dyDescent="0.2">
      <c r="W354374" s="29"/>
      <c r="AI354374" s="29"/>
    </row>
    <row r="354402" spans="23:35" x14ac:dyDescent="0.2">
      <c r="W354402" s="31"/>
      <c r="AI354402" s="31"/>
    </row>
    <row r="354406" spans="23:35" x14ac:dyDescent="0.2">
      <c r="W354406" s="29"/>
      <c r="AI354406" s="29"/>
    </row>
    <row r="354434" spans="23:35" x14ac:dyDescent="0.2">
      <c r="W354434" s="31"/>
      <c r="AI354434" s="31"/>
    </row>
    <row r="354438" spans="23:35" x14ac:dyDescent="0.2">
      <c r="W354438" s="29"/>
      <c r="AI354438" s="29"/>
    </row>
    <row r="354466" spans="23:35" x14ac:dyDescent="0.2">
      <c r="W354466" s="31"/>
      <c r="AI354466" s="31"/>
    </row>
    <row r="354470" spans="23:35" x14ac:dyDescent="0.2">
      <c r="W354470" s="29"/>
      <c r="AI354470" s="29"/>
    </row>
    <row r="354498" spans="23:35" x14ac:dyDescent="0.2">
      <c r="W354498" s="31"/>
      <c r="AI354498" s="31"/>
    </row>
    <row r="354502" spans="23:35" x14ac:dyDescent="0.2">
      <c r="W354502" s="29"/>
      <c r="AI354502" s="29"/>
    </row>
    <row r="354530" spans="23:35" x14ac:dyDescent="0.2">
      <c r="W354530" s="31"/>
      <c r="AI354530" s="31"/>
    </row>
    <row r="354534" spans="23:35" x14ac:dyDescent="0.2">
      <c r="W354534" s="29"/>
      <c r="AI354534" s="29"/>
    </row>
    <row r="354562" spans="23:35" x14ac:dyDescent="0.2">
      <c r="W354562" s="31"/>
      <c r="AI354562" s="31"/>
    </row>
    <row r="354566" spans="23:35" x14ac:dyDescent="0.2">
      <c r="W354566" s="29"/>
      <c r="AI354566" s="29"/>
    </row>
    <row r="354594" spans="23:35" x14ac:dyDescent="0.2">
      <c r="W354594" s="31"/>
      <c r="AI354594" s="31"/>
    </row>
    <row r="354598" spans="23:35" x14ac:dyDescent="0.2">
      <c r="W354598" s="29"/>
      <c r="AI354598" s="29"/>
    </row>
    <row r="354626" spans="23:35" x14ac:dyDescent="0.2">
      <c r="W354626" s="31"/>
      <c r="AI354626" s="31"/>
    </row>
    <row r="354630" spans="23:35" x14ac:dyDescent="0.2">
      <c r="W354630" s="29"/>
      <c r="AI354630" s="29"/>
    </row>
    <row r="354658" spans="23:35" x14ac:dyDescent="0.2">
      <c r="W354658" s="31"/>
      <c r="AI354658" s="31"/>
    </row>
    <row r="354662" spans="23:35" x14ac:dyDescent="0.2">
      <c r="W354662" s="29"/>
      <c r="AI354662" s="29"/>
    </row>
    <row r="354690" spans="23:35" x14ac:dyDescent="0.2">
      <c r="W354690" s="31"/>
      <c r="AI354690" s="31"/>
    </row>
    <row r="354694" spans="23:35" x14ac:dyDescent="0.2">
      <c r="W354694" s="29"/>
      <c r="AI354694" s="29"/>
    </row>
    <row r="354722" spans="23:35" x14ac:dyDescent="0.2">
      <c r="W354722" s="31"/>
      <c r="AI354722" s="31"/>
    </row>
    <row r="354726" spans="23:35" x14ac:dyDescent="0.2">
      <c r="W354726" s="29"/>
      <c r="AI354726" s="29"/>
    </row>
    <row r="354754" spans="23:35" x14ac:dyDescent="0.2">
      <c r="W354754" s="31"/>
      <c r="AI354754" s="31"/>
    </row>
    <row r="354758" spans="23:35" x14ac:dyDescent="0.2">
      <c r="W354758" s="29"/>
      <c r="AI354758" s="29"/>
    </row>
    <row r="354786" spans="23:35" x14ac:dyDescent="0.2">
      <c r="W354786" s="31"/>
      <c r="AI354786" s="31"/>
    </row>
    <row r="354790" spans="23:35" x14ac:dyDescent="0.2">
      <c r="W354790" s="29"/>
      <c r="AI354790" s="29"/>
    </row>
    <row r="354818" spans="23:35" x14ac:dyDescent="0.2">
      <c r="W354818" s="31"/>
      <c r="AI354818" s="31"/>
    </row>
    <row r="354822" spans="23:35" x14ac:dyDescent="0.2">
      <c r="W354822" s="29"/>
      <c r="AI354822" s="29"/>
    </row>
    <row r="354850" spans="23:35" x14ac:dyDescent="0.2">
      <c r="W354850" s="31"/>
      <c r="AI354850" s="31"/>
    </row>
    <row r="354854" spans="23:35" x14ac:dyDescent="0.2">
      <c r="W354854" s="29"/>
      <c r="AI354854" s="29"/>
    </row>
    <row r="354882" spans="23:35" x14ac:dyDescent="0.2">
      <c r="W354882" s="31"/>
      <c r="AI354882" s="31"/>
    </row>
    <row r="354886" spans="23:35" x14ac:dyDescent="0.2">
      <c r="W354886" s="29"/>
      <c r="AI354886" s="29"/>
    </row>
    <row r="354914" spans="23:35" x14ac:dyDescent="0.2">
      <c r="W354914" s="31"/>
      <c r="AI354914" s="31"/>
    </row>
    <row r="354918" spans="23:35" x14ac:dyDescent="0.2">
      <c r="W354918" s="29"/>
      <c r="AI354918" s="29"/>
    </row>
    <row r="354946" spans="23:35" x14ac:dyDescent="0.2">
      <c r="W354946" s="31"/>
      <c r="AI354946" s="31"/>
    </row>
    <row r="354950" spans="23:35" x14ac:dyDescent="0.2">
      <c r="W354950" s="29"/>
      <c r="AI354950" s="29"/>
    </row>
    <row r="354978" spans="23:35" x14ac:dyDescent="0.2">
      <c r="W354978" s="31"/>
      <c r="AI354978" s="31"/>
    </row>
    <row r="354982" spans="23:35" x14ac:dyDescent="0.2">
      <c r="W354982" s="29"/>
      <c r="AI354982" s="29"/>
    </row>
    <row r="355010" spans="23:35" x14ac:dyDescent="0.2">
      <c r="W355010" s="31"/>
      <c r="AI355010" s="31"/>
    </row>
    <row r="355014" spans="23:35" x14ac:dyDescent="0.2">
      <c r="W355014" s="29"/>
      <c r="AI355014" s="29"/>
    </row>
    <row r="355042" spans="23:35" x14ac:dyDescent="0.2">
      <c r="W355042" s="31"/>
      <c r="AI355042" s="31"/>
    </row>
    <row r="355046" spans="23:35" x14ac:dyDescent="0.2">
      <c r="W355046" s="29"/>
      <c r="AI355046" s="29"/>
    </row>
    <row r="355074" spans="23:35" x14ac:dyDescent="0.2">
      <c r="W355074" s="31"/>
      <c r="AI355074" s="31"/>
    </row>
    <row r="355078" spans="23:35" x14ac:dyDescent="0.2">
      <c r="W355078" s="29"/>
      <c r="AI355078" s="29"/>
    </row>
    <row r="355106" spans="23:35" x14ac:dyDescent="0.2">
      <c r="W355106" s="31"/>
      <c r="AI355106" s="31"/>
    </row>
    <row r="355110" spans="23:35" x14ac:dyDescent="0.2">
      <c r="W355110" s="29"/>
      <c r="AI355110" s="29"/>
    </row>
    <row r="355138" spans="23:35" x14ac:dyDescent="0.2">
      <c r="W355138" s="31"/>
      <c r="AI355138" s="31"/>
    </row>
    <row r="355142" spans="23:35" x14ac:dyDescent="0.2">
      <c r="W355142" s="29"/>
      <c r="AI355142" s="29"/>
    </row>
    <row r="355170" spans="23:35" x14ac:dyDescent="0.2">
      <c r="W355170" s="31"/>
      <c r="AI355170" s="31"/>
    </row>
    <row r="355174" spans="23:35" x14ac:dyDescent="0.2">
      <c r="W355174" s="29"/>
      <c r="AI355174" s="29"/>
    </row>
    <row r="355202" spans="23:35" x14ac:dyDescent="0.2">
      <c r="W355202" s="31"/>
      <c r="AI355202" s="31"/>
    </row>
    <row r="355206" spans="23:35" x14ac:dyDescent="0.2">
      <c r="W355206" s="29"/>
      <c r="AI355206" s="29"/>
    </row>
    <row r="355234" spans="23:35" x14ac:dyDescent="0.2">
      <c r="W355234" s="31"/>
      <c r="AI355234" s="31"/>
    </row>
    <row r="355238" spans="23:35" x14ac:dyDescent="0.2">
      <c r="W355238" s="29"/>
      <c r="AI355238" s="29"/>
    </row>
    <row r="355266" spans="23:35" x14ac:dyDescent="0.2">
      <c r="W355266" s="31"/>
      <c r="AI355266" s="31"/>
    </row>
    <row r="355270" spans="23:35" x14ac:dyDescent="0.2">
      <c r="W355270" s="29"/>
      <c r="AI355270" s="29"/>
    </row>
    <row r="355298" spans="23:35" x14ac:dyDescent="0.2">
      <c r="W355298" s="31"/>
      <c r="AI355298" s="31"/>
    </row>
    <row r="355302" spans="23:35" x14ac:dyDescent="0.2">
      <c r="W355302" s="29"/>
      <c r="AI355302" s="29"/>
    </row>
    <row r="355330" spans="23:35" x14ac:dyDescent="0.2">
      <c r="W355330" s="31"/>
      <c r="AI355330" s="31"/>
    </row>
    <row r="355334" spans="23:35" x14ac:dyDescent="0.2">
      <c r="W355334" s="29"/>
      <c r="AI355334" s="29"/>
    </row>
    <row r="355362" spans="23:35" x14ac:dyDescent="0.2">
      <c r="W355362" s="31"/>
      <c r="AI355362" s="31"/>
    </row>
    <row r="355366" spans="23:35" x14ac:dyDescent="0.2">
      <c r="W355366" s="29"/>
      <c r="AI355366" s="29"/>
    </row>
    <row r="355394" spans="23:35" x14ac:dyDescent="0.2">
      <c r="W355394" s="31"/>
      <c r="AI355394" s="31"/>
    </row>
    <row r="355398" spans="23:35" x14ac:dyDescent="0.2">
      <c r="W355398" s="29"/>
      <c r="AI355398" s="29"/>
    </row>
    <row r="355426" spans="23:35" x14ac:dyDescent="0.2">
      <c r="W355426" s="31"/>
      <c r="AI355426" s="31"/>
    </row>
    <row r="355430" spans="23:35" x14ac:dyDescent="0.2">
      <c r="W355430" s="29"/>
      <c r="AI355430" s="29"/>
    </row>
    <row r="355458" spans="23:35" x14ac:dyDescent="0.2">
      <c r="W355458" s="31"/>
      <c r="AI355458" s="31"/>
    </row>
    <row r="355462" spans="23:35" x14ac:dyDescent="0.2">
      <c r="W355462" s="29"/>
      <c r="AI355462" s="29"/>
    </row>
    <row r="355490" spans="23:35" x14ac:dyDescent="0.2">
      <c r="W355490" s="31"/>
      <c r="AI355490" s="31"/>
    </row>
    <row r="355494" spans="23:35" x14ac:dyDescent="0.2">
      <c r="W355494" s="29"/>
      <c r="AI355494" s="29"/>
    </row>
    <row r="355522" spans="23:35" x14ac:dyDescent="0.2">
      <c r="W355522" s="31"/>
      <c r="AI355522" s="31"/>
    </row>
    <row r="355526" spans="23:35" x14ac:dyDescent="0.2">
      <c r="W355526" s="29"/>
      <c r="AI355526" s="29"/>
    </row>
    <row r="355554" spans="23:35" x14ac:dyDescent="0.2">
      <c r="W355554" s="31"/>
      <c r="AI355554" s="31"/>
    </row>
    <row r="355558" spans="23:35" x14ac:dyDescent="0.2">
      <c r="W355558" s="29"/>
      <c r="AI355558" s="29"/>
    </row>
    <row r="355586" spans="23:35" x14ac:dyDescent="0.2">
      <c r="W355586" s="31"/>
      <c r="AI355586" s="31"/>
    </row>
    <row r="355590" spans="23:35" x14ac:dyDescent="0.2">
      <c r="W355590" s="29"/>
      <c r="AI355590" s="29"/>
    </row>
    <row r="355618" spans="23:35" x14ac:dyDescent="0.2">
      <c r="W355618" s="31"/>
      <c r="AI355618" s="31"/>
    </row>
    <row r="355622" spans="23:35" x14ac:dyDescent="0.2">
      <c r="W355622" s="29"/>
      <c r="AI355622" s="29"/>
    </row>
    <row r="355650" spans="23:35" x14ac:dyDescent="0.2">
      <c r="W355650" s="31"/>
      <c r="AI355650" s="31"/>
    </row>
    <row r="355654" spans="23:35" x14ac:dyDescent="0.2">
      <c r="W355654" s="29"/>
      <c r="AI355654" s="29"/>
    </row>
    <row r="355682" spans="23:35" x14ac:dyDescent="0.2">
      <c r="W355682" s="31"/>
      <c r="AI355682" s="31"/>
    </row>
    <row r="355686" spans="23:35" x14ac:dyDescent="0.2">
      <c r="W355686" s="29"/>
      <c r="AI355686" s="29"/>
    </row>
    <row r="355714" spans="23:35" x14ac:dyDescent="0.2">
      <c r="W355714" s="31"/>
      <c r="AI355714" s="31"/>
    </row>
    <row r="355718" spans="23:35" x14ac:dyDescent="0.2">
      <c r="W355718" s="29"/>
      <c r="AI355718" s="29"/>
    </row>
    <row r="355746" spans="23:35" x14ac:dyDescent="0.2">
      <c r="W355746" s="31"/>
      <c r="AI355746" s="31"/>
    </row>
    <row r="355750" spans="23:35" x14ac:dyDescent="0.2">
      <c r="W355750" s="29"/>
      <c r="AI355750" s="29"/>
    </row>
    <row r="355778" spans="23:35" x14ac:dyDescent="0.2">
      <c r="W355778" s="31"/>
      <c r="AI355778" s="31"/>
    </row>
    <row r="355782" spans="23:35" x14ac:dyDescent="0.2">
      <c r="W355782" s="29"/>
      <c r="AI355782" s="29"/>
    </row>
    <row r="355810" spans="23:35" x14ac:dyDescent="0.2">
      <c r="W355810" s="31"/>
      <c r="AI355810" s="31"/>
    </row>
    <row r="355814" spans="23:35" x14ac:dyDescent="0.2">
      <c r="W355814" s="29"/>
      <c r="AI355814" s="29"/>
    </row>
    <row r="355842" spans="23:35" x14ac:dyDescent="0.2">
      <c r="W355842" s="31"/>
      <c r="AI355842" s="31"/>
    </row>
    <row r="355846" spans="23:35" x14ac:dyDescent="0.2">
      <c r="W355846" s="29"/>
      <c r="AI355846" s="29"/>
    </row>
    <row r="355874" spans="23:35" x14ac:dyDescent="0.2">
      <c r="W355874" s="31"/>
      <c r="AI355874" s="31"/>
    </row>
    <row r="355878" spans="23:35" x14ac:dyDescent="0.2">
      <c r="W355878" s="29"/>
      <c r="AI355878" s="29"/>
    </row>
    <row r="355906" spans="23:35" x14ac:dyDescent="0.2">
      <c r="W355906" s="31"/>
      <c r="AI355906" s="31"/>
    </row>
    <row r="355910" spans="23:35" x14ac:dyDescent="0.2">
      <c r="W355910" s="29"/>
      <c r="AI355910" s="29"/>
    </row>
    <row r="355938" spans="23:35" x14ac:dyDescent="0.2">
      <c r="W355938" s="31"/>
      <c r="AI355938" s="31"/>
    </row>
    <row r="355942" spans="23:35" x14ac:dyDescent="0.2">
      <c r="W355942" s="29"/>
      <c r="AI355942" s="29"/>
    </row>
    <row r="355970" spans="23:35" x14ac:dyDescent="0.2">
      <c r="W355970" s="31"/>
      <c r="AI355970" s="31"/>
    </row>
    <row r="355974" spans="23:35" x14ac:dyDescent="0.2">
      <c r="W355974" s="29"/>
      <c r="AI355974" s="29"/>
    </row>
    <row r="356002" spans="23:35" x14ac:dyDescent="0.2">
      <c r="W356002" s="31"/>
      <c r="AI356002" s="31"/>
    </row>
    <row r="356006" spans="23:35" x14ac:dyDescent="0.2">
      <c r="W356006" s="29"/>
      <c r="AI356006" s="29"/>
    </row>
    <row r="356034" spans="23:35" x14ac:dyDescent="0.2">
      <c r="W356034" s="31"/>
      <c r="AI356034" s="31"/>
    </row>
    <row r="356038" spans="23:35" x14ac:dyDescent="0.2">
      <c r="W356038" s="29"/>
      <c r="AI356038" s="29"/>
    </row>
    <row r="356066" spans="23:35" x14ac:dyDescent="0.2">
      <c r="W356066" s="31"/>
      <c r="AI356066" s="31"/>
    </row>
    <row r="356070" spans="23:35" x14ac:dyDescent="0.2">
      <c r="W356070" s="29"/>
      <c r="AI356070" s="29"/>
    </row>
    <row r="356098" spans="23:35" x14ac:dyDescent="0.2">
      <c r="W356098" s="31"/>
      <c r="AI356098" s="31"/>
    </row>
    <row r="356102" spans="23:35" x14ac:dyDescent="0.2">
      <c r="W356102" s="29"/>
      <c r="AI356102" s="29"/>
    </row>
    <row r="356130" spans="23:35" x14ac:dyDescent="0.2">
      <c r="W356130" s="31"/>
      <c r="AI356130" s="31"/>
    </row>
    <row r="356134" spans="23:35" x14ac:dyDescent="0.2">
      <c r="W356134" s="29"/>
      <c r="AI356134" s="29"/>
    </row>
    <row r="356162" spans="23:35" x14ac:dyDescent="0.2">
      <c r="W356162" s="31"/>
      <c r="AI356162" s="31"/>
    </row>
    <row r="356166" spans="23:35" x14ac:dyDescent="0.2">
      <c r="W356166" s="29"/>
      <c r="AI356166" s="29"/>
    </row>
    <row r="356194" spans="23:35" x14ac:dyDescent="0.2">
      <c r="W356194" s="31"/>
      <c r="AI356194" s="31"/>
    </row>
    <row r="356198" spans="23:35" x14ac:dyDescent="0.2">
      <c r="W356198" s="29"/>
      <c r="AI356198" s="29"/>
    </row>
    <row r="356226" spans="23:35" x14ac:dyDescent="0.2">
      <c r="W356226" s="31"/>
      <c r="AI356226" s="31"/>
    </row>
    <row r="356230" spans="23:35" x14ac:dyDescent="0.2">
      <c r="W356230" s="29"/>
      <c r="AI356230" s="29"/>
    </row>
    <row r="356258" spans="23:35" x14ac:dyDescent="0.2">
      <c r="W356258" s="31"/>
      <c r="AI356258" s="31"/>
    </row>
    <row r="356262" spans="23:35" x14ac:dyDescent="0.2">
      <c r="W356262" s="29"/>
      <c r="AI356262" s="29"/>
    </row>
    <row r="356290" spans="23:35" x14ac:dyDescent="0.2">
      <c r="W356290" s="31"/>
      <c r="AI356290" s="31"/>
    </row>
    <row r="356294" spans="23:35" x14ac:dyDescent="0.2">
      <c r="W356294" s="29"/>
      <c r="AI356294" s="29"/>
    </row>
    <row r="356322" spans="23:35" x14ac:dyDescent="0.2">
      <c r="W356322" s="31"/>
      <c r="AI356322" s="31"/>
    </row>
    <row r="356326" spans="23:35" x14ac:dyDescent="0.2">
      <c r="W356326" s="29"/>
      <c r="AI356326" s="29"/>
    </row>
    <row r="356354" spans="23:35" x14ac:dyDescent="0.2">
      <c r="W356354" s="31"/>
      <c r="AI356354" s="31"/>
    </row>
    <row r="356358" spans="23:35" x14ac:dyDescent="0.2">
      <c r="W356358" s="29"/>
      <c r="AI356358" s="29"/>
    </row>
    <row r="356386" spans="23:35" x14ac:dyDescent="0.2">
      <c r="W356386" s="31"/>
      <c r="AI356386" s="31"/>
    </row>
    <row r="356390" spans="23:35" x14ac:dyDescent="0.2">
      <c r="W356390" s="29"/>
      <c r="AI356390" s="29"/>
    </row>
    <row r="356418" spans="23:35" x14ac:dyDescent="0.2">
      <c r="W356418" s="31"/>
      <c r="AI356418" s="31"/>
    </row>
    <row r="356422" spans="23:35" x14ac:dyDescent="0.2">
      <c r="W356422" s="29"/>
      <c r="AI356422" s="29"/>
    </row>
    <row r="356450" spans="23:35" x14ac:dyDescent="0.2">
      <c r="W356450" s="31"/>
      <c r="AI356450" s="31"/>
    </row>
    <row r="356454" spans="23:35" x14ac:dyDescent="0.2">
      <c r="W356454" s="29"/>
      <c r="AI356454" s="29"/>
    </row>
    <row r="356482" spans="23:35" x14ac:dyDescent="0.2">
      <c r="W356482" s="31"/>
      <c r="AI356482" s="31"/>
    </row>
    <row r="356486" spans="23:35" x14ac:dyDescent="0.2">
      <c r="W356486" s="29"/>
      <c r="AI356486" s="29"/>
    </row>
    <row r="356514" spans="23:35" x14ac:dyDescent="0.2">
      <c r="W356514" s="31"/>
      <c r="AI356514" s="31"/>
    </row>
    <row r="356518" spans="23:35" x14ac:dyDescent="0.2">
      <c r="W356518" s="29"/>
      <c r="AI356518" s="29"/>
    </row>
    <row r="356546" spans="23:35" x14ac:dyDescent="0.2">
      <c r="W356546" s="31"/>
      <c r="AI356546" s="31"/>
    </row>
    <row r="356550" spans="23:35" x14ac:dyDescent="0.2">
      <c r="W356550" s="29"/>
      <c r="AI356550" s="29"/>
    </row>
    <row r="356578" spans="23:35" x14ac:dyDescent="0.2">
      <c r="W356578" s="31"/>
      <c r="AI356578" s="31"/>
    </row>
    <row r="356582" spans="23:35" x14ac:dyDescent="0.2">
      <c r="W356582" s="29"/>
      <c r="AI356582" s="29"/>
    </row>
    <row r="356610" spans="23:35" x14ac:dyDescent="0.2">
      <c r="W356610" s="31"/>
      <c r="AI356610" s="31"/>
    </row>
    <row r="356614" spans="23:35" x14ac:dyDescent="0.2">
      <c r="W356614" s="29"/>
      <c r="AI356614" s="29"/>
    </row>
    <row r="356642" spans="23:35" x14ac:dyDescent="0.2">
      <c r="W356642" s="31"/>
      <c r="AI356642" s="31"/>
    </row>
    <row r="356646" spans="23:35" x14ac:dyDescent="0.2">
      <c r="W356646" s="29"/>
      <c r="AI356646" s="29"/>
    </row>
    <row r="356674" spans="23:35" x14ac:dyDescent="0.2">
      <c r="W356674" s="31"/>
      <c r="AI356674" s="31"/>
    </row>
    <row r="356678" spans="23:35" x14ac:dyDescent="0.2">
      <c r="W356678" s="29"/>
      <c r="AI356678" s="29"/>
    </row>
    <row r="356706" spans="23:35" x14ac:dyDescent="0.2">
      <c r="W356706" s="31"/>
      <c r="AI356706" s="31"/>
    </row>
    <row r="356710" spans="23:35" x14ac:dyDescent="0.2">
      <c r="W356710" s="29"/>
      <c r="AI356710" s="29"/>
    </row>
    <row r="356738" spans="23:35" x14ac:dyDescent="0.2">
      <c r="W356738" s="31"/>
      <c r="AI356738" s="31"/>
    </row>
    <row r="356742" spans="23:35" x14ac:dyDescent="0.2">
      <c r="W356742" s="29"/>
      <c r="AI356742" s="29"/>
    </row>
    <row r="356770" spans="23:35" x14ac:dyDescent="0.2">
      <c r="W356770" s="31"/>
      <c r="AI356770" s="31"/>
    </row>
    <row r="356774" spans="23:35" x14ac:dyDescent="0.2">
      <c r="W356774" s="29"/>
      <c r="AI356774" s="29"/>
    </row>
    <row r="356802" spans="23:35" x14ac:dyDescent="0.2">
      <c r="W356802" s="31"/>
      <c r="AI356802" s="31"/>
    </row>
    <row r="356806" spans="23:35" x14ac:dyDescent="0.2">
      <c r="W356806" s="29"/>
      <c r="AI356806" s="29"/>
    </row>
    <row r="356834" spans="23:35" x14ac:dyDescent="0.2">
      <c r="W356834" s="31"/>
      <c r="AI356834" s="31"/>
    </row>
    <row r="356838" spans="23:35" x14ac:dyDescent="0.2">
      <c r="W356838" s="29"/>
      <c r="AI356838" s="29"/>
    </row>
    <row r="356866" spans="23:35" x14ac:dyDescent="0.2">
      <c r="W356866" s="31"/>
      <c r="AI356866" s="31"/>
    </row>
    <row r="356870" spans="23:35" x14ac:dyDescent="0.2">
      <c r="W356870" s="29"/>
      <c r="AI356870" s="29"/>
    </row>
    <row r="356898" spans="23:35" x14ac:dyDescent="0.2">
      <c r="W356898" s="31"/>
      <c r="AI356898" s="31"/>
    </row>
    <row r="356902" spans="23:35" x14ac:dyDescent="0.2">
      <c r="W356902" s="29"/>
      <c r="AI356902" s="29"/>
    </row>
    <row r="356930" spans="23:35" x14ac:dyDescent="0.2">
      <c r="W356930" s="31"/>
      <c r="AI356930" s="31"/>
    </row>
    <row r="356934" spans="23:35" x14ac:dyDescent="0.2">
      <c r="W356934" s="29"/>
      <c r="AI356934" s="29"/>
    </row>
    <row r="356962" spans="23:35" x14ac:dyDescent="0.2">
      <c r="W356962" s="31"/>
      <c r="AI356962" s="31"/>
    </row>
    <row r="356966" spans="23:35" x14ac:dyDescent="0.2">
      <c r="W356966" s="29"/>
      <c r="AI356966" s="29"/>
    </row>
    <row r="356994" spans="23:35" x14ac:dyDescent="0.2">
      <c r="W356994" s="31"/>
      <c r="AI356994" s="31"/>
    </row>
    <row r="356998" spans="23:35" x14ac:dyDescent="0.2">
      <c r="W356998" s="29"/>
      <c r="AI356998" s="29"/>
    </row>
    <row r="357026" spans="23:35" x14ac:dyDescent="0.2">
      <c r="W357026" s="31"/>
      <c r="AI357026" s="31"/>
    </row>
    <row r="357030" spans="23:35" x14ac:dyDescent="0.2">
      <c r="W357030" s="29"/>
      <c r="AI357030" s="29"/>
    </row>
    <row r="357058" spans="23:35" x14ac:dyDescent="0.2">
      <c r="W357058" s="31"/>
      <c r="AI357058" s="31"/>
    </row>
    <row r="357062" spans="23:35" x14ac:dyDescent="0.2">
      <c r="W357062" s="29"/>
      <c r="AI357062" s="29"/>
    </row>
    <row r="357090" spans="23:35" x14ac:dyDescent="0.2">
      <c r="W357090" s="31"/>
      <c r="AI357090" s="31"/>
    </row>
    <row r="357094" spans="23:35" x14ac:dyDescent="0.2">
      <c r="W357094" s="29"/>
      <c r="AI357094" s="29"/>
    </row>
    <row r="357122" spans="23:35" x14ac:dyDescent="0.2">
      <c r="W357122" s="31"/>
      <c r="AI357122" s="31"/>
    </row>
    <row r="357126" spans="23:35" x14ac:dyDescent="0.2">
      <c r="W357126" s="29"/>
      <c r="AI357126" s="29"/>
    </row>
    <row r="357154" spans="23:35" x14ac:dyDescent="0.2">
      <c r="W357154" s="31"/>
      <c r="AI357154" s="31"/>
    </row>
    <row r="357158" spans="23:35" x14ac:dyDescent="0.2">
      <c r="W357158" s="29"/>
      <c r="AI357158" s="29"/>
    </row>
    <row r="357186" spans="23:35" x14ac:dyDescent="0.2">
      <c r="W357186" s="31"/>
      <c r="AI357186" s="31"/>
    </row>
    <row r="357190" spans="23:35" x14ac:dyDescent="0.2">
      <c r="W357190" s="29"/>
      <c r="AI357190" s="29"/>
    </row>
    <row r="357218" spans="23:35" x14ac:dyDescent="0.2">
      <c r="W357218" s="31"/>
      <c r="AI357218" s="31"/>
    </row>
    <row r="357222" spans="23:35" x14ac:dyDescent="0.2">
      <c r="W357222" s="29"/>
      <c r="AI357222" s="29"/>
    </row>
    <row r="357250" spans="23:35" x14ac:dyDescent="0.2">
      <c r="W357250" s="31"/>
      <c r="AI357250" s="31"/>
    </row>
    <row r="357254" spans="23:35" x14ac:dyDescent="0.2">
      <c r="W357254" s="29"/>
      <c r="AI357254" s="29"/>
    </row>
    <row r="357282" spans="23:35" x14ac:dyDescent="0.2">
      <c r="W357282" s="31"/>
      <c r="AI357282" s="31"/>
    </row>
    <row r="357286" spans="23:35" x14ac:dyDescent="0.2">
      <c r="W357286" s="29"/>
      <c r="AI357286" s="29"/>
    </row>
    <row r="357314" spans="23:35" x14ac:dyDescent="0.2">
      <c r="W357314" s="31"/>
      <c r="AI357314" s="31"/>
    </row>
    <row r="357318" spans="23:35" x14ac:dyDescent="0.2">
      <c r="W357318" s="29"/>
      <c r="AI357318" s="29"/>
    </row>
    <row r="357346" spans="23:35" x14ac:dyDescent="0.2">
      <c r="W357346" s="31"/>
      <c r="AI357346" s="31"/>
    </row>
    <row r="357350" spans="23:35" x14ac:dyDescent="0.2">
      <c r="W357350" s="29"/>
      <c r="AI357350" s="29"/>
    </row>
    <row r="357378" spans="23:35" x14ac:dyDescent="0.2">
      <c r="W357378" s="31"/>
      <c r="AI357378" s="31"/>
    </row>
    <row r="357382" spans="23:35" x14ac:dyDescent="0.2">
      <c r="W357382" s="29"/>
      <c r="AI357382" s="29"/>
    </row>
    <row r="357410" spans="23:35" x14ac:dyDescent="0.2">
      <c r="W357410" s="31"/>
      <c r="AI357410" s="31"/>
    </row>
    <row r="357414" spans="23:35" x14ac:dyDescent="0.2">
      <c r="W357414" s="29"/>
      <c r="AI357414" s="29"/>
    </row>
    <row r="357442" spans="23:35" x14ac:dyDescent="0.2">
      <c r="W357442" s="31"/>
      <c r="AI357442" s="31"/>
    </row>
    <row r="357446" spans="23:35" x14ac:dyDescent="0.2">
      <c r="W357446" s="29"/>
      <c r="AI357446" s="29"/>
    </row>
    <row r="357474" spans="23:35" x14ac:dyDescent="0.2">
      <c r="W357474" s="31"/>
      <c r="AI357474" s="31"/>
    </row>
    <row r="357478" spans="23:35" x14ac:dyDescent="0.2">
      <c r="W357478" s="29"/>
      <c r="AI357478" s="29"/>
    </row>
    <row r="357506" spans="23:35" x14ac:dyDescent="0.2">
      <c r="W357506" s="31"/>
      <c r="AI357506" s="31"/>
    </row>
    <row r="357510" spans="23:35" x14ac:dyDescent="0.2">
      <c r="W357510" s="29"/>
      <c r="AI357510" s="29"/>
    </row>
    <row r="357538" spans="23:35" x14ac:dyDescent="0.2">
      <c r="W357538" s="31"/>
      <c r="AI357538" s="31"/>
    </row>
    <row r="357542" spans="23:35" x14ac:dyDescent="0.2">
      <c r="W357542" s="29"/>
      <c r="AI357542" s="29"/>
    </row>
    <row r="357570" spans="23:35" x14ac:dyDescent="0.2">
      <c r="W357570" s="31"/>
      <c r="AI357570" s="31"/>
    </row>
    <row r="357574" spans="23:35" x14ac:dyDescent="0.2">
      <c r="W357574" s="29"/>
      <c r="AI357574" s="29"/>
    </row>
    <row r="357602" spans="23:35" x14ac:dyDescent="0.2">
      <c r="W357602" s="31"/>
      <c r="AI357602" s="31"/>
    </row>
    <row r="357606" spans="23:35" x14ac:dyDescent="0.2">
      <c r="W357606" s="29"/>
      <c r="AI357606" s="29"/>
    </row>
    <row r="357634" spans="23:35" x14ac:dyDescent="0.2">
      <c r="W357634" s="31"/>
      <c r="AI357634" s="31"/>
    </row>
    <row r="357638" spans="23:35" x14ac:dyDescent="0.2">
      <c r="W357638" s="29"/>
      <c r="AI357638" s="29"/>
    </row>
    <row r="357666" spans="23:35" x14ac:dyDescent="0.2">
      <c r="W357666" s="31"/>
      <c r="AI357666" s="31"/>
    </row>
    <row r="357670" spans="23:35" x14ac:dyDescent="0.2">
      <c r="W357670" s="29"/>
      <c r="AI357670" s="29"/>
    </row>
    <row r="357698" spans="23:35" x14ac:dyDescent="0.2">
      <c r="W357698" s="31"/>
      <c r="AI357698" s="31"/>
    </row>
    <row r="357702" spans="23:35" x14ac:dyDescent="0.2">
      <c r="W357702" s="29"/>
      <c r="AI357702" s="29"/>
    </row>
    <row r="357730" spans="23:35" x14ac:dyDescent="0.2">
      <c r="W357730" s="31"/>
      <c r="AI357730" s="31"/>
    </row>
    <row r="357734" spans="23:35" x14ac:dyDescent="0.2">
      <c r="W357734" s="29"/>
      <c r="AI357734" s="29"/>
    </row>
    <row r="357762" spans="23:35" x14ac:dyDescent="0.2">
      <c r="W357762" s="31"/>
      <c r="AI357762" s="31"/>
    </row>
    <row r="357766" spans="23:35" x14ac:dyDescent="0.2">
      <c r="W357766" s="29"/>
      <c r="AI357766" s="29"/>
    </row>
    <row r="357794" spans="23:35" x14ac:dyDescent="0.2">
      <c r="W357794" s="31"/>
      <c r="AI357794" s="31"/>
    </row>
    <row r="357798" spans="23:35" x14ac:dyDescent="0.2">
      <c r="W357798" s="29"/>
      <c r="AI357798" s="29"/>
    </row>
    <row r="357826" spans="23:35" x14ac:dyDescent="0.2">
      <c r="W357826" s="31"/>
      <c r="AI357826" s="31"/>
    </row>
    <row r="357830" spans="23:35" x14ac:dyDescent="0.2">
      <c r="W357830" s="29"/>
      <c r="AI357830" s="29"/>
    </row>
    <row r="357858" spans="23:35" x14ac:dyDescent="0.2">
      <c r="W357858" s="31"/>
      <c r="AI357858" s="31"/>
    </row>
    <row r="357862" spans="23:35" x14ac:dyDescent="0.2">
      <c r="W357862" s="29"/>
      <c r="AI357862" s="29"/>
    </row>
    <row r="357890" spans="23:35" x14ac:dyDescent="0.2">
      <c r="W357890" s="31"/>
      <c r="AI357890" s="31"/>
    </row>
    <row r="357894" spans="23:35" x14ac:dyDescent="0.2">
      <c r="W357894" s="29"/>
      <c r="AI357894" s="29"/>
    </row>
    <row r="357922" spans="23:35" x14ac:dyDescent="0.2">
      <c r="W357922" s="31"/>
      <c r="AI357922" s="31"/>
    </row>
    <row r="357926" spans="23:35" x14ac:dyDescent="0.2">
      <c r="W357926" s="29"/>
      <c r="AI357926" s="29"/>
    </row>
    <row r="357954" spans="23:35" x14ac:dyDescent="0.2">
      <c r="W357954" s="31"/>
      <c r="AI357954" s="31"/>
    </row>
    <row r="357958" spans="23:35" x14ac:dyDescent="0.2">
      <c r="W357958" s="29"/>
      <c r="AI357958" s="29"/>
    </row>
    <row r="357986" spans="23:35" x14ac:dyDescent="0.2">
      <c r="W357986" s="31"/>
      <c r="AI357986" s="31"/>
    </row>
    <row r="357990" spans="23:35" x14ac:dyDescent="0.2">
      <c r="W357990" s="29"/>
      <c r="AI357990" s="29"/>
    </row>
    <row r="358018" spans="23:35" x14ac:dyDescent="0.2">
      <c r="W358018" s="31"/>
      <c r="AI358018" s="31"/>
    </row>
    <row r="358022" spans="23:35" x14ac:dyDescent="0.2">
      <c r="W358022" s="29"/>
      <c r="AI358022" s="29"/>
    </row>
    <row r="358050" spans="23:35" x14ac:dyDescent="0.2">
      <c r="W358050" s="31"/>
      <c r="AI358050" s="31"/>
    </row>
    <row r="358054" spans="23:35" x14ac:dyDescent="0.2">
      <c r="W358054" s="29"/>
      <c r="AI358054" s="29"/>
    </row>
    <row r="358082" spans="23:35" x14ac:dyDescent="0.2">
      <c r="W358082" s="31"/>
      <c r="AI358082" s="31"/>
    </row>
    <row r="358086" spans="23:35" x14ac:dyDescent="0.2">
      <c r="W358086" s="29"/>
      <c r="AI358086" s="29"/>
    </row>
    <row r="358114" spans="23:35" x14ac:dyDescent="0.2">
      <c r="W358114" s="31"/>
      <c r="AI358114" s="31"/>
    </row>
    <row r="358118" spans="23:35" x14ac:dyDescent="0.2">
      <c r="W358118" s="29"/>
      <c r="AI358118" s="29"/>
    </row>
    <row r="358146" spans="23:35" x14ac:dyDescent="0.2">
      <c r="W358146" s="31"/>
      <c r="AI358146" s="31"/>
    </row>
    <row r="358150" spans="23:35" x14ac:dyDescent="0.2">
      <c r="W358150" s="29"/>
      <c r="AI358150" s="29"/>
    </row>
    <row r="358178" spans="23:35" x14ac:dyDescent="0.2">
      <c r="W358178" s="31"/>
      <c r="AI358178" s="31"/>
    </row>
    <row r="358182" spans="23:35" x14ac:dyDescent="0.2">
      <c r="W358182" s="29"/>
      <c r="AI358182" s="29"/>
    </row>
    <row r="358210" spans="23:35" x14ac:dyDescent="0.2">
      <c r="W358210" s="31"/>
      <c r="AI358210" s="31"/>
    </row>
    <row r="358214" spans="23:35" x14ac:dyDescent="0.2">
      <c r="W358214" s="29"/>
      <c r="AI358214" s="29"/>
    </row>
    <row r="358242" spans="23:35" x14ac:dyDescent="0.2">
      <c r="W358242" s="31"/>
      <c r="AI358242" s="31"/>
    </row>
    <row r="358246" spans="23:35" x14ac:dyDescent="0.2">
      <c r="W358246" s="29"/>
      <c r="AI358246" s="29"/>
    </row>
    <row r="358274" spans="23:35" x14ac:dyDescent="0.2">
      <c r="W358274" s="31"/>
      <c r="AI358274" s="31"/>
    </row>
    <row r="358278" spans="23:35" x14ac:dyDescent="0.2">
      <c r="W358278" s="29"/>
      <c r="AI358278" s="29"/>
    </row>
    <row r="358306" spans="23:35" x14ac:dyDescent="0.2">
      <c r="W358306" s="31"/>
      <c r="AI358306" s="31"/>
    </row>
    <row r="358310" spans="23:35" x14ac:dyDescent="0.2">
      <c r="W358310" s="29"/>
      <c r="AI358310" s="29"/>
    </row>
    <row r="358338" spans="23:35" x14ac:dyDescent="0.2">
      <c r="W358338" s="31"/>
      <c r="AI358338" s="31"/>
    </row>
    <row r="358342" spans="23:35" x14ac:dyDescent="0.2">
      <c r="W358342" s="29"/>
      <c r="AI358342" s="29"/>
    </row>
    <row r="358370" spans="23:35" x14ac:dyDescent="0.2">
      <c r="W358370" s="31"/>
      <c r="AI358370" s="31"/>
    </row>
    <row r="358374" spans="23:35" x14ac:dyDescent="0.2">
      <c r="W358374" s="29"/>
      <c r="AI358374" s="29"/>
    </row>
    <row r="358402" spans="23:35" x14ac:dyDescent="0.2">
      <c r="W358402" s="31"/>
      <c r="AI358402" s="31"/>
    </row>
    <row r="358406" spans="23:35" x14ac:dyDescent="0.2">
      <c r="W358406" s="29"/>
      <c r="AI358406" s="29"/>
    </row>
    <row r="358434" spans="23:35" x14ac:dyDescent="0.2">
      <c r="W358434" s="31"/>
      <c r="AI358434" s="31"/>
    </row>
    <row r="358438" spans="23:35" x14ac:dyDescent="0.2">
      <c r="W358438" s="29"/>
      <c r="AI358438" s="29"/>
    </row>
    <row r="358466" spans="23:35" x14ac:dyDescent="0.2">
      <c r="W358466" s="31"/>
      <c r="AI358466" s="31"/>
    </row>
    <row r="358470" spans="23:35" x14ac:dyDescent="0.2">
      <c r="W358470" s="29"/>
      <c r="AI358470" s="29"/>
    </row>
    <row r="358498" spans="23:35" x14ac:dyDescent="0.2">
      <c r="W358498" s="31"/>
      <c r="AI358498" s="31"/>
    </row>
    <row r="358502" spans="23:35" x14ac:dyDescent="0.2">
      <c r="W358502" s="29"/>
      <c r="AI358502" s="29"/>
    </row>
    <row r="358530" spans="23:35" x14ac:dyDescent="0.2">
      <c r="W358530" s="31"/>
      <c r="AI358530" s="31"/>
    </row>
    <row r="358534" spans="23:35" x14ac:dyDescent="0.2">
      <c r="W358534" s="29"/>
      <c r="AI358534" s="29"/>
    </row>
    <row r="358562" spans="23:35" x14ac:dyDescent="0.2">
      <c r="W358562" s="31"/>
      <c r="AI358562" s="31"/>
    </row>
    <row r="358566" spans="23:35" x14ac:dyDescent="0.2">
      <c r="W358566" s="29"/>
      <c r="AI358566" s="29"/>
    </row>
    <row r="358594" spans="23:35" x14ac:dyDescent="0.2">
      <c r="W358594" s="31"/>
      <c r="AI358594" s="31"/>
    </row>
    <row r="358598" spans="23:35" x14ac:dyDescent="0.2">
      <c r="W358598" s="29"/>
      <c r="AI358598" s="29"/>
    </row>
    <row r="358626" spans="23:35" x14ac:dyDescent="0.2">
      <c r="W358626" s="31"/>
      <c r="AI358626" s="31"/>
    </row>
    <row r="358630" spans="23:35" x14ac:dyDescent="0.2">
      <c r="W358630" s="29"/>
      <c r="AI358630" s="29"/>
    </row>
    <row r="358658" spans="23:35" x14ac:dyDescent="0.2">
      <c r="W358658" s="31"/>
      <c r="AI358658" s="31"/>
    </row>
    <row r="358662" spans="23:35" x14ac:dyDescent="0.2">
      <c r="W358662" s="29"/>
      <c r="AI358662" s="29"/>
    </row>
    <row r="358690" spans="23:35" x14ac:dyDescent="0.2">
      <c r="W358690" s="31"/>
      <c r="AI358690" s="31"/>
    </row>
    <row r="358694" spans="23:35" x14ac:dyDescent="0.2">
      <c r="W358694" s="29"/>
      <c r="AI358694" s="29"/>
    </row>
    <row r="358722" spans="23:35" x14ac:dyDescent="0.2">
      <c r="W358722" s="31"/>
      <c r="AI358722" s="31"/>
    </row>
    <row r="358726" spans="23:35" x14ac:dyDescent="0.2">
      <c r="W358726" s="29"/>
      <c r="AI358726" s="29"/>
    </row>
    <row r="358754" spans="23:35" x14ac:dyDescent="0.2">
      <c r="W358754" s="31"/>
      <c r="AI358754" s="31"/>
    </row>
    <row r="358758" spans="23:35" x14ac:dyDescent="0.2">
      <c r="W358758" s="29"/>
      <c r="AI358758" s="29"/>
    </row>
    <row r="358786" spans="23:35" x14ac:dyDescent="0.2">
      <c r="W358786" s="31"/>
      <c r="AI358786" s="31"/>
    </row>
    <row r="358790" spans="23:35" x14ac:dyDescent="0.2">
      <c r="W358790" s="29"/>
      <c r="AI358790" s="29"/>
    </row>
    <row r="358818" spans="23:35" x14ac:dyDescent="0.2">
      <c r="W358818" s="31"/>
      <c r="AI358818" s="31"/>
    </row>
    <row r="358822" spans="23:35" x14ac:dyDescent="0.2">
      <c r="W358822" s="29"/>
      <c r="AI358822" s="29"/>
    </row>
    <row r="358850" spans="23:35" x14ac:dyDescent="0.2">
      <c r="W358850" s="31"/>
      <c r="AI358850" s="31"/>
    </row>
    <row r="358854" spans="23:35" x14ac:dyDescent="0.2">
      <c r="W358854" s="29"/>
      <c r="AI358854" s="29"/>
    </row>
    <row r="358882" spans="23:35" x14ac:dyDescent="0.2">
      <c r="W358882" s="31"/>
      <c r="AI358882" s="31"/>
    </row>
    <row r="358886" spans="23:35" x14ac:dyDescent="0.2">
      <c r="W358886" s="29"/>
      <c r="AI358886" s="29"/>
    </row>
    <row r="358914" spans="23:35" x14ac:dyDescent="0.2">
      <c r="W358914" s="31"/>
      <c r="AI358914" s="31"/>
    </row>
    <row r="358918" spans="23:35" x14ac:dyDescent="0.2">
      <c r="W358918" s="29"/>
      <c r="AI358918" s="29"/>
    </row>
    <row r="358946" spans="23:35" x14ac:dyDescent="0.2">
      <c r="W358946" s="31"/>
      <c r="AI358946" s="31"/>
    </row>
    <row r="358950" spans="23:35" x14ac:dyDescent="0.2">
      <c r="W358950" s="29"/>
      <c r="AI358950" s="29"/>
    </row>
    <row r="358978" spans="23:35" x14ac:dyDescent="0.2">
      <c r="W358978" s="31"/>
      <c r="AI358978" s="31"/>
    </row>
    <row r="358982" spans="23:35" x14ac:dyDescent="0.2">
      <c r="W358982" s="29"/>
      <c r="AI358982" s="29"/>
    </row>
    <row r="359010" spans="23:35" x14ac:dyDescent="0.2">
      <c r="W359010" s="31"/>
      <c r="AI359010" s="31"/>
    </row>
    <row r="359014" spans="23:35" x14ac:dyDescent="0.2">
      <c r="W359014" s="29"/>
      <c r="AI359014" s="29"/>
    </row>
    <row r="359042" spans="23:35" x14ac:dyDescent="0.2">
      <c r="W359042" s="31"/>
      <c r="AI359042" s="31"/>
    </row>
    <row r="359046" spans="23:35" x14ac:dyDescent="0.2">
      <c r="W359046" s="29"/>
      <c r="AI359046" s="29"/>
    </row>
    <row r="359074" spans="23:35" x14ac:dyDescent="0.2">
      <c r="W359074" s="31"/>
      <c r="AI359074" s="31"/>
    </row>
    <row r="359078" spans="23:35" x14ac:dyDescent="0.2">
      <c r="W359078" s="29"/>
      <c r="AI359078" s="29"/>
    </row>
    <row r="359106" spans="23:35" x14ac:dyDescent="0.2">
      <c r="W359106" s="31"/>
      <c r="AI359106" s="31"/>
    </row>
    <row r="359110" spans="23:35" x14ac:dyDescent="0.2">
      <c r="W359110" s="29"/>
      <c r="AI359110" s="29"/>
    </row>
    <row r="359138" spans="23:35" x14ac:dyDescent="0.2">
      <c r="W359138" s="31"/>
      <c r="AI359138" s="31"/>
    </row>
    <row r="359142" spans="23:35" x14ac:dyDescent="0.2">
      <c r="W359142" s="29"/>
      <c r="AI359142" s="29"/>
    </row>
    <row r="359170" spans="23:35" x14ac:dyDescent="0.2">
      <c r="W359170" s="31"/>
      <c r="AI359170" s="31"/>
    </row>
    <row r="359174" spans="23:35" x14ac:dyDescent="0.2">
      <c r="W359174" s="29"/>
      <c r="AI359174" s="29"/>
    </row>
    <row r="359202" spans="23:35" x14ac:dyDescent="0.2">
      <c r="W359202" s="31"/>
      <c r="AI359202" s="31"/>
    </row>
    <row r="359206" spans="23:35" x14ac:dyDescent="0.2">
      <c r="W359206" s="29"/>
      <c r="AI359206" s="29"/>
    </row>
    <row r="359234" spans="23:35" x14ac:dyDescent="0.2">
      <c r="W359234" s="31"/>
      <c r="AI359234" s="31"/>
    </row>
    <row r="359238" spans="23:35" x14ac:dyDescent="0.2">
      <c r="W359238" s="29"/>
      <c r="AI359238" s="29"/>
    </row>
    <row r="359266" spans="23:35" x14ac:dyDescent="0.2">
      <c r="W359266" s="31"/>
      <c r="AI359266" s="31"/>
    </row>
    <row r="359270" spans="23:35" x14ac:dyDescent="0.2">
      <c r="W359270" s="29"/>
      <c r="AI359270" s="29"/>
    </row>
    <row r="359298" spans="23:35" x14ac:dyDescent="0.2">
      <c r="W359298" s="31"/>
      <c r="AI359298" s="31"/>
    </row>
    <row r="359302" spans="23:35" x14ac:dyDescent="0.2">
      <c r="W359302" s="29"/>
      <c r="AI359302" s="29"/>
    </row>
    <row r="359330" spans="23:35" x14ac:dyDescent="0.2">
      <c r="W359330" s="31"/>
      <c r="AI359330" s="31"/>
    </row>
    <row r="359334" spans="23:35" x14ac:dyDescent="0.2">
      <c r="W359334" s="29"/>
      <c r="AI359334" s="29"/>
    </row>
    <row r="359362" spans="23:35" x14ac:dyDescent="0.2">
      <c r="W359362" s="31"/>
      <c r="AI359362" s="31"/>
    </row>
    <row r="359366" spans="23:35" x14ac:dyDescent="0.2">
      <c r="W359366" s="29"/>
      <c r="AI359366" s="29"/>
    </row>
    <row r="359394" spans="23:35" x14ac:dyDescent="0.2">
      <c r="W359394" s="31"/>
      <c r="AI359394" s="31"/>
    </row>
    <row r="359398" spans="23:35" x14ac:dyDescent="0.2">
      <c r="W359398" s="29"/>
      <c r="AI359398" s="29"/>
    </row>
    <row r="359426" spans="23:35" x14ac:dyDescent="0.2">
      <c r="W359426" s="31"/>
      <c r="AI359426" s="31"/>
    </row>
    <row r="359430" spans="23:35" x14ac:dyDescent="0.2">
      <c r="W359430" s="29"/>
      <c r="AI359430" s="29"/>
    </row>
    <row r="359458" spans="23:35" x14ac:dyDescent="0.2">
      <c r="W359458" s="31"/>
      <c r="AI359458" s="31"/>
    </row>
    <row r="359462" spans="23:35" x14ac:dyDescent="0.2">
      <c r="W359462" s="29"/>
      <c r="AI359462" s="29"/>
    </row>
    <row r="359490" spans="23:35" x14ac:dyDescent="0.2">
      <c r="W359490" s="31"/>
      <c r="AI359490" s="31"/>
    </row>
    <row r="359494" spans="23:35" x14ac:dyDescent="0.2">
      <c r="W359494" s="29"/>
      <c r="AI359494" s="29"/>
    </row>
    <row r="359522" spans="23:35" x14ac:dyDescent="0.2">
      <c r="W359522" s="31"/>
      <c r="AI359522" s="31"/>
    </row>
    <row r="359526" spans="23:35" x14ac:dyDescent="0.2">
      <c r="W359526" s="29"/>
      <c r="AI359526" s="29"/>
    </row>
    <row r="359554" spans="23:35" x14ac:dyDescent="0.2">
      <c r="W359554" s="31"/>
      <c r="AI359554" s="31"/>
    </row>
    <row r="359558" spans="23:35" x14ac:dyDescent="0.2">
      <c r="W359558" s="29"/>
      <c r="AI359558" s="29"/>
    </row>
    <row r="359586" spans="23:35" x14ac:dyDescent="0.2">
      <c r="W359586" s="31"/>
      <c r="AI359586" s="31"/>
    </row>
    <row r="359590" spans="23:35" x14ac:dyDescent="0.2">
      <c r="W359590" s="29"/>
      <c r="AI359590" s="29"/>
    </row>
    <row r="359618" spans="23:35" x14ac:dyDescent="0.2">
      <c r="W359618" s="31"/>
      <c r="AI359618" s="31"/>
    </row>
    <row r="359622" spans="23:35" x14ac:dyDescent="0.2">
      <c r="W359622" s="29"/>
      <c r="AI359622" s="29"/>
    </row>
    <row r="359650" spans="23:35" x14ac:dyDescent="0.2">
      <c r="W359650" s="31"/>
      <c r="AI359650" s="31"/>
    </row>
    <row r="359654" spans="23:35" x14ac:dyDescent="0.2">
      <c r="W359654" s="29"/>
      <c r="AI359654" s="29"/>
    </row>
    <row r="359682" spans="23:35" x14ac:dyDescent="0.2">
      <c r="W359682" s="31"/>
      <c r="AI359682" s="31"/>
    </row>
    <row r="359686" spans="23:35" x14ac:dyDescent="0.2">
      <c r="W359686" s="29"/>
      <c r="AI359686" s="29"/>
    </row>
    <row r="359714" spans="23:35" x14ac:dyDescent="0.2">
      <c r="W359714" s="31"/>
      <c r="AI359714" s="31"/>
    </row>
    <row r="359718" spans="23:35" x14ac:dyDescent="0.2">
      <c r="W359718" s="29"/>
      <c r="AI359718" s="29"/>
    </row>
    <row r="359746" spans="23:35" x14ac:dyDescent="0.2">
      <c r="W359746" s="31"/>
      <c r="AI359746" s="31"/>
    </row>
    <row r="359750" spans="23:35" x14ac:dyDescent="0.2">
      <c r="W359750" s="29"/>
      <c r="AI359750" s="29"/>
    </row>
    <row r="359778" spans="23:35" x14ac:dyDescent="0.2">
      <c r="W359778" s="31"/>
      <c r="AI359778" s="31"/>
    </row>
    <row r="359782" spans="23:35" x14ac:dyDescent="0.2">
      <c r="W359782" s="29"/>
      <c r="AI359782" s="29"/>
    </row>
    <row r="359810" spans="23:35" x14ac:dyDescent="0.2">
      <c r="W359810" s="31"/>
      <c r="AI359810" s="31"/>
    </row>
    <row r="359814" spans="23:35" x14ac:dyDescent="0.2">
      <c r="W359814" s="29"/>
      <c r="AI359814" s="29"/>
    </row>
    <row r="359842" spans="23:35" x14ac:dyDescent="0.2">
      <c r="W359842" s="31"/>
      <c r="AI359842" s="31"/>
    </row>
    <row r="359846" spans="23:35" x14ac:dyDescent="0.2">
      <c r="W359846" s="29"/>
      <c r="AI359846" s="29"/>
    </row>
    <row r="359874" spans="23:35" x14ac:dyDescent="0.2">
      <c r="W359874" s="31"/>
      <c r="AI359874" s="31"/>
    </row>
    <row r="359878" spans="23:35" x14ac:dyDescent="0.2">
      <c r="W359878" s="29"/>
      <c r="AI359878" s="29"/>
    </row>
    <row r="359906" spans="23:35" x14ac:dyDescent="0.2">
      <c r="W359906" s="31"/>
      <c r="AI359906" s="31"/>
    </row>
    <row r="359910" spans="23:35" x14ac:dyDescent="0.2">
      <c r="W359910" s="29"/>
      <c r="AI359910" s="29"/>
    </row>
    <row r="359938" spans="23:35" x14ac:dyDescent="0.2">
      <c r="W359938" s="31"/>
      <c r="AI359938" s="31"/>
    </row>
    <row r="359942" spans="23:35" x14ac:dyDescent="0.2">
      <c r="W359942" s="29"/>
      <c r="AI359942" s="29"/>
    </row>
    <row r="359970" spans="23:35" x14ac:dyDescent="0.2">
      <c r="W359970" s="31"/>
      <c r="AI359970" s="31"/>
    </row>
    <row r="359974" spans="23:35" x14ac:dyDescent="0.2">
      <c r="W359974" s="29"/>
      <c r="AI359974" s="29"/>
    </row>
    <row r="360002" spans="23:35" x14ac:dyDescent="0.2">
      <c r="W360002" s="31"/>
      <c r="AI360002" s="31"/>
    </row>
    <row r="360006" spans="23:35" x14ac:dyDescent="0.2">
      <c r="W360006" s="29"/>
      <c r="AI360006" s="29"/>
    </row>
    <row r="360034" spans="23:35" x14ac:dyDescent="0.2">
      <c r="W360034" s="31"/>
      <c r="AI360034" s="31"/>
    </row>
    <row r="360038" spans="23:35" x14ac:dyDescent="0.2">
      <c r="W360038" s="29"/>
      <c r="AI360038" s="29"/>
    </row>
    <row r="360066" spans="23:35" x14ac:dyDescent="0.2">
      <c r="W360066" s="31"/>
      <c r="AI360066" s="31"/>
    </row>
    <row r="360070" spans="23:35" x14ac:dyDescent="0.2">
      <c r="W360070" s="29"/>
      <c r="AI360070" s="29"/>
    </row>
    <row r="360098" spans="23:35" x14ac:dyDescent="0.2">
      <c r="W360098" s="31"/>
      <c r="AI360098" s="31"/>
    </row>
    <row r="360102" spans="23:35" x14ac:dyDescent="0.2">
      <c r="W360102" s="29"/>
      <c r="AI360102" s="29"/>
    </row>
    <row r="360130" spans="23:35" x14ac:dyDescent="0.2">
      <c r="W360130" s="31"/>
      <c r="AI360130" s="31"/>
    </row>
    <row r="360134" spans="23:35" x14ac:dyDescent="0.2">
      <c r="W360134" s="29"/>
      <c r="AI360134" s="29"/>
    </row>
    <row r="360162" spans="23:35" x14ac:dyDescent="0.2">
      <c r="W360162" s="31"/>
      <c r="AI360162" s="31"/>
    </row>
    <row r="360166" spans="23:35" x14ac:dyDescent="0.2">
      <c r="W360166" s="29"/>
      <c r="AI360166" s="29"/>
    </row>
    <row r="360194" spans="23:35" x14ac:dyDescent="0.2">
      <c r="W360194" s="31"/>
      <c r="AI360194" s="31"/>
    </row>
    <row r="360198" spans="23:35" x14ac:dyDescent="0.2">
      <c r="W360198" s="29"/>
      <c r="AI360198" s="29"/>
    </row>
    <row r="360226" spans="23:35" x14ac:dyDescent="0.2">
      <c r="W360226" s="31"/>
      <c r="AI360226" s="31"/>
    </row>
    <row r="360230" spans="23:35" x14ac:dyDescent="0.2">
      <c r="W360230" s="29"/>
      <c r="AI360230" s="29"/>
    </row>
    <row r="360258" spans="23:35" x14ac:dyDescent="0.2">
      <c r="W360258" s="31"/>
      <c r="AI360258" s="31"/>
    </row>
    <row r="360262" spans="23:35" x14ac:dyDescent="0.2">
      <c r="W360262" s="29"/>
      <c r="AI360262" s="29"/>
    </row>
    <row r="360290" spans="23:35" x14ac:dyDescent="0.2">
      <c r="W360290" s="31"/>
      <c r="AI360290" s="31"/>
    </row>
    <row r="360294" spans="23:35" x14ac:dyDescent="0.2">
      <c r="W360294" s="29"/>
      <c r="AI360294" s="29"/>
    </row>
    <row r="360322" spans="23:35" x14ac:dyDescent="0.2">
      <c r="W360322" s="31"/>
      <c r="AI360322" s="31"/>
    </row>
    <row r="360326" spans="23:35" x14ac:dyDescent="0.2">
      <c r="W360326" s="29"/>
      <c r="AI360326" s="29"/>
    </row>
    <row r="360354" spans="23:35" x14ac:dyDescent="0.2">
      <c r="W360354" s="31"/>
      <c r="AI360354" s="31"/>
    </row>
    <row r="360358" spans="23:35" x14ac:dyDescent="0.2">
      <c r="W360358" s="29"/>
      <c r="AI360358" s="29"/>
    </row>
    <row r="360386" spans="23:35" x14ac:dyDescent="0.2">
      <c r="W360386" s="31"/>
      <c r="AI360386" s="31"/>
    </row>
    <row r="360390" spans="23:35" x14ac:dyDescent="0.2">
      <c r="W360390" s="29"/>
      <c r="AI360390" s="29"/>
    </row>
    <row r="360418" spans="23:35" x14ac:dyDescent="0.2">
      <c r="W360418" s="31"/>
      <c r="AI360418" s="31"/>
    </row>
    <row r="360422" spans="23:35" x14ac:dyDescent="0.2">
      <c r="W360422" s="29"/>
      <c r="AI360422" s="29"/>
    </row>
    <row r="360450" spans="23:35" x14ac:dyDescent="0.2">
      <c r="W360450" s="31"/>
      <c r="AI360450" s="31"/>
    </row>
    <row r="360454" spans="23:35" x14ac:dyDescent="0.2">
      <c r="W360454" s="29"/>
      <c r="AI360454" s="29"/>
    </row>
    <row r="360482" spans="23:35" x14ac:dyDescent="0.2">
      <c r="W360482" s="31"/>
      <c r="AI360482" s="31"/>
    </row>
    <row r="360486" spans="23:35" x14ac:dyDescent="0.2">
      <c r="W360486" s="29"/>
      <c r="AI360486" s="29"/>
    </row>
    <row r="360514" spans="23:35" x14ac:dyDescent="0.2">
      <c r="W360514" s="31"/>
      <c r="AI360514" s="31"/>
    </row>
    <row r="360518" spans="23:35" x14ac:dyDescent="0.2">
      <c r="W360518" s="29"/>
      <c r="AI360518" s="29"/>
    </row>
    <row r="360546" spans="23:35" x14ac:dyDescent="0.2">
      <c r="W360546" s="31"/>
      <c r="AI360546" s="31"/>
    </row>
    <row r="360550" spans="23:35" x14ac:dyDescent="0.2">
      <c r="W360550" s="29"/>
      <c r="AI360550" s="29"/>
    </row>
    <row r="360578" spans="23:35" x14ac:dyDescent="0.2">
      <c r="W360578" s="31"/>
      <c r="AI360578" s="31"/>
    </row>
    <row r="360582" spans="23:35" x14ac:dyDescent="0.2">
      <c r="W360582" s="29"/>
      <c r="AI360582" s="29"/>
    </row>
    <row r="360610" spans="23:35" x14ac:dyDescent="0.2">
      <c r="W360610" s="31"/>
      <c r="AI360610" s="31"/>
    </row>
    <row r="360614" spans="23:35" x14ac:dyDescent="0.2">
      <c r="W360614" s="29"/>
      <c r="AI360614" s="29"/>
    </row>
    <row r="360642" spans="23:35" x14ac:dyDescent="0.2">
      <c r="W360642" s="31"/>
      <c r="AI360642" s="31"/>
    </row>
    <row r="360646" spans="23:35" x14ac:dyDescent="0.2">
      <c r="W360646" s="29"/>
      <c r="AI360646" s="29"/>
    </row>
    <row r="360674" spans="23:35" x14ac:dyDescent="0.2">
      <c r="W360674" s="31"/>
      <c r="AI360674" s="31"/>
    </row>
    <row r="360678" spans="23:35" x14ac:dyDescent="0.2">
      <c r="W360678" s="29"/>
      <c r="AI360678" s="29"/>
    </row>
    <row r="360706" spans="23:35" x14ac:dyDescent="0.2">
      <c r="W360706" s="31"/>
      <c r="AI360706" s="31"/>
    </row>
    <row r="360710" spans="23:35" x14ac:dyDescent="0.2">
      <c r="W360710" s="29"/>
      <c r="AI360710" s="29"/>
    </row>
    <row r="360738" spans="23:35" x14ac:dyDescent="0.2">
      <c r="W360738" s="31"/>
      <c r="AI360738" s="31"/>
    </row>
    <row r="360742" spans="23:35" x14ac:dyDescent="0.2">
      <c r="W360742" s="29"/>
      <c r="AI360742" s="29"/>
    </row>
    <row r="360770" spans="23:35" x14ac:dyDescent="0.2">
      <c r="W360770" s="31"/>
      <c r="AI360770" s="31"/>
    </row>
    <row r="360774" spans="23:35" x14ac:dyDescent="0.2">
      <c r="W360774" s="29"/>
      <c r="AI360774" s="29"/>
    </row>
    <row r="360802" spans="23:35" x14ac:dyDescent="0.2">
      <c r="W360802" s="31"/>
      <c r="AI360802" s="31"/>
    </row>
    <row r="360806" spans="23:35" x14ac:dyDescent="0.2">
      <c r="W360806" s="29"/>
      <c r="AI360806" s="29"/>
    </row>
    <row r="360834" spans="23:35" x14ac:dyDescent="0.2">
      <c r="W360834" s="31"/>
      <c r="AI360834" s="31"/>
    </row>
    <row r="360838" spans="23:35" x14ac:dyDescent="0.2">
      <c r="W360838" s="29"/>
      <c r="AI360838" s="29"/>
    </row>
    <row r="360866" spans="23:35" x14ac:dyDescent="0.2">
      <c r="W360866" s="31"/>
      <c r="AI360866" s="31"/>
    </row>
    <row r="360870" spans="23:35" x14ac:dyDescent="0.2">
      <c r="W360870" s="29"/>
      <c r="AI360870" s="29"/>
    </row>
    <row r="360898" spans="23:35" x14ac:dyDescent="0.2">
      <c r="W360898" s="31"/>
      <c r="AI360898" s="31"/>
    </row>
    <row r="360902" spans="23:35" x14ac:dyDescent="0.2">
      <c r="W360902" s="29"/>
      <c r="AI360902" s="29"/>
    </row>
    <row r="360930" spans="23:35" x14ac:dyDescent="0.2">
      <c r="W360930" s="31"/>
      <c r="AI360930" s="31"/>
    </row>
    <row r="360934" spans="23:35" x14ac:dyDescent="0.2">
      <c r="W360934" s="29"/>
      <c r="AI360934" s="29"/>
    </row>
    <row r="360962" spans="23:35" x14ac:dyDescent="0.2">
      <c r="W360962" s="31"/>
      <c r="AI360962" s="31"/>
    </row>
    <row r="360966" spans="23:35" x14ac:dyDescent="0.2">
      <c r="W360966" s="29"/>
      <c r="AI360966" s="29"/>
    </row>
    <row r="360994" spans="23:35" x14ac:dyDescent="0.2">
      <c r="W360994" s="31"/>
      <c r="AI360994" s="31"/>
    </row>
    <row r="360998" spans="23:35" x14ac:dyDescent="0.2">
      <c r="W360998" s="29"/>
      <c r="AI360998" s="29"/>
    </row>
    <row r="361026" spans="23:35" x14ac:dyDescent="0.2">
      <c r="W361026" s="31"/>
      <c r="AI361026" s="31"/>
    </row>
    <row r="361030" spans="23:35" x14ac:dyDescent="0.2">
      <c r="W361030" s="29"/>
      <c r="AI361030" s="29"/>
    </row>
    <row r="361058" spans="23:35" x14ac:dyDescent="0.2">
      <c r="W361058" s="31"/>
      <c r="AI361058" s="31"/>
    </row>
    <row r="361062" spans="23:35" x14ac:dyDescent="0.2">
      <c r="W361062" s="29"/>
      <c r="AI361062" s="29"/>
    </row>
    <row r="361090" spans="23:35" x14ac:dyDescent="0.2">
      <c r="W361090" s="31"/>
      <c r="AI361090" s="31"/>
    </row>
    <row r="361094" spans="23:35" x14ac:dyDescent="0.2">
      <c r="W361094" s="29"/>
      <c r="AI361094" s="29"/>
    </row>
    <row r="361122" spans="23:35" x14ac:dyDescent="0.2">
      <c r="W361122" s="31"/>
      <c r="AI361122" s="31"/>
    </row>
    <row r="361126" spans="23:35" x14ac:dyDescent="0.2">
      <c r="W361126" s="29"/>
      <c r="AI361126" s="29"/>
    </row>
    <row r="361154" spans="23:35" x14ac:dyDescent="0.2">
      <c r="W361154" s="31"/>
      <c r="AI361154" s="31"/>
    </row>
    <row r="361158" spans="23:35" x14ac:dyDescent="0.2">
      <c r="W361158" s="29"/>
      <c r="AI361158" s="29"/>
    </row>
    <row r="361186" spans="23:35" x14ac:dyDescent="0.2">
      <c r="W361186" s="31"/>
      <c r="AI361186" s="31"/>
    </row>
    <row r="361190" spans="23:35" x14ac:dyDescent="0.2">
      <c r="W361190" s="29"/>
      <c r="AI361190" s="29"/>
    </row>
    <row r="361218" spans="23:35" x14ac:dyDescent="0.2">
      <c r="W361218" s="31"/>
      <c r="AI361218" s="31"/>
    </row>
    <row r="361222" spans="23:35" x14ac:dyDescent="0.2">
      <c r="W361222" s="29"/>
      <c r="AI361222" s="29"/>
    </row>
    <row r="361250" spans="23:35" x14ac:dyDescent="0.2">
      <c r="W361250" s="31"/>
      <c r="AI361250" s="31"/>
    </row>
    <row r="361254" spans="23:35" x14ac:dyDescent="0.2">
      <c r="W361254" s="29"/>
      <c r="AI361254" s="29"/>
    </row>
    <row r="361282" spans="23:35" x14ac:dyDescent="0.2">
      <c r="W361282" s="31"/>
      <c r="AI361282" s="31"/>
    </row>
    <row r="361286" spans="23:35" x14ac:dyDescent="0.2">
      <c r="W361286" s="29"/>
      <c r="AI361286" s="29"/>
    </row>
    <row r="361314" spans="23:35" x14ac:dyDescent="0.2">
      <c r="W361314" s="31"/>
      <c r="AI361314" s="31"/>
    </row>
    <row r="361318" spans="23:35" x14ac:dyDescent="0.2">
      <c r="W361318" s="29"/>
      <c r="AI361318" s="29"/>
    </row>
    <row r="361346" spans="23:35" x14ac:dyDescent="0.2">
      <c r="W361346" s="31"/>
      <c r="AI361346" s="31"/>
    </row>
    <row r="361350" spans="23:35" x14ac:dyDescent="0.2">
      <c r="W361350" s="29"/>
      <c r="AI361350" s="29"/>
    </row>
    <row r="361378" spans="23:35" x14ac:dyDescent="0.2">
      <c r="W361378" s="31"/>
      <c r="AI361378" s="31"/>
    </row>
    <row r="361382" spans="23:35" x14ac:dyDescent="0.2">
      <c r="W361382" s="29"/>
      <c r="AI361382" s="29"/>
    </row>
    <row r="361410" spans="23:35" x14ac:dyDescent="0.2">
      <c r="W361410" s="31"/>
      <c r="AI361410" s="31"/>
    </row>
    <row r="361414" spans="23:35" x14ac:dyDescent="0.2">
      <c r="W361414" s="29"/>
      <c r="AI361414" s="29"/>
    </row>
    <row r="361442" spans="23:35" x14ac:dyDescent="0.2">
      <c r="W361442" s="31"/>
      <c r="AI361442" s="31"/>
    </row>
    <row r="361446" spans="23:35" x14ac:dyDescent="0.2">
      <c r="W361446" s="29"/>
      <c r="AI361446" s="29"/>
    </row>
    <row r="361474" spans="23:35" x14ac:dyDescent="0.2">
      <c r="W361474" s="31"/>
      <c r="AI361474" s="31"/>
    </row>
    <row r="361478" spans="23:35" x14ac:dyDescent="0.2">
      <c r="W361478" s="29"/>
      <c r="AI361478" s="29"/>
    </row>
    <row r="361506" spans="23:35" x14ac:dyDescent="0.2">
      <c r="W361506" s="31"/>
      <c r="AI361506" s="31"/>
    </row>
    <row r="361510" spans="23:35" x14ac:dyDescent="0.2">
      <c r="W361510" s="29"/>
      <c r="AI361510" s="29"/>
    </row>
    <row r="361538" spans="23:35" x14ac:dyDescent="0.2">
      <c r="W361538" s="31"/>
      <c r="AI361538" s="31"/>
    </row>
    <row r="361542" spans="23:35" x14ac:dyDescent="0.2">
      <c r="W361542" s="29"/>
      <c r="AI361542" s="29"/>
    </row>
    <row r="361570" spans="23:35" x14ac:dyDescent="0.2">
      <c r="W361570" s="31"/>
      <c r="AI361570" s="31"/>
    </row>
    <row r="361574" spans="23:35" x14ac:dyDescent="0.2">
      <c r="W361574" s="29"/>
      <c r="AI361574" s="29"/>
    </row>
    <row r="361602" spans="23:35" x14ac:dyDescent="0.2">
      <c r="W361602" s="31"/>
      <c r="AI361602" s="31"/>
    </row>
    <row r="361606" spans="23:35" x14ac:dyDescent="0.2">
      <c r="W361606" s="29"/>
      <c r="AI361606" s="29"/>
    </row>
    <row r="361634" spans="23:35" x14ac:dyDescent="0.2">
      <c r="W361634" s="31"/>
      <c r="AI361634" s="31"/>
    </row>
    <row r="361638" spans="23:35" x14ac:dyDescent="0.2">
      <c r="W361638" s="29"/>
      <c r="AI361638" s="29"/>
    </row>
    <row r="361666" spans="23:35" x14ac:dyDescent="0.2">
      <c r="W361666" s="31"/>
      <c r="AI361666" s="31"/>
    </row>
    <row r="361670" spans="23:35" x14ac:dyDescent="0.2">
      <c r="W361670" s="29"/>
      <c r="AI361670" s="29"/>
    </row>
    <row r="361698" spans="23:35" x14ac:dyDescent="0.2">
      <c r="W361698" s="31"/>
      <c r="AI361698" s="31"/>
    </row>
    <row r="361702" spans="23:35" x14ac:dyDescent="0.2">
      <c r="W361702" s="29"/>
      <c r="AI361702" s="29"/>
    </row>
    <row r="361730" spans="23:35" x14ac:dyDescent="0.2">
      <c r="W361730" s="31"/>
      <c r="AI361730" s="31"/>
    </row>
    <row r="361734" spans="23:35" x14ac:dyDescent="0.2">
      <c r="W361734" s="29"/>
      <c r="AI361734" s="29"/>
    </row>
    <row r="361762" spans="23:35" x14ac:dyDescent="0.2">
      <c r="W361762" s="31"/>
      <c r="AI361762" s="31"/>
    </row>
    <row r="361766" spans="23:35" x14ac:dyDescent="0.2">
      <c r="W361766" s="29"/>
      <c r="AI361766" s="29"/>
    </row>
    <row r="361794" spans="23:35" x14ac:dyDescent="0.2">
      <c r="W361794" s="31"/>
      <c r="AI361794" s="31"/>
    </row>
    <row r="361798" spans="23:35" x14ac:dyDescent="0.2">
      <c r="W361798" s="29"/>
      <c r="AI361798" s="29"/>
    </row>
    <row r="361826" spans="23:35" x14ac:dyDescent="0.2">
      <c r="W361826" s="31"/>
      <c r="AI361826" s="31"/>
    </row>
    <row r="361830" spans="23:35" x14ac:dyDescent="0.2">
      <c r="W361830" s="29"/>
      <c r="AI361830" s="29"/>
    </row>
    <row r="361858" spans="23:35" x14ac:dyDescent="0.2">
      <c r="W361858" s="31"/>
      <c r="AI361858" s="31"/>
    </row>
    <row r="361862" spans="23:35" x14ac:dyDescent="0.2">
      <c r="W361862" s="29"/>
      <c r="AI361862" s="29"/>
    </row>
    <row r="361890" spans="23:35" x14ac:dyDescent="0.2">
      <c r="W361890" s="31"/>
      <c r="AI361890" s="31"/>
    </row>
    <row r="361894" spans="23:35" x14ac:dyDescent="0.2">
      <c r="W361894" s="29"/>
      <c r="AI361894" s="29"/>
    </row>
    <row r="361922" spans="23:35" x14ac:dyDescent="0.2">
      <c r="W361922" s="31"/>
      <c r="AI361922" s="31"/>
    </row>
    <row r="361926" spans="23:35" x14ac:dyDescent="0.2">
      <c r="W361926" s="29"/>
      <c r="AI361926" s="29"/>
    </row>
    <row r="361954" spans="23:35" x14ac:dyDescent="0.2">
      <c r="W361954" s="31"/>
      <c r="AI361954" s="31"/>
    </row>
    <row r="361958" spans="23:35" x14ac:dyDescent="0.2">
      <c r="W361958" s="29"/>
      <c r="AI361958" s="29"/>
    </row>
    <row r="361986" spans="23:35" x14ac:dyDescent="0.2">
      <c r="W361986" s="31"/>
      <c r="AI361986" s="31"/>
    </row>
    <row r="361990" spans="23:35" x14ac:dyDescent="0.2">
      <c r="W361990" s="29"/>
      <c r="AI361990" s="29"/>
    </row>
    <row r="362018" spans="23:35" x14ac:dyDescent="0.2">
      <c r="W362018" s="31"/>
      <c r="AI362018" s="31"/>
    </row>
    <row r="362022" spans="23:35" x14ac:dyDescent="0.2">
      <c r="W362022" s="29"/>
      <c r="AI362022" s="29"/>
    </row>
    <row r="362050" spans="23:35" x14ac:dyDescent="0.2">
      <c r="W362050" s="31"/>
      <c r="AI362050" s="31"/>
    </row>
    <row r="362054" spans="23:35" x14ac:dyDescent="0.2">
      <c r="W362054" s="29"/>
      <c r="AI362054" s="29"/>
    </row>
    <row r="362082" spans="23:35" x14ac:dyDescent="0.2">
      <c r="W362082" s="31"/>
      <c r="AI362082" s="31"/>
    </row>
    <row r="362086" spans="23:35" x14ac:dyDescent="0.2">
      <c r="W362086" s="29"/>
      <c r="AI362086" s="29"/>
    </row>
    <row r="362114" spans="23:35" x14ac:dyDescent="0.2">
      <c r="W362114" s="31"/>
      <c r="AI362114" s="31"/>
    </row>
    <row r="362118" spans="23:35" x14ac:dyDescent="0.2">
      <c r="W362118" s="29"/>
      <c r="AI362118" s="29"/>
    </row>
    <row r="362146" spans="23:35" x14ac:dyDescent="0.2">
      <c r="W362146" s="31"/>
      <c r="AI362146" s="31"/>
    </row>
    <row r="362150" spans="23:35" x14ac:dyDescent="0.2">
      <c r="W362150" s="29"/>
      <c r="AI362150" s="29"/>
    </row>
    <row r="362178" spans="23:35" x14ac:dyDescent="0.2">
      <c r="W362178" s="31"/>
      <c r="AI362178" s="31"/>
    </row>
    <row r="362182" spans="23:35" x14ac:dyDescent="0.2">
      <c r="W362182" s="29"/>
      <c r="AI362182" s="29"/>
    </row>
    <row r="362210" spans="23:35" x14ac:dyDescent="0.2">
      <c r="W362210" s="31"/>
      <c r="AI362210" s="31"/>
    </row>
    <row r="362214" spans="23:35" x14ac:dyDescent="0.2">
      <c r="W362214" s="29"/>
      <c r="AI362214" s="29"/>
    </row>
    <row r="362242" spans="23:35" x14ac:dyDescent="0.2">
      <c r="W362242" s="31"/>
      <c r="AI362242" s="31"/>
    </row>
    <row r="362246" spans="23:35" x14ac:dyDescent="0.2">
      <c r="W362246" s="29"/>
      <c r="AI362246" s="29"/>
    </row>
    <row r="362274" spans="23:35" x14ac:dyDescent="0.2">
      <c r="W362274" s="31"/>
      <c r="AI362274" s="31"/>
    </row>
    <row r="362278" spans="23:35" x14ac:dyDescent="0.2">
      <c r="W362278" s="29"/>
      <c r="AI362278" s="29"/>
    </row>
    <row r="362306" spans="23:35" x14ac:dyDescent="0.2">
      <c r="W362306" s="31"/>
      <c r="AI362306" s="31"/>
    </row>
    <row r="362310" spans="23:35" x14ac:dyDescent="0.2">
      <c r="W362310" s="29"/>
      <c r="AI362310" s="29"/>
    </row>
    <row r="362338" spans="23:35" x14ac:dyDescent="0.2">
      <c r="W362338" s="31"/>
      <c r="AI362338" s="31"/>
    </row>
    <row r="362342" spans="23:35" x14ac:dyDescent="0.2">
      <c r="W362342" s="29"/>
      <c r="AI362342" s="29"/>
    </row>
    <row r="362370" spans="23:35" x14ac:dyDescent="0.2">
      <c r="W362370" s="31"/>
      <c r="AI362370" s="31"/>
    </row>
    <row r="362374" spans="23:35" x14ac:dyDescent="0.2">
      <c r="W362374" s="29"/>
      <c r="AI362374" s="29"/>
    </row>
    <row r="362402" spans="23:35" x14ac:dyDescent="0.2">
      <c r="W362402" s="31"/>
      <c r="AI362402" s="31"/>
    </row>
    <row r="362406" spans="23:35" x14ac:dyDescent="0.2">
      <c r="W362406" s="29"/>
      <c r="AI362406" s="29"/>
    </row>
    <row r="362434" spans="23:35" x14ac:dyDescent="0.2">
      <c r="W362434" s="31"/>
      <c r="AI362434" s="31"/>
    </row>
    <row r="362438" spans="23:35" x14ac:dyDescent="0.2">
      <c r="W362438" s="29"/>
      <c r="AI362438" s="29"/>
    </row>
    <row r="362466" spans="23:35" x14ac:dyDescent="0.2">
      <c r="W362466" s="31"/>
      <c r="AI362466" s="31"/>
    </row>
    <row r="362470" spans="23:35" x14ac:dyDescent="0.2">
      <c r="W362470" s="29"/>
      <c r="AI362470" s="29"/>
    </row>
    <row r="362498" spans="23:35" x14ac:dyDescent="0.2">
      <c r="W362498" s="31"/>
      <c r="AI362498" s="31"/>
    </row>
    <row r="362502" spans="23:35" x14ac:dyDescent="0.2">
      <c r="W362502" s="29"/>
      <c r="AI362502" s="29"/>
    </row>
    <row r="362530" spans="23:35" x14ac:dyDescent="0.2">
      <c r="W362530" s="31"/>
      <c r="AI362530" s="31"/>
    </row>
    <row r="362534" spans="23:35" x14ac:dyDescent="0.2">
      <c r="W362534" s="29"/>
      <c r="AI362534" s="29"/>
    </row>
    <row r="362562" spans="23:35" x14ac:dyDescent="0.2">
      <c r="W362562" s="31"/>
      <c r="AI362562" s="31"/>
    </row>
    <row r="362566" spans="23:35" x14ac:dyDescent="0.2">
      <c r="W362566" s="29"/>
      <c r="AI362566" s="29"/>
    </row>
    <row r="362594" spans="23:35" x14ac:dyDescent="0.2">
      <c r="W362594" s="31"/>
      <c r="AI362594" s="31"/>
    </row>
    <row r="362598" spans="23:35" x14ac:dyDescent="0.2">
      <c r="W362598" s="29"/>
      <c r="AI362598" s="29"/>
    </row>
    <row r="362626" spans="23:35" x14ac:dyDescent="0.2">
      <c r="W362626" s="31"/>
      <c r="AI362626" s="31"/>
    </row>
    <row r="362630" spans="23:35" x14ac:dyDescent="0.2">
      <c r="W362630" s="29"/>
      <c r="AI362630" s="29"/>
    </row>
    <row r="362658" spans="23:35" x14ac:dyDescent="0.2">
      <c r="W362658" s="31"/>
      <c r="AI362658" s="31"/>
    </row>
    <row r="362662" spans="23:35" x14ac:dyDescent="0.2">
      <c r="W362662" s="29"/>
      <c r="AI362662" s="29"/>
    </row>
    <row r="362690" spans="23:35" x14ac:dyDescent="0.2">
      <c r="W362690" s="31"/>
      <c r="AI362690" s="31"/>
    </row>
    <row r="362694" spans="23:35" x14ac:dyDescent="0.2">
      <c r="W362694" s="29"/>
      <c r="AI362694" s="29"/>
    </row>
    <row r="362722" spans="23:35" x14ac:dyDescent="0.2">
      <c r="W362722" s="31"/>
      <c r="AI362722" s="31"/>
    </row>
    <row r="362726" spans="23:35" x14ac:dyDescent="0.2">
      <c r="W362726" s="29"/>
      <c r="AI362726" s="29"/>
    </row>
    <row r="362754" spans="23:35" x14ac:dyDescent="0.2">
      <c r="W362754" s="31"/>
      <c r="AI362754" s="31"/>
    </row>
    <row r="362758" spans="23:35" x14ac:dyDescent="0.2">
      <c r="W362758" s="29"/>
      <c r="AI362758" s="29"/>
    </row>
    <row r="362786" spans="23:35" x14ac:dyDescent="0.2">
      <c r="W362786" s="31"/>
      <c r="AI362786" s="31"/>
    </row>
    <row r="362790" spans="23:35" x14ac:dyDescent="0.2">
      <c r="W362790" s="29"/>
      <c r="AI362790" s="29"/>
    </row>
    <row r="362818" spans="23:35" x14ac:dyDescent="0.2">
      <c r="W362818" s="31"/>
      <c r="AI362818" s="31"/>
    </row>
    <row r="362822" spans="23:35" x14ac:dyDescent="0.2">
      <c r="W362822" s="29"/>
      <c r="AI362822" s="29"/>
    </row>
    <row r="362850" spans="23:35" x14ac:dyDescent="0.2">
      <c r="W362850" s="31"/>
      <c r="AI362850" s="31"/>
    </row>
    <row r="362854" spans="23:35" x14ac:dyDescent="0.2">
      <c r="W362854" s="29"/>
      <c r="AI362854" s="29"/>
    </row>
    <row r="362882" spans="23:35" x14ac:dyDescent="0.2">
      <c r="W362882" s="31"/>
      <c r="AI362882" s="31"/>
    </row>
    <row r="362886" spans="23:35" x14ac:dyDescent="0.2">
      <c r="W362886" s="29"/>
      <c r="AI362886" s="29"/>
    </row>
    <row r="362914" spans="23:35" x14ac:dyDescent="0.2">
      <c r="W362914" s="31"/>
      <c r="AI362914" s="31"/>
    </row>
    <row r="362918" spans="23:35" x14ac:dyDescent="0.2">
      <c r="W362918" s="29"/>
      <c r="AI362918" s="29"/>
    </row>
    <row r="362946" spans="23:35" x14ac:dyDescent="0.2">
      <c r="W362946" s="31"/>
      <c r="AI362946" s="31"/>
    </row>
    <row r="362950" spans="23:35" x14ac:dyDescent="0.2">
      <c r="W362950" s="29"/>
      <c r="AI362950" s="29"/>
    </row>
    <row r="362978" spans="23:35" x14ac:dyDescent="0.2">
      <c r="W362978" s="31"/>
      <c r="AI362978" s="31"/>
    </row>
    <row r="362982" spans="23:35" x14ac:dyDescent="0.2">
      <c r="W362982" s="29"/>
      <c r="AI362982" s="29"/>
    </row>
    <row r="363010" spans="23:35" x14ac:dyDescent="0.2">
      <c r="W363010" s="31"/>
      <c r="AI363010" s="31"/>
    </row>
    <row r="363014" spans="23:35" x14ac:dyDescent="0.2">
      <c r="W363014" s="29"/>
      <c r="AI363014" s="29"/>
    </row>
    <row r="363042" spans="23:35" x14ac:dyDescent="0.2">
      <c r="W363042" s="31"/>
      <c r="AI363042" s="31"/>
    </row>
    <row r="363046" spans="23:35" x14ac:dyDescent="0.2">
      <c r="W363046" s="29"/>
      <c r="AI363046" s="29"/>
    </row>
    <row r="363074" spans="23:35" x14ac:dyDescent="0.2">
      <c r="W363074" s="31"/>
      <c r="AI363074" s="31"/>
    </row>
    <row r="363078" spans="23:35" x14ac:dyDescent="0.2">
      <c r="W363078" s="29"/>
      <c r="AI363078" s="29"/>
    </row>
    <row r="363106" spans="23:35" x14ac:dyDescent="0.2">
      <c r="W363106" s="31"/>
      <c r="AI363106" s="31"/>
    </row>
    <row r="363110" spans="23:35" x14ac:dyDescent="0.2">
      <c r="W363110" s="29"/>
      <c r="AI363110" s="29"/>
    </row>
    <row r="363138" spans="23:35" x14ac:dyDescent="0.2">
      <c r="W363138" s="31"/>
      <c r="AI363138" s="31"/>
    </row>
    <row r="363142" spans="23:35" x14ac:dyDescent="0.2">
      <c r="W363142" s="29"/>
      <c r="AI363142" s="29"/>
    </row>
    <row r="363170" spans="23:35" x14ac:dyDescent="0.2">
      <c r="W363170" s="31"/>
      <c r="AI363170" s="31"/>
    </row>
    <row r="363174" spans="23:35" x14ac:dyDescent="0.2">
      <c r="W363174" s="29"/>
      <c r="AI363174" s="29"/>
    </row>
    <row r="363202" spans="23:35" x14ac:dyDescent="0.2">
      <c r="W363202" s="31"/>
      <c r="AI363202" s="31"/>
    </row>
    <row r="363206" spans="23:35" x14ac:dyDescent="0.2">
      <c r="W363206" s="29"/>
      <c r="AI363206" s="29"/>
    </row>
    <row r="363234" spans="23:35" x14ac:dyDescent="0.2">
      <c r="W363234" s="31"/>
      <c r="AI363234" s="31"/>
    </row>
    <row r="363238" spans="23:35" x14ac:dyDescent="0.2">
      <c r="W363238" s="29"/>
      <c r="AI363238" s="29"/>
    </row>
    <row r="363266" spans="23:35" x14ac:dyDescent="0.2">
      <c r="W363266" s="31"/>
      <c r="AI363266" s="31"/>
    </row>
    <row r="363270" spans="23:35" x14ac:dyDescent="0.2">
      <c r="W363270" s="29"/>
      <c r="AI363270" s="29"/>
    </row>
    <row r="363298" spans="23:35" x14ac:dyDescent="0.2">
      <c r="W363298" s="31"/>
      <c r="AI363298" s="31"/>
    </row>
    <row r="363302" spans="23:35" x14ac:dyDescent="0.2">
      <c r="W363302" s="29"/>
      <c r="AI363302" s="29"/>
    </row>
    <row r="363330" spans="23:35" x14ac:dyDescent="0.2">
      <c r="W363330" s="31"/>
      <c r="AI363330" s="31"/>
    </row>
    <row r="363334" spans="23:35" x14ac:dyDescent="0.2">
      <c r="W363334" s="29"/>
      <c r="AI363334" s="29"/>
    </row>
    <row r="363362" spans="23:35" x14ac:dyDescent="0.2">
      <c r="W363362" s="31"/>
      <c r="AI363362" s="31"/>
    </row>
    <row r="363366" spans="23:35" x14ac:dyDescent="0.2">
      <c r="W363366" s="29"/>
      <c r="AI363366" s="29"/>
    </row>
    <row r="363394" spans="23:35" x14ac:dyDescent="0.2">
      <c r="W363394" s="31"/>
      <c r="AI363394" s="31"/>
    </row>
    <row r="363398" spans="23:35" x14ac:dyDescent="0.2">
      <c r="W363398" s="29"/>
      <c r="AI363398" s="29"/>
    </row>
    <row r="363426" spans="23:35" x14ac:dyDescent="0.2">
      <c r="W363426" s="31"/>
      <c r="AI363426" s="31"/>
    </row>
    <row r="363430" spans="23:35" x14ac:dyDescent="0.2">
      <c r="W363430" s="29"/>
      <c r="AI363430" s="29"/>
    </row>
    <row r="363458" spans="23:35" x14ac:dyDescent="0.2">
      <c r="W363458" s="31"/>
      <c r="AI363458" s="31"/>
    </row>
    <row r="363462" spans="23:35" x14ac:dyDescent="0.2">
      <c r="W363462" s="29"/>
      <c r="AI363462" s="29"/>
    </row>
    <row r="363490" spans="23:35" x14ac:dyDescent="0.2">
      <c r="W363490" s="31"/>
      <c r="AI363490" s="31"/>
    </row>
    <row r="363494" spans="23:35" x14ac:dyDescent="0.2">
      <c r="W363494" s="29"/>
      <c r="AI363494" s="29"/>
    </row>
    <row r="363522" spans="23:35" x14ac:dyDescent="0.2">
      <c r="W363522" s="31"/>
      <c r="AI363522" s="31"/>
    </row>
    <row r="363526" spans="23:35" x14ac:dyDescent="0.2">
      <c r="W363526" s="29"/>
      <c r="AI363526" s="29"/>
    </row>
    <row r="363554" spans="23:35" x14ac:dyDescent="0.2">
      <c r="W363554" s="31"/>
      <c r="AI363554" s="31"/>
    </row>
    <row r="363558" spans="23:35" x14ac:dyDescent="0.2">
      <c r="W363558" s="29"/>
      <c r="AI363558" s="29"/>
    </row>
    <row r="363586" spans="23:35" x14ac:dyDescent="0.2">
      <c r="W363586" s="31"/>
      <c r="AI363586" s="31"/>
    </row>
    <row r="363590" spans="23:35" x14ac:dyDescent="0.2">
      <c r="W363590" s="29"/>
      <c r="AI363590" s="29"/>
    </row>
    <row r="363618" spans="23:35" x14ac:dyDescent="0.2">
      <c r="W363618" s="31"/>
      <c r="AI363618" s="31"/>
    </row>
    <row r="363622" spans="23:35" x14ac:dyDescent="0.2">
      <c r="W363622" s="29"/>
      <c r="AI363622" s="29"/>
    </row>
    <row r="363650" spans="23:35" x14ac:dyDescent="0.2">
      <c r="W363650" s="31"/>
      <c r="AI363650" s="31"/>
    </row>
    <row r="363654" spans="23:35" x14ac:dyDescent="0.2">
      <c r="W363654" s="29"/>
      <c r="AI363654" s="29"/>
    </row>
    <row r="363682" spans="23:35" x14ac:dyDescent="0.2">
      <c r="W363682" s="31"/>
      <c r="AI363682" s="31"/>
    </row>
    <row r="363686" spans="23:35" x14ac:dyDescent="0.2">
      <c r="W363686" s="29"/>
      <c r="AI363686" s="29"/>
    </row>
    <row r="363714" spans="23:35" x14ac:dyDescent="0.2">
      <c r="W363714" s="31"/>
      <c r="AI363714" s="31"/>
    </row>
    <row r="363718" spans="23:35" x14ac:dyDescent="0.2">
      <c r="W363718" s="29"/>
      <c r="AI363718" s="29"/>
    </row>
    <row r="363746" spans="23:35" x14ac:dyDescent="0.2">
      <c r="W363746" s="31"/>
      <c r="AI363746" s="31"/>
    </row>
    <row r="363750" spans="23:35" x14ac:dyDescent="0.2">
      <c r="W363750" s="29"/>
      <c r="AI363750" s="29"/>
    </row>
    <row r="363778" spans="23:35" x14ac:dyDescent="0.2">
      <c r="W363778" s="31"/>
      <c r="AI363778" s="31"/>
    </row>
    <row r="363782" spans="23:35" x14ac:dyDescent="0.2">
      <c r="W363782" s="29"/>
      <c r="AI363782" s="29"/>
    </row>
    <row r="363810" spans="23:35" x14ac:dyDescent="0.2">
      <c r="W363810" s="31"/>
      <c r="AI363810" s="31"/>
    </row>
    <row r="363814" spans="23:35" x14ac:dyDescent="0.2">
      <c r="W363814" s="29"/>
      <c r="AI363814" s="29"/>
    </row>
    <row r="363842" spans="23:35" x14ac:dyDescent="0.2">
      <c r="W363842" s="31"/>
      <c r="AI363842" s="31"/>
    </row>
    <row r="363846" spans="23:35" x14ac:dyDescent="0.2">
      <c r="W363846" s="29"/>
      <c r="AI363846" s="29"/>
    </row>
    <row r="363874" spans="23:35" x14ac:dyDescent="0.2">
      <c r="W363874" s="31"/>
      <c r="AI363874" s="31"/>
    </row>
    <row r="363878" spans="23:35" x14ac:dyDescent="0.2">
      <c r="W363878" s="29"/>
      <c r="AI363878" s="29"/>
    </row>
    <row r="363906" spans="23:35" x14ac:dyDescent="0.2">
      <c r="W363906" s="31"/>
      <c r="AI363906" s="31"/>
    </row>
    <row r="363910" spans="23:35" x14ac:dyDescent="0.2">
      <c r="W363910" s="29"/>
      <c r="AI363910" s="29"/>
    </row>
    <row r="363938" spans="23:35" x14ac:dyDescent="0.2">
      <c r="W363938" s="31"/>
      <c r="AI363938" s="31"/>
    </row>
    <row r="363942" spans="23:35" x14ac:dyDescent="0.2">
      <c r="W363942" s="29"/>
      <c r="AI363942" s="29"/>
    </row>
    <row r="363970" spans="23:35" x14ac:dyDescent="0.2">
      <c r="W363970" s="31"/>
      <c r="AI363970" s="31"/>
    </row>
    <row r="363974" spans="23:35" x14ac:dyDescent="0.2">
      <c r="W363974" s="29"/>
      <c r="AI363974" s="29"/>
    </row>
    <row r="364002" spans="23:35" x14ac:dyDescent="0.2">
      <c r="W364002" s="31"/>
      <c r="AI364002" s="31"/>
    </row>
    <row r="364006" spans="23:35" x14ac:dyDescent="0.2">
      <c r="W364006" s="29"/>
      <c r="AI364006" s="29"/>
    </row>
    <row r="364034" spans="23:35" x14ac:dyDescent="0.2">
      <c r="W364034" s="31"/>
      <c r="AI364034" s="31"/>
    </row>
    <row r="364038" spans="23:35" x14ac:dyDescent="0.2">
      <c r="W364038" s="29"/>
      <c r="AI364038" s="29"/>
    </row>
    <row r="364066" spans="23:35" x14ac:dyDescent="0.2">
      <c r="W364066" s="31"/>
      <c r="AI364066" s="31"/>
    </row>
    <row r="364070" spans="23:35" x14ac:dyDescent="0.2">
      <c r="W364070" s="29"/>
      <c r="AI364070" s="29"/>
    </row>
    <row r="364098" spans="23:35" x14ac:dyDescent="0.2">
      <c r="W364098" s="31"/>
      <c r="AI364098" s="31"/>
    </row>
    <row r="364102" spans="23:35" x14ac:dyDescent="0.2">
      <c r="W364102" s="29"/>
      <c r="AI364102" s="29"/>
    </row>
    <row r="364130" spans="23:35" x14ac:dyDescent="0.2">
      <c r="W364130" s="31"/>
      <c r="AI364130" s="31"/>
    </row>
    <row r="364134" spans="23:35" x14ac:dyDescent="0.2">
      <c r="W364134" s="29"/>
      <c r="AI364134" s="29"/>
    </row>
    <row r="364162" spans="23:35" x14ac:dyDescent="0.2">
      <c r="W364162" s="31"/>
      <c r="AI364162" s="31"/>
    </row>
    <row r="364166" spans="23:35" x14ac:dyDescent="0.2">
      <c r="W364166" s="29"/>
      <c r="AI364166" s="29"/>
    </row>
    <row r="364194" spans="23:35" x14ac:dyDescent="0.2">
      <c r="W364194" s="31"/>
      <c r="AI364194" s="31"/>
    </row>
    <row r="364198" spans="23:35" x14ac:dyDescent="0.2">
      <c r="W364198" s="29"/>
      <c r="AI364198" s="29"/>
    </row>
    <row r="364226" spans="23:35" x14ac:dyDescent="0.2">
      <c r="W364226" s="31"/>
      <c r="AI364226" s="31"/>
    </row>
    <row r="364230" spans="23:35" x14ac:dyDescent="0.2">
      <c r="W364230" s="29"/>
      <c r="AI364230" s="29"/>
    </row>
    <row r="364258" spans="23:35" x14ac:dyDescent="0.2">
      <c r="W364258" s="31"/>
      <c r="AI364258" s="31"/>
    </row>
    <row r="364262" spans="23:35" x14ac:dyDescent="0.2">
      <c r="W364262" s="29"/>
      <c r="AI364262" s="29"/>
    </row>
    <row r="364290" spans="23:35" x14ac:dyDescent="0.2">
      <c r="W364290" s="31"/>
      <c r="AI364290" s="31"/>
    </row>
    <row r="364294" spans="23:35" x14ac:dyDescent="0.2">
      <c r="W364294" s="29"/>
      <c r="AI364294" s="29"/>
    </row>
    <row r="364322" spans="23:35" x14ac:dyDescent="0.2">
      <c r="W364322" s="31"/>
      <c r="AI364322" s="31"/>
    </row>
    <row r="364326" spans="23:35" x14ac:dyDescent="0.2">
      <c r="W364326" s="29"/>
      <c r="AI364326" s="29"/>
    </row>
    <row r="364354" spans="23:35" x14ac:dyDescent="0.2">
      <c r="W364354" s="31"/>
      <c r="AI364354" s="31"/>
    </row>
    <row r="364358" spans="23:35" x14ac:dyDescent="0.2">
      <c r="W364358" s="29"/>
      <c r="AI364358" s="29"/>
    </row>
    <row r="364386" spans="23:35" x14ac:dyDescent="0.2">
      <c r="W364386" s="31"/>
      <c r="AI364386" s="31"/>
    </row>
    <row r="364390" spans="23:35" x14ac:dyDescent="0.2">
      <c r="W364390" s="29"/>
      <c r="AI364390" s="29"/>
    </row>
    <row r="364418" spans="23:35" x14ac:dyDescent="0.2">
      <c r="W364418" s="31"/>
      <c r="AI364418" s="31"/>
    </row>
    <row r="364422" spans="23:35" x14ac:dyDescent="0.2">
      <c r="W364422" s="29"/>
      <c r="AI364422" s="29"/>
    </row>
    <row r="364450" spans="23:35" x14ac:dyDescent="0.2">
      <c r="W364450" s="31"/>
      <c r="AI364450" s="31"/>
    </row>
    <row r="364454" spans="23:35" x14ac:dyDescent="0.2">
      <c r="W364454" s="29"/>
      <c r="AI364454" s="29"/>
    </row>
    <row r="364482" spans="23:35" x14ac:dyDescent="0.2">
      <c r="W364482" s="31"/>
      <c r="AI364482" s="31"/>
    </row>
    <row r="364486" spans="23:35" x14ac:dyDescent="0.2">
      <c r="W364486" s="29"/>
      <c r="AI364486" s="29"/>
    </row>
    <row r="364514" spans="23:35" x14ac:dyDescent="0.2">
      <c r="W364514" s="31"/>
      <c r="AI364514" s="31"/>
    </row>
    <row r="364518" spans="23:35" x14ac:dyDescent="0.2">
      <c r="W364518" s="29"/>
      <c r="AI364518" s="29"/>
    </row>
    <row r="364546" spans="23:35" x14ac:dyDescent="0.2">
      <c r="W364546" s="31"/>
      <c r="AI364546" s="31"/>
    </row>
    <row r="364550" spans="23:35" x14ac:dyDescent="0.2">
      <c r="W364550" s="29"/>
      <c r="AI364550" s="29"/>
    </row>
    <row r="364578" spans="23:35" x14ac:dyDescent="0.2">
      <c r="W364578" s="31"/>
      <c r="AI364578" s="31"/>
    </row>
    <row r="364582" spans="23:35" x14ac:dyDescent="0.2">
      <c r="W364582" s="29"/>
      <c r="AI364582" s="29"/>
    </row>
    <row r="364610" spans="23:35" x14ac:dyDescent="0.2">
      <c r="W364610" s="31"/>
      <c r="AI364610" s="31"/>
    </row>
    <row r="364614" spans="23:35" x14ac:dyDescent="0.2">
      <c r="W364614" s="29"/>
      <c r="AI364614" s="29"/>
    </row>
    <row r="364642" spans="23:35" x14ac:dyDescent="0.2">
      <c r="W364642" s="31"/>
      <c r="AI364642" s="31"/>
    </row>
    <row r="364646" spans="23:35" x14ac:dyDescent="0.2">
      <c r="W364646" s="29"/>
      <c r="AI364646" s="29"/>
    </row>
    <row r="364674" spans="23:35" x14ac:dyDescent="0.2">
      <c r="W364674" s="31"/>
      <c r="AI364674" s="31"/>
    </row>
    <row r="364678" spans="23:35" x14ac:dyDescent="0.2">
      <c r="W364678" s="29"/>
      <c r="AI364678" s="29"/>
    </row>
    <row r="364706" spans="23:35" x14ac:dyDescent="0.2">
      <c r="W364706" s="31"/>
      <c r="AI364706" s="31"/>
    </row>
    <row r="364710" spans="23:35" x14ac:dyDescent="0.2">
      <c r="W364710" s="29"/>
      <c r="AI364710" s="29"/>
    </row>
    <row r="364738" spans="23:35" x14ac:dyDescent="0.2">
      <c r="W364738" s="31"/>
      <c r="AI364738" s="31"/>
    </row>
    <row r="364742" spans="23:35" x14ac:dyDescent="0.2">
      <c r="W364742" s="29"/>
      <c r="AI364742" s="29"/>
    </row>
    <row r="364770" spans="23:35" x14ac:dyDescent="0.2">
      <c r="W364770" s="31"/>
      <c r="AI364770" s="31"/>
    </row>
    <row r="364774" spans="23:35" x14ac:dyDescent="0.2">
      <c r="W364774" s="29"/>
      <c r="AI364774" s="29"/>
    </row>
    <row r="364802" spans="23:35" x14ac:dyDescent="0.2">
      <c r="W364802" s="31"/>
      <c r="AI364802" s="31"/>
    </row>
    <row r="364806" spans="23:35" x14ac:dyDescent="0.2">
      <c r="W364806" s="29"/>
      <c r="AI364806" s="29"/>
    </row>
    <row r="364834" spans="23:35" x14ac:dyDescent="0.2">
      <c r="W364834" s="31"/>
      <c r="AI364834" s="31"/>
    </row>
    <row r="364838" spans="23:35" x14ac:dyDescent="0.2">
      <c r="W364838" s="29"/>
      <c r="AI364838" s="29"/>
    </row>
    <row r="364866" spans="23:35" x14ac:dyDescent="0.2">
      <c r="W364866" s="31"/>
      <c r="AI364866" s="31"/>
    </row>
    <row r="364870" spans="23:35" x14ac:dyDescent="0.2">
      <c r="W364870" s="29"/>
      <c r="AI364870" s="29"/>
    </row>
    <row r="364898" spans="23:35" x14ac:dyDescent="0.2">
      <c r="W364898" s="31"/>
      <c r="AI364898" s="31"/>
    </row>
    <row r="364902" spans="23:35" x14ac:dyDescent="0.2">
      <c r="W364902" s="29"/>
      <c r="AI364902" s="29"/>
    </row>
    <row r="364930" spans="23:35" x14ac:dyDescent="0.2">
      <c r="W364930" s="31"/>
      <c r="AI364930" s="31"/>
    </row>
    <row r="364934" spans="23:35" x14ac:dyDescent="0.2">
      <c r="W364934" s="29"/>
      <c r="AI364934" s="29"/>
    </row>
    <row r="364962" spans="23:35" x14ac:dyDescent="0.2">
      <c r="W364962" s="31"/>
      <c r="AI364962" s="31"/>
    </row>
    <row r="364966" spans="23:35" x14ac:dyDescent="0.2">
      <c r="W364966" s="29"/>
      <c r="AI364966" s="29"/>
    </row>
    <row r="364994" spans="23:35" x14ac:dyDescent="0.2">
      <c r="W364994" s="31"/>
      <c r="AI364994" s="31"/>
    </row>
    <row r="364998" spans="23:35" x14ac:dyDescent="0.2">
      <c r="W364998" s="29"/>
      <c r="AI364998" s="29"/>
    </row>
    <row r="365026" spans="23:35" x14ac:dyDescent="0.2">
      <c r="W365026" s="31"/>
      <c r="AI365026" s="31"/>
    </row>
    <row r="365030" spans="23:35" x14ac:dyDescent="0.2">
      <c r="W365030" s="29"/>
      <c r="AI365030" s="29"/>
    </row>
    <row r="365058" spans="23:35" x14ac:dyDescent="0.2">
      <c r="W365058" s="31"/>
      <c r="AI365058" s="31"/>
    </row>
    <row r="365062" spans="23:35" x14ac:dyDescent="0.2">
      <c r="W365062" s="29"/>
      <c r="AI365062" s="29"/>
    </row>
    <row r="365090" spans="23:35" x14ac:dyDescent="0.2">
      <c r="W365090" s="31"/>
      <c r="AI365090" s="31"/>
    </row>
    <row r="365094" spans="23:35" x14ac:dyDescent="0.2">
      <c r="W365094" s="29"/>
      <c r="AI365094" s="29"/>
    </row>
    <row r="365122" spans="23:35" x14ac:dyDescent="0.2">
      <c r="W365122" s="31"/>
      <c r="AI365122" s="31"/>
    </row>
    <row r="365126" spans="23:35" x14ac:dyDescent="0.2">
      <c r="W365126" s="29"/>
      <c r="AI365126" s="29"/>
    </row>
    <row r="365154" spans="23:35" x14ac:dyDescent="0.2">
      <c r="W365154" s="31"/>
      <c r="AI365154" s="31"/>
    </row>
    <row r="365158" spans="23:35" x14ac:dyDescent="0.2">
      <c r="W365158" s="29"/>
      <c r="AI365158" s="29"/>
    </row>
    <row r="365186" spans="23:35" x14ac:dyDescent="0.2">
      <c r="W365186" s="31"/>
      <c r="AI365186" s="31"/>
    </row>
    <row r="365190" spans="23:35" x14ac:dyDescent="0.2">
      <c r="W365190" s="29"/>
      <c r="AI365190" s="29"/>
    </row>
    <row r="365218" spans="23:35" x14ac:dyDescent="0.2">
      <c r="W365218" s="31"/>
      <c r="AI365218" s="31"/>
    </row>
    <row r="365222" spans="23:35" x14ac:dyDescent="0.2">
      <c r="W365222" s="29"/>
      <c r="AI365222" s="29"/>
    </row>
    <row r="365250" spans="23:35" x14ac:dyDescent="0.2">
      <c r="W365250" s="31"/>
      <c r="AI365250" s="31"/>
    </row>
    <row r="365254" spans="23:35" x14ac:dyDescent="0.2">
      <c r="W365254" s="29"/>
      <c r="AI365254" s="29"/>
    </row>
    <row r="365282" spans="23:35" x14ac:dyDescent="0.2">
      <c r="W365282" s="31"/>
      <c r="AI365282" s="31"/>
    </row>
    <row r="365286" spans="23:35" x14ac:dyDescent="0.2">
      <c r="W365286" s="29"/>
      <c r="AI365286" s="29"/>
    </row>
    <row r="365314" spans="23:35" x14ac:dyDescent="0.2">
      <c r="W365314" s="31"/>
      <c r="AI365314" s="31"/>
    </row>
    <row r="365318" spans="23:35" x14ac:dyDescent="0.2">
      <c r="W365318" s="29"/>
      <c r="AI365318" s="29"/>
    </row>
    <row r="365346" spans="23:35" x14ac:dyDescent="0.2">
      <c r="W365346" s="31"/>
      <c r="AI365346" s="31"/>
    </row>
    <row r="365350" spans="23:35" x14ac:dyDescent="0.2">
      <c r="W365350" s="29"/>
      <c r="AI365350" s="29"/>
    </row>
    <row r="365378" spans="23:35" x14ac:dyDescent="0.2">
      <c r="W365378" s="31"/>
      <c r="AI365378" s="31"/>
    </row>
    <row r="365382" spans="23:35" x14ac:dyDescent="0.2">
      <c r="W365382" s="29"/>
      <c r="AI365382" s="29"/>
    </row>
    <row r="365410" spans="23:35" x14ac:dyDescent="0.2">
      <c r="W365410" s="31"/>
      <c r="AI365410" s="31"/>
    </row>
    <row r="365414" spans="23:35" x14ac:dyDescent="0.2">
      <c r="W365414" s="29"/>
      <c r="AI365414" s="29"/>
    </row>
    <row r="365442" spans="23:35" x14ac:dyDescent="0.2">
      <c r="W365442" s="31"/>
      <c r="AI365442" s="31"/>
    </row>
    <row r="365446" spans="23:35" x14ac:dyDescent="0.2">
      <c r="W365446" s="29"/>
      <c r="AI365446" s="29"/>
    </row>
    <row r="365474" spans="23:35" x14ac:dyDescent="0.2">
      <c r="W365474" s="31"/>
      <c r="AI365474" s="31"/>
    </row>
    <row r="365478" spans="23:35" x14ac:dyDescent="0.2">
      <c r="W365478" s="29"/>
      <c r="AI365478" s="29"/>
    </row>
    <row r="365506" spans="23:35" x14ac:dyDescent="0.2">
      <c r="W365506" s="31"/>
      <c r="AI365506" s="31"/>
    </row>
    <row r="365510" spans="23:35" x14ac:dyDescent="0.2">
      <c r="W365510" s="29"/>
      <c r="AI365510" s="29"/>
    </row>
    <row r="365538" spans="23:35" x14ac:dyDescent="0.2">
      <c r="W365538" s="31"/>
      <c r="AI365538" s="31"/>
    </row>
    <row r="365542" spans="23:35" x14ac:dyDescent="0.2">
      <c r="W365542" s="29"/>
      <c r="AI365542" s="29"/>
    </row>
    <row r="365570" spans="23:35" x14ac:dyDescent="0.2">
      <c r="W365570" s="31"/>
      <c r="AI365570" s="31"/>
    </row>
    <row r="365574" spans="23:35" x14ac:dyDescent="0.2">
      <c r="W365574" s="29"/>
      <c r="AI365574" s="29"/>
    </row>
    <row r="365602" spans="23:35" x14ac:dyDescent="0.2">
      <c r="W365602" s="31"/>
      <c r="AI365602" s="31"/>
    </row>
    <row r="365606" spans="23:35" x14ac:dyDescent="0.2">
      <c r="W365606" s="29"/>
      <c r="AI365606" s="29"/>
    </row>
    <row r="365634" spans="23:35" x14ac:dyDescent="0.2">
      <c r="W365634" s="31"/>
      <c r="AI365634" s="31"/>
    </row>
    <row r="365638" spans="23:35" x14ac:dyDescent="0.2">
      <c r="W365638" s="29"/>
      <c r="AI365638" s="29"/>
    </row>
    <row r="365666" spans="23:35" x14ac:dyDescent="0.2">
      <c r="W365666" s="31"/>
      <c r="AI365666" s="31"/>
    </row>
    <row r="365670" spans="23:35" x14ac:dyDescent="0.2">
      <c r="W365670" s="29"/>
      <c r="AI365670" s="29"/>
    </row>
    <row r="365698" spans="23:35" x14ac:dyDescent="0.2">
      <c r="W365698" s="31"/>
      <c r="AI365698" s="31"/>
    </row>
    <row r="365702" spans="23:35" x14ac:dyDescent="0.2">
      <c r="W365702" s="29"/>
      <c r="AI365702" s="29"/>
    </row>
    <row r="365730" spans="23:35" x14ac:dyDescent="0.2">
      <c r="W365730" s="31"/>
      <c r="AI365730" s="31"/>
    </row>
    <row r="365734" spans="23:35" x14ac:dyDescent="0.2">
      <c r="W365734" s="29"/>
      <c r="AI365734" s="29"/>
    </row>
    <row r="365762" spans="23:35" x14ac:dyDescent="0.2">
      <c r="W365762" s="31"/>
      <c r="AI365762" s="31"/>
    </row>
    <row r="365766" spans="23:35" x14ac:dyDescent="0.2">
      <c r="W365766" s="29"/>
      <c r="AI365766" s="29"/>
    </row>
    <row r="365794" spans="23:35" x14ac:dyDescent="0.2">
      <c r="W365794" s="31"/>
      <c r="AI365794" s="31"/>
    </row>
    <row r="365798" spans="23:35" x14ac:dyDescent="0.2">
      <c r="W365798" s="29"/>
      <c r="AI365798" s="29"/>
    </row>
    <row r="365826" spans="23:35" x14ac:dyDescent="0.2">
      <c r="W365826" s="31"/>
      <c r="AI365826" s="31"/>
    </row>
    <row r="365830" spans="23:35" x14ac:dyDescent="0.2">
      <c r="W365830" s="29"/>
      <c r="AI365830" s="29"/>
    </row>
    <row r="365858" spans="23:35" x14ac:dyDescent="0.2">
      <c r="W365858" s="31"/>
      <c r="AI365858" s="31"/>
    </row>
    <row r="365862" spans="23:35" x14ac:dyDescent="0.2">
      <c r="W365862" s="29"/>
      <c r="AI365862" s="29"/>
    </row>
    <row r="365890" spans="23:35" x14ac:dyDescent="0.2">
      <c r="W365890" s="31"/>
      <c r="AI365890" s="31"/>
    </row>
    <row r="365894" spans="23:35" x14ac:dyDescent="0.2">
      <c r="W365894" s="29"/>
      <c r="AI365894" s="29"/>
    </row>
    <row r="365922" spans="23:35" x14ac:dyDescent="0.2">
      <c r="W365922" s="31"/>
      <c r="AI365922" s="31"/>
    </row>
    <row r="365926" spans="23:35" x14ac:dyDescent="0.2">
      <c r="W365926" s="29"/>
      <c r="AI365926" s="29"/>
    </row>
    <row r="365954" spans="23:35" x14ac:dyDescent="0.2">
      <c r="W365954" s="31"/>
      <c r="AI365954" s="31"/>
    </row>
    <row r="365958" spans="23:35" x14ac:dyDescent="0.2">
      <c r="W365958" s="29"/>
      <c r="AI365958" s="29"/>
    </row>
    <row r="365986" spans="23:35" x14ac:dyDescent="0.2">
      <c r="W365986" s="31"/>
      <c r="AI365986" s="31"/>
    </row>
    <row r="365990" spans="23:35" x14ac:dyDescent="0.2">
      <c r="W365990" s="29"/>
      <c r="AI365990" s="29"/>
    </row>
    <row r="366018" spans="23:35" x14ac:dyDescent="0.2">
      <c r="W366018" s="31"/>
      <c r="AI366018" s="31"/>
    </row>
    <row r="366022" spans="23:35" x14ac:dyDescent="0.2">
      <c r="W366022" s="29"/>
      <c r="AI366022" s="29"/>
    </row>
    <row r="366050" spans="23:35" x14ac:dyDescent="0.2">
      <c r="W366050" s="31"/>
      <c r="AI366050" s="31"/>
    </row>
    <row r="366054" spans="23:35" x14ac:dyDescent="0.2">
      <c r="W366054" s="29"/>
      <c r="AI366054" s="29"/>
    </row>
    <row r="366082" spans="23:35" x14ac:dyDescent="0.2">
      <c r="W366082" s="31"/>
      <c r="AI366082" s="31"/>
    </row>
    <row r="366086" spans="23:35" x14ac:dyDescent="0.2">
      <c r="W366086" s="29"/>
      <c r="AI366086" s="29"/>
    </row>
    <row r="366114" spans="23:35" x14ac:dyDescent="0.2">
      <c r="W366114" s="31"/>
      <c r="AI366114" s="31"/>
    </row>
    <row r="366118" spans="23:35" x14ac:dyDescent="0.2">
      <c r="W366118" s="29"/>
      <c r="AI366118" s="29"/>
    </row>
    <row r="366146" spans="23:35" x14ac:dyDescent="0.2">
      <c r="W366146" s="31"/>
      <c r="AI366146" s="31"/>
    </row>
    <row r="366150" spans="23:35" x14ac:dyDescent="0.2">
      <c r="W366150" s="29"/>
      <c r="AI366150" s="29"/>
    </row>
    <row r="366178" spans="23:35" x14ac:dyDescent="0.2">
      <c r="W366178" s="31"/>
      <c r="AI366178" s="31"/>
    </row>
    <row r="366182" spans="23:35" x14ac:dyDescent="0.2">
      <c r="W366182" s="29"/>
      <c r="AI366182" s="29"/>
    </row>
    <row r="366210" spans="23:35" x14ac:dyDescent="0.2">
      <c r="W366210" s="31"/>
      <c r="AI366210" s="31"/>
    </row>
    <row r="366214" spans="23:35" x14ac:dyDescent="0.2">
      <c r="W366214" s="29"/>
      <c r="AI366214" s="29"/>
    </row>
    <row r="366242" spans="23:35" x14ac:dyDescent="0.2">
      <c r="W366242" s="31"/>
      <c r="AI366242" s="31"/>
    </row>
    <row r="366246" spans="23:35" x14ac:dyDescent="0.2">
      <c r="W366246" s="29"/>
      <c r="AI366246" s="29"/>
    </row>
    <row r="366274" spans="23:35" x14ac:dyDescent="0.2">
      <c r="W366274" s="31"/>
      <c r="AI366274" s="31"/>
    </row>
    <row r="366278" spans="23:35" x14ac:dyDescent="0.2">
      <c r="W366278" s="29"/>
      <c r="AI366278" s="29"/>
    </row>
    <row r="366306" spans="23:35" x14ac:dyDescent="0.2">
      <c r="W366306" s="31"/>
      <c r="AI366306" s="31"/>
    </row>
    <row r="366310" spans="23:35" x14ac:dyDescent="0.2">
      <c r="W366310" s="29"/>
      <c r="AI366310" s="29"/>
    </row>
    <row r="366338" spans="23:35" x14ac:dyDescent="0.2">
      <c r="W366338" s="31"/>
      <c r="AI366338" s="31"/>
    </row>
    <row r="366342" spans="23:35" x14ac:dyDescent="0.2">
      <c r="W366342" s="29"/>
      <c r="AI366342" s="29"/>
    </row>
    <row r="366370" spans="23:35" x14ac:dyDescent="0.2">
      <c r="W366370" s="31"/>
      <c r="AI366370" s="31"/>
    </row>
    <row r="366374" spans="23:35" x14ac:dyDescent="0.2">
      <c r="W366374" s="29"/>
      <c r="AI366374" s="29"/>
    </row>
    <row r="366402" spans="23:35" x14ac:dyDescent="0.2">
      <c r="W366402" s="31"/>
      <c r="AI366402" s="31"/>
    </row>
    <row r="366406" spans="23:35" x14ac:dyDescent="0.2">
      <c r="W366406" s="29"/>
      <c r="AI366406" s="29"/>
    </row>
    <row r="366434" spans="23:35" x14ac:dyDescent="0.2">
      <c r="W366434" s="31"/>
      <c r="AI366434" s="31"/>
    </row>
    <row r="366438" spans="23:35" x14ac:dyDescent="0.2">
      <c r="W366438" s="29"/>
      <c r="AI366438" s="29"/>
    </row>
    <row r="366466" spans="23:35" x14ac:dyDescent="0.2">
      <c r="W366466" s="31"/>
      <c r="AI366466" s="31"/>
    </row>
    <row r="366470" spans="23:35" x14ac:dyDescent="0.2">
      <c r="W366470" s="29"/>
      <c r="AI366470" s="29"/>
    </row>
    <row r="366498" spans="23:35" x14ac:dyDescent="0.2">
      <c r="W366498" s="31"/>
      <c r="AI366498" s="31"/>
    </row>
    <row r="366502" spans="23:35" x14ac:dyDescent="0.2">
      <c r="W366502" s="29"/>
      <c r="AI366502" s="29"/>
    </row>
    <row r="366530" spans="23:35" x14ac:dyDescent="0.2">
      <c r="W366530" s="31"/>
      <c r="AI366530" s="31"/>
    </row>
    <row r="366534" spans="23:35" x14ac:dyDescent="0.2">
      <c r="W366534" s="29"/>
      <c r="AI366534" s="29"/>
    </row>
    <row r="366562" spans="23:35" x14ac:dyDescent="0.2">
      <c r="W366562" s="31"/>
      <c r="AI366562" s="31"/>
    </row>
    <row r="366566" spans="23:35" x14ac:dyDescent="0.2">
      <c r="W366566" s="29"/>
      <c r="AI366566" s="29"/>
    </row>
    <row r="366594" spans="23:35" x14ac:dyDescent="0.2">
      <c r="W366594" s="31"/>
      <c r="AI366594" s="31"/>
    </row>
    <row r="366598" spans="23:35" x14ac:dyDescent="0.2">
      <c r="W366598" s="29"/>
      <c r="AI366598" s="29"/>
    </row>
    <row r="366626" spans="23:35" x14ac:dyDescent="0.2">
      <c r="W366626" s="31"/>
      <c r="AI366626" s="31"/>
    </row>
    <row r="366630" spans="23:35" x14ac:dyDescent="0.2">
      <c r="W366630" s="29"/>
      <c r="AI366630" s="29"/>
    </row>
    <row r="366658" spans="23:35" x14ac:dyDescent="0.2">
      <c r="W366658" s="31"/>
      <c r="AI366658" s="31"/>
    </row>
    <row r="366662" spans="23:35" x14ac:dyDescent="0.2">
      <c r="W366662" s="29"/>
      <c r="AI366662" s="29"/>
    </row>
    <row r="366690" spans="23:35" x14ac:dyDescent="0.2">
      <c r="W366690" s="31"/>
      <c r="AI366690" s="31"/>
    </row>
    <row r="366694" spans="23:35" x14ac:dyDescent="0.2">
      <c r="W366694" s="29"/>
      <c r="AI366694" s="29"/>
    </row>
    <row r="366722" spans="23:35" x14ac:dyDescent="0.2">
      <c r="W366722" s="31"/>
      <c r="AI366722" s="31"/>
    </row>
    <row r="366726" spans="23:35" x14ac:dyDescent="0.2">
      <c r="W366726" s="29"/>
      <c r="AI366726" s="29"/>
    </row>
    <row r="366754" spans="23:35" x14ac:dyDescent="0.2">
      <c r="W366754" s="31"/>
      <c r="AI366754" s="31"/>
    </row>
    <row r="366758" spans="23:35" x14ac:dyDescent="0.2">
      <c r="W366758" s="29"/>
      <c r="AI366758" s="29"/>
    </row>
    <row r="366786" spans="23:35" x14ac:dyDescent="0.2">
      <c r="W366786" s="31"/>
      <c r="AI366786" s="31"/>
    </row>
    <row r="366790" spans="23:35" x14ac:dyDescent="0.2">
      <c r="W366790" s="29"/>
      <c r="AI366790" s="29"/>
    </row>
    <row r="366818" spans="23:35" x14ac:dyDescent="0.2">
      <c r="W366818" s="31"/>
      <c r="AI366818" s="31"/>
    </row>
    <row r="366822" spans="23:35" x14ac:dyDescent="0.2">
      <c r="W366822" s="29"/>
      <c r="AI366822" s="29"/>
    </row>
    <row r="366850" spans="23:35" x14ac:dyDescent="0.2">
      <c r="W366850" s="31"/>
      <c r="AI366850" s="31"/>
    </row>
    <row r="366854" spans="23:35" x14ac:dyDescent="0.2">
      <c r="W366854" s="29"/>
      <c r="AI366854" s="29"/>
    </row>
    <row r="366882" spans="23:35" x14ac:dyDescent="0.2">
      <c r="W366882" s="31"/>
      <c r="AI366882" s="31"/>
    </row>
    <row r="366886" spans="23:35" x14ac:dyDescent="0.2">
      <c r="W366886" s="29"/>
      <c r="AI366886" s="29"/>
    </row>
    <row r="366914" spans="23:35" x14ac:dyDescent="0.2">
      <c r="W366914" s="31"/>
      <c r="AI366914" s="31"/>
    </row>
    <row r="366918" spans="23:35" x14ac:dyDescent="0.2">
      <c r="W366918" s="29"/>
      <c r="AI366918" s="29"/>
    </row>
    <row r="366946" spans="23:35" x14ac:dyDescent="0.2">
      <c r="W366946" s="31"/>
      <c r="AI366946" s="31"/>
    </row>
    <row r="366950" spans="23:35" x14ac:dyDescent="0.2">
      <c r="W366950" s="29"/>
      <c r="AI366950" s="29"/>
    </row>
    <row r="366978" spans="23:35" x14ac:dyDescent="0.2">
      <c r="W366978" s="31"/>
      <c r="AI366978" s="31"/>
    </row>
    <row r="366982" spans="23:35" x14ac:dyDescent="0.2">
      <c r="W366982" s="29"/>
      <c r="AI366982" s="29"/>
    </row>
    <row r="367010" spans="23:35" x14ac:dyDescent="0.2">
      <c r="W367010" s="31"/>
      <c r="AI367010" s="31"/>
    </row>
    <row r="367014" spans="23:35" x14ac:dyDescent="0.2">
      <c r="W367014" s="29"/>
      <c r="AI367014" s="29"/>
    </row>
    <row r="367042" spans="23:35" x14ac:dyDescent="0.2">
      <c r="W367042" s="31"/>
      <c r="AI367042" s="31"/>
    </row>
    <row r="367046" spans="23:35" x14ac:dyDescent="0.2">
      <c r="W367046" s="29"/>
      <c r="AI367046" s="29"/>
    </row>
    <row r="367074" spans="23:35" x14ac:dyDescent="0.2">
      <c r="W367074" s="31"/>
      <c r="AI367074" s="31"/>
    </row>
    <row r="367078" spans="23:35" x14ac:dyDescent="0.2">
      <c r="W367078" s="29"/>
      <c r="AI367078" s="29"/>
    </row>
    <row r="367106" spans="23:35" x14ac:dyDescent="0.2">
      <c r="W367106" s="31"/>
      <c r="AI367106" s="31"/>
    </row>
    <row r="367110" spans="23:35" x14ac:dyDescent="0.2">
      <c r="W367110" s="29"/>
      <c r="AI367110" s="29"/>
    </row>
    <row r="367138" spans="23:35" x14ac:dyDescent="0.2">
      <c r="W367138" s="31"/>
      <c r="AI367138" s="31"/>
    </row>
    <row r="367142" spans="23:35" x14ac:dyDescent="0.2">
      <c r="W367142" s="29"/>
      <c r="AI367142" s="29"/>
    </row>
    <row r="367170" spans="23:35" x14ac:dyDescent="0.2">
      <c r="W367170" s="31"/>
      <c r="AI367170" s="31"/>
    </row>
    <row r="367174" spans="23:35" x14ac:dyDescent="0.2">
      <c r="W367174" s="29"/>
      <c r="AI367174" s="29"/>
    </row>
    <row r="367202" spans="23:35" x14ac:dyDescent="0.2">
      <c r="W367202" s="31"/>
      <c r="AI367202" s="31"/>
    </row>
    <row r="367206" spans="23:35" x14ac:dyDescent="0.2">
      <c r="W367206" s="29"/>
      <c r="AI367206" s="29"/>
    </row>
    <row r="367234" spans="23:35" x14ac:dyDescent="0.2">
      <c r="W367234" s="31"/>
      <c r="AI367234" s="31"/>
    </row>
    <row r="367238" spans="23:35" x14ac:dyDescent="0.2">
      <c r="W367238" s="29"/>
      <c r="AI367238" s="29"/>
    </row>
    <row r="367266" spans="23:35" x14ac:dyDescent="0.2">
      <c r="W367266" s="31"/>
      <c r="AI367266" s="31"/>
    </row>
    <row r="367270" spans="23:35" x14ac:dyDescent="0.2">
      <c r="W367270" s="29"/>
      <c r="AI367270" s="29"/>
    </row>
    <row r="367298" spans="23:35" x14ac:dyDescent="0.2">
      <c r="W367298" s="31"/>
      <c r="AI367298" s="31"/>
    </row>
    <row r="367302" spans="23:35" x14ac:dyDescent="0.2">
      <c r="W367302" s="29"/>
      <c r="AI367302" s="29"/>
    </row>
    <row r="367330" spans="23:35" x14ac:dyDescent="0.2">
      <c r="W367330" s="31"/>
      <c r="AI367330" s="31"/>
    </row>
    <row r="367334" spans="23:35" x14ac:dyDescent="0.2">
      <c r="W367334" s="29"/>
      <c r="AI367334" s="29"/>
    </row>
    <row r="367362" spans="23:35" x14ac:dyDescent="0.2">
      <c r="W367362" s="31"/>
      <c r="AI367362" s="31"/>
    </row>
    <row r="367366" spans="23:35" x14ac:dyDescent="0.2">
      <c r="W367366" s="29"/>
      <c r="AI367366" s="29"/>
    </row>
    <row r="367394" spans="23:35" x14ac:dyDescent="0.2">
      <c r="W367394" s="31"/>
      <c r="AI367394" s="31"/>
    </row>
    <row r="367398" spans="23:35" x14ac:dyDescent="0.2">
      <c r="W367398" s="29"/>
      <c r="AI367398" s="29"/>
    </row>
    <row r="367426" spans="23:35" x14ac:dyDescent="0.2">
      <c r="W367426" s="31"/>
      <c r="AI367426" s="31"/>
    </row>
    <row r="367430" spans="23:35" x14ac:dyDescent="0.2">
      <c r="W367430" s="29"/>
      <c r="AI367430" s="29"/>
    </row>
    <row r="367458" spans="23:35" x14ac:dyDescent="0.2">
      <c r="W367458" s="31"/>
      <c r="AI367458" s="31"/>
    </row>
    <row r="367462" spans="23:35" x14ac:dyDescent="0.2">
      <c r="W367462" s="29"/>
      <c r="AI367462" s="29"/>
    </row>
    <row r="367490" spans="23:35" x14ac:dyDescent="0.2">
      <c r="W367490" s="31"/>
      <c r="AI367490" s="31"/>
    </row>
    <row r="367494" spans="23:35" x14ac:dyDescent="0.2">
      <c r="W367494" s="29"/>
      <c r="AI367494" s="29"/>
    </row>
    <row r="367522" spans="23:35" x14ac:dyDescent="0.2">
      <c r="W367522" s="31"/>
      <c r="AI367522" s="31"/>
    </row>
    <row r="367526" spans="23:35" x14ac:dyDescent="0.2">
      <c r="W367526" s="29"/>
      <c r="AI367526" s="29"/>
    </row>
    <row r="367554" spans="23:35" x14ac:dyDescent="0.2">
      <c r="W367554" s="31"/>
      <c r="AI367554" s="31"/>
    </row>
    <row r="367558" spans="23:35" x14ac:dyDescent="0.2">
      <c r="W367558" s="29"/>
      <c r="AI367558" s="29"/>
    </row>
    <row r="367586" spans="23:35" x14ac:dyDescent="0.2">
      <c r="W367586" s="31"/>
      <c r="AI367586" s="31"/>
    </row>
    <row r="367590" spans="23:35" x14ac:dyDescent="0.2">
      <c r="W367590" s="29"/>
      <c r="AI367590" s="29"/>
    </row>
    <row r="367618" spans="23:35" x14ac:dyDescent="0.2">
      <c r="W367618" s="31"/>
      <c r="AI367618" s="31"/>
    </row>
    <row r="367622" spans="23:35" x14ac:dyDescent="0.2">
      <c r="W367622" s="29"/>
      <c r="AI367622" s="29"/>
    </row>
    <row r="367650" spans="23:35" x14ac:dyDescent="0.2">
      <c r="W367650" s="31"/>
      <c r="AI367650" s="31"/>
    </row>
    <row r="367654" spans="23:35" x14ac:dyDescent="0.2">
      <c r="W367654" s="29"/>
      <c r="AI367654" s="29"/>
    </row>
    <row r="367682" spans="23:35" x14ac:dyDescent="0.2">
      <c r="W367682" s="31"/>
      <c r="AI367682" s="31"/>
    </row>
    <row r="367686" spans="23:35" x14ac:dyDescent="0.2">
      <c r="W367686" s="29"/>
      <c r="AI367686" s="29"/>
    </row>
    <row r="367714" spans="23:35" x14ac:dyDescent="0.2">
      <c r="W367714" s="31"/>
      <c r="AI367714" s="31"/>
    </row>
    <row r="367718" spans="23:35" x14ac:dyDescent="0.2">
      <c r="W367718" s="29"/>
      <c r="AI367718" s="29"/>
    </row>
    <row r="367746" spans="23:35" x14ac:dyDescent="0.2">
      <c r="W367746" s="31"/>
      <c r="AI367746" s="31"/>
    </row>
    <row r="367750" spans="23:35" x14ac:dyDescent="0.2">
      <c r="W367750" s="29"/>
      <c r="AI367750" s="29"/>
    </row>
    <row r="367778" spans="23:35" x14ac:dyDescent="0.2">
      <c r="W367778" s="31"/>
      <c r="AI367778" s="31"/>
    </row>
    <row r="367782" spans="23:35" x14ac:dyDescent="0.2">
      <c r="W367782" s="29"/>
      <c r="AI367782" s="29"/>
    </row>
    <row r="367810" spans="23:35" x14ac:dyDescent="0.2">
      <c r="W367810" s="31"/>
      <c r="AI367810" s="31"/>
    </row>
    <row r="367814" spans="23:35" x14ac:dyDescent="0.2">
      <c r="W367814" s="29"/>
      <c r="AI367814" s="29"/>
    </row>
    <row r="367842" spans="23:35" x14ac:dyDescent="0.2">
      <c r="W367842" s="31"/>
      <c r="AI367842" s="31"/>
    </row>
    <row r="367846" spans="23:35" x14ac:dyDescent="0.2">
      <c r="W367846" s="29"/>
      <c r="AI367846" s="29"/>
    </row>
    <row r="367874" spans="23:35" x14ac:dyDescent="0.2">
      <c r="W367874" s="31"/>
      <c r="AI367874" s="31"/>
    </row>
    <row r="367878" spans="23:35" x14ac:dyDescent="0.2">
      <c r="W367878" s="29"/>
      <c r="AI367878" s="29"/>
    </row>
    <row r="367906" spans="23:35" x14ac:dyDescent="0.2">
      <c r="W367906" s="31"/>
      <c r="AI367906" s="31"/>
    </row>
    <row r="367910" spans="23:35" x14ac:dyDescent="0.2">
      <c r="W367910" s="29"/>
      <c r="AI367910" s="29"/>
    </row>
    <row r="367938" spans="23:35" x14ac:dyDescent="0.2">
      <c r="W367938" s="31"/>
      <c r="AI367938" s="31"/>
    </row>
    <row r="367942" spans="23:35" x14ac:dyDescent="0.2">
      <c r="W367942" s="29"/>
      <c r="AI367942" s="29"/>
    </row>
    <row r="367970" spans="23:35" x14ac:dyDescent="0.2">
      <c r="W367970" s="31"/>
      <c r="AI367970" s="31"/>
    </row>
    <row r="367974" spans="23:35" x14ac:dyDescent="0.2">
      <c r="W367974" s="29"/>
      <c r="AI367974" s="29"/>
    </row>
    <row r="368002" spans="23:35" x14ac:dyDescent="0.2">
      <c r="W368002" s="31"/>
      <c r="AI368002" s="31"/>
    </row>
    <row r="368006" spans="23:35" x14ac:dyDescent="0.2">
      <c r="W368006" s="29"/>
      <c r="AI368006" s="29"/>
    </row>
    <row r="368034" spans="23:35" x14ac:dyDescent="0.2">
      <c r="W368034" s="31"/>
      <c r="AI368034" s="31"/>
    </row>
    <row r="368038" spans="23:35" x14ac:dyDescent="0.2">
      <c r="W368038" s="29"/>
      <c r="AI368038" s="29"/>
    </row>
    <row r="368066" spans="23:35" x14ac:dyDescent="0.2">
      <c r="W368066" s="31"/>
      <c r="AI368066" s="31"/>
    </row>
    <row r="368070" spans="23:35" x14ac:dyDescent="0.2">
      <c r="W368070" s="29"/>
      <c r="AI368070" s="29"/>
    </row>
    <row r="368098" spans="23:35" x14ac:dyDescent="0.2">
      <c r="W368098" s="31"/>
      <c r="AI368098" s="31"/>
    </row>
    <row r="368102" spans="23:35" x14ac:dyDescent="0.2">
      <c r="W368102" s="29"/>
      <c r="AI368102" s="29"/>
    </row>
    <row r="368130" spans="23:35" x14ac:dyDescent="0.2">
      <c r="W368130" s="31"/>
      <c r="AI368130" s="31"/>
    </row>
    <row r="368134" spans="23:35" x14ac:dyDescent="0.2">
      <c r="W368134" s="29"/>
      <c r="AI368134" s="29"/>
    </row>
    <row r="368162" spans="23:35" x14ac:dyDescent="0.2">
      <c r="W368162" s="31"/>
      <c r="AI368162" s="31"/>
    </row>
    <row r="368166" spans="23:35" x14ac:dyDescent="0.2">
      <c r="W368166" s="29"/>
      <c r="AI368166" s="29"/>
    </row>
    <row r="368194" spans="23:35" x14ac:dyDescent="0.2">
      <c r="W368194" s="31"/>
      <c r="AI368194" s="31"/>
    </row>
    <row r="368198" spans="23:35" x14ac:dyDescent="0.2">
      <c r="W368198" s="29"/>
      <c r="AI368198" s="29"/>
    </row>
    <row r="368226" spans="23:35" x14ac:dyDescent="0.2">
      <c r="W368226" s="31"/>
      <c r="AI368226" s="31"/>
    </row>
    <row r="368230" spans="23:35" x14ac:dyDescent="0.2">
      <c r="W368230" s="29"/>
      <c r="AI368230" s="29"/>
    </row>
    <row r="368258" spans="23:35" x14ac:dyDescent="0.2">
      <c r="W368258" s="31"/>
      <c r="AI368258" s="31"/>
    </row>
    <row r="368262" spans="23:35" x14ac:dyDescent="0.2">
      <c r="W368262" s="29"/>
      <c r="AI368262" s="29"/>
    </row>
    <row r="368290" spans="23:35" x14ac:dyDescent="0.2">
      <c r="W368290" s="31"/>
      <c r="AI368290" s="31"/>
    </row>
    <row r="368294" spans="23:35" x14ac:dyDescent="0.2">
      <c r="W368294" s="29"/>
      <c r="AI368294" s="29"/>
    </row>
    <row r="368322" spans="23:35" x14ac:dyDescent="0.2">
      <c r="W368322" s="31"/>
      <c r="AI368322" s="31"/>
    </row>
    <row r="368326" spans="23:35" x14ac:dyDescent="0.2">
      <c r="W368326" s="29"/>
      <c r="AI368326" s="29"/>
    </row>
    <row r="368354" spans="23:35" x14ac:dyDescent="0.2">
      <c r="W368354" s="31"/>
      <c r="AI368354" s="31"/>
    </row>
    <row r="368358" spans="23:35" x14ac:dyDescent="0.2">
      <c r="W368358" s="29"/>
      <c r="AI368358" s="29"/>
    </row>
    <row r="368386" spans="23:35" x14ac:dyDescent="0.2">
      <c r="W368386" s="31"/>
      <c r="AI368386" s="31"/>
    </row>
    <row r="368390" spans="23:35" x14ac:dyDescent="0.2">
      <c r="W368390" s="29"/>
      <c r="AI368390" s="29"/>
    </row>
    <row r="368418" spans="23:35" x14ac:dyDescent="0.2">
      <c r="W368418" s="31"/>
      <c r="AI368418" s="31"/>
    </row>
    <row r="368422" spans="23:35" x14ac:dyDescent="0.2">
      <c r="W368422" s="29"/>
      <c r="AI368422" s="29"/>
    </row>
    <row r="368450" spans="23:35" x14ac:dyDescent="0.2">
      <c r="W368450" s="31"/>
      <c r="AI368450" s="31"/>
    </row>
    <row r="368454" spans="23:35" x14ac:dyDescent="0.2">
      <c r="W368454" s="29"/>
      <c r="AI368454" s="29"/>
    </row>
    <row r="368482" spans="23:35" x14ac:dyDescent="0.2">
      <c r="W368482" s="31"/>
      <c r="AI368482" s="31"/>
    </row>
    <row r="368486" spans="23:35" x14ac:dyDescent="0.2">
      <c r="W368486" s="29"/>
      <c r="AI368486" s="29"/>
    </row>
    <row r="368514" spans="23:35" x14ac:dyDescent="0.2">
      <c r="W368514" s="31"/>
      <c r="AI368514" s="31"/>
    </row>
    <row r="368518" spans="23:35" x14ac:dyDescent="0.2">
      <c r="W368518" s="29"/>
      <c r="AI368518" s="29"/>
    </row>
    <row r="368546" spans="23:35" x14ac:dyDescent="0.2">
      <c r="W368546" s="31"/>
      <c r="AI368546" s="31"/>
    </row>
    <row r="368550" spans="23:35" x14ac:dyDescent="0.2">
      <c r="W368550" s="29"/>
      <c r="AI368550" s="29"/>
    </row>
    <row r="368578" spans="23:35" x14ac:dyDescent="0.2">
      <c r="W368578" s="31"/>
      <c r="AI368578" s="31"/>
    </row>
    <row r="368582" spans="23:35" x14ac:dyDescent="0.2">
      <c r="W368582" s="29"/>
      <c r="AI368582" s="29"/>
    </row>
    <row r="368610" spans="23:35" x14ac:dyDescent="0.2">
      <c r="W368610" s="31"/>
      <c r="AI368610" s="31"/>
    </row>
    <row r="368614" spans="23:35" x14ac:dyDescent="0.2">
      <c r="W368614" s="29"/>
      <c r="AI368614" s="29"/>
    </row>
    <row r="368642" spans="23:35" x14ac:dyDescent="0.2">
      <c r="W368642" s="31"/>
      <c r="AI368642" s="31"/>
    </row>
    <row r="368646" spans="23:35" x14ac:dyDescent="0.2">
      <c r="W368646" s="29"/>
      <c r="AI368646" s="29"/>
    </row>
    <row r="368674" spans="23:35" x14ac:dyDescent="0.2">
      <c r="W368674" s="31"/>
      <c r="AI368674" s="31"/>
    </row>
    <row r="368678" spans="23:35" x14ac:dyDescent="0.2">
      <c r="W368678" s="29"/>
      <c r="AI368678" s="29"/>
    </row>
    <row r="368706" spans="23:35" x14ac:dyDescent="0.2">
      <c r="W368706" s="31"/>
      <c r="AI368706" s="31"/>
    </row>
    <row r="368710" spans="23:35" x14ac:dyDescent="0.2">
      <c r="W368710" s="29"/>
      <c r="AI368710" s="29"/>
    </row>
    <row r="368738" spans="23:35" x14ac:dyDescent="0.2">
      <c r="W368738" s="31"/>
      <c r="AI368738" s="31"/>
    </row>
    <row r="368742" spans="23:35" x14ac:dyDescent="0.2">
      <c r="W368742" s="29"/>
      <c r="AI368742" s="29"/>
    </row>
    <row r="368770" spans="23:35" x14ac:dyDescent="0.2">
      <c r="W368770" s="31"/>
      <c r="AI368770" s="31"/>
    </row>
    <row r="368774" spans="23:35" x14ac:dyDescent="0.2">
      <c r="W368774" s="29"/>
      <c r="AI368774" s="29"/>
    </row>
    <row r="368802" spans="23:35" x14ac:dyDescent="0.2">
      <c r="W368802" s="31"/>
      <c r="AI368802" s="31"/>
    </row>
    <row r="368806" spans="23:35" x14ac:dyDescent="0.2">
      <c r="W368806" s="29"/>
      <c r="AI368806" s="29"/>
    </row>
    <row r="368834" spans="23:35" x14ac:dyDescent="0.2">
      <c r="W368834" s="31"/>
      <c r="AI368834" s="31"/>
    </row>
    <row r="368838" spans="23:35" x14ac:dyDescent="0.2">
      <c r="W368838" s="29"/>
      <c r="AI368838" s="29"/>
    </row>
    <row r="368866" spans="23:35" x14ac:dyDescent="0.2">
      <c r="W368866" s="31"/>
      <c r="AI368866" s="31"/>
    </row>
    <row r="368870" spans="23:35" x14ac:dyDescent="0.2">
      <c r="W368870" s="29"/>
      <c r="AI368870" s="29"/>
    </row>
    <row r="368898" spans="23:35" x14ac:dyDescent="0.2">
      <c r="W368898" s="31"/>
      <c r="AI368898" s="31"/>
    </row>
    <row r="368902" spans="23:35" x14ac:dyDescent="0.2">
      <c r="W368902" s="29"/>
      <c r="AI368902" s="29"/>
    </row>
    <row r="368930" spans="23:35" x14ac:dyDescent="0.2">
      <c r="W368930" s="31"/>
      <c r="AI368930" s="31"/>
    </row>
    <row r="368934" spans="23:35" x14ac:dyDescent="0.2">
      <c r="W368934" s="29"/>
      <c r="AI368934" s="29"/>
    </row>
    <row r="368962" spans="23:35" x14ac:dyDescent="0.2">
      <c r="W368962" s="31"/>
      <c r="AI368962" s="31"/>
    </row>
    <row r="368966" spans="23:35" x14ac:dyDescent="0.2">
      <c r="W368966" s="29"/>
      <c r="AI368966" s="29"/>
    </row>
    <row r="368994" spans="23:35" x14ac:dyDescent="0.2">
      <c r="W368994" s="31"/>
      <c r="AI368994" s="31"/>
    </row>
    <row r="368998" spans="23:35" x14ac:dyDescent="0.2">
      <c r="W368998" s="29"/>
      <c r="AI368998" s="29"/>
    </row>
    <row r="369026" spans="23:35" x14ac:dyDescent="0.2">
      <c r="W369026" s="31"/>
      <c r="AI369026" s="31"/>
    </row>
    <row r="369030" spans="23:35" x14ac:dyDescent="0.2">
      <c r="W369030" s="29"/>
      <c r="AI369030" s="29"/>
    </row>
    <row r="369058" spans="23:35" x14ac:dyDescent="0.2">
      <c r="W369058" s="31"/>
      <c r="AI369058" s="31"/>
    </row>
    <row r="369062" spans="23:35" x14ac:dyDescent="0.2">
      <c r="W369062" s="29"/>
      <c r="AI369062" s="29"/>
    </row>
    <row r="369090" spans="23:35" x14ac:dyDescent="0.2">
      <c r="W369090" s="31"/>
      <c r="AI369090" s="31"/>
    </row>
    <row r="369094" spans="23:35" x14ac:dyDescent="0.2">
      <c r="W369094" s="29"/>
      <c r="AI369094" s="29"/>
    </row>
    <row r="369122" spans="23:35" x14ac:dyDescent="0.2">
      <c r="W369122" s="31"/>
      <c r="AI369122" s="31"/>
    </row>
    <row r="369126" spans="23:35" x14ac:dyDescent="0.2">
      <c r="W369126" s="29"/>
      <c r="AI369126" s="29"/>
    </row>
    <row r="369154" spans="23:35" x14ac:dyDescent="0.2">
      <c r="W369154" s="31"/>
      <c r="AI369154" s="31"/>
    </row>
    <row r="369158" spans="23:35" x14ac:dyDescent="0.2">
      <c r="W369158" s="29"/>
      <c r="AI369158" s="29"/>
    </row>
    <row r="369186" spans="23:35" x14ac:dyDescent="0.2">
      <c r="W369186" s="31"/>
      <c r="AI369186" s="31"/>
    </row>
    <row r="369190" spans="23:35" x14ac:dyDescent="0.2">
      <c r="W369190" s="29"/>
      <c r="AI369190" s="29"/>
    </row>
    <row r="369218" spans="23:35" x14ac:dyDescent="0.2">
      <c r="W369218" s="31"/>
      <c r="AI369218" s="31"/>
    </row>
    <row r="369222" spans="23:35" x14ac:dyDescent="0.2">
      <c r="W369222" s="29"/>
      <c r="AI369222" s="29"/>
    </row>
    <row r="369250" spans="23:35" x14ac:dyDescent="0.2">
      <c r="W369250" s="31"/>
      <c r="AI369250" s="31"/>
    </row>
    <row r="369254" spans="23:35" x14ac:dyDescent="0.2">
      <c r="W369254" s="29"/>
      <c r="AI369254" s="29"/>
    </row>
    <row r="369282" spans="23:35" x14ac:dyDescent="0.2">
      <c r="W369282" s="31"/>
      <c r="AI369282" s="31"/>
    </row>
    <row r="369286" spans="23:35" x14ac:dyDescent="0.2">
      <c r="W369286" s="29"/>
      <c r="AI369286" s="29"/>
    </row>
    <row r="369314" spans="23:35" x14ac:dyDescent="0.2">
      <c r="W369314" s="31"/>
      <c r="AI369314" s="31"/>
    </row>
    <row r="369318" spans="23:35" x14ac:dyDescent="0.2">
      <c r="W369318" s="29"/>
      <c r="AI369318" s="29"/>
    </row>
    <row r="369346" spans="23:35" x14ac:dyDescent="0.2">
      <c r="W369346" s="31"/>
      <c r="AI369346" s="31"/>
    </row>
    <row r="369350" spans="23:35" x14ac:dyDescent="0.2">
      <c r="W369350" s="29"/>
      <c r="AI369350" s="29"/>
    </row>
    <row r="369378" spans="23:35" x14ac:dyDescent="0.2">
      <c r="W369378" s="31"/>
      <c r="AI369378" s="31"/>
    </row>
    <row r="369382" spans="23:35" x14ac:dyDescent="0.2">
      <c r="W369382" s="29"/>
      <c r="AI369382" s="29"/>
    </row>
    <row r="369410" spans="23:35" x14ac:dyDescent="0.2">
      <c r="W369410" s="31"/>
      <c r="AI369410" s="31"/>
    </row>
    <row r="369414" spans="23:35" x14ac:dyDescent="0.2">
      <c r="W369414" s="29"/>
      <c r="AI369414" s="29"/>
    </row>
    <row r="369442" spans="23:35" x14ac:dyDescent="0.2">
      <c r="W369442" s="31"/>
      <c r="AI369442" s="31"/>
    </row>
    <row r="369446" spans="23:35" x14ac:dyDescent="0.2">
      <c r="W369446" s="29"/>
      <c r="AI369446" s="29"/>
    </row>
    <row r="369474" spans="23:35" x14ac:dyDescent="0.2">
      <c r="W369474" s="31"/>
      <c r="AI369474" s="31"/>
    </row>
    <row r="369478" spans="23:35" x14ac:dyDescent="0.2">
      <c r="W369478" s="29"/>
      <c r="AI369478" s="29"/>
    </row>
    <row r="369506" spans="23:35" x14ac:dyDescent="0.2">
      <c r="W369506" s="31"/>
      <c r="AI369506" s="31"/>
    </row>
    <row r="369510" spans="23:35" x14ac:dyDescent="0.2">
      <c r="W369510" s="29"/>
      <c r="AI369510" s="29"/>
    </row>
    <row r="369538" spans="23:35" x14ac:dyDescent="0.2">
      <c r="W369538" s="31"/>
      <c r="AI369538" s="31"/>
    </row>
    <row r="369542" spans="23:35" x14ac:dyDescent="0.2">
      <c r="W369542" s="29"/>
      <c r="AI369542" s="29"/>
    </row>
    <row r="369570" spans="23:35" x14ac:dyDescent="0.2">
      <c r="W369570" s="31"/>
      <c r="AI369570" s="31"/>
    </row>
    <row r="369574" spans="23:35" x14ac:dyDescent="0.2">
      <c r="W369574" s="29"/>
      <c r="AI369574" s="29"/>
    </row>
    <row r="369602" spans="23:35" x14ac:dyDescent="0.2">
      <c r="W369602" s="31"/>
      <c r="AI369602" s="31"/>
    </row>
    <row r="369606" spans="23:35" x14ac:dyDescent="0.2">
      <c r="W369606" s="29"/>
      <c r="AI369606" s="29"/>
    </row>
    <row r="369634" spans="23:35" x14ac:dyDescent="0.2">
      <c r="W369634" s="31"/>
      <c r="AI369634" s="31"/>
    </row>
    <row r="369638" spans="23:35" x14ac:dyDescent="0.2">
      <c r="W369638" s="29"/>
      <c r="AI369638" s="29"/>
    </row>
    <row r="369666" spans="23:35" x14ac:dyDescent="0.2">
      <c r="W369666" s="31"/>
      <c r="AI369666" s="31"/>
    </row>
    <row r="369670" spans="23:35" x14ac:dyDescent="0.2">
      <c r="W369670" s="29"/>
      <c r="AI369670" s="29"/>
    </row>
    <row r="369698" spans="23:35" x14ac:dyDescent="0.2">
      <c r="W369698" s="31"/>
      <c r="AI369698" s="31"/>
    </row>
    <row r="369702" spans="23:35" x14ac:dyDescent="0.2">
      <c r="W369702" s="29"/>
      <c r="AI369702" s="29"/>
    </row>
    <row r="369730" spans="23:35" x14ac:dyDescent="0.2">
      <c r="W369730" s="31"/>
      <c r="AI369730" s="31"/>
    </row>
    <row r="369734" spans="23:35" x14ac:dyDescent="0.2">
      <c r="W369734" s="29"/>
      <c r="AI369734" s="29"/>
    </row>
    <row r="369762" spans="23:35" x14ac:dyDescent="0.2">
      <c r="W369762" s="31"/>
      <c r="AI369762" s="31"/>
    </row>
    <row r="369766" spans="23:35" x14ac:dyDescent="0.2">
      <c r="W369766" s="29"/>
      <c r="AI369766" s="29"/>
    </row>
    <row r="369794" spans="23:35" x14ac:dyDescent="0.2">
      <c r="W369794" s="31"/>
      <c r="AI369794" s="31"/>
    </row>
    <row r="369798" spans="23:35" x14ac:dyDescent="0.2">
      <c r="W369798" s="29"/>
      <c r="AI369798" s="29"/>
    </row>
    <row r="369826" spans="23:35" x14ac:dyDescent="0.2">
      <c r="W369826" s="31"/>
      <c r="AI369826" s="31"/>
    </row>
    <row r="369830" spans="23:35" x14ac:dyDescent="0.2">
      <c r="W369830" s="29"/>
      <c r="AI369830" s="29"/>
    </row>
    <row r="369858" spans="23:35" x14ac:dyDescent="0.2">
      <c r="W369858" s="31"/>
      <c r="AI369858" s="31"/>
    </row>
    <row r="369862" spans="23:35" x14ac:dyDescent="0.2">
      <c r="W369862" s="29"/>
      <c r="AI369862" s="29"/>
    </row>
    <row r="369890" spans="23:35" x14ac:dyDescent="0.2">
      <c r="W369890" s="31"/>
      <c r="AI369890" s="31"/>
    </row>
    <row r="369894" spans="23:35" x14ac:dyDescent="0.2">
      <c r="W369894" s="29"/>
      <c r="AI369894" s="29"/>
    </row>
    <row r="369922" spans="23:35" x14ac:dyDescent="0.2">
      <c r="W369922" s="31"/>
      <c r="AI369922" s="31"/>
    </row>
    <row r="369926" spans="23:35" x14ac:dyDescent="0.2">
      <c r="W369926" s="29"/>
      <c r="AI369926" s="29"/>
    </row>
    <row r="369954" spans="23:35" x14ac:dyDescent="0.2">
      <c r="W369954" s="31"/>
      <c r="AI369954" s="31"/>
    </row>
    <row r="369958" spans="23:35" x14ac:dyDescent="0.2">
      <c r="W369958" s="29"/>
      <c r="AI369958" s="29"/>
    </row>
    <row r="369986" spans="23:35" x14ac:dyDescent="0.2">
      <c r="W369986" s="31"/>
      <c r="AI369986" s="31"/>
    </row>
    <row r="369990" spans="23:35" x14ac:dyDescent="0.2">
      <c r="W369990" s="29"/>
      <c r="AI369990" s="29"/>
    </row>
    <row r="370018" spans="23:35" x14ac:dyDescent="0.2">
      <c r="W370018" s="31"/>
      <c r="AI370018" s="31"/>
    </row>
    <row r="370022" spans="23:35" x14ac:dyDescent="0.2">
      <c r="W370022" s="29"/>
      <c r="AI370022" s="29"/>
    </row>
    <row r="370050" spans="23:35" x14ac:dyDescent="0.2">
      <c r="W370050" s="31"/>
      <c r="AI370050" s="31"/>
    </row>
    <row r="370054" spans="23:35" x14ac:dyDescent="0.2">
      <c r="W370054" s="29"/>
      <c r="AI370054" s="29"/>
    </row>
    <row r="370082" spans="23:35" x14ac:dyDescent="0.2">
      <c r="W370082" s="31"/>
      <c r="AI370082" s="31"/>
    </row>
    <row r="370086" spans="23:35" x14ac:dyDescent="0.2">
      <c r="W370086" s="29"/>
      <c r="AI370086" s="29"/>
    </row>
    <row r="370114" spans="23:35" x14ac:dyDescent="0.2">
      <c r="W370114" s="31"/>
      <c r="AI370114" s="31"/>
    </row>
    <row r="370118" spans="23:35" x14ac:dyDescent="0.2">
      <c r="W370118" s="29"/>
      <c r="AI370118" s="29"/>
    </row>
    <row r="370146" spans="23:35" x14ac:dyDescent="0.2">
      <c r="W370146" s="31"/>
      <c r="AI370146" s="31"/>
    </row>
    <row r="370150" spans="23:35" x14ac:dyDescent="0.2">
      <c r="W370150" s="29"/>
      <c r="AI370150" s="29"/>
    </row>
    <row r="370178" spans="23:35" x14ac:dyDescent="0.2">
      <c r="W370178" s="31"/>
      <c r="AI370178" s="31"/>
    </row>
    <row r="370182" spans="23:35" x14ac:dyDescent="0.2">
      <c r="W370182" s="29"/>
      <c r="AI370182" s="29"/>
    </row>
    <row r="370210" spans="23:35" x14ac:dyDescent="0.2">
      <c r="W370210" s="31"/>
      <c r="AI370210" s="31"/>
    </row>
    <row r="370214" spans="23:35" x14ac:dyDescent="0.2">
      <c r="W370214" s="29"/>
      <c r="AI370214" s="29"/>
    </row>
    <row r="370242" spans="23:35" x14ac:dyDescent="0.2">
      <c r="W370242" s="31"/>
      <c r="AI370242" s="31"/>
    </row>
    <row r="370246" spans="23:35" x14ac:dyDescent="0.2">
      <c r="W370246" s="29"/>
      <c r="AI370246" s="29"/>
    </row>
    <row r="370274" spans="23:35" x14ac:dyDescent="0.2">
      <c r="W370274" s="31"/>
      <c r="AI370274" s="31"/>
    </row>
    <row r="370278" spans="23:35" x14ac:dyDescent="0.2">
      <c r="W370278" s="29"/>
      <c r="AI370278" s="29"/>
    </row>
    <row r="370306" spans="23:35" x14ac:dyDescent="0.2">
      <c r="W370306" s="31"/>
      <c r="AI370306" s="31"/>
    </row>
    <row r="370310" spans="23:35" x14ac:dyDescent="0.2">
      <c r="W370310" s="29"/>
      <c r="AI370310" s="29"/>
    </row>
    <row r="370338" spans="23:35" x14ac:dyDescent="0.2">
      <c r="W370338" s="31"/>
      <c r="AI370338" s="31"/>
    </row>
    <row r="370342" spans="23:35" x14ac:dyDescent="0.2">
      <c r="W370342" s="29"/>
      <c r="AI370342" s="29"/>
    </row>
    <row r="370370" spans="23:35" x14ac:dyDescent="0.2">
      <c r="W370370" s="31"/>
      <c r="AI370370" s="31"/>
    </row>
    <row r="370374" spans="23:35" x14ac:dyDescent="0.2">
      <c r="W370374" s="29"/>
      <c r="AI370374" s="29"/>
    </row>
    <row r="370402" spans="23:35" x14ac:dyDescent="0.2">
      <c r="W370402" s="31"/>
      <c r="AI370402" s="31"/>
    </row>
    <row r="370406" spans="23:35" x14ac:dyDescent="0.2">
      <c r="W370406" s="29"/>
      <c r="AI370406" s="29"/>
    </row>
    <row r="370434" spans="23:35" x14ac:dyDescent="0.2">
      <c r="W370434" s="31"/>
      <c r="AI370434" s="31"/>
    </row>
    <row r="370438" spans="23:35" x14ac:dyDescent="0.2">
      <c r="W370438" s="29"/>
      <c r="AI370438" s="29"/>
    </row>
    <row r="370466" spans="23:35" x14ac:dyDescent="0.2">
      <c r="W370466" s="31"/>
      <c r="AI370466" s="31"/>
    </row>
    <row r="370470" spans="23:35" x14ac:dyDescent="0.2">
      <c r="W370470" s="29"/>
      <c r="AI370470" s="29"/>
    </row>
    <row r="370498" spans="23:35" x14ac:dyDescent="0.2">
      <c r="W370498" s="31"/>
      <c r="AI370498" s="31"/>
    </row>
    <row r="370502" spans="23:35" x14ac:dyDescent="0.2">
      <c r="W370502" s="29"/>
      <c r="AI370502" s="29"/>
    </row>
    <row r="370530" spans="23:35" x14ac:dyDescent="0.2">
      <c r="W370530" s="31"/>
      <c r="AI370530" s="31"/>
    </row>
    <row r="370534" spans="23:35" x14ac:dyDescent="0.2">
      <c r="W370534" s="29"/>
      <c r="AI370534" s="29"/>
    </row>
    <row r="370562" spans="23:35" x14ac:dyDescent="0.2">
      <c r="W370562" s="31"/>
      <c r="AI370562" s="31"/>
    </row>
    <row r="370566" spans="23:35" x14ac:dyDescent="0.2">
      <c r="W370566" s="29"/>
      <c r="AI370566" s="29"/>
    </row>
    <row r="370594" spans="23:35" x14ac:dyDescent="0.2">
      <c r="W370594" s="31"/>
      <c r="AI370594" s="31"/>
    </row>
    <row r="370598" spans="23:35" x14ac:dyDescent="0.2">
      <c r="W370598" s="29"/>
      <c r="AI370598" s="29"/>
    </row>
    <row r="370626" spans="23:35" x14ac:dyDescent="0.2">
      <c r="W370626" s="31"/>
      <c r="AI370626" s="31"/>
    </row>
    <row r="370630" spans="23:35" x14ac:dyDescent="0.2">
      <c r="W370630" s="29"/>
      <c r="AI370630" s="29"/>
    </row>
    <row r="370658" spans="23:35" x14ac:dyDescent="0.2">
      <c r="W370658" s="31"/>
      <c r="AI370658" s="31"/>
    </row>
    <row r="370662" spans="23:35" x14ac:dyDescent="0.2">
      <c r="W370662" s="29"/>
      <c r="AI370662" s="29"/>
    </row>
    <row r="370690" spans="23:35" x14ac:dyDescent="0.2">
      <c r="W370690" s="31"/>
      <c r="AI370690" s="31"/>
    </row>
    <row r="370694" spans="23:35" x14ac:dyDescent="0.2">
      <c r="W370694" s="29"/>
      <c r="AI370694" s="29"/>
    </row>
    <row r="370722" spans="23:35" x14ac:dyDescent="0.2">
      <c r="W370722" s="31"/>
      <c r="AI370722" s="31"/>
    </row>
    <row r="370726" spans="23:35" x14ac:dyDescent="0.2">
      <c r="W370726" s="29"/>
      <c r="AI370726" s="29"/>
    </row>
    <row r="370754" spans="23:35" x14ac:dyDescent="0.2">
      <c r="W370754" s="31"/>
      <c r="AI370754" s="31"/>
    </row>
    <row r="370758" spans="23:35" x14ac:dyDescent="0.2">
      <c r="W370758" s="29"/>
      <c r="AI370758" s="29"/>
    </row>
    <row r="370786" spans="23:35" x14ac:dyDescent="0.2">
      <c r="W370786" s="31"/>
      <c r="AI370786" s="31"/>
    </row>
    <row r="370790" spans="23:35" x14ac:dyDescent="0.2">
      <c r="W370790" s="29"/>
      <c r="AI370790" s="29"/>
    </row>
    <row r="370818" spans="23:35" x14ac:dyDescent="0.2">
      <c r="W370818" s="31"/>
      <c r="AI370818" s="31"/>
    </row>
    <row r="370822" spans="23:35" x14ac:dyDescent="0.2">
      <c r="W370822" s="29"/>
      <c r="AI370822" s="29"/>
    </row>
    <row r="370850" spans="23:35" x14ac:dyDescent="0.2">
      <c r="W370850" s="31"/>
      <c r="AI370850" s="31"/>
    </row>
    <row r="370854" spans="23:35" x14ac:dyDescent="0.2">
      <c r="W370854" s="29"/>
      <c r="AI370854" s="29"/>
    </row>
    <row r="370882" spans="23:35" x14ac:dyDescent="0.2">
      <c r="W370882" s="31"/>
      <c r="AI370882" s="31"/>
    </row>
    <row r="370886" spans="23:35" x14ac:dyDescent="0.2">
      <c r="W370886" s="29"/>
      <c r="AI370886" s="29"/>
    </row>
    <row r="370914" spans="23:35" x14ac:dyDescent="0.2">
      <c r="W370914" s="31"/>
      <c r="AI370914" s="31"/>
    </row>
    <row r="370918" spans="23:35" x14ac:dyDescent="0.2">
      <c r="W370918" s="29"/>
      <c r="AI370918" s="29"/>
    </row>
    <row r="370946" spans="23:35" x14ac:dyDescent="0.2">
      <c r="W370946" s="31"/>
      <c r="AI370946" s="31"/>
    </row>
    <row r="370950" spans="23:35" x14ac:dyDescent="0.2">
      <c r="W370950" s="29"/>
      <c r="AI370950" s="29"/>
    </row>
    <row r="370978" spans="23:35" x14ac:dyDescent="0.2">
      <c r="W370978" s="31"/>
      <c r="AI370978" s="31"/>
    </row>
    <row r="370982" spans="23:35" x14ac:dyDescent="0.2">
      <c r="W370982" s="29"/>
      <c r="AI370982" s="29"/>
    </row>
    <row r="371010" spans="23:35" x14ac:dyDescent="0.2">
      <c r="W371010" s="31"/>
      <c r="AI371010" s="31"/>
    </row>
    <row r="371014" spans="23:35" x14ac:dyDescent="0.2">
      <c r="W371014" s="29"/>
      <c r="AI371014" s="29"/>
    </row>
    <row r="371042" spans="23:35" x14ac:dyDescent="0.2">
      <c r="W371042" s="31"/>
      <c r="AI371042" s="31"/>
    </row>
    <row r="371046" spans="23:35" x14ac:dyDescent="0.2">
      <c r="W371046" s="29"/>
      <c r="AI371046" s="29"/>
    </row>
    <row r="371074" spans="23:35" x14ac:dyDescent="0.2">
      <c r="W371074" s="31"/>
      <c r="AI371074" s="31"/>
    </row>
    <row r="371078" spans="23:35" x14ac:dyDescent="0.2">
      <c r="W371078" s="29"/>
      <c r="AI371078" s="29"/>
    </row>
    <row r="371106" spans="23:35" x14ac:dyDescent="0.2">
      <c r="W371106" s="31"/>
      <c r="AI371106" s="31"/>
    </row>
    <row r="371110" spans="23:35" x14ac:dyDescent="0.2">
      <c r="W371110" s="29"/>
      <c r="AI371110" s="29"/>
    </row>
    <row r="371138" spans="23:35" x14ac:dyDescent="0.2">
      <c r="W371138" s="31"/>
      <c r="AI371138" s="31"/>
    </row>
    <row r="371142" spans="23:35" x14ac:dyDescent="0.2">
      <c r="W371142" s="29"/>
      <c r="AI371142" s="29"/>
    </row>
    <row r="371170" spans="23:35" x14ac:dyDescent="0.2">
      <c r="W371170" s="31"/>
      <c r="AI371170" s="31"/>
    </row>
    <row r="371174" spans="23:35" x14ac:dyDescent="0.2">
      <c r="W371174" s="29"/>
      <c r="AI371174" s="29"/>
    </row>
    <row r="371202" spans="23:35" x14ac:dyDescent="0.2">
      <c r="W371202" s="31"/>
      <c r="AI371202" s="31"/>
    </row>
    <row r="371206" spans="23:35" x14ac:dyDescent="0.2">
      <c r="W371206" s="29"/>
      <c r="AI371206" s="29"/>
    </row>
    <row r="371234" spans="23:35" x14ac:dyDescent="0.2">
      <c r="W371234" s="31"/>
      <c r="AI371234" s="31"/>
    </row>
    <row r="371238" spans="23:35" x14ac:dyDescent="0.2">
      <c r="W371238" s="29"/>
      <c r="AI371238" s="29"/>
    </row>
    <row r="371266" spans="23:35" x14ac:dyDescent="0.2">
      <c r="W371266" s="31"/>
      <c r="AI371266" s="31"/>
    </row>
    <row r="371270" spans="23:35" x14ac:dyDescent="0.2">
      <c r="W371270" s="29"/>
      <c r="AI371270" s="29"/>
    </row>
    <row r="371298" spans="23:35" x14ac:dyDescent="0.2">
      <c r="W371298" s="31"/>
      <c r="AI371298" s="31"/>
    </row>
    <row r="371302" spans="23:35" x14ac:dyDescent="0.2">
      <c r="W371302" s="29"/>
      <c r="AI371302" s="29"/>
    </row>
    <row r="371330" spans="23:35" x14ac:dyDescent="0.2">
      <c r="W371330" s="31"/>
      <c r="AI371330" s="31"/>
    </row>
    <row r="371334" spans="23:35" x14ac:dyDescent="0.2">
      <c r="W371334" s="29"/>
      <c r="AI371334" s="29"/>
    </row>
    <row r="371362" spans="23:35" x14ac:dyDescent="0.2">
      <c r="W371362" s="31"/>
      <c r="AI371362" s="31"/>
    </row>
    <row r="371366" spans="23:35" x14ac:dyDescent="0.2">
      <c r="W371366" s="29"/>
      <c r="AI371366" s="29"/>
    </row>
    <row r="371394" spans="23:35" x14ac:dyDescent="0.2">
      <c r="W371394" s="31"/>
      <c r="AI371394" s="31"/>
    </row>
    <row r="371398" spans="23:35" x14ac:dyDescent="0.2">
      <c r="W371398" s="29"/>
      <c r="AI371398" s="29"/>
    </row>
    <row r="371426" spans="23:35" x14ac:dyDescent="0.2">
      <c r="W371426" s="31"/>
      <c r="AI371426" s="31"/>
    </row>
    <row r="371430" spans="23:35" x14ac:dyDescent="0.2">
      <c r="W371430" s="29"/>
      <c r="AI371430" s="29"/>
    </row>
    <row r="371458" spans="23:35" x14ac:dyDescent="0.2">
      <c r="W371458" s="31"/>
      <c r="AI371458" s="31"/>
    </row>
    <row r="371462" spans="23:35" x14ac:dyDescent="0.2">
      <c r="W371462" s="29"/>
      <c r="AI371462" s="29"/>
    </row>
    <row r="371490" spans="23:35" x14ac:dyDescent="0.2">
      <c r="W371490" s="31"/>
      <c r="AI371490" s="31"/>
    </row>
    <row r="371494" spans="23:35" x14ac:dyDescent="0.2">
      <c r="W371494" s="29"/>
      <c r="AI371494" s="29"/>
    </row>
    <row r="371522" spans="23:35" x14ac:dyDescent="0.2">
      <c r="W371522" s="31"/>
      <c r="AI371522" s="31"/>
    </row>
    <row r="371526" spans="23:35" x14ac:dyDescent="0.2">
      <c r="W371526" s="29"/>
      <c r="AI371526" s="29"/>
    </row>
    <row r="371554" spans="23:35" x14ac:dyDescent="0.2">
      <c r="W371554" s="31"/>
      <c r="AI371554" s="31"/>
    </row>
    <row r="371558" spans="23:35" x14ac:dyDescent="0.2">
      <c r="W371558" s="29"/>
      <c r="AI371558" s="29"/>
    </row>
    <row r="371586" spans="23:35" x14ac:dyDescent="0.2">
      <c r="W371586" s="31"/>
      <c r="AI371586" s="31"/>
    </row>
    <row r="371590" spans="23:35" x14ac:dyDescent="0.2">
      <c r="W371590" s="29"/>
      <c r="AI371590" s="29"/>
    </row>
    <row r="371618" spans="23:35" x14ac:dyDescent="0.2">
      <c r="W371618" s="31"/>
      <c r="AI371618" s="31"/>
    </row>
    <row r="371622" spans="23:35" x14ac:dyDescent="0.2">
      <c r="W371622" s="29"/>
      <c r="AI371622" s="29"/>
    </row>
    <row r="371650" spans="23:35" x14ac:dyDescent="0.2">
      <c r="W371650" s="31"/>
      <c r="AI371650" s="31"/>
    </row>
    <row r="371654" spans="23:35" x14ac:dyDescent="0.2">
      <c r="W371654" s="29"/>
      <c r="AI371654" s="29"/>
    </row>
    <row r="371682" spans="23:35" x14ac:dyDescent="0.2">
      <c r="W371682" s="31"/>
      <c r="AI371682" s="31"/>
    </row>
    <row r="371686" spans="23:35" x14ac:dyDescent="0.2">
      <c r="W371686" s="29"/>
      <c r="AI371686" s="29"/>
    </row>
    <row r="371714" spans="23:35" x14ac:dyDescent="0.2">
      <c r="W371714" s="31"/>
      <c r="AI371714" s="31"/>
    </row>
    <row r="371718" spans="23:35" x14ac:dyDescent="0.2">
      <c r="W371718" s="29"/>
      <c r="AI371718" s="29"/>
    </row>
    <row r="371746" spans="23:35" x14ac:dyDescent="0.2">
      <c r="W371746" s="31"/>
      <c r="AI371746" s="31"/>
    </row>
    <row r="371750" spans="23:35" x14ac:dyDescent="0.2">
      <c r="W371750" s="29"/>
      <c r="AI371750" s="29"/>
    </row>
    <row r="371778" spans="23:35" x14ac:dyDescent="0.2">
      <c r="W371778" s="31"/>
      <c r="AI371778" s="31"/>
    </row>
    <row r="371782" spans="23:35" x14ac:dyDescent="0.2">
      <c r="W371782" s="29"/>
      <c r="AI371782" s="29"/>
    </row>
    <row r="371810" spans="23:35" x14ac:dyDescent="0.2">
      <c r="W371810" s="31"/>
      <c r="AI371810" s="31"/>
    </row>
    <row r="371814" spans="23:35" x14ac:dyDescent="0.2">
      <c r="W371814" s="29"/>
      <c r="AI371814" s="29"/>
    </row>
    <row r="371842" spans="23:35" x14ac:dyDescent="0.2">
      <c r="W371842" s="31"/>
      <c r="AI371842" s="31"/>
    </row>
    <row r="371846" spans="23:35" x14ac:dyDescent="0.2">
      <c r="W371846" s="29"/>
      <c r="AI371846" s="29"/>
    </row>
    <row r="371874" spans="23:35" x14ac:dyDescent="0.2">
      <c r="W371874" s="31"/>
      <c r="AI371874" s="31"/>
    </row>
    <row r="371878" spans="23:35" x14ac:dyDescent="0.2">
      <c r="W371878" s="29"/>
      <c r="AI371878" s="29"/>
    </row>
    <row r="371906" spans="23:35" x14ac:dyDescent="0.2">
      <c r="W371906" s="31"/>
      <c r="AI371906" s="31"/>
    </row>
    <row r="371910" spans="23:35" x14ac:dyDescent="0.2">
      <c r="W371910" s="29"/>
      <c r="AI371910" s="29"/>
    </row>
    <row r="371938" spans="23:35" x14ac:dyDescent="0.2">
      <c r="W371938" s="31"/>
      <c r="AI371938" s="31"/>
    </row>
    <row r="371942" spans="23:35" x14ac:dyDescent="0.2">
      <c r="W371942" s="29"/>
      <c r="AI371942" s="29"/>
    </row>
    <row r="371970" spans="23:35" x14ac:dyDescent="0.2">
      <c r="W371970" s="31"/>
      <c r="AI371970" s="31"/>
    </row>
    <row r="371974" spans="23:35" x14ac:dyDescent="0.2">
      <c r="W371974" s="29"/>
      <c r="AI371974" s="29"/>
    </row>
    <row r="372002" spans="23:35" x14ac:dyDescent="0.2">
      <c r="W372002" s="31"/>
      <c r="AI372002" s="31"/>
    </row>
    <row r="372006" spans="23:35" x14ac:dyDescent="0.2">
      <c r="W372006" s="29"/>
      <c r="AI372006" s="29"/>
    </row>
    <row r="372034" spans="23:35" x14ac:dyDescent="0.2">
      <c r="W372034" s="31"/>
      <c r="AI372034" s="31"/>
    </row>
    <row r="372038" spans="23:35" x14ac:dyDescent="0.2">
      <c r="W372038" s="29"/>
      <c r="AI372038" s="29"/>
    </row>
    <row r="372066" spans="23:35" x14ac:dyDescent="0.2">
      <c r="W372066" s="31"/>
      <c r="AI372066" s="31"/>
    </row>
    <row r="372070" spans="23:35" x14ac:dyDescent="0.2">
      <c r="W372070" s="29"/>
      <c r="AI372070" s="29"/>
    </row>
    <row r="372098" spans="23:35" x14ac:dyDescent="0.2">
      <c r="W372098" s="31"/>
      <c r="AI372098" s="31"/>
    </row>
    <row r="372102" spans="23:35" x14ac:dyDescent="0.2">
      <c r="W372102" s="29"/>
      <c r="AI372102" s="29"/>
    </row>
    <row r="372130" spans="23:35" x14ac:dyDescent="0.2">
      <c r="W372130" s="31"/>
      <c r="AI372130" s="31"/>
    </row>
    <row r="372134" spans="23:35" x14ac:dyDescent="0.2">
      <c r="W372134" s="29"/>
      <c r="AI372134" s="29"/>
    </row>
    <row r="372162" spans="23:35" x14ac:dyDescent="0.2">
      <c r="W372162" s="31"/>
      <c r="AI372162" s="31"/>
    </row>
    <row r="372166" spans="23:35" x14ac:dyDescent="0.2">
      <c r="W372166" s="29"/>
      <c r="AI372166" s="29"/>
    </row>
    <row r="372194" spans="23:35" x14ac:dyDescent="0.2">
      <c r="W372194" s="31"/>
      <c r="AI372194" s="31"/>
    </row>
    <row r="372198" spans="23:35" x14ac:dyDescent="0.2">
      <c r="W372198" s="29"/>
      <c r="AI372198" s="29"/>
    </row>
    <row r="372226" spans="23:35" x14ac:dyDescent="0.2">
      <c r="W372226" s="31"/>
      <c r="AI372226" s="31"/>
    </row>
    <row r="372230" spans="23:35" x14ac:dyDescent="0.2">
      <c r="W372230" s="29"/>
      <c r="AI372230" s="29"/>
    </row>
    <row r="372258" spans="23:35" x14ac:dyDescent="0.2">
      <c r="W372258" s="31"/>
      <c r="AI372258" s="31"/>
    </row>
    <row r="372262" spans="23:35" x14ac:dyDescent="0.2">
      <c r="W372262" s="29"/>
      <c r="AI372262" s="29"/>
    </row>
    <row r="372290" spans="23:35" x14ac:dyDescent="0.2">
      <c r="W372290" s="31"/>
      <c r="AI372290" s="31"/>
    </row>
    <row r="372294" spans="23:35" x14ac:dyDescent="0.2">
      <c r="W372294" s="29"/>
      <c r="AI372294" s="29"/>
    </row>
    <row r="372322" spans="23:35" x14ac:dyDescent="0.2">
      <c r="W372322" s="31"/>
      <c r="AI372322" s="31"/>
    </row>
    <row r="372326" spans="23:35" x14ac:dyDescent="0.2">
      <c r="W372326" s="29"/>
      <c r="AI372326" s="29"/>
    </row>
    <row r="372354" spans="23:35" x14ac:dyDescent="0.2">
      <c r="W372354" s="31"/>
      <c r="AI372354" s="31"/>
    </row>
    <row r="372358" spans="23:35" x14ac:dyDescent="0.2">
      <c r="W372358" s="29"/>
      <c r="AI372358" s="29"/>
    </row>
    <row r="372386" spans="23:35" x14ac:dyDescent="0.2">
      <c r="W372386" s="31"/>
      <c r="AI372386" s="31"/>
    </row>
    <row r="372390" spans="23:35" x14ac:dyDescent="0.2">
      <c r="W372390" s="29"/>
      <c r="AI372390" s="29"/>
    </row>
    <row r="372418" spans="23:35" x14ac:dyDescent="0.2">
      <c r="W372418" s="31"/>
      <c r="AI372418" s="31"/>
    </row>
    <row r="372422" spans="23:35" x14ac:dyDescent="0.2">
      <c r="W372422" s="29"/>
      <c r="AI372422" s="29"/>
    </row>
    <row r="372450" spans="23:35" x14ac:dyDescent="0.2">
      <c r="W372450" s="31"/>
      <c r="AI372450" s="31"/>
    </row>
    <row r="372454" spans="23:35" x14ac:dyDescent="0.2">
      <c r="W372454" s="29"/>
      <c r="AI372454" s="29"/>
    </row>
    <row r="372482" spans="23:35" x14ac:dyDescent="0.2">
      <c r="W372482" s="31"/>
      <c r="AI372482" s="31"/>
    </row>
    <row r="372486" spans="23:35" x14ac:dyDescent="0.2">
      <c r="W372486" s="29"/>
      <c r="AI372486" s="29"/>
    </row>
    <row r="372514" spans="23:35" x14ac:dyDescent="0.2">
      <c r="W372514" s="31"/>
      <c r="AI372514" s="31"/>
    </row>
    <row r="372518" spans="23:35" x14ac:dyDescent="0.2">
      <c r="W372518" s="29"/>
      <c r="AI372518" s="29"/>
    </row>
    <row r="372546" spans="23:35" x14ac:dyDescent="0.2">
      <c r="W372546" s="31"/>
      <c r="AI372546" s="31"/>
    </row>
    <row r="372550" spans="23:35" x14ac:dyDescent="0.2">
      <c r="W372550" s="29"/>
      <c r="AI372550" s="29"/>
    </row>
    <row r="372578" spans="23:35" x14ac:dyDescent="0.2">
      <c r="W372578" s="31"/>
      <c r="AI372578" s="31"/>
    </row>
    <row r="372582" spans="23:35" x14ac:dyDescent="0.2">
      <c r="W372582" s="29"/>
      <c r="AI372582" s="29"/>
    </row>
    <row r="372610" spans="23:35" x14ac:dyDescent="0.2">
      <c r="W372610" s="31"/>
      <c r="AI372610" s="31"/>
    </row>
    <row r="372614" spans="23:35" x14ac:dyDescent="0.2">
      <c r="W372614" s="29"/>
      <c r="AI372614" s="29"/>
    </row>
    <row r="372642" spans="23:35" x14ac:dyDescent="0.2">
      <c r="W372642" s="31"/>
      <c r="AI372642" s="31"/>
    </row>
    <row r="372646" spans="23:35" x14ac:dyDescent="0.2">
      <c r="W372646" s="29"/>
      <c r="AI372646" s="29"/>
    </row>
    <row r="372674" spans="23:35" x14ac:dyDescent="0.2">
      <c r="W372674" s="31"/>
      <c r="AI372674" s="31"/>
    </row>
    <row r="372678" spans="23:35" x14ac:dyDescent="0.2">
      <c r="W372678" s="29"/>
      <c r="AI372678" s="29"/>
    </row>
    <row r="372706" spans="23:35" x14ac:dyDescent="0.2">
      <c r="W372706" s="31"/>
      <c r="AI372706" s="31"/>
    </row>
    <row r="372710" spans="23:35" x14ac:dyDescent="0.2">
      <c r="W372710" s="29"/>
      <c r="AI372710" s="29"/>
    </row>
    <row r="372738" spans="23:35" x14ac:dyDescent="0.2">
      <c r="W372738" s="31"/>
      <c r="AI372738" s="31"/>
    </row>
    <row r="372742" spans="23:35" x14ac:dyDescent="0.2">
      <c r="W372742" s="29"/>
      <c r="AI372742" s="29"/>
    </row>
    <row r="372770" spans="23:35" x14ac:dyDescent="0.2">
      <c r="W372770" s="31"/>
      <c r="AI372770" s="31"/>
    </row>
    <row r="372774" spans="23:35" x14ac:dyDescent="0.2">
      <c r="W372774" s="29"/>
      <c r="AI372774" s="29"/>
    </row>
    <row r="372802" spans="23:35" x14ac:dyDescent="0.2">
      <c r="W372802" s="31"/>
      <c r="AI372802" s="31"/>
    </row>
    <row r="372806" spans="23:35" x14ac:dyDescent="0.2">
      <c r="W372806" s="29"/>
      <c r="AI372806" s="29"/>
    </row>
    <row r="372834" spans="23:35" x14ac:dyDescent="0.2">
      <c r="W372834" s="31"/>
      <c r="AI372834" s="31"/>
    </row>
    <row r="372838" spans="23:35" x14ac:dyDescent="0.2">
      <c r="W372838" s="29"/>
      <c r="AI372838" s="29"/>
    </row>
    <row r="372866" spans="23:35" x14ac:dyDescent="0.2">
      <c r="W372866" s="31"/>
      <c r="AI372866" s="31"/>
    </row>
    <row r="372870" spans="23:35" x14ac:dyDescent="0.2">
      <c r="W372870" s="29"/>
      <c r="AI372870" s="29"/>
    </row>
    <row r="372898" spans="23:35" x14ac:dyDescent="0.2">
      <c r="W372898" s="31"/>
      <c r="AI372898" s="31"/>
    </row>
    <row r="372902" spans="23:35" x14ac:dyDescent="0.2">
      <c r="W372902" s="29"/>
      <c r="AI372902" s="29"/>
    </row>
    <row r="372930" spans="23:35" x14ac:dyDescent="0.2">
      <c r="W372930" s="31"/>
      <c r="AI372930" s="31"/>
    </row>
    <row r="372934" spans="23:35" x14ac:dyDescent="0.2">
      <c r="W372934" s="29"/>
      <c r="AI372934" s="29"/>
    </row>
    <row r="372962" spans="23:35" x14ac:dyDescent="0.2">
      <c r="W372962" s="31"/>
      <c r="AI372962" s="31"/>
    </row>
    <row r="372966" spans="23:35" x14ac:dyDescent="0.2">
      <c r="W372966" s="29"/>
      <c r="AI372966" s="29"/>
    </row>
    <row r="372994" spans="23:35" x14ac:dyDescent="0.2">
      <c r="W372994" s="31"/>
      <c r="AI372994" s="31"/>
    </row>
    <row r="372998" spans="23:35" x14ac:dyDescent="0.2">
      <c r="W372998" s="29"/>
      <c r="AI372998" s="29"/>
    </row>
    <row r="373026" spans="23:35" x14ac:dyDescent="0.2">
      <c r="W373026" s="31"/>
      <c r="AI373026" s="31"/>
    </row>
    <row r="373030" spans="23:35" x14ac:dyDescent="0.2">
      <c r="W373030" s="29"/>
      <c r="AI373030" s="29"/>
    </row>
    <row r="373058" spans="23:35" x14ac:dyDescent="0.2">
      <c r="W373058" s="31"/>
      <c r="AI373058" s="31"/>
    </row>
    <row r="373062" spans="23:35" x14ac:dyDescent="0.2">
      <c r="W373062" s="29"/>
      <c r="AI373062" s="29"/>
    </row>
    <row r="373090" spans="23:35" x14ac:dyDescent="0.2">
      <c r="W373090" s="31"/>
      <c r="AI373090" s="31"/>
    </row>
    <row r="373094" spans="23:35" x14ac:dyDescent="0.2">
      <c r="W373094" s="29"/>
      <c r="AI373094" s="29"/>
    </row>
    <row r="373122" spans="23:35" x14ac:dyDescent="0.2">
      <c r="W373122" s="31"/>
      <c r="AI373122" s="31"/>
    </row>
    <row r="373126" spans="23:35" x14ac:dyDescent="0.2">
      <c r="W373126" s="29"/>
      <c r="AI373126" s="29"/>
    </row>
    <row r="373154" spans="23:35" x14ac:dyDescent="0.2">
      <c r="W373154" s="31"/>
      <c r="AI373154" s="31"/>
    </row>
    <row r="373158" spans="23:35" x14ac:dyDescent="0.2">
      <c r="W373158" s="29"/>
      <c r="AI373158" s="29"/>
    </row>
    <row r="373186" spans="23:35" x14ac:dyDescent="0.2">
      <c r="W373186" s="31"/>
      <c r="AI373186" s="31"/>
    </row>
    <row r="373190" spans="23:35" x14ac:dyDescent="0.2">
      <c r="W373190" s="29"/>
      <c r="AI373190" s="29"/>
    </row>
    <row r="373218" spans="23:35" x14ac:dyDescent="0.2">
      <c r="W373218" s="31"/>
      <c r="AI373218" s="31"/>
    </row>
    <row r="373222" spans="23:35" x14ac:dyDescent="0.2">
      <c r="W373222" s="29"/>
      <c r="AI373222" s="29"/>
    </row>
    <row r="373250" spans="23:35" x14ac:dyDescent="0.2">
      <c r="W373250" s="31"/>
      <c r="AI373250" s="31"/>
    </row>
    <row r="373254" spans="23:35" x14ac:dyDescent="0.2">
      <c r="W373254" s="29"/>
      <c r="AI373254" s="29"/>
    </row>
    <row r="373282" spans="23:35" x14ac:dyDescent="0.2">
      <c r="W373282" s="31"/>
      <c r="AI373282" s="31"/>
    </row>
    <row r="373286" spans="23:35" x14ac:dyDescent="0.2">
      <c r="W373286" s="29"/>
      <c r="AI373286" s="29"/>
    </row>
    <row r="373314" spans="23:35" x14ac:dyDescent="0.2">
      <c r="W373314" s="31"/>
      <c r="AI373314" s="31"/>
    </row>
    <row r="373318" spans="23:35" x14ac:dyDescent="0.2">
      <c r="W373318" s="29"/>
      <c r="AI373318" s="29"/>
    </row>
    <row r="373346" spans="23:35" x14ac:dyDescent="0.2">
      <c r="W373346" s="31"/>
      <c r="AI373346" s="31"/>
    </row>
    <row r="373350" spans="23:35" x14ac:dyDescent="0.2">
      <c r="W373350" s="29"/>
      <c r="AI373350" s="29"/>
    </row>
    <row r="373378" spans="23:35" x14ac:dyDescent="0.2">
      <c r="W373378" s="31"/>
      <c r="AI373378" s="31"/>
    </row>
    <row r="373382" spans="23:35" x14ac:dyDescent="0.2">
      <c r="W373382" s="29"/>
      <c r="AI373382" s="29"/>
    </row>
    <row r="373410" spans="23:35" x14ac:dyDescent="0.2">
      <c r="W373410" s="31"/>
      <c r="AI373410" s="31"/>
    </row>
    <row r="373414" spans="23:35" x14ac:dyDescent="0.2">
      <c r="W373414" s="29"/>
      <c r="AI373414" s="29"/>
    </row>
    <row r="373442" spans="23:35" x14ac:dyDescent="0.2">
      <c r="W373442" s="31"/>
      <c r="AI373442" s="31"/>
    </row>
    <row r="373446" spans="23:35" x14ac:dyDescent="0.2">
      <c r="W373446" s="29"/>
      <c r="AI373446" s="29"/>
    </row>
    <row r="373474" spans="23:35" x14ac:dyDescent="0.2">
      <c r="W373474" s="31"/>
      <c r="AI373474" s="31"/>
    </row>
    <row r="373478" spans="23:35" x14ac:dyDescent="0.2">
      <c r="W373478" s="29"/>
      <c r="AI373478" s="29"/>
    </row>
    <row r="373506" spans="23:35" x14ac:dyDescent="0.2">
      <c r="W373506" s="31"/>
      <c r="AI373506" s="31"/>
    </row>
    <row r="373510" spans="23:35" x14ac:dyDescent="0.2">
      <c r="W373510" s="29"/>
      <c r="AI373510" s="29"/>
    </row>
    <row r="373538" spans="23:35" x14ac:dyDescent="0.2">
      <c r="W373538" s="31"/>
      <c r="AI373538" s="31"/>
    </row>
    <row r="373542" spans="23:35" x14ac:dyDescent="0.2">
      <c r="W373542" s="29"/>
      <c r="AI373542" s="29"/>
    </row>
    <row r="373570" spans="23:35" x14ac:dyDescent="0.2">
      <c r="W373570" s="31"/>
      <c r="AI373570" s="31"/>
    </row>
    <row r="373574" spans="23:35" x14ac:dyDescent="0.2">
      <c r="W373574" s="29"/>
      <c r="AI373574" s="29"/>
    </row>
    <row r="373602" spans="23:35" x14ac:dyDescent="0.2">
      <c r="W373602" s="31"/>
      <c r="AI373602" s="31"/>
    </row>
    <row r="373606" spans="23:35" x14ac:dyDescent="0.2">
      <c r="W373606" s="29"/>
      <c r="AI373606" s="29"/>
    </row>
    <row r="373634" spans="23:35" x14ac:dyDescent="0.2">
      <c r="W373634" s="31"/>
      <c r="AI373634" s="31"/>
    </row>
    <row r="373638" spans="23:35" x14ac:dyDescent="0.2">
      <c r="W373638" s="29"/>
      <c r="AI373638" s="29"/>
    </row>
    <row r="373666" spans="23:35" x14ac:dyDescent="0.2">
      <c r="W373666" s="31"/>
      <c r="AI373666" s="31"/>
    </row>
    <row r="373670" spans="23:35" x14ac:dyDescent="0.2">
      <c r="W373670" s="29"/>
      <c r="AI373670" s="29"/>
    </row>
    <row r="373698" spans="23:35" x14ac:dyDescent="0.2">
      <c r="W373698" s="31"/>
      <c r="AI373698" s="31"/>
    </row>
    <row r="373702" spans="23:35" x14ac:dyDescent="0.2">
      <c r="W373702" s="29"/>
      <c r="AI373702" s="29"/>
    </row>
    <row r="373730" spans="23:35" x14ac:dyDescent="0.2">
      <c r="W373730" s="31"/>
      <c r="AI373730" s="31"/>
    </row>
    <row r="373734" spans="23:35" x14ac:dyDescent="0.2">
      <c r="W373734" s="29"/>
      <c r="AI373734" s="29"/>
    </row>
    <row r="373762" spans="23:35" x14ac:dyDescent="0.2">
      <c r="W373762" s="31"/>
      <c r="AI373762" s="31"/>
    </row>
    <row r="373766" spans="23:35" x14ac:dyDescent="0.2">
      <c r="W373766" s="29"/>
      <c r="AI373766" s="29"/>
    </row>
    <row r="373794" spans="23:35" x14ac:dyDescent="0.2">
      <c r="W373794" s="31"/>
      <c r="AI373794" s="31"/>
    </row>
    <row r="373798" spans="23:35" x14ac:dyDescent="0.2">
      <c r="W373798" s="29"/>
      <c r="AI373798" s="29"/>
    </row>
    <row r="373826" spans="23:35" x14ac:dyDescent="0.2">
      <c r="W373826" s="31"/>
      <c r="AI373826" s="31"/>
    </row>
    <row r="373830" spans="23:35" x14ac:dyDescent="0.2">
      <c r="W373830" s="29"/>
      <c r="AI373830" s="29"/>
    </row>
    <row r="373858" spans="23:35" x14ac:dyDescent="0.2">
      <c r="W373858" s="31"/>
      <c r="AI373858" s="31"/>
    </row>
    <row r="373862" spans="23:35" x14ac:dyDescent="0.2">
      <c r="W373862" s="29"/>
      <c r="AI373862" s="29"/>
    </row>
    <row r="373890" spans="23:35" x14ac:dyDescent="0.2">
      <c r="W373890" s="31"/>
      <c r="AI373890" s="31"/>
    </row>
    <row r="373894" spans="23:35" x14ac:dyDescent="0.2">
      <c r="W373894" s="29"/>
      <c r="AI373894" s="29"/>
    </row>
    <row r="373922" spans="23:35" x14ac:dyDescent="0.2">
      <c r="W373922" s="31"/>
      <c r="AI373922" s="31"/>
    </row>
    <row r="373926" spans="23:35" x14ac:dyDescent="0.2">
      <c r="W373926" s="29"/>
      <c r="AI373926" s="29"/>
    </row>
    <row r="373954" spans="23:35" x14ac:dyDescent="0.2">
      <c r="W373954" s="31"/>
      <c r="AI373954" s="31"/>
    </row>
    <row r="373958" spans="23:35" x14ac:dyDescent="0.2">
      <c r="W373958" s="29"/>
      <c r="AI373958" s="29"/>
    </row>
    <row r="373986" spans="23:35" x14ac:dyDescent="0.2">
      <c r="W373986" s="31"/>
      <c r="AI373986" s="31"/>
    </row>
    <row r="373990" spans="23:35" x14ac:dyDescent="0.2">
      <c r="W373990" s="29"/>
      <c r="AI373990" s="29"/>
    </row>
    <row r="374018" spans="23:35" x14ac:dyDescent="0.2">
      <c r="W374018" s="31"/>
      <c r="AI374018" s="31"/>
    </row>
    <row r="374022" spans="23:35" x14ac:dyDescent="0.2">
      <c r="W374022" s="29"/>
      <c r="AI374022" s="29"/>
    </row>
    <row r="374050" spans="23:35" x14ac:dyDescent="0.2">
      <c r="W374050" s="31"/>
      <c r="AI374050" s="31"/>
    </row>
    <row r="374054" spans="23:35" x14ac:dyDescent="0.2">
      <c r="W374054" s="29"/>
      <c r="AI374054" s="29"/>
    </row>
    <row r="374082" spans="23:35" x14ac:dyDescent="0.2">
      <c r="W374082" s="31"/>
      <c r="AI374082" s="31"/>
    </row>
    <row r="374086" spans="23:35" x14ac:dyDescent="0.2">
      <c r="W374086" s="29"/>
      <c r="AI374086" s="29"/>
    </row>
    <row r="374114" spans="23:35" x14ac:dyDescent="0.2">
      <c r="W374114" s="31"/>
      <c r="AI374114" s="31"/>
    </row>
    <row r="374118" spans="23:35" x14ac:dyDescent="0.2">
      <c r="W374118" s="29"/>
      <c r="AI374118" s="29"/>
    </row>
    <row r="374146" spans="23:35" x14ac:dyDescent="0.2">
      <c r="W374146" s="31"/>
      <c r="AI374146" s="31"/>
    </row>
    <row r="374150" spans="23:35" x14ac:dyDescent="0.2">
      <c r="W374150" s="29"/>
      <c r="AI374150" s="29"/>
    </row>
    <row r="374178" spans="23:35" x14ac:dyDescent="0.2">
      <c r="W374178" s="31"/>
      <c r="AI374178" s="31"/>
    </row>
    <row r="374182" spans="23:35" x14ac:dyDescent="0.2">
      <c r="W374182" s="29"/>
      <c r="AI374182" s="29"/>
    </row>
    <row r="374210" spans="23:35" x14ac:dyDescent="0.2">
      <c r="W374210" s="31"/>
      <c r="AI374210" s="31"/>
    </row>
    <row r="374214" spans="23:35" x14ac:dyDescent="0.2">
      <c r="W374214" s="29"/>
      <c r="AI374214" s="29"/>
    </row>
    <row r="374242" spans="23:35" x14ac:dyDescent="0.2">
      <c r="W374242" s="31"/>
      <c r="AI374242" s="31"/>
    </row>
    <row r="374246" spans="23:35" x14ac:dyDescent="0.2">
      <c r="W374246" s="29"/>
      <c r="AI374246" s="29"/>
    </row>
    <row r="374274" spans="23:35" x14ac:dyDescent="0.2">
      <c r="W374274" s="31"/>
      <c r="AI374274" s="31"/>
    </row>
    <row r="374278" spans="23:35" x14ac:dyDescent="0.2">
      <c r="W374278" s="29"/>
      <c r="AI374278" s="29"/>
    </row>
    <row r="374306" spans="23:35" x14ac:dyDescent="0.2">
      <c r="W374306" s="31"/>
      <c r="AI374306" s="31"/>
    </row>
    <row r="374310" spans="23:35" x14ac:dyDescent="0.2">
      <c r="W374310" s="29"/>
      <c r="AI374310" s="29"/>
    </row>
    <row r="374338" spans="23:35" x14ac:dyDescent="0.2">
      <c r="W374338" s="31"/>
      <c r="AI374338" s="31"/>
    </row>
    <row r="374342" spans="23:35" x14ac:dyDescent="0.2">
      <c r="W374342" s="29"/>
      <c r="AI374342" s="29"/>
    </row>
    <row r="374370" spans="23:35" x14ac:dyDescent="0.2">
      <c r="W374370" s="31"/>
      <c r="AI374370" s="31"/>
    </row>
    <row r="374374" spans="23:35" x14ac:dyDescent="0.2">
      <c r="W374374" s="29"/>
      <c r="AI374374" s="29"/>
    </row>
    <row r="374402" spans="23:35" x14ac:dyDescent="0.2">
      <c r="W374402" s="31"/>
      <c r="AI374402" s="31"/>
    </row>
    <row r="374406" spans="23:35" x14ac:dyDescent="0.2">
      <c r="W374406" s="29"/>
      <c r="AI374406" s="29"/>
    </row>
    <row r="374434" spans="23:35" x14ac:dyDescent="0.2">
      <c r="W374434" s="31"/>
      <c r="AI374434" s="31"/>
    </row>
    <row r="374438" spans="23:35" x14ac:dyDescent="0.2">
      <c r="W374438" s="29"/>
      <c r="AI374438" s="29"/>
    </row>
    <row r="374466" spans="23:35" x14ac:dyDescent="0.2">
      <c r="W374466" s="31"/>
      <c r="AI374466" s="31"/>
    </row>
    <row r="374470" spans="23:35" x14ac:dyDescent="0.2">
      <c r="W374470" s="29"/>
      <c r="AI374470" s="29"/>
    </row>
    <row r="374498" spans="23:35" x14ac:dyDescent="0.2">
      <c r="W374498" s="31"/>
      <c r="AI374498" s="31"/>
    </row>
    <row r="374502" spans="23:35" x14ac:dyDescent="0.2">
      <c r="W374502" s="29"/>
      <c r="AI374502" s="29"/>
    </row>
    <row r="374530" spans="23:35" x14ac:dyDescent="0.2">
      <c r="W374530" s="31"/>
      <c r="AI374530" s="31"/>
    </row>
    <row r="374534" spans="23:35" x14ac:dyDescent="0.2">
      <c r="W374534" s="29"/>
      <c r="AI374534" s="29"/>
    </row>
    <row r="374562" spans="23:35" x14ac:dyDescent="0.2">
      <c r="W374562" s="31"/>
      <c r="AI374562" s="31"/>
    </row>
    <row r="374566" spans="23:35" x14ac:dyDescent="0.2">
      <c r="W374566" s="29"/>
      <c r="AI374566" s="29"/>
    </row>
    <row r="374594" spans="23:35" x14ac:dyDescent="0.2">
      <c r="W374594" s="31"/>
      <c r="AI374594" s="31"/>
    </row>
    <row r="374598" spans="23:35" x14ac:dyDescent="0.2">
      <c r="W374598" s="29"/>
      <c r="AI374598" s="29"/>
    </row>
    <row r="374626" spans="23:35" x14ac:dyDescent="0.2">
      <c r="W374626" s="31"/>
      <c r="AI374626" s="31"/>
    </row>
    <row r="374630" spans="23:35" x14ac:dyDescent="0.2">
      <c r="W374630" s="29"/>
      <c r="AI374630" s="29"/>
    </row>
    <row r="374658" spans="23:35" x14ac:dyDescent="0.2">
      <c r="W374658" s="31"/>
      <c r="AI374658" s="31"/>
    </row>
    <row r="374662" spans="23:35" x14ac:dyDescent="0.2">
      <c r="W374662" s="29"/>
      <c r="AI374662" s="29"/>
    </row>
    <row r="374690" spans="23:35" x14ac:dyDescent="0.2">
      <c r="W374690" s="31"/>
      <c r="AI374690" s="31"/>
    </row>
    <row r="374694" spans="23:35" x14ac:dyDescent="0.2">
      <c r="W374694" s="29"/>
      <c r="AI374694" s="29"/>
    </row>
    <row r="374722" spans="23:35" x14ac:dyDescent="0.2">
      <c r="W374722" s="31"/>
      <c r="AI374722" s="31"/>
    </row>
    <row r="374726" spans="23:35" x14ac:dyDescent="0.2">
      <c r="W374726" s="29"/>
      <c r="AI374726" s="29"/>
    </row>
    <row r="374754" spans="23:35" x14ac:dyDescent="0.2">
      <c r="W374754" s="31"/>
      <c r="AI374754" s="31"/>
    </row>
    <row r="374758" spans="23:35" x14ac:dyDescent="0.2">
      <c r="W374758" s="29"/>
      <c r="AI374758" s="29"/>
    </row>
    <row r="374786" spans="23:35" x14ac:dyDescent="0.2">
      <c r="W374786" s="31"/>
      <c r="AI374786" s="31"/>
    </row>
    <row r="374790" spans="23:35" x14ac:dyDescent="0.2">
      <c r="W374790" s="29"/>
      <c r="AI374790" s="29"/>
    </row>
    <row r="374818" spans="23:35" x14ac:dyDescent="0.2">
      <c r="W374818" s="31"/>
      <c r="AI374818" s="31"/>
    </row>
    <row r="374822" spans="23:35" x14ac:dyDescent="0.2">
      <c r="W374822" s="29"/>
      <c r="AI374822" s="29"/>
    </row>
    <row r="374850" spans="23:35" x14ac:dyDescent="0.2">
      <c r="W374850" s="31"/>
      <c r="AI374850" s="31"/>
    </row>
    <row r="374854" spans="23:35" x14ac:dyDescent="0.2">
      <c r="W374854" s="29"/>
      <c r="AI374854" s="29"/>
    </row>
    <row r="374882" spans="23:35" x14ac:dyDescent="0.2">
      <c r="W374882" s="31"/>
      <c r="AI374882" s="31"/>
    </row>
    <row r="374886" spans="23:35" x14ac:dyDescent="0.2">
      <c r="W374886" s="29"/>
      <c r="AI374886" s="29"/>
    </row>
    <row r="374914" spans="23:35" x14ac:dyDescent="0.2">
      <c r="W374914" s="31"/>
      <c r="AI374914" s="31"/>
    </row>
    <row r="374918" spans="23:35" x14ac:dyDescent="0.2">
      <c r="W374918" s="29"/>
      <c r="AI374918" s="29"/>
    </row>
    <row r="374946" spans="23:35" x14ac:dyDescent="0.2">
      <c r="W374946" s="31"/>
      <c r="AI374946" s="31"/>
    </row>
    <row r="374950" spans="23:35" x14ac:dyDescent="0.2">
      <c r="W374950" s="29"/>
      <c r="AI374950" s="29"/>
    </row>
    <row r="374978" spans="23:35" x14ac:dyDescent="0.2">
      <c r="W374978" s="31"/>
      <c r="AI374978" s="31"/>
    </row>
    <row r="374982" spans="23:35" x14ac:dyDescent="0.2">
      <c r="W374982" s="29"/>
      <c r="AI374982" s="29"/>
    </row>
    <row r="375010" spans="23:35" x14ac:dyDescent="0.2">
      <c r="W375010" s="31"/>
      <c r="AI375010" s="31"/>
    </row>
    <row r="375014" spans="23:35" x14ac:dyDescent="0.2">
      <c r="W375014" s="29"/>
      <c r="AI375014" s="29"/>
    </row>
    <row r="375042" spans="23:35" x14ac:dyDescent="0.2">
      <c r="W375042" s="31"/>
      <c r="AI375042" s="31"/>
    </row>
    <row r="375046" spans="23:35" x14ac:dyDescent="0.2">
      <c r="W375046" s="29"/>
      <c r="AI375046" s="29"/>
    </row>
    <row r="375074" spans="23:35" x14ac:dyDescent="0.2">
      <c r="W375074" s="31"/>
      <c r="AI375074" s="31"/>
    </row>
    <row r="375078" spans="23:35" x14ac:dyDescent="0.2">
      <c r="W375078" s="29"/>
      <c r="AI375078" s="29"/>
    </row>
    <row r="375106" spans="23:35" x14ac:dyDescent="0.2">
      <c r="W375106" s="31"/>
      <c r="AI375106" s="31"/>
    </row>
    <row r="375110" spans="23:35" x14ac:dyDescent="0.2">
      <c r="W375110" s="29"/>
      <c r="AI375110" s="29"/>
    </row>
    <row r="375138" spans="23:35" x14ac:dyDescent="0.2">
      <c r="W375138" s="31"/>
      <c r="AI375138" s="31"/>
    </row>
    <row r="375142" spans="23:35" x14ac:dyDescent="0.2">
      <c r="W375142" s="29"/>
      <c r="AI375142" s="29"/>
    </row>
    <row r="375170" spans="23:35" x14ac:dyDescent="0.2">
      <c r="W375170" s="31"/>
      <c r="AI375170" s="31"/>
    </row>
    <row r="375174" spans="23:35" x14ac:dyDescent="0.2">
      <c r="W375174" s="29"/>
      <c r="AI375174" s="29"/>
    </row>
    <row r="375202" spans="23:35" x14ac:dyDescent="0.2">
      <c r="W375202" s="31"/>
      <c r="AI375202" s="31"/>
    </row>
    <row r="375206" spans="23:35" x14ac:dyDescent="0.2">
      <c r="W375206" s="29"/>
      <c r="AI375206" s="29"/>
    </row>
    <row r="375234" spans="23:35" x14ac:dyDescent="0.2">
      <c r="W375234" s="31"/>
      <c r="AI375234" s="31"/>
    </row>
    <row r="375238" spans="23:35" x14ac:dyDescent="0.2">
      <c r="W375238" s="29"/>
      <c r="AI375238" s="29"/>
    </row>
    <row r="375266" spans="23:35" x14ac:dyDescent="0.2">
      <c r="W375266" s="31"/>
      <c r="AI375266" s="31"/>
    </row>
    <row r="375270" spans="23:35" x14ac:dyDescent="0.2">
      <c r="W375270" s="29"/>
      <c r="AI375270" s="29"/>
    </row>
    <row r="375298" spans="23:35" x14ac:dyDescent="0.2">
      <c r="W375298" s="31"/>
      <c r="AI375298" s="31"/>
    </row>
    <row r="375302" spans="23:35" x14ac:dyDescent="0.2">
      <c r="W375302" s="29"/>
      <c r="AI375302" s="29"/>
    </row>
    <row r="375330" spans="23:35" x14ac:dyDescent="0.2">
      <c r="W375330" s="31"/>
      <c r="AI375330" s="31"/>
    </row>
    <row r="375334" spans="23:35" x14ac:dyDescent="0.2">
      <c r="W375334" s="29"/>
      <c r="AI375334" s="29"/>
    </row>
    <row r="375362" spans="23:35" x14ac:dyDescent="0.2">
      <c r="W375362" s="31"/>
      <c r="AI375362" s="31"/>
    </row>
    <row r="375366" spans="23:35" x14ac:dyDescent="0.2">
      <c r="W375366" s="29"/>
      <c r="AI375366" s="29"/>
    </row>
    <row r="375394" spans="23:35" x14ac:dyDescent="0.2">
      <c r="W375394" s="31"/>
      <c r="AI375394" s="31"/>
    </row>
    <row r="375398" spans="23:35" x14ac:dyDescent="0.2">
      <c r="W375398" s="29"/>
      <c r="AI375398" s="29"/>
    </row>
    <row r="375426" spans="23:35" x14ac:dyDescent="0.2">
      <c r="W375426" s="31"/>
      <c r="AI375426" s="31"/>
    </row>
    <row r="375430" spans="23:35" x14ac:dyDescent="0.2">
      <c r="W375430" s="29"/>
      <c r="AI375430" s="29"/>
    </row>
    <row r="375458" spans="23:35" x14ac:dyDescent="0.2">
      <c r="W375458" s="31"/>
      <c r="AI375458" s="31"/>
    </row>
    <row r="375462" spans="23:35" x14ac:dyDescent="0.2">
      <c r="W375462" s="29"/>
      <c r="AI375462" s="29"/>
    </row>
    <row r="375490" spans="23:35" x14ac:dyDescent="0.2">
      <c r="W375490" s="31"/>
      <c r="AI375490" s="31"/>
    </row>
    <row r="375494" spans="23:35" x14ac:dyDescent="0.2">
      <c r="W375494" s="29"/>
      <c r="AI375494" s="29"/>
    </row>
    <row r="375522" spans="23:35" x14ac:dyDescent="0.2">
      <c r="W375522" s="31"/>
      <c r="AI375522" s="31"/>
    </row>
    <row r="375526" spans="23:35" x14ac:dyDescent="0.2">
      <c r="W375526" s="29"/>
      <c r="AI375526" s="29"/>
    </row>
    <row r="375554" spans="23:35" x14ac:dyDescent="0.2">
      <c r="W375554" s="31"/>
      <c r="AI375554" s="31"/>
    </row>
    <row r="375558" spans="23:35" x14ac:dyDescent="0.2">
      <c r="W375558" s="29"/>
      <c r="AI375558" s="29"/>
    </row>
    <row r="375586" spans="23:35" x14ac:dyDescent="0.2">
      <c r="W375586" s="31"/>
      <c r="AI375586" s="31"/>
    </row>
    <row r="375590" spans="23:35" x14ac:dyDescent="0.2">
      <c r="W375590" s="29"/>
      <c r="AI375590" s="29"/>
    </row>
    <row r="375618" spans="23:35" x14ac:dyDescent="0.2">
      <c r="W375618" s="31"/>
      <c r="AI375618" s="31"/>
    </row>
    <row r="375622" spans="23:35" x14ac:dyDescent="0.2">
      <c r="W375622" s="29"/>
      <c r="AI375622" s="29"/>
    </row>
    <row r="375650" spans="23:35" x14ac:dyDescent="0.2">
      <c r="W375650" s="31"/>
      <c r="AI375650" s="31"/>
    </row>
    <row r="375654" spans="23:35" x14ac:dyDescent="0.2">
      <c r="W375654" s="29"/>
      <c r="AI375654" s="29"/>
    </row>
    <row r="375682" spans="23:35" x14ac:dyDescent="0.2">
      <c r="W375682" s="31"/>
      <c r="AI375682" s="31"/>
    </row>
    <row r="375686" spans="23:35" x14ac:dyDescent="0.2">
      <c r="W375686" s="29"/>
      <c r="AI375686" s="29"/>
    </row>
    <row r="375714" spans="23:35" x14ac:dyDescent="0.2">
      <c r="W375714" s="31"/>
      <c r="AI375714" s="31"/>
    </row>
    <row r="375718" spans="23:35" x14ac:dyDescent="0.2">
      <c r="W375718" s="29"/>
      <c r="AI375718" s="29"/>
    </row>
    <row r="375746" spans="23:35" x14ac:dyDescent="0.2">
      <c r="W375746" s="31"/>
      <c r="AI375746" s="31"/>
    </row>
    <row r="375750" spans="23:35" x14ac:dyDescent="0.2">
      <c r="W375750" s="29"/>
      <c r="AI375750" s="29"/>
    </row>
    <row r="375778" spans="23:35" x14ac:dyDescent="0.2">
      <c r="W375778" s="31"/>
      <c r="AI375778" s="31"/>
    </row>
    <row r="375782" spans="23:35" x14ac:dyDescent="0.2">
      <c r="W375782" s="29"/>
      <c r="AI375782" s="29"/>
    </row>
    <row r="375810" spans="23:35" x14ac:dyDescent="0.2">
      <c r="W375810" s="31"/>
      <c r="AI375810" s="31"/>
    </row>
    <row r="375814" spans="23:35" x14ac:dyDescent="0.2">
      <c r="W375814" s="29"/>
      <c r="AI375814" s="29"/>
    </row>
    <row r="375842" spans="23:35" x14ac:dyDescent="0.2">
      <c r="W375842" s="31"/>
      <c r="AI375842" s="31"/>
    </row>
    <row r="375846" spans="23:35" x14ac:dyDescent="0.2">
      <c r="W375846" s="29"/>
      <c r="AI375846" s="29"/>
    </row>
    <row r="375874" spans="23:35" x14ac:dyDescent="0.2">
      <c r="W375874" s="31"/>
      <c r="AI375874" s="31"/>
    </row>
    <row r="375878" spans="23:35" x14ac:dyDescent="0.2">
      <c r="W375878" s="29"/>
      <c r="AI375878" s="29"/>
    </row>
    <row r="375906" spans="23:35" x14ac:dyDescent="0.2">
      <c r="W375906" s="31"/>
      <c r="AI375906" s="31"/>
    </row>
    <row r="375910" spans="23:35" x14ac:dyDescent="0.2">
      <c r="W375910" s="29"/>
      <c r="AI375910" s="29"/>
    </row>
    <row r="375938" spans="23:35" x14ac:dyDescent="0.2">
      <c r="W375938" s="31"/>
      <c r="AI375938" s="31"/>
    </row>
    <row r="375942" spans="23:35" x14ac:dyDescent="0.2">
      <c r="W375942" s="29"/>
      <c r="AI375942" s="29"/>
    </row>
    <row r="375970" spans="23:35" x14ac:dyDescent="0.2">
      <c r="W375970" s="31"/>
      <c r="AI375970" s="31"/>
    </row>
    <row r="375974" spans="23:35" x14ac:dyDescent="0.2">
      <c r="W375974" s="29"/>
      <c r="AI375974" s="29"/>
    </row>
    <row r="376002" spans="23:35" x14ac:dyDescent="0.2">
      <c r="W376002" s="31"/>
      <c r="AI376002" s="31"/>
    </row>
    <row r="376006" spans="23:35" x14ac:dyDescent="0.2">
      <c r="W376006" s="29"/>
      <c r="AI376006" s="29"/>
    </row>
    <row r="376034" spans="23:35" x14ac:dyDescent="0.2">
      <c r="W376034" s="31"/>
      <c r="AI376034" s="31"/>
    </row>
    <row r="376038" spans="23:35" x14ac:dyDescent="0.2">
      <c r="W376038" s="29"/>
      <c r="AI376038" s="29"/>
    </row>
    <row r="376066" spans="23:35" x14ac:dyDescent="0.2">
      <c r="W376066" s="31"/>
      <c r="AI376066" s="31"/>
    </row>
    <row r="376070" spans="23:35" x14ac:dyDescent="0.2">
      <c r="W376070" s="29"/>
      <c r="AI376070" s="29"/>
    </row>
    <row r="376098" spans="23:35" x14ac:dyDescent="0.2">
      <c r="W376098" s="31"/>
      <c r="AI376098" s="31"/>
    </row>
    <row r="376102" spans="23:35" x14ac:dyDescent="0.2">
      <c r="W376102" s="29"/>
      <c r="AI376102" s="29"/>
    </row>
    <row r="376130" spans="23:35" x14ac:dyDescent="0.2">
      <c r="W376130" s="31"/>
      <c r="AI376130" s="31"/>
    </row>
    <row r="376134" spans="23:35" x14ac:dyDescent="0.2">
      <c r="W376134" s="29"/>
      <c r="AI376134" s="29"/>
    </row>
    <row r="376162" spans="23:35" x14ac:dyDescent="0.2">
      <c r="W376162" s="31"/>
      <c r="AI376162" s="31"/>
    </row>
    <row r="376166" spans="23:35" x14ac:dyDescent="0.2">
      <c r="W376166" s="29"/>
      <c r="AI376166" s="29"/>
    </row>
    <row r="376194" spans="23:35" x14ac:dyDescent="0.2">
      <c r="W376194" s="31"/>
      <c r="AI376194" s="31"/>
    </row>
    <row r="376198" spans="23:35" x14ac:dyDescent="0.2">
      <c r="W376198" s="29"/>
      <c r="AI376198" s="29"/>
    </row>
    <row r="376226" spans="23:35" x14ac:dyDescent="0.2">
      <c r="W376226" s="31"/>
      <c r="AI376226" s="31"/>
    </row>
    <row r="376230" spans="23:35" x14ac:dyDescent="0.2">
      <c r="W376230" s="29"/>
      <c r="AI376230" s="29"/>
    </row>
    <row r="376258" spans="23:35" x14ac:dyDescent="0.2">
      <c r="W376258" s="31"/>
      <c r="AI376258" s="31"/>
    </row>
    <row r="376262" spans="23:35" x14ac:dyDescent="0.2">
      <c r="W376262" s="29"/>
      <c r="AI376262" s="29"/>
    </row>
    <row r="376290" spans="23:35" x14ac:dyDescent="0.2">
      <c r="W376290" s="31"/>
      <c r="AI376290" s="31"/>
    </row>
    <row r="376294" spans="23:35" x14ac:dyDescent="0.2">
      <c r="W376294" s="29"/>
      <c r="AI376294" s="29"/>
    </row>
    <row r="376322" spans="23:35" x14ac:dyDescent="0.2">
      <c r="W376322" s="31"/>
      <c r="AI376322" s="31"/>
    </row>
    <row r="376326" spans="23:35" x14ac:dyDescent="0.2">
      <c r="W376326" s="29"/>
      <c r="AI376326" s="29"/>
    </row>
    <row r="376354" spans="23:35" x14ac:dyDescent="0.2">
      <c r="W376354" s="31"/>
      <c r="AI376354" s="31"/>
    </row>
    <row r="376358" spans="23:35" x14ac:dyDescent="0.2">
      <c r="W376358" s="29"/>
      <c r="AI376358" s="29"/>
    </row>
    <row r="376386" spans="23:35" x14ac:dyDescent="0.2">
      <c r="W376386" s="31"/>
      <c r="AI376386" s="31"/>
    </row>
    <row r="376390" spans="23:35" x14ac:dyDescent="0.2">
      <c r="W376390" s="29"/>
      <c r="AI376390" s="29"/>
    </row>
    <row r="376418" spans="23:35" x14ac:dyDescent="0.2">
      <c r="W376418" s="31"/>
      <c r="AI376418" s="31"/>
    </row>
    <row r="376422" spans="23:35" x14ac:dyDescent="0.2">
      <c r="W376422" s="29"/>
      <c r="AI376422" s="29"/>
    </row>
    <row r="376450" spans="23:35" x14ac:dyDescent="0.2">
      <c r="W376450" s="31"/>
      <c r="AI376450" s="31"/>
    </row>
    <row r="376454" spans="23:35" x14ac:dyDescent="0.2">
      <c r="W376454" s="29"/>
      <c r="AI376454" s="29"/>
    </row>
    <row r="376482" spans="23:35" x14ac:dyDescent="0.2">
      <c r="W376482" s="31"/>
      <c r="AI376482" s="31"/>
    </row>
    <row r="376486" spans="23:35" x14ac:dyDescent="0.2">
      <c r="W376486" s="29"/>
      <c r="AI376486" s="29"/>
    </row>
    <row r="376514" spans="23:35" x14ac:dyDescent="0.2">
      <c r="W376514" s="31"/>
      <c r="AI376514" s="31"/>
    </row>
    <row r="376518" spans="23:35" x14ac:dyDescent="0.2">
      <c r="W376518" s="29"/>
      <c r="AI376518" s="29"/>
    </row>
    <row r="376546" spans="23:35" x14ac:dyDescent="0.2">
      <c r="W376546" s="31"/>
      <c r="AI376546" s="31"/>
    </row>
    <row r="376550" spans="23:35" x14ac:dyDescent="0.2">
      <c r="W376550" s="29"/>
      <c r="AI376550" s="29"/>
    </row>
    <row r="376578" spans="23:35" x14ac:dyDescent="0.2">
      <c r="W376578" s="31"/>
      <c r="AI376578" s="31"/>
    </row>
    <row r="376582" spans="23:35" x14ac:dyDescent="0.2">
      <c r="W376582" s="29"/>
      <c r="AI376582" s="29"/>
    </row>
    <row r="376610" spans="23:35" x14ac:dyDescent="0.2">
      <c r="W376610" s="31"/>
      <c r="AI376610" s="31"/>
    </row>
    <row r="376614" spans="23:35" x14ac:dyDescent="0.2">
      <c r="W376614" s="29"/>
      <c r="AI376614" s="29"/>
    </row>
    <row r="376642" spans="23:35" x14ac:dyDescent="0.2">
      <c r="W376642" s="31"/>
      <c r="AI376642" s="31"/>
    </row>
    <row r="376646" spans="23:35" x14ac:dyDescent="0.2">
      <c r="W376646" s="29"/>
      <c r="AI376646" s="29"/>
    </row>
    <row r="376674" spans="23:35" x14ac:dyDescent="0.2">
      <c r="W376674" s="31"/>
      <c r="AI376674" s="31"/>
    </row>
    <row r="376678" spans="23:35" x14ac:dyDescent="0.2">
      <c r="W376678" s="29"/>
      <c r="AI376678" s="29"/>
    </row>
    <row r="376706" spans="23:35" x14ac:dyDescent="0.2">
      <c r="W376706" s="31"/>
      <c r="AI376706" s="31"/>
    </row>
    <row r="376710" spans="23:35" x14ac:dyDescent="0.2">
      <c r="W376710" s="29"/>
      <c r="AI376710" s="29"/>
    </row>
    <row r="376738" spans="23:35" x14ac:dyDescent="0.2">
      <c r="W376738" s="31"/>
      <c r="AI376738" s="31"/>
    </row>
    <row r="376742" spans="23:35" x14ac:dyDescent="0.2">
      <c r="W376742" s="29"/>
      <c r="AI376742" s="29"/>
    </row>
    <row r="376770" spans="23:35" x14ac:dyDescent="0.2">
      <c r="W376770" s="31"/>
      <c r="AI376770" s="31"/>
    </row>
    <row r="376774" spans="23:35" x14ac:dyDescent="0.2">
      <c r="W376774" s="29"/>
      <c r="AI376774" s="29"/>
    </row>
    <row r="376802" spans="23:35" x14ac:dyDescent="0.2">
      <c r="W376802" s="31"/>
      <c r="AI376802" s="31"/>
    </row>
    <row r="376806" spans="23:35" x14ac:dyDescent="0.2">
      <c r="W376806" s="29"/>
      <c r="AI376806" s="29"/>
    </row>
    <row r="376834" spans="23:35" x14ac:dyDescent="0.2">
      <c r="W376834" s="31"/>
      <c r="AI376834" s="31"/>
    </row>
    <row r="376838" spans="23:35" x14ac:dyDescent="0.2">
      <c r="W376838" s="29"/>
      <c r="AI376838" s="29"/>
    </row>
    <row r="376866" spans="23:35" x14ac:dyDescent="0.2">
      <c r="W376866" s="31"/>
      <c r="AI376866" s="31"/>
    </row>
    <row r="376870" spans="23:35" x14ac:dyDescent="0.2">
      <c r="W376870" s="29"/>
      <c r="AI376870" s="29"/>
    </row>
    <row r="376898" spans="23:35" x14ac:dyDescent="0.2">
      <c r="W376898" s="31"/>
      <c r="AI376898" s="31"/>
    </row>
    <row r="376902" spans="23:35" x14ac:dyDescent="0.2">
      <c r="W376902" s="29"/>
      <c r="AI376902" s="29"/>
    </row>
    <row r="376930" spans="23:35" x14ac:dyDescent="0.2">
      <c r="W376930" s="31"/>
      <c r="AI376930" s="31"/>
    </row>
    <row r="376934" spans="23:35" x14ac:dyDescent="0.2">
      <c r="W376934" s="29"/>
      <c r="AI376934" s="29"/>
    </row>
    <row r="376962" spans="23:35" x14ac:dyDescent="0.2">
      <c r="W376962" s="31"/>
      <c r="AI376962" s="31"/>
    </row>
    <row r="376966" spans="23:35" x14ac:dyDescent="0.2">
      <c r="W376966" s="29"/>
      <c r="AI376966" s="29"/>
    </row>
    <row r="376994" spans="23:35" x14ac:dyDescent="0.2">
      <c r="W376994" s="31"/>
      <c r="AI376994" s="31"/>
    </row>
    <row r="376998" spans="23:35" x14ac:dyDescent="0.2">
      <c r="W376998" s="29"/>
      <c r="AI376998" s="29"/>
    </row>
    <row r="377026" spans="23:35" x14ac:dyDescent="0.2">
      <c r="W377026" s="31"/>
      <c r="AI377026" s="31"/>
    </row>
    <row r="377030" spans="23:35" x14ac:dyDescent="0.2">
      <c r="W377030" s="29"/>
      <c r="AI377030" s="29"/>
    </row>
    <row r="377058" spans="23:35" x14ac:dyDescent="0.2">
      <c r="W377058" s="31"/>
      <c r="AI377058" s="31"/>
    </row>
    <row r="377062" spans="23:35" x14ac:dyDescent="0.2">
      <c r="W377062" s="29"/>
      <c r="AI377062" s="29"/>
    </row>
    <row r="377090" spans="23:35" x14ac:dyDescent="0.2">
      <c r="W377090" s="31"/>
      <c r="AI377090" s="31"/>
    </row>
    <row r="377094" spans="23:35" x14ac:dyDescent="0.2">
      <c r="W377094" s="29"/>
      <c r="AI377094" s="29"/>
    </row>
    <row r="377122" spans="23:35" x14ac:dyDescent="0.2">
      <c r="W377122" s="31"/>
      <c r="AI377122" s="31"/>
    </row>
    <row r="377126" spans="23:35" x14ac:dyDescent="0.2">
      <c r="W377126" s="29"/>
      <c r="AI377126" s="29"/>
    </row>
    <row r="377154" spans="23:35" x14ac:dyDescent="0.2">
      <c r="W377154" s="31"/>
      <c r="AI377154" s="31"/>
    </row>
    <row r="377158" spans="23:35" x14ac:dyDescent="0.2">
      <c r="W377158" s="29"/>
      <c r="AI377158" s="29"/>
    </row>
    <row r="377186" spans="23:35" x14ac:dyDescent="0.2">
      <c r="W377186" s="31"/>
      <c r="AI377186" s="31"/>
    </row>
    <row r="377190" spans="23:35" x14ac:dyDescent="0.2">
      <c r="W377190" s="29"/>
      <c r="AI377190" s="29"/>
    </row>
    <row r="377218" spans="23:35" x14ac:dyDescent="0.2">
      <c r="W377218" s="31"/>
      <c r="AI377218" s="31"/>
    </row>
    <row r="377222" spans="23:35" x14ac:dyDescent="0.2">
      <c r="W377222" s="29"/>
      <c r="AI377222" s="29"/>
    </row>
    <row r="377250" spans="23:35" x14ac:dyDescent="0.2">
      <c r="W377250" s="31"/>
      <c r="AI377250" s="31"/>
    </row>
    <row r="377254" spans="23:35" x14ac:dyDescent="0.2">
      <c r="W377254" s="29"/>
      <c r="AI377254" s="29"/>
    </row>
    <row r="377282" spans="23:35" x14ac:dyDescent="0.2">
      <c r="W377282" s="31"/>
      <c r="AI377282" s="31"/>
    </row>
    <row r="377286" spans="23:35" x14ac:dyDescent="0.2">
      <c r="W377286" s="29"/>
      <c r="AI377286" s="29"/>
    </row>
    <row r="377314" spans="23:35" x14ac:dyDescent="0.2">
      <c r="W377314" s="31"/>
      <c r="AI377314" s="31"/>
    </row>
    <row r="377318" spans="23:35" x14ac:dyDescent="0.2">
      <c r="W377318" s="29"/>
      <c r="AI377318" s="29"/>
    </row>
    <row r="377346" spans="23:35" x14ac:dyDescent="0.2">
      <c r="W377346" s="31"/>
      <c r="AI377346" s="31"/>
    </row>
    <row r="377350" spans="23:35" x14ac:dyDescent="0.2">
      <c r="W377350" s="29"/>
      <c r="AI377350" s="29"/>
    </row>
    <row r="377378" spans="23:35" x14ac:dyDescent="0.2">
      <c r="W377378" s="31"/>
      <c r="AI377378" s="31"/>
    </row>
    <row r="377382" spans="23:35" x14ac:dyDescent="0.2">
      <c r="W377382" s="29"/>
      <c r="AI377382" s="29"/>
    </row>
    <row r="377410" spans="23:35" x14ac:dyDescent="0.2">
      <c r="W377410" s="31"/>
      <c r="AI377410" s="31"/>
    </row>
    <row r="377414" spans="23:35" x14ac:dyDescent="0.2">
      <c r="W377414" s="29"/>
      <c r="AI377414" s="29"/>
    </row>
    <row r="377442" spans="23:35" x14ac:dyDescent="0.2">
      <c r="W377442" s="31"/>
      <c r="AI377442" s="31"/>
    </row>
    <row r="377446" spans="23:35" x14ac:dyDescent="0.2">
      <c r="W377446" s="29"/>
      <c r="AI377446" s="29"/>
    </row>
    <row r="377474" spans="23:35" x14ac:dyDescent="0.2">
      <c r="W377474" s="31"/>
      <c r="AI377474" s="31"/>
    </row>
    <row r="377478" spans="23:35" x14ac:dyDescent="0.2">
      <c r="W377478" s="29"/>
      <c r="AI377478" s="29"/>
    </row>
    <row r="377506" spans="23:35" x14ac:dyDescent="0.2">
      <c r="W377506" s="31"/>
      <c r="AI377506" s="31"/>
    </row>
    <row r="377510" spans="23:35" x14ac:dyDescent="0.2">
      <c r="W377510" s="29"/>
      <c r="AI377510" s="29"/>
    </row>
    <row r="377538" spans="23:35" x14ac:dyDescent="0.2">
      <c r="W377538" s="31"/>
      <c r="AI377538" s="31"/>
    </row>
    <row r="377542" spans="23:35" x14ac:dyDescent="0.2">
      <c r="W377542" s="29"/>
      <c r="AI377542" s="29"/>
    </row>
    <row r="377570" spans="23:35" x14ac:dyDescent="0.2">
      <c r="W377570" s="31"/>
      <c r="AI377570" s="31"/>
    </row>
    <row r="377574" spans="23:35" x14ac:dyDescent="0.2">
      <c r="W377574" s="29"/>
      <c r="AI377574" s="29"/>
    </row>
    <row r="377602" spans="23:35" x14ac:dyDescent="0.2">
      <c r="W377602" s="31"/>
      <c r="AI377602" s="31"/>
    </row>
    <row r="377606" spans="23:35" x14ac:dyDescent="0.2">
      <c r="W377606" s="29"/>
      <c r="AI377606" s="29"/>
    </row>
    <row r="377634" spans="23:35" x14ac:dyDescent="0.2">
      <c r="W377634" s="31"/>
      <c r="AI377634" s="31"/>
    </row>
    <row r="377638" spans="23:35" x14ac:dyDescent="0.2">
      <c r="W377638" s="29"/>
      <c r="AI377638" s="29"/>
    </row>
    <row r="377666" spans="23:35" x14ac:dyDescent="0.2">
      <c r="W377666" s="31"/>
      <c r="AI377666" s="31"/>
    </row>
    <row r="377670" spans="23:35" x14ac:dyDescent="0.2">
      <c r="W377670" s="29"/>
      <c r="AI377670" s="29"/>
    </row>
    <row r="377698" spans="23:35" x14ac:dyDescent="0.2">
      <c r="W377698" s="31"/>
      <c r="AI377698" s="31"/>
    </row>
    <row r="377702" spans="23:35" x14ac:dyDescent="0.2">
      <c r="W377702" s="29"/>
      <c r="AI377702" s="29"/>
    </row>
    <row r="377730" spans="23:35" x14ac:dyDescent="0.2">
      <c r="W377730" s="31"/>
      <c r="AI377730" s="31"/>
    </row>
    <row r="377734" spans="23:35" x14ac:dyDescent="0.2">
      <c r="W377734" s="29"/>
      <c r="AI377734" s="29"/>
    </row>
    <row r="377762" spans="23:35" x14ac:dyDescent="0.2">
      <c r="W377762" s="31"/>
      <c r="AI377762" s="31"/>
    </row>
    <row r="377766" spans="23:35" x14ac:dyDescent="0.2">
      <c r="W377766" s="29"/>
      <c r="AI377766" s="29"/>
    </row>
    <row r="377794" spans="23:35" x14ac:dyDescent="0.2">
      <c r="W377794" s="31"/>
      <c r="AI377794" s="31"/>
    </row>
    <row r="377798" spans="23:35" x14ac:dyDescent="0.2">
      <c r="W377798" s="29"/>
      <c r="AI377798" s="29"/>
    </row>
    <row r="377826" spans="23:35" x14ac:dyDescent="0.2">
      <c r="W377826" s="31"/>
      <c r="AI377826" s="31"/>
    </row>
    <row r="377830" spans="23:35" x14ac:dyDescent="0.2">
      <c r="W377830" s="29"/>
      <c r="AI377830" s="29"/>
    </row>
    <row r="377858" spans="23:35" x14ac:dyDescent="0.2">
      <c r="W377858" s="31"/>
      <c r="AI377858" s="31"/>
    </row>
    <row r="377862" spans="23:35" x14ac:dyDescent="0.2">
      <c r="W377862" s="29"/>
      <c r="AI377862" s="29"/>
    </row>
    <row r="377890" spans="23:35" x14ac:dyDescent="0.2">
      <c r="W377890" s="31"/>
      <c r="AI377890" s="31"/>
    </row>
    <row r="377894" spans="23:35" x14ac:dyDescent="0.2">
      <c r="W377894" s="29"/>
      <c r="AI377894" s="29"/>
    </row>
    <row r="377922" spans="23:35" x14ac:dyDescent="0.2">
      <c r="W377922" s="31"/>
      <c r="AI377922" s="31"/>
    </row>
    <row r="377926" spans="23:35" x14ac:dyDescent="0.2">
      <c r="W377926" s="29"/>
      <c r="AI377926" s="29"/>
    </row>
    <row r="377954" spans="23:35" x14ac:dyDescent="0.2">
      <c r="W377954" s="31"/>
      <c r="AI377954" s="31"/>
    </row>
    <row r="377958" spans="23:35" x14ac:dyDescent="0.2">
      <c r="W377958" s="29"/>
      <c r="AI377958" s="29"/>
    </row>
    <row r="377986" spans="23:35" x14ac:dyDescent="0.2">
      <c r="W377986" s="31"/>
      <c r="AI377986" s="31"/>
    </row>
    <row r="377990" spans="23:35" x14ac:dyDescent="0.2">
      <c r="W377990" s="29"/>
      <c r="AI377990" s="29"/>
    </row>
    <row r="378018" spans="23:35" x14ac:dyDescent="0.2">
      <c r="W378018" s="31"/>
      <c r="AI378018" s="31"/>
    </row>
    <row r="378022" spans="23:35" x14ac:dyDescent="0.2">
      <c r="W378022" s="29"/>
      <c r="AI378022" s="29"/>
    </row>
    <row r="378050" spans="23:35" x14ac:dyDescent="0.2">
      <c r="W378050" s="31"/>
      <c r="AI378050" s="31"/>
    </row>
    <row r="378054" spans="23:35" x14ac:dyDescent="0.2">
      <c r="W378054" s="29"/>
      <c r="AI378054" s="29"/>
    </row>
    <row r="378082" spans="23:35" x14ac:dyDescent="0.2">
      <c r="W378082" s="31"/>
      <c r="AI378082" s="31"/>
    </row>
    <row r="378086" spans="23:35" x14ac:dyDescent="0.2">
      <c r="W378086" s="29"/>
      <c r="AI378086" s="29"/>
    </row>
    <row r="378114" spans="23:35" x14ac:dyDescent="0.2">
      <c r="W378114" s="31"/>
      <c r="AI378114" s="31"/>
    </row>
    <row r="378118" spans="23:35" x14ac:dyDescent="0.2">
      <c r="W378118" s="29"/>
      <c r="AI378118" s="29"/>
    </row>
    <row r="378146" spans="23:35" x14ac:dyDescent="0.2">
      <c r="W378146" s="31"/>
      <c r="AI378146" s="31"/>
    </row>
    <row r="378150" spans="23:35" x14ac:dyDescent="0.2">
      <c r="W378150" s="29"/>
      <c r="AI378150" s="29"/>
    </row>
    <row r="378178" spans="23:35" x14ac:dyDescent="0.2">
      <c r="W378178" s="31"/>
      <c r="AI378178" s="31"/>
    </row>
    <row r="378182" spans="23:35" x14ac:dyDescent="0.2">
      <c r="W378182" s="29"/>
      <c r="AI378182" s="29"/>
    </row>
    <row r="378210" spans="23:35" x14ac:dyDescent="0.2">
      <c r="W378210" s="31"/>
      <c r="AI378210" s="31"/>
    </row>
    <row r="378214" spans="23:35" x14ac:dyDescent="0.2">
      <c r="W378214" s="29"/>
      <c r="AI378214" s="29"/>
    </row>
    <row r="378242" spans="23:35" x14ac:dyDescent="0.2">
      <c r="W378242" s="31"/>
      <c r="AI378242" s="31"/>
    </row>
    <row r="378246" spans="23:35" x14ac:dyDescent="0.2">
      <c r="W378246" s="29"/>
      <c r="AI378246" s="29"/>
    </row>
    <row r="378274" spans="23:35" x14ac:dyDescent="0.2">
      <c r="W378274" s="31"/>
      <c r="AI378274" s="31"/>
    </row>
    <row r="378278" spans="23:35" x14ac:dyDescent="0.2">
      <c r="W378278" s="29"/>
      <c r="AI378278" s="29"/>
    </row>
    <row r="378306" spans="23:35" x14ac:dyDescent="0.2">
      <c r="W378306" s="31"/>
      <c r="AI378306" s="31"/>
    </row>
    <row r="378310" spans="23:35" x14ac:dyDescent="0.2">
      <c r="W378310" s="29"/>
      <c r="AI378310" s="29"/>
    </row>
    <row r="378338" spans="23:35" x14ac:dyDescent="0.2">
      <c r="W378338" s="31"/>
      <c r="AI378338" s="31"/>
    </row>
    <row r="378342" spans="23:35" x14ac:dyDescent="0.2">
      <c r="W378342" s="29"/>
      <c r="AI378342" s="29"/>
    </row>
    <row r="378370" spans="23:35" x14ac:dyDescent="0.2">
      <c r="W378370" s="31"/>
      <c r="AI378370" s="31"/>
    </row>
    <row r="378374" spans="23:35" x14ac:dyDescent="0.2">
      <c r="W378374" s="29"/>
      <c r="AI378374" s="29"/>
    </row>
    <row r="378402" spans="23:35" x14ac:dyDescent="0.2">
      <c r="W378402" s="31"/>
      <c r="AI378402" s="31"/>
    </row>
    <row r="378406" spans="23:35" x14ac:dyDescent="0.2">
      <c r="W378406" s="29"/>
      <c r="AI378406" s="29"/>
    </row>
    <row r="378434" spans="23:35" x14ac:dyDescent="0.2">
      <c r="W378434" s="31"/>
      <c r="AI378434" s="31"/>
    </row>
    <row r="378438" spans="23:35" x14ac:dyDescent="0.2">
      <c r="W378438" s="29"/>
      <c r="AI378438" s="29"/>
    </row>
    <row r="378466" spans="23:35" x14ac:dyDescent="0.2">
      <c r="W378466" s="31"/>
      <c r="AI378466" s="31"/>
    </row>
    <row r="378470" spans="23:35" x14ac:dyDescent="0.2">
      <c r="W378470" s="29"/>
      <c r="AI378470" s="29"/>
    </row>
    <row r="378498" spans="23:35" x14ac:dyDescent="0.2">
      <c r="W378498" s="31"/>
      <c r="AI378498" s="31"/>
    </row>
    <row r="378502" spans="23:35" x14ac:dyDescent="0.2">
      <c r="W378502" s="29"/>
      <c r="AI378502" s="29"/>
    </row>
    <row r="378530" spans="23:35" x14ac:dyDescent="0.2">
      <c r="W378530" s="31"/>
      <c r="AI378530" s="31"/>
    </row>
    <row r="378534" spans="23:35" x14ac:dyDescent="0.2">
      <c r="W378534" s="29"/>
      <c r="AI378534" s="29"/>
    </row>
    <row r="378562" spans="23:35" x14ac:dyDescent="0.2">
      <c r="W378562" s="31"/>
      <c r="AI378562" s="31"/>
    </row>
    <row r="378566" spans="23:35" x14ac:dyDescent="0.2">
      <c r="W378566" s="29"/>
      <c r="AI378566" s="29"/>
    </row>
    <row r="378594" spans="23:35" x14ac:dyDescent="0.2">
      <c r="W378594" s="31"/>
      <c r="AI378594" s="31"/>
    </row>
    <row r="378598" spans="23:35" x14ac:dyDescent="0.2">
      <c r="W378598" s="29"/>
      <c r="AI378598" s="29"/>
    </row>
    <row r="378626" spans="23:35" x14ac:dyDescent="0.2">
      <c r="W378626" s="31"/>
      <c r="AI378626" s="31"/>
    </row>
    <row r="378630" spans="23:35" x14ac:dyDescent="0.2">
      <c r="W378630" s="29"/>
      <c r="AI378630" s="29"/>
    </row>
    <row r="378658" spans="23:35" x14ac:dyDescent="0.2">
      <c r="W378658" s="31"/>
      <c r="AI378658" s="31"/>
    </row>
    <row r="378662" spans="23:35" x14ac:dyDescent="0.2">
      <c r="W378662" s="29"/>
      <c r="AI378662" s="29"/>
    </row>
    <row r="378690" spans="23:35" x14ac:dyDescent="0.2">
      <c r="W378690" s="31"/>
      <c r="AI378690" s="31"/>
    </row>
    <row r="378694" spans="23:35" x14ac:dyDescent="0.2">
      <c r="W378694" s="29"/>
      <c r="AI378694" s="29"/>
    </row>
    <row r="378722" spans="23:35" x14ac:dyDescent="0.2">
      <c r="W378722" s="31"/>
      <c r="AI378722" s="31"/>
    </row>
    <row r="378726" spans="23:35" x14ac:dyDescent="0.2">
      <c r="W378726" s="29"/>
      <c r="AI378726" s="29"/>
    </row>
    <row r="378754" spans="23:35" x14ac:dyDescent="0.2">
      <c r="W378754" s="31"/>
      <c r="AI378754" s="31"/>
    </row>
    <row r="378758" spans="23:35" x14ac:dyDescent="0.2">
      <c r="W378758" s="29"/>
      <c r="AI378758" s="29"/>
    </row>
    <row r="378786" spans="23:35" x14ac:dyDescent="0.2">
      <c r="W378786" s="31"/>
      <c r="AI378786" s="31"/>
    </row>
    <row r="378790" spans="23:35" x14ac:dyDescent="0.2">
      <c r="W378790" s="29"/>
      <c r="AI378790" s="29"/>
    </row>
    <row r="378818" spans="23:35" x14ac:dyDescent="0.2">
      <c r="W378818" s="31"/>
      <c r="AI378818" s="31"/>
    </row>
    <row r="378822" spans="23:35" x14ac:dyDescent="0.2">
      <c r="W378822" s="29"/>
      <c r="AI378822" s="29"/>
    </row>
    <row r="378850" spans="23:35" x14ac:dyDescent="0.2">
      <c r="W378850" s="31"/>
      <c r="AI378850" s="31"/>
    </row>
    <row r="378854" spans="23:35" x14ac:dyDescent="0.2">
      <c r="W378854" s="29"/>
      <c r="AI378854" s="29"/>
    </row>
    <row r="378882" spans="23:35" x14ac:dyDescent="0.2">
      <c r="W378882" s="31"/>
      <c r="AI378882" s="31"/>
    </row>
    <row r="378886" spans="23:35" x14ac:dyDescent="0.2">
      <c r="W378886" s="29"/>
      <c r="AI378886" s="29"/>
    </row>
    <row r="378914" spans="23:35" x14ac:dyDescent="0.2">
      <c r="W378914" s="31"/>
      <c r="AI378914" s="31"/>
    </row>
    <row r="378918" spans="23:35" x14ac:dyDescent="0.2">
      <c r="W378918" s="29"/>
      <c r="AI378918" s="29"/>
    </row>
    <row r="378946" spans="23:35" x14ac:dyDescent="0.2">
      <c r="W378946" s="31"/>
      <c r="AI378946" s="31"/>
    </row>
    <row r="378950" spans="23:35" x14ac:dyDescent="0.2">
      <c r="W378950" s="29"/>
      <c r="AI378950" s="29"/>
    </row>
    <row r="378978" spans="23:35" x14ac:dyDescent="0.2">
      <c r="W378978" s="31"/>
      <c r="AI378978" s="31"/>
    </row>
    <row r="378982" spans="23:35" x14ac:dyDescent="0.2">
      <c r="W378982" s="29"/>
      <c r="AI378982" s="29"/>
    </row>
    <row r="379010" spans="23:35" x14ac:dyDescent="0.2">
      <c r="W379010" s="31"/>
      <c r="AI379010" s="31"/>
    </row>
    <row r="379014" spans="23:35" x14ac:dyDescent="0.2">
      <c r="W379014" s="29"/>
      <c r="AI379014" s="29"/>
    </row>
    <row r="379042" spans="23:35" x14ac:dyDescent="0.2">
      <c r="W379042" s="31"/>
      <c r="AI379042" s="31"/>
    </row>
    <row r="379046" spans="23:35" x14ac:dyDescent="0.2">
      <c r="W379046" s="29"/>
      <c r="AI379046" s="29"/>
    </row>
    <row r="379074" spans="23:35" x14ac:dyDescent="0.2">
      <c r="W379074" s="31"/>
      <c r="AI379074" s="31"/>
    </row>
    <row r="379078" spans="23:35" x14ac:dyDescent="0.2">
      <c r="W379078" s="29"/>
      <c r="AI379078" s="29"/>
    </row>
    <row r="379106" spans="23:35" x14ac:dyDescent="0.2">
      <c r="W379106" s="31"/>
      <c r="AI379106" s="31"/>
    </row>
    <row r="379110" spans="23:35" x14ac:dyDescent="0.2">
      <c r="W379110" s="29"/>
      <c r="AI379110" s="29"/>
    </row>
    <row r="379138" spans="23:35" x14ac:dyDescent="0.2">
      <c r="W379138" s="31"/>
      <c r="AI379138" s="31"/>
    </row>
    <row r="379142" spans="23:35" x14ac:dyDescent="0.2">
      <c r="W379142" s="29"/>
      <c r="AI379142" s="29"/>
    </row>
    <row r="379170" spans="23:35" x14ac:dyDescent="0.2">
      <c r="W379170" s="31"/>
      <c r="AI379170" s="31"/>
    </row>
    <row r="379174" spans="23:35" x14ac:dyDescent="0.2">
      <c r="W379174" s="29"/>
      <c r="AI379174" s="29"/>
    </row>
    <row r="379202" spans="23:35" x14ac:dyDescent="0.2">
      <c r="W379202" s="31"/>
      <c r="AI379202" s="31"/>
    </row>
    <row r="379206" spans="23:35" x14ac:dyDescent="0.2">
      <c r="W379206" s="29"/>
      <c r="AI379206" s="29"/>
    </row>
    <row r="379234" spans="23:35" x14ac:dyDescent="0.2">
      <c r="W379234" s="31"/>
      <c r="AI379234" s="31"/>
    </row>
    <row r="379238" spans="23:35" x14ac:dyDescent="0.2">
      <c r="W379238" s="29"/>
      <c r="AI379238" s="29"/>
    </row>
    <row r="379266" spans="23:35" x14ac:dyDescent="0.2">
      <c r="W379266" s="31"/>
      <c r="AI379266" s="31"/>
    </row>
    <row r="379270" spans="23:35" x14ac:dyDescent="0.2">
      <c r="W379270" s="29"/>
      <c r="AI379270" s="29"/>
    </row>
    <row r="379298" spans="23:35" x14ac:dyDescent="0.2">
      <c r="W379298" s="31"/>
      <c r="AI379298" s="31"/>
    </row>
    <row r="379302" spans="23:35" x14ac:dyDescent="0.2">
      <c r="W379302" s="29"/>
      <c r="AI379302" s="29"/>
    </row>
    <row r="379330" spans="23:35" x14ac:dyDescent="0.2">
      <c r="W379330" s="31"/>
      <c r="AI379330" s="31"/>
    </row>
    <row r="379334" spans="23:35" x14ac:dyDescent="0.2">
      <c r="W379334" s="29"/>
      <c r="AI379334" s="29"/>
    </row>
    <row r="379362" spans="23:35" x14ac:dyDescent="0.2">
      <c r="W379362" s="31"/>
      <c r="AI379362" s="31"/>
    </row>
    <row r="379366" spans="23:35" x14ac:dyDescent="0.2">
      <c r="W379366" s="29"/>
      <c r="AI379366" s="29"/>
    </row>
    <row r="379394" spans="23:35" x14ac:dyDescent="0.2">
      <c r="W379394" s="31"/>
      <c r="AI379394" s="31"/>
    </row>
    <row r="379398" spans="23:35" x14ac:dyDescent="0.2">
      <c r="W379398" s="29"/>
      <c r="AI379398" s="29"/>
    </row>
    <row r="379426" spans="23:35" x14ac:dyDescent="0.2">
      <c r="W379426" s="31"/>
      <c r="AI379426" s="31"/>
    </row>
    <row r="379430" spans="23:35" x14ac:dyDescent="0.2">
      <c r="W379430" s="29"/>
      <c r="AI379430" s="29"/>
    </row>
    <row r="379458" spans="23:35" x14ac:dyDescent="0.2">
      <c r="W379458" s="31"/>
      <c r="AI379458" s="31"/>
    </row>
    <row r="379462" spans="23:35" x14ac:dyDescent="0.2">
      <c r="W379462" s="29"/>
      <c r="AI379462" s="29"/>
    </row>
    <row r="379490" spans="23:35" x14ac:dyDescent="0.2">
      <c r="W379490" s="31"/>
      <c r="AI379490" s="31"/>
    </row>
    <row r="379494" spans="23:35" x14ac:dyDescent="0.2">
      <c r="W379494" s="29"/>
      <c r="AI379494" s="29"/>
    </row>
    <row r="379522" spans="23:35" x14ac:dyDescent="0.2">
      <c r="W379522" s="31"/>
      <c r="AI379522" s="31"/>
    </row>
    <row r="379526" spans="23:35" x14ac:dyDescent="0.2">
      <c r="W379526" s="29"/>
      <c r="AI379526" s="29"/>
    </row>
    <row r="379554" spans="23:35" x14ac:dyDescent="0.2">
      <c r="W379554" s="31"/>
      <c r="AI379554" s="31"/>
    </row>
    <row r="379558" spans="23:35" x14ac:dyDescent="0.2">
      <c r="W379558" s="29"/>
      <c r="AI379558" s="29"/>
    </row>
    <row r="379586" spans="23:35" x14ac:dyDescent="0.2">
      <c r="W379586" s="31"/>
      <c r="AI379586" s="31"/>
    </row>
    <row r="379590" spans="23:35" x14ac:dyDescent="0.2">
      <c r="W379590" s="29"/>
      <c r="AI379590" s="29"/>
    </row>
    <row r="379618" spans="23:35" x14ac:dyDescent="0.2">
      <c r="W379618" s="31"/>
      <c r="AI379618" s="31"/>
    </row>
    <row r="379622" spans="23:35" x14ac:dyDescent="0.2">
      <c r="W379622" s="29"/>
      <c r="AI379622" s="29"/>
    </row>
    <row r="379650" spans="23:35" x14ac:dyDescent="0.2">
      <c r="W379650" s="31"/>
      <c r="AI379650" s="31"/>
    </row>
    <row r="379654" spans="23:35" x14ac:dyDescent="0.2">
      <c r="W379654" s="29"/>
      <c r="AI379654" s="29"/>
    </row>
    <row r="379682" spans="23:35" x14ac:dyDescent="0.2">
      <c r="W379682" s="31"/>
      <c r="AI379682" s="31"/>
    </row>
    <row r="379686" spans="23:35" x14ac:dyDescent="0.2">
      <c r="W379686" s="29"/>
      <c r="AI379686" s="29"/>
    </row>
    <row r="379714" spans="23:35" x14ac:dyDescent="0.2">
      <c r="W379714" s="31"/>
      <c r="AI379714" s="31"/>
    </row>
    <row r="379718" spans="23:35" x14ac:dyDescent="0.2">
      <c r="W379718" s="29"/>
      <c r="AI379718" s="29"/>
    </row>
    <row r="379746" spans="23:35" x14ac:dyDescent="0.2">
      <c r="W379746" s="31"/>
      <c r="AI379746" s="31"/>
    </row>
    <row r="379750" spans="23:35" x14ac:dyDescent="0.2">
      <c r="W379750" s="29"/>
      <c r="AI379750" s="29"/>
    </row>
    <row r="379778" spans="23:35" x14ac:dyDescent="0.2">
      <c r="W379778" s="31"/>
      <c r="AI379778" s="31"/>
    </row>
    <row r="379782" spans="23:35" x14ac:dyDescent="0.2">
      <c r="W379782" s="29"/>
      <c r="AI379782" s="29"/>
    </row>
    <row r="379810" spans="23:35" x14ac:dyDescent="0.2">
      <c r="W379810" s="31"/>
      <c r="AI379810" s="31"/>
    </row>
    <row r="379814" spans="23:35" x14ac:dyDescent="0.2">
      <c r="W379814" s="29"/>
      <c r="AI379814" s="29"/>
    </row>
    <row r="379842" spans="23:35" x14ac:dyDescent="0.2">
      <c r="W379842" s="31"/>
      <c r="AI379842" s="31"/>
    </row>
    <row r="379846" spans="23:35" x14ac:dyDescent="0.2">
      <c r="W379846" s="29"/>
      <c r="AI379846" s="29"/>
    </row>
    <row r="379874" spans="23:35" x14ac:dyDescent="0.2">
      <c r="W379874" s="31"/>
      <c r="AI379874" s="31"/>
    </row>
    <row r="379878" spans="23:35" x14ac:dyDescent="0.2">
      <c r="W379878" s="29"/>
      <c r="AI379878" s="29"/>
    </row>
    <row r="379906" spans="23:35" x14ac:dyDescent="0.2">
      <c r="W379906" s="31"/>
      <c r="AI379906" s="31"/>
    </row>
    <row r="379910" spans="23:35" x14ac:dyDescent="0.2">
      <c r="W379910" s="29"/>
      <c r="AI379910" s="29"/>
    </row>
    <row r="379938" spans="23:35" x14ac:dyDescent="0.2">
      <c r="W379938" s="31"/>
      <c r="AI379938" s="31"/>
    </row>
    <row r="379942" spans="23:35" x14ac:dyDescent="0.2">
      <c r="W379942" s="29"/>
      <c r="AI379942" s="29"/>
    </row>
    <row r="379970" spans="23:35" x14ac:dyDescent="0.2">
      <c r="W379970" s="31"/>
      <c r="AI379970" s="31"/>
    </row>
    <row r="379974" spans="23:35" x14ac:dyDescent="0.2">
      <c r="W379974" s="29"/>
      <c r="AI379974" s="29"/>
    </row>
    <row r="380002" spans="23:35" x14ac:dyDescent="0.2">
      <c r="W380002" s="31"/>
      <c r="AI380002" s="31"/>
    </row>
    <row r="380006" spans="23:35" x14ac:dyDescent="0.2">
      <c r="W380006" s="29"/>
      <c r="AI380006" s="29"/>
    </row>
    <row r="380034" spans="23:35" x14ac:dyDescent="0.2">
      <c r="W380034" s="31"/>
      <c r="AI380034" s="31"/>
    </row>
    <row r="380038" spans="23:35" x14ac:dyDescent="0.2">
      <c r="W380038" s="29"/>
      <c r="AI380038" s="29"/>
    </row>
    <row r="380066" spans="23:35" x14ac:dyDescent="0.2">
      <c r="W380066" s="31"/>
      <c r="AI380066" s="31"/>
    </row>
    <row r="380070" spans="23:35" x14ac:dyDescent="0.2">
      <c r="W380070" s="29"/>
      <c r="AI380070" s="29"/>
    </row>
    <row r="380098" spans="23:35" x14ac:dyDescent="0.2">
      <c r="W380098" s="31"/>
      <c r="AI380098" s="31"/>
    </row>
    <row r="380102" spans="23:35" x14ac:dyDescent="0.2">
      <c r="W380102" s="29"/>
      <c r="AI380102" s="29"/>
    </row>
    <row r="380130" spans="23:35" x14ac:dyDescent="0.2">
      <c r="W380130" s="31"/>
      <c r="AI380130" s="31"/>
    </row>
    <row r="380134" spans="23:35" x14ac:dyDescent="0.2">
      <c r="W380134" s="29"/>
      <c r="AI380134" s="29"/>
    </row>
    <row r="380162" spans="23:35" x14ac:dyDescent="0.2">
      <c r="W380162" s="31"/>
      <c r="AI380162" s="31"/>
    </row>
    <row r="380166" spans="23:35" x14ac:dyDescent="0.2">
      <c r="W380166" s="29"/>
      <c r="AI380166" s="29"/>
    </row>
    <row r="380194" spans="23:35" x14ac:dyDescent="0.2">
      <c r="W380194" s="31"/>
      <c r="AI380194" s="31"/>
    </row>
    <row r="380198" spans="23:35" x14ac:dyDescent="0.2">
      <c r="W380198" s="29"/>
      <c r="AI380198" s="29"/>
    </row>
    <row r="380226" spans="23:35" x14ac:dyDescent="0.2">
      <c r="W380226" s="31"/>
      <c r="AI380226" s="31"/>
    </row>
    <row r="380230" spans="23:35" x14ac:dyDescent="0.2">
      <c r="W380230" s="29"/>
      <c r="AI380230" s="29"/>
    </row>
    <row r="380258" spans="23:35" x14ac:dyDescent="0.2">
      <c r="W380258" s="31"/>
      <c r="AI380258" s="31"/>
    </row>
    <row r="380262" spans="23:35" x14ac:dyDescent="0.2">
      <c r="W380262" s="29"/>
      <c r="AI380262" s="29"/>
    </row>
    <row r="380290" spans="23:35" x14ac:dyDescent="0.2">
      <c r="W380290" s="31"/>
      <c r="AI380290" s="31"/>
    </row>
    <row r="380294" spans="23:35" x14ac:dyDescent="0.2">
      <c r="W380294" s="29"/>
      <c r="AI380294" s="29"/>
    </row>
    <row r="380322" spans="23:35" x14ac:dyDescent="0.2">
      <c r="W380322" s="31"/>
      <c r="AI380322" s="31"/>
    </row>
    <row r="380326" spans="23:35" x14ac:dyDescent="0.2">
      <c r="W380326" s="29"/>
      <c r="AI380326" s="29"/>
    </row>
    <row r="380354" spans="23:35" x14ac:dyDescent="0.2">
      <c r="W380354" s="31"/>
      <c r="AI380354" s="31"/>
    </row>
    <row r="380358" spans="23:35" x14ac:dyDescent="0.2">
      <c r="W380358" s="29"/>
      <c r="AI380358" s="29"/>
    </row>
    <row r="380386" spans="23:35" x14ac:dyDescent="0.2">
      <c r="W380386" s="31"/>
      <c r="AI380386" s="31"/>
    </row>
    <row r="380390" spans="23:35" x14ac:dyDescent="0.2">
      <c r="W380390" s="29"/>
      <c r="AI380390" s="29"/>
    </row>
    <row r="380418" spans="23:35" x14ac:dyDescent="0.2">
      <c r="W380418" s="31"/>
      <c r="AI380418" s="31"/>
    </row>
    <row r="380422" spans="23:35" x14ac:dyDescent="0.2">
      <c r="W380422" s="29"/>
      <c r="AI380422" s="29"/>
    </row>
    <row r="380450" spans="23:35" x14ac:dyDescent="0.2">
      <c r="W380450" s="31"/>
      <c r="AI380450" s="31"/>
    </row>
    <row r="380454" spans="23:35" x14ac:dyDescent="0.2">
      <c r="W380454" s="29"/>
      <c r="AI380454" s="29"/>
    </row>
    <row r="380482" spans="23:35" x14ac:dyDescent="0.2">
      <c r="W380482" s="31"/>
      <c r="AI380482" s="31"/>
    </row>
    <row r="380486" spans="23:35" x14ac:dyDescent="0.2">
      <c r="W380486" s="29"/>
      <c r="AI380486" s="29"/>
    </row>
    <row r="380514" spans="23:35" x14ac:dyDescent="0.2">
      <c r="W380514" s="31"/>
      <c r="AI380514" s="31"/>
    </row>
    <row r="380518" spans="23:35" x14ac:dyDescent="0.2">
      <c r="W380518" s="29"/>
      <c r="AI380518" s="29"/>
    </row>
    <row r="380546" spans="23:35" x14ac:dyDescent="0.2">
      <c r="W380546" s="31"/>
      <c r="AI380546" s="31"/>
    </row>
    <row r="380550" spans="23:35" x14ac:dyDescent="0.2">
      <c r="W380550" s="29"/>
      <c r="AI380550" s="29"/>
    </row>
    <row r="380578" spans="23:35" x14ac:dyDescent="0.2">
      <c r="W380578" s="31"/>
      <c r="AI380578" s="31"/>
    </row>
    <row r="380582" spans="23:35" x14ac:dyDescent="0.2">
      <c r="W380582" s="29"/>
      <c r="AI380582" s="29"/>
    </row>
    <row r="380610" spans="23:35" x14ac:dyDescent="0.2">
      <c r="W380610" s="31"/>
      <c r="AI380610" s="31"/>
    </row>
    <row r="380614" spans="23:35" x14ac:dyDescent="0.2">
      <c r="W380614" s="29"/>
      <c r="AI380614" s="29"/>
    </row>
    <row r="380642" spans="23:35" x14ac:dyDescent="0.2">
      <c r="W380642" s="31"/>
      <c r="AI380642" s="31"/>
    </row>
    <row r="380646" spans="23:35" x14ac:dyDescent="0.2">
      <c r="W380646" s="29"/>
      <c r="AI380646" s="29"/>
    </row>
    <row r="380674" spans="23:35" x14ac:dyDescent="0.2">
      <c r="W380674" s="31"/>
      <c r="AI380674" s="31"/>
    </row>
    <row r="380678" spans="23:35" x14ac:dyDescent="0.2">
      <c r="W380678" s="29"/>
      <c r="AI380678" s="29"/>
    </row>
    <row r="380706" spans="23:35" x14ac:dyDescent="0.2">
      <c r="W380706" s="31"/>
      <c r="AI380706" s="31"/>
    </row>
    <row r="380710" spans="23:35" x14ac:dyDescent="0.2">
      <c r="W380710" s="29"/>
      <c r="AI380710" s="29"/>
    </row>
    <row r="380738" spans="23:35" x14ac:dyDescent="0.2">
      <c r="W380738" s="31"/>
      <c r="AI380738" s="31"/>
    </row>
    <row r="380742" spans="23:35" x14ac:dyDescent="0.2">
      <c r="W380742" s="29"/>
      <c r="AI380742" s="29"/>
    </row>
    <row r="380770" spans="23:35" x14ac:dyDescent="0.2">
      <c r="W380770" s="31"/>
      <c r="AI380770" s="31"/>
    </row>
    <row r="380774" spans="23:35" x14ac:dyDescent="0.2">
      <c r="W380774" s="29"/>
      <c r="AI380774" s="29"/>
    </row>
    <row r="380802" spans="23:35" x14ac:dyDescent="0.2">
      <c r="W380802" s="31"/>
      <c r="AI380802" s="31"/>
    </row>
    <row r="380806" spans="23:35" x14ac:dyDescent="0.2">
      <c r="W380806" s="29"/>
      <c r="AI380806" s="29"/>
    </row>
    <row r="380834" spans="23:35" x14ac:dyDescent="0.2">
      <c r="W380834" s="31"/>
      <c r="AI380834" s="31"/>
    </row>
    <row r="380838" spans="23:35" x14ac:dyDescent="0.2">
      <c r="W380838" s="29"/>
      <c r="AI380838" s="29"/>
    </row>
    <row r="380866" spans="23:35" x14ac:dyDescent="0.2">
      <c r="W380866" s="31"/>
      <c r="AI380866" s="31"/>
    </row>
    <row r="380870" spans="23:35" x14ac:dyDescent="0.2">
      <c r="W380870" s="29"/>
      <c r="AI380870" s="29"/>
    </row>
    <row r="380898" spans="23:35" x14ac:dyDescent="0.2">
      <c r="W380898" s="31"/>
      <c r="AI380898" s="31"/>
    </row>
    <row r="380902" spans="23:35" x14ac:dyDescent="0.2">
      <c r="W380902" s="29"/>
      <c r="AI380902" s="29"/>
    </row>
    <row r="380930" spans="23:35" x14ac:dyDescent="0.2">
      <c r="W380930" s="31"/>
      <c r="AI380930" s="31"/>
    </row>
    <row r="380934" spans="23:35" x14ac:dyDescent="0.2">
      <c r="W380934" s="29"/>
      <c r="AI380934" s="29"/>
    </row>
    <row r="380962" spans="23:35" x14ac:dyDescent="0.2">
      <c r="W380962" s="31"/>
      <c r="AI380962" s="31"/>
    </row>
    <row r="380966" spans="23:35" x14ac:dyDescent="0.2">
      <c r="W380966" s="29"/>
      <c r="AI380966" s="29"/>
    </row>
    <row r="380994" spans="23:35" x14ac:dyDescent="0.2">
      <c r="W380994" s="31"/>
      <c r="AI380994" s="31"/>
    </row>
    <row r="380998" spans="23:35" x14ac:dyDescent="0.2">
      <c r="W380998" s="29"/>
      <c r="AI380998" s="29"/>
    </row>
    <row r="381026" spans="23:35" x14ac:dyDescent="0.2">
      <c r="W381026" s="31"/>
      <c r="AI381026" s="31"/>
    </row>
    <row r="381030" spans="23:35" x14ac:dyDescent="0.2">
      <c r="W381030" s="29"/>
      <c r="AI381030" s="29"/>
    </row>
    <row r="381058" spans="23:35" x14ac:dyDescent="0.2">
      <c r="W381058" s="31"/>
      <c r="AI381058" s="31"/>
    </row>
    <row r="381062" spans="23:35" x14ac:dyDescent="0.2">
      <c r="W381062" s="29"/>
      <c r="AI381062" s="29"/>
    </row>
    <row r="381090" spans="23:35" x14ac:dyDescent="0.2">
      <c r="W381090" s="31"/>
      <c r="AI381090" s="31"/>
    </row>
    <row r="381094" spans="23:35" x14ac:dyDescent="0.2">
      <c r="W381094" s="29"/>
      <c r="AI381094" s="29"/>
    </row>
    <row r="381122" spans="23:35" x14ac:dyDescent="0.2">
      <c r="W381122" s="31"/>
      <c r="AI381122" s="31"/>
    </row>
    <row r="381126" spans="23:35" x14ac:dyDescent="0.2">
      <c r="W381126" s="29"/>
      <c r="AI381126" s="29"/>
    </row>
    <row r="381154" spans="23:35" x14ac:dyDescent="0.2">
      <c r="W381154" s="31"/>
      <c r="AI381154" s="31"/>
    </row>
    <row r="381158" spans="23:35" x14ac:dyDescent="0.2">
      <c r="W381158" s="29"/>
      <c r="AI381158" s="29"/>
    </row>
    <row r="381186" spans="23:35" x14ac:dyDescent="0.2">
      <c r="W381186" s="31"/>
      <c r="AI381186" s="31"/>
    </row>
    <row r="381190" spans="23:35" x14ac:dyDescent="0.2">
      <c r="W381190" s="29"/>
      <c r="AI381190" s="29"/>
    </row>
    <row r="381218" spans="23:35" x14ac:dyDescent="0.2">
      <c r="W381218" s="31"/>
      <c r="AI381218" s="31"/>
    </row>
    <row r="381222" spans="23:35" x14ac:dyDescent="0.2">
      <c r="W381222" s="29"/>
      <c r="AI381222" s="29"/>
    </row>
    <row r="381250" spans="23:35" x14ac:dyDescent="0.2">
      <c r="W381250" s="31"/>
      <c r="AI381250" s="31"/>
    </row>
    <row r="381254" spans="23:35" x14ac:dyDescent="0.2">
      <c r="W381254" s="29"/>
      <c r="AI381254" s="29"/>
    </row>
    <row r="381282" spans="23:35" x14ac:dyDescent="0.2">
      <c r="W381282" s="31"/>
      <c r="AI381282" s="31"/>
    </row>
    <row r="381286" spans="23:35" x14ac:dyDescent="0.2">
      <c r="W381286" s="29"/>
      <c r="AI381286" s="29"/>
    </row>
    <row r="381314" spans="23:35" x14ac:dyDescent="0.2">
      <c r="W381314" s="31"/>
      <c r="AI381314" s="31"/>
    </row>
    <row r="381318" spans="23:35" x14ac:dyDescent="0.2">
      <c r="W381318" s="29"/>
      <c r="AI381318" s="29"/>
    </row>
    <row r="381346" spans="23:35" x14ac:dyDescent="0.2">
      <c r="W381346" s="31"/>
      <c r="AI381346" s="31"/>
    </row>
    <row r="381350" spans="23:35" x14ac:dyDescent="0.2">
      <c r="W381350" s="29"/>
      <c r="AI381350" s="29"/>
    </row>
    <row r="381378" spans="23:35" x14ac:dyDescent="0.2">
      <c r="W381378" s="31"/>
      <c r="AI381378" s="31"/>
    </row>
    <row r="381382" spans="23:35" x14ac:dyDescent="0.2">
      <c r="W381382" s="29"/>
      <c r="AI381382" s="29"/>
    </row>
    <row r="381410" spans="23:35" x14ac:dyDescent="0.2">
      <c r="W381410" s="31"/>
      <c r="AI381410" s="31"/>
    </row>
    <row r="381414" spans="23:35" x14ac:dyDescent="0.2">
      <c r="W381414" s="29"/>
      <c r="AI381414" s="29"/>
    </row>
    <row r="381442" spans="23:35" x14ac:dyDescent="0.2">
      <c r="W381442" s="31"/>
      <c r="AI381442" s="31"/>
    </row>
    <row r="381446" spans="23:35" x14ac:dyDescent="0.2">
      <c r="W381446" s="29"/>
      <c r="AI381446" s="29"/>
    </row>
    <row r="381474" spans="23:35" x14ac:dyDescent="0.2">
      <c r="W381474" s="31"/>
      <c r="AI381474" s="31"/>
    </row>
    <row r="381478" spans="23:35" x14ac:dyDescent="0.2">
      <c r="W381478" s="29"/>
      <c r="AI381478" s="29"/>
    </row>
    <row r="381506" spans="23:35" x14ac:dyDescent="0.2">
      <c r="W381506" s="31"/>
      <c r="AI381506" s="31"/>
    </row>
    <row r="381510" spans="23:35" x14ac:dyDescent="0.2">
      <c r="W381510" s="29"/>
      <c r="AI381510" s="29"/>
    </row>
    <row r="381538" spans="23:35" x14ac:dyDescent="0.2">
      <c r="W381538" s="31"/>
      <c r="AI381538" s="31"/>
    </row>
    <row r="381542" spans="23:35" x14ac:dyDescent="0.2">
      <c r="W381542" s="29"/>
      <c r="AI381542" s="29"/>
    </row>
    <row r="381570" spans="23:35" x14ac:dyDescent="0.2">
      <c r="W381570" s="31"/>
      <c r="AI381570" s="31"/>
    </row>
    <row r="381574" spans="23:35" x14ac:dyDescent="0.2">
      <c r="W381574" s="29"/>
      <c r="AI381574" s="29"/>
    </row>
    <row r="381602" spans="23:35" x14ac:dyDescent="0.2">
      <c r="W381602" s="31"/>
      <c r="AI381602" s="31"/>
    </row>
    <row r="381606" spans="23:35" x14ac:dyDescent="0.2">
      <c r="W381606" s="29"/>
      <c r="AI381606" s="29"/>
    </row>
    <row r="381634" spans="23:35" x14ac:dyDescent="0.2">
      <c r="W381634" s="31"/>
      <c r="AI381634" s="31"/>
    </row>
    <row r="381638" spans="23:35" x14ac:dyDescent="0.2">
      <c r="W381638" s="29"/>
      <c r="AI381638" s="29"/>
    </row>
    <row r="381666" spans="23:35" x14ac:dyDescent="0.2">
      <c r="W381666" s="31"/>
      <c r="AI381666" s="31"/>
    </row>
    <row r="381670" spans="23:35" x14ac:dyDescent="0.2">
      <c r="W381670" s="29"/>
      <c r="AI381670" s="29"/>
    </row>
    <row r="381698" spans="23:35" x14ac:dyDescent="0.2">
      <c r="W381698" s="31"/>
      <c r="AI381698" s="31"/>
    </row>
    <row r="381702" spans="23:35" x14ac:dyDescent="0.2">
      <c r="W381702" s="29"/>
      <c r="AI381702" s="29"/>
    </row>
    <row r="381730" spans="23:35" x14ac:dyDescent="0.2">
      <c r="W381730" s="31"/>
      <c r="AI381730" s="31"/>
    </row>
    <row r="381734" spans="23:35" x14ac:dyDescent="0.2">
      <c r="W381734" s="29"/>
      <c r="AI381734" s="29"/>
    </row>
    <row r="381762" spans="23:35" x14ac:dyDescent="0.2">
      <c r="W381762" s="31"/>
      <c r="AI381762" s="31"/>
    </row>
    <row r="381766" spans="23:35" x14ac:dyDescent="0.2">
      <c r="W381766" s="29"/>
      <c r="AI381766" s="29"/>
    </row>
    <row r="381794" spans="23:35" x14ac:dyDescent="0.2">
      <c r="W381794" s="31"/>
      <c r="AI381794" s="31"/>
    </row>
    <row r="381798" spans="23:35" x14ac:dyDescent="0.2">
      <c r="W381798" s="29"/>
      <c r="AI381798" s="29"/>
    </row>
    <row r="381826" spans="23:35" x14ac:dyDescent="0.2">
      <c r="W381826" s="31"/>
      <c r="AI381826" s="31"/>
    </row>
    <row r="381830" spans="23:35" x14ac:dyDescent="0.2">
      <c r="W381830" s="29"/>
      <c r="AI381830" s="29"/>
    </row>
    <row r="381858" spans="23:35" x14ac:dyDescent="0.2">
      <c r="W381858" s="31"/>
      <c r="AI381858" s="31"/>
    </row>
    <row r="381862" spans="23:35" x14ac:dyDescent="0.2">
      <c r="W381862" s="29"/>
      <c r="AI381862" s="29"/>
    </row>
    <row r="381890" spans="23:35" x14ac:dyDescent="0.2">
      <c r="W381890" s="31"/>
      <c r="AI381890" s="31"/>
    </row>
    <row r="381894" spans="23:35" x14ac:dyDescent="0.2">
      <c r="W381894" s="29"/>
      <c r="AI381894" s="29"/>
    </row>
    <row r="381922" spans="23:35" x14ac:dyDescent="0.2">
      <c r="W381922" s="31"/>
      <c r="AI381922" s="31"/>
    </row>
    <row r="381926" spans="23:35" x14ac:dyDescent="0.2">
      <c r="W381926" s="29"/>
      <c r="AI381926" s="29"/>
    </row>
    <row r="381954" spans="23:35" x14ac:dyDescent="0.2">
      <c r="W381954" s="31"/>
      <c r="AI381954" s="31"/>
    </row>
    <row r="381958" spans="23:35" x14ac:dyDescent="0.2">
      <c r="W381958" s="29"/>
      <c r="AI381958" s="29"/>
    </row>
    <row r="381986" spans="23:35" x14ac:dyDescent="0.2">
      <c r="W381986" s="31"/>
      <c r="AI381986" s="31"/>
    </row>
    <row r="381990" spans="23:35" x14ac:dyDescent="0.2">
      <c r="W381990" s="29"/>
      <c r="AI381990" s="29"/>
    </row>
    <row r="382018" spans="23:35" x14ac:dyDescent="0.2">
      <c r="W382018" s="31"/>
      <c r="AI382018" s="31"/>
    </row>
    <row r="382022" spans="23:35" x14ac:dyDescent="0.2">
      <c r="W382022" s="29"/>
      <c r="AI382022" s="29"/>
    </row>
    <row r="382050" spans="23:35" x14ac:dyDescent="0.2">
      <c r="W382050" s="31"/>
      <c r="AI382050" s="31"/>
    </row>
    <row r="382054" spans="23:35" x14ac:dyDescent="0.2">
      <c r="W382054" s="29"/>
      <c r="AI382054" s="29"/>
    </row>
    <row r="382082" spans="23:35" x14ac:dyDescent="0.2">
      <c r="W382082" s="31"/>
      <c r="AI382082" s="31"/>
    </row>
    <row r="382086" spans="23:35" x14ac:dyDescent="0.2">
      <c r="W382086" s="29"/>
      <c r="AI382086" s="29"/>
    </row>
    <row r="382114" spans="23:35" x14ac:dyDescent="0.2">
      <c r="W382114" s="31"/>
      <c r="AI382114" s="31"/>
    </row>
    <row r="382118" spans="23:35" x14ac:dyDescent="0.2">
      <c r="W382118" s="29"/>
      <c r="AI382118" s="29"/>
    </row>
    <row r="382146" spans="23:35" x14ac:dyDescent="0.2">
      <c r="W382146" s="31"/>
      <c r="AI382146" s="31"/>
    </row>
    <row r="382150" spans="23:35" x14ac:dyDescent="0.2">
      <c r="W382150" s="29"/>
      <c r="AI382150" s="29"/>
    </row>
    <row r="382178" spans="23:35" x14ac:dyDescent="0.2">
      <c r="W382178" s="31"/>
      <c r="AI382178" s="31"/>
    </row>
    <row r="382182" spans="23:35" x14ac:dyDescent="0.2">
      <c r="W382182" s="29"/>
      <c r="AI382182" s="29"/>
    </row>
    <row r="382210" spans="23:35" x14ac:dyDescent="0.2">
      <c r="W382210" s="31"/>
      <c r="AI382210" s="31"/>
    </row>
    <row r="382214" spans="23:35" x14ac:dyDescent="0.2">
      <c r="W382214" s="29"/>
      <c r="AI382214" s="29"/>
    </row>
    <row r="382242" spans="23:35" x14ac:dyDescent="0.2">
      <c r="W382242" s="31"/>
      <c r="AI382242" s="31"/>
    </row>
    <row r="382246" spans="23:35" x14ac:dyDescent="0.2">
      <c r="W382246" s="29"/>
      <c r="AI382246" s="29"/>
    </row>
    <row r="382274" spans="23:35" x14ac:dyDescent="0.2">
      <c r="W382274" s="31"/>
      <c r="AI382274" s="31"/>
    </row>
    <row r="382278" spans="23:35" x14ac:dyDescent="0.2">
      <c r="W382278" s="29"/>
      <c r="AI382278" s="29"/>
    </row>
    <row r="382306" spans="23:35" x14ac:dyDescent="0.2">
      <c r="W382306" s="31"/>
      <c r="AI382306" s="31"/>
    </row>
    <row r="382310" spans="23:35" x14ac:dyDescent="0.2">
      <c r="W382310" s="29"/>
      <c r="AI382310" s="29"/>
    </row>
    <row r="382338" spans="23:35" x14ac:dyDescent="0.2">
      <c r="W382338" s="31"/>
      <c r="AI382338" s="31"/>
    </row>
    <row r="382342" spans="23:35" x14ac:dyDescent="0.2">
      <c r="W382342" s="29"/>
      <c r="AI382342" s="29"/>
    </row>
    <row r="382370" spans="23:35" x14ac:dyDescent="0.2">
      <c r="W382370" s="31"/>
      <c r="AI382370" s="31"/>
    </row>
    <row r="382374" spans="23:35" x14ac:dyDescent="0.2">
      <c r="W382374" s="29"/>
      <c r="AI382374" s="29"/>
    </row>
    <row r="382402" spans="23:35" x14ac:dyDescent="0.2">
      <c r="W382402" s="31"/>
      <c r="AI382402" s="31"/>
    </row>
    <row r="382406" spans="23:35" x14ac:dyDescent="0.2">
      <c r="W382406" s="29"/>
      <c r="AI382406" s="29"/>
    </row>
    <row r="382434" spans="23:35" x14ac:dyDescent="0.2">
      <c r="W382434" s="31"/>
      <c r="AI382434" s="31"/>
    </row>
    <row r="382438" spans="23:35" x14ac:dyDescent="0.2">
      <c r="W382438" s="29"/>
      <c r="AI382438" s="29"/>
    </row>
    <row r="382466" spans="23:35" x14ac:dyDescent="0.2">
      <c r="W382466" s="31"/>
      <c r="AI382466" s="31"/>
    </row>
    <row r="382470" spans="23:35" x14ac:dyDescent="0.2">
      <c r="W382470" s="29"/>
      <c r="AI382470" s="29"/>
    </row>
    <row r="382498" spans="23:35" x14ac:dyDescent="0.2">
      <c r="W382498" s="31"/>
      <c r="AI382498" s="31"/>
    </row>
    <row r="382502" spans="23:35" x14ac:dyDescent="0.2">
      <c r="W382502" s="29"/>
      <c r="AI382502" s="29"/>
    </row>
    <row r="382530" spans="23:35" x14ac:dyDescent="0.2">
      <c r="W382530" s="31"/>
      <c r="AI382530" s="31"/>
    </row>
    <row r="382534" spans="23:35" x14ac:dyDescent="0.2">
      <c r="W382534" s="29"/>
      <c r="AI382534" s="29"/>
    </row>
    <row r="382562" spans="23:35" x14ac:dyDescent="0.2">
      <c r="W382562" s="31"/>
      <c r="AI382562" s="31"/>
    </row>
    <row r="382566" spans="23:35" x14ac:dyDescent="0.2">
      <c r="W382566" s="29"/>
      <c r="AI382566" s="29"/>
    </row>
    <row r="382594" spans="23:35" x14ac:dyDescent="0.2">
      <c r="W382594" s="31"/>
      <c r="AI382594" s="31"/>
    </row>
    <row r="382598" spans="23:35" x14ac:dyDescent="0.2">
      <c r="W382598" s="29"/>
      <c r="AI382598" s="29"/>
    </row>
    <row r="382626" spans="23:35" x14ac:dyDescent="0.2">
      <c r="W382626" s="31"/>
      <c r="AI382626" s="31"/>
    </row>
    <row r="382630" spans="23:35" x14ac:dyDescent="0.2">
      <c r="W382630" s="29"/>
      <c r="AI382630" s="29"/>
    </row>
    <row r="382658" spans="23:35" x14ac:dyDescent="0.2">
      <c r="W382658" s="31"/>
      <c r="AI382658" s="31"/>
    </row>
    <row r="382662" spans="23:35" x14ac:dyDescent="0.2">
      <c r="W382662" s="29"/>
      <c r="AI382662" s="29"/>
    </row>
    <row r="382690" spans="23:35" x14ac:dyDescent="0.2">
      <c r="W382690" s="31"/>
      <c r="AI382690" s="31"/>
    </row>
    <row r="382694" spans="23:35" x14ac:dyDescent="0.2">
      <c r="W382694" s="29"/>
      <c r="AI382694" s="29"/>
    </row>
    <row r="382722" spans="23:35" x14ac:dyDescent="0.2">
      <c r="W382722" s="31"/>
      <c r="AI382722" s="31"/>
    </row>
    <row r="382726" spans="23:35" x14ac:dyDescent="0.2">
      <c r="W382726" s="29"/>
      <c r="AI382726" s="29"/>
    </row>
    <row r="382754" spans="23:35" x14ac:dyDescent="0.2">
      <c r="W382754" s="31"/>
      <c r="AI382754" s="31"/>
    </row>
    <row r="382758" spans="23:35" x14ac:dyDescent="0.2">
      <c r="W382758" s="29"/>
      <c r="AI382758" s="29"/>
    </row>
    <row r="382786" spans="23:35" x14ac:dyDescent="0.2">
      <c r="W382786" s="31"/>
      <c r="AI382786" s="31"/>
    </row>
    <row r="382790" spans="23:35" x14ac:dyDescent="0.2">
      <c r="W382790" s="29"/>
      <c r="AI382790" s="29"/>
    </row>
    <row r="382818" spans="23:35" x14ac:dyDescent="0.2">
      <c r="W382818" s="31"/>
      <c r="AI382818" s="31"/>
    </row>
    <row r="382822" spans="23:35" x14ac:dyDescent="0.2">
      <c r="W382822" s="29"/>
      <c r="AI382822" s="29"/>
    </row>
    <row r="382850" spans="23:35" x14ac:dyDescent="0.2">
      <c r="W382850" s="31"/>
      <c r="AI382850" s="31"/>
    </row>
    <row r="382854" spans="23:35" x14ac:dyDescent="0.2">
      <c r="W382854" s="29"/>
      <c r="AI382854" s="29"/>
    </row>
    <row r="382882" spans="23:35" x14ac:dyDescent="0.2">
      <c r="W382882" s="31"/>
      <c r="AI382882" s="31"/>
    </row>
    <row r="382886" spans="23:35" x14ac:dyDescent="0.2">
      <c r="W382886" s="29"/>
      <c r="AI382886" s="29"/>
    </row>
    <row r="382914" spans="23:35" x14ac:dyDescent="0.2">
      <c r="W382914" s="31"/>
      <c r="AI382914" s="31"/>
    </row>
    <row r="382918" spans="23:35" x14ac:dyDescent="0.2">
      <c r="W382918" s="29"/>
      <c r="AI382918" s="29"/>
    </row>
    <row r="382946" spans="23:35" x14ac:dyDescent="0.2">
      <c r="W382946" s="31"/>
      <c r="AI382946" s="31"/>
    </row>
    <row r="382950" spans="23:35" x14ac:dyDescent="0.2">
      <c r="W382950" s="29"/>
      <c r="AI382950" s="29"/>
    </row>
    <row r="382978" spans="23:35" x14ac:dyDescent="0.2">
      <c r="W382978" s="31"/>
      <c r="AI382978" s="31"/>
    </row>
    <row r="382982" spans="23:35" x14ac:dyDescent="0.2">
      <c r="W382982" s="29"/>
      <c r="AI382982" s="29"/>
    </row>
    <row r="383010" spans="23:35" x14ac:dyDescent="0.2">
      <c r="W383010" s="31"/>
      <c r="AI383010" s="31"/>
    </row>
    <row r="383014" spans="23:35" x14ac:dyDescent="0.2">
      <c r="W383014" s="29"/>
      <c r="AI383014" s="29"/>
    </row>
    <row r="383042" spans="23:35" x14ac:dyDescent="0.2">
      <c r="W383042" s="31"/>
      <c r="AI383042" s="31"/>
    </row>
    <row r="383046" spans="23:35" x14ac:dyDescent="0.2">
      <c r="W383046" s="29"/>
      <c r="AI383046" s="29"/>
    </row>
    <row r="383074" spans="23:35" x14ac:dyDescent="0.2">
      <c r="W383074" s="31"/>
      <c r="AI383074" s="31"/>
    </row>
    <row r="383078" spans="23:35" x14ac:dyDescent="0.2">
      <c r="W383078" s="29"/>
      <c r="AI383078" s="29"/>
    </row>
    <row r="383106" spans="23:35" x14ac:dyDescent="0.2">
      <c r="W383106" s="31"/>
      <c r="AI383106" s="31"/>
    </row>
    <row r="383110" spans="23:35" x14ac:dyDescent="0.2">
      <c r="W383110" s="29"/>
      <c r="AI383110" s="29"/>
    </row>
    <row r="383138" spans="23:35" x14ac:dyDescent="0.2">
      <c r="W383138" s="31"/>
      <c r="AI383138" s="31"/>
    </row>
    <row r="383142" spans="23:35" x14ac:dyDescent="0.2">
      <c r="W383142" s="29"/>
      <c r="AI383142" s="29"/>
    </row>
    <row r="383170" spans="23:35" x14ac:dyDescent="0.2">
      <c r="W383170" s="31"/>
      <c r="AI383170" s="31"/>
    </row>
    <row r="383174" spans="23:35" x14ac:dyDescent="0.2">
      <c r="W383174" s="29"/>
      <c r="AI383174" s="29"/>
    </row>
    <row r="383202" spans="23:35" x14ac:dyDescent="0.2">
      <c r="W383202" s="31"/>
      <c r="AI383202" s="31"/>
    </row>
    <row r="383206" spans="23:35" x14ac:dyDescent="0.2">
      <c r="W383206" s="29"/>
      <c r="AI383206" s="29"/>
    </row>
    <row r="383234" spans="23:35" x14ac:dyDescent="0.2">
      <c r="W383234" s="31"/>
      <c r="AI383234" s="31"/>
    </row>
    <row r="383238" spans="23:35" x14ac:dyDescent="0.2">
      <c r="W383238" s="29"/>
      <c r="AI383238" s="29"/>
    </row>
    <row r="383266" spans="23:35" x14ac:dyDescent="0.2">
      <c r="W383266" s="31"/>
      <c r="AI383266" s="31"/>
    </row>
    <row r="383270" spans="23:35" x14ac:dyDescent="0.2">
      <c r="W383270" s="29"/>
      <c r="AI383270" s="29"/>
    </row>
    <row r="383298" spans="23:35" x14ac:dyDescent="0.2">
      <c r="W383298" s="31"/>
      <c r="AI383298" s="31"/>
    </row>
    <row r="383302" spans="23:35" x14ac:dyDescent="0.2">
      <c r="W383302" s="29"/>
      <c r="AI383302" s="29"/>
    </row>
    <row r="383330" spans="23:35" x14ac:dyDescent="0.2">
      <c r="W383330" s="31"/>
      <c r="AI383330" s="31"/>
    </row>
    <row r="383334" spans="23:35" x14ac:dyDescent="0.2">
      <c r="W383334" s="29"/>
      <c r="AI383334" s="29"/>
    </row>
    <row r="383362" spans="23:35" x14ac:dyDescent="0.2">
      <c r="W383362" s="31"/>
      <c r="AI383362" s="31"/>
    </row>
    <row r="383366" spans="23:35" x14ac:dyDescent="0.2">
      <c r="W383366" s="29"/>
      <c r="AI383366" s="29"/>
    </row>
    <row r="383394" spans="23:35" x14ac:dyDescent="0.2">
      <c r="W383394" s="31"/>
      <c r="AI383394" s="31"/>
    </row>
    <row r="383398" spans="23:35" x14ac:dyDescent="0.2">
      <c r="W383398" s="29"/>
      <c r="AI383398" s="29"/>
    </row>
    <row r="383426" spans="23:35" x14ac:dyDescent="0.2">
      <c r="W383426" s="31"/>
      <c r="AI383426" s="31"/>
    </row>
    <row r="383430" spans="23:35" x14ac:dyDescent="0.2">
      <c r="W383430" s="29"/>
      <c r="AI383430" s="29"/>
    </row>
    <row r="383458" spans="23:35" x14ac:dyDescent="0.2">
      <c r="W383458" s="31"/>
      <c r="AI383458" s="31"/>
    </row>
    <row r="383462" spans="23:35" x14ac:dyDescent="0.2">
      <c r="W383462" s="29"/>
      <c r="AI383462" s="29"/>
    </row>
    <row r="383490" spans="23:35" x14ac:dyDescent="0.2">
      <c r="W383490" s="31"/>
      <c r="AI383490" s="31"/>
    </row>
    <row r="383494" spans="23:35" x14ac:dyDescent="0.2">
      <c r="W383494" s="29"/>
      <c r="AI383494" s="29"/>
    </row>
    <row r="383522" spans="23:35" x14ac:dyDescent="0.2">
      <c r="W383522" s="31"/>
      <c r="AI383522" s="31"/>
    </row>
    <row r="383526" spans="23:35" x14ac:dyDescent="0.2">
      <c r="W383526" s="29"/>
      <c r="AI383526" s="29"/>
    </row>
    <row r="383554" spans="23:35" x14ac:dyDescent="0.2">
      <c r="W383554" s="31"/>
      <c r="AI383554" s="31"/>
    </row>
    <row r="383558" spans="23:35" x14ac:dyDescent="0.2">
      <c r="W383558" s="29"/>
      <c r="AI383558" s="29"/>
    </row>
    <row r="383586" spans="23:35" x14ac:dyDescent="0.2">
      <c r="W383586" s="31"/>
      <c r="AI383586" s="31"/>
    </row>
    <row r="383590" spans="23:35" x14ac:dyDescent="0.2">
      <c r="W383590" s="29"/>
      <c r="AI383590" s="29"/>
    </row>
    <row r="383618" spans="23:35" x14ac:dyDescent="0.2">
      <c r="W383618" s="31"/>
      <c r="AI383618" s="31"/>
    </row>
    <row r="383622" spans="23:35" x14ac:dyDescent="0.2">
      <c r="W383622" s="29"/>
      <c r="AI383622" s="29"/>
    </row>
    <row r="383650" spans="23:35" x14ac:dyDescent="0.2">
      <c r="W383650" s="31"/>
      <c r="AI383650" s="31"/>
    </row>
    <row r="383654" spans="23:35" x14ac:dyDescent="0.2">
      <c r="W383654" s="29"/>
      <c r="AI383654" s="29"/>
    </row>
    <row r="383682" spans="23:35" x14ac:dyDescent="0.2">
      <c r="W383682" s="31"/>
      <c r="AI383682" s="31"/>
    </row>
    <row r="383686" spans="23:35" x14ac:dyDescent="0.2">
      <c r="W383686" s="29"/>
      <c r="AI383686" s="29"/>
    </row>
    <row r="383714" spans="23:35" x14ac:dyDescent="0.2">
      <c r="W383714" s="31"/>
      <c r="AI383714" s="31"/>
    </row>
    <row r="383718" spans="23:35" x14ac:dyDescent="0.2">
      <c r="W383718" s="29"/>
      <c r="AI383718" s="29"/>
    </row>
    <row r="383746" spans="23:35" x14ac:dyDescent="0.2">
      <c r="W383746" s="31"/>
      <c r="AI383746" s="31"/>
    </row>
    <row r="383750" spans="23:35" x14ac:dyDescent="0.2">
      <c r="W383750" s="29"/>
      <c r="AI383750" s="29"/>
    </row>
    <row r="383778" spans="23:35" x14ac:dyDescent="0.2">
      <c r="W383778" s="31"/>
      <c r="AI383778" s="31"/>
    </row>
    <row r="383782" spans="23:35" x14ac:dyDescent="0.2">
      <c r="W383782" s="29"/>
      <c r="AI383782" s="29"/>
    </row>
    <row r="383810" spans="23:35" x14ac:dyDescent="0.2">
      <c r="W383810" s="31"/>
      <c r="AI383810" s="31"/>
    </row>
    <row r="383814" spans="23:35" x14ac:dyDescent="0.2">
      <c r="W383814" s="29"/>
      <c r="AI383814" s="29"/>
    </row>
    <row r="383842" spans="23:35" x14ac:dyDescent="0.2">
      <c r="W383842" s="31"/>
      <c r="AI383842" s="31"/>
    </row>
    <row r="383846" spans="23:35" x14ac:dyDescent="0.2">
      <c r="W383846" s="29"/>
      <c r="AI383846" s="29"/>
    </row>
    <row r="383874" spans="23:35" x14ac:dyDescent="0.2">
      <c r="W383874" s="31"/>
      <c r="AI383874" s="31"/>
    </row>
    <row r="383878" spans="23:35" x14ac:dyDescent="0.2">
      <c r="W383878" s="29"/>
      <c r="AI383878" s="29"/>
    </row>
    <row r="383906" spans="23:35" x14ac:dyDescent="0.2">
      <c r="W383906" s="31"/>
      <c r="AI383906" s="31"/>
    </row>
    <row r="383910" spans="23:35" x14ac:dyDescent="0.2">
      <c r="W383910" s="29"/>
      <c r="AI383910" s="29"/>
    </row>
    <row r="383938" spans="23:35" x14ac:dyDescent="0.2">
      <c r="W383938" s="31"/>
      <c r="AI383938" s="31"/>
    </row>
    <row r="383942" spans="23:35" x14ac:dyDescent="0.2">
      <c r="W383942" s="29"/>
      <c r="AI383942" s="29"/>
    </row>
    <row r="383970" spans="23:35" x14ac:dyDescent="0.2">
      <c r="W383970" s="31"/>
      <c r="AI383970" s="31"/>
    </row>
    <row r="383974" spans="23:35" x14ac:dyDescent="0.2">
      <c r="W383974" s="29"/>
      <c r="AI383974" s="29"/>
    </row>
    <row r="384002" spans="23:35" x14ac:dyDescent="0.2">
      <c r="W384002" s="31"/>
      <c r="AI384002" s="31"/>
    </row>
    <row r="384006" spans="23:35" x14ac:dyDescent="0.2">
      <c r="W384006" s="29"/>
      <c r="AI384006" s="29"/>
    </row>
    <row r="384034" spans="23:35" x14ac:dyDescent="0.2">
      <c r="W384034" s="31"/>
      <c r="AI384034" s="31"/>
    </row>
    <row r="384038" spans="23:35" x14ac:dyDescent="0.2">
      <c r="W384038" s="29"/>
      <c r="AI384038" s="29"/>
    </row>
    <row r="384066" spans="23:35" x14ac:dyDescent="0.2">
      <c r="W384066" s="31"/>
      <c r="AI384066" s="31"/>
    </row>
    <row r="384070" spans="23:35" x14ac:dyDescent="0.2">
      <c r="W384070" s="29"/>
      <c r="AI384070" s="29"/>
    </row>
    <row r="384098" spans="23:35" x14ac:dyDescent="0.2">
      <c r="W384098" s="31"/>
      <c r="AI384098" s="31"/>
    </row>
    <row r="384102" spans="23:35" x14ac:dyDescent="0.2">
      <c r="W384102" s="29"/>
      <c r="AI384102" s="29"/>
    </row>
    <row r="384130" spans="23:35" x14ac:dyDescent="0.2">
      <c r="W384130" s="31"/>
      <c r="AI384130" s="31"/>
    </row>
    <row r="384134" spans="23:35" x14ac:dyDescent="0.2">
      <c r="W384134" s="29"/>
      <c r="AI384134" s="29"/>
    </row>
    <row r="384162" spans="23:35" x14ac:dyDescent="0.2">
      <c r="W384162" s="31"/>
      <c r="AI384162" s="31"/>
    </row>
    <row r="384166" spans="23:35" x14ac:dyDescent="0.2">
      <c r="W384166" s="29"/>
      <c r="AI384166" s="29"/>
    </row>
    <row r="384194" spans="23:35" x14ac:dyDescent="0.2">
      <c r="W384194" s="31"/>
      <c r="AI384194" s="31"/>
    </row>
    <row r="384198" spans="23:35" x14ac:dyDescent="0.2">
      <c r="W384198" s="29"/>
      <c r="AI384198" s="29"/>
    </row>
    <row r="384226" spans="23:35" x14ac:dyDescent="0.2">
      <c r="W384226" s="31"/>
      <c r="AI384226" s="31"/>
    </row>
    <row r="384230" spans="23:35" x14ac:dyDescent="0.2">
      <c r="W384230" s="29"/>
      <c r="AI384230" s="29"/>
    </row>
    <row r="384258" spans="23:35" x14ac:dyDescent="0.2">
      <c r="W384258" s="31"/>
      <c r="AI384258" s="31"/>
    </row>
    <row r="384262" spans="23:35" x14ac:dyDescent="0.2">
      <c r="W384262" s="29"/>
      <c r="AI384262" s="29"/>
    </row>
    <row r="384290" spans="23:35" x14ac:dyDescent="0.2">
      <c r="W384290" s="31"/>
      <c r="AI384290" s="31"/>
    </row>
    <row r="384294" spans="23:35" x14ac:dyDescent="0.2">
      <c r="W384294" s="29"/>
      <c r="AI384294" s="29"/>
    </row>
    <row r="384322" spans="23:35" x14ac:dyDescent="0.2">
      <c r="W384322" s="31"/>
      <c r="AI384322" s="31"/>
    </row>
    <row r="384326" spans="23:35" x14ac:dyDescent="0.2">
      <c r="W384326" s="29"/>
      <c r="AI384326" s="29"/>
    </row>
    <row r="384354" spans="23:35" x14ac:dyDescent="0.2">
      <c r="W384354" s="31"/>
      <c r="AI384354" s="31"/>
    </row>
    <row r="384358" spans="23:35" x14ac:dyDescent="0.2">
      <c r="W384358" s="29"/>
      <c r="AI384358" s="29"/>
    </row>
    <row r="384386" spans="23:35" x14ac:dyDescent="0.2">
      <c r="W384386" s="31"/>
      <c r="AI384386" s="31"/>
    </row>
    <row r="384390" spans="23:35" x14ac:dyDescent="0.2">
      <c r="W384390" s="29"/>
      <c r="AI384390" s="29"/>
    </row>
    <row r="384418" spans="23:35" x14ac:dyDescent="0.2">
      <c r="W384418" s="31"/>
      <c r="AI384418" s="31"/>
    </row>
    <row r="384422" spans="23:35" x14ac:dyDescent="0.2">
      <c r="W384422" s="29"/>
      <c r="AI384422" s="29"/>
    </row>
    <row r="384450" spans="23:35" x14ac:dyDescent="0.2">
      <c r="W384450" s="31"/>
      <c r="AI384450" s="31"/>
    </row>
    <row r="384454" spans="23:35" x14ac:dyDescent="0.2">
      <c r="W384454" s="29"/>
      <c r="AI384454" s="29"/>
    </row>
    <row r="384482" spans="23:35" x14ac:dyDescent="0.2">
      <c r="W384482" s="31"/>
      <c r="AI384482" s="31"/>
    </row>
    <row r="384486" spans="23:35" x14ac:dyDescent="0.2">
      <c r="W384486" s="29"/>
      <c r="AI384486" s="29"/>
    </row>
    <row r="384514" spans="23:35" x14ac:dyDescent="0.2">
      <c r="W384514" s="31"/>
      <c r="AI384514" s="31"/>
    </row>
    <row r="384518" spans="23:35" x14ac:dyDescent="0.2">
      <c r="W384518" s="29"/>
      <c r="AI384518" s="29"/>
    </row>
    <row r="384546" spans="23:35" x14ac:dyDescent="0.2">
      <c r="W384546" s="31"/>
      <c r="AI384546" s="31"/>
    </row>
    <row r="384550" spans="23:35" x14ac:dyDescent="0.2">
      <c r="W384550" s="29"/>
      <c r="AI384550" s="29"/>
    </row>
    <row r="384578" spans="23:35" x14ac:dyDescent="0.2">
      <c r="W384578" s="31"/>
      <c r="AI384578" s="31"/>
    </row>
    <row r="384582" spans="23:35" x14ac:dyDescent="0.2">
      <c r="W384582" s="29"/>
      <c r="AI384582" s="29"/>
    </row>
    <row r="384610" spans="23:35" x14ac:dyDescent="0.2">
      <c r="W384610" s="31"/>
      <c r="AI384610" s="31"/>
    </row>
    <row r="384614" spans="23:35" x14ac:dyDescent="0.2">
      <c r="W384614" s="29"/>
      <c r="AI384614" s="29"/>
    </row>
    <row r="384642" spans="23:35" x14ac:dyDescent="0.2">
      <c r="W384642" s="31"/>
      <c r="AI384642" s="31"/>
    </row>
    <row r="384646" spans="23:35" x14ac:dyDescent="0.2">
      <c r="W384646" s="29"/>
      <c r="AI384646" s="29"/>
    </row>
    <row r="384674" spans="23:35" x14ac:dyDescent="0.2">
      <c r="W384674" s="31"/>
      <c r="AI384674" s="31"/>
    </row>
    <row r="384678" spans="23:35" x14ac:dyDescent="0.2">
      <c r="W384678" s="29"/>
      <c r="AI384678" s="29"/>
    </row>
    <row r="384706" spans="23:35" x14ac:dyDescent="0.2">
      <c r="W384706" s="31"/>
      <c r="AI384706" s="31"/>
    </row>
    <row r="384710" spans="23:35" x14ac:dyDescent="0.2">
      <c r="W384710" s="29"/>
      <c r="AI384710" s="29"/>
    </row>
    <row r="384738" spans="23:35" x14ac:dyDescent="0.2">
      <c r="W384738" s="31"/>
      <c r="AI384738" s="31"/>
    </row>
    <row r="384742" spans="23:35" x14ac:dyDescent="0.2">
      <c r="W384742" s="29"/>
      <c r="AI384742" s="29"/>
    </row>
    <row r="384770" spans="23:35" x14ac:dyDescent="0.2">
      <c r="W384770" s="31"/>
      <c r="AI384770" s="31"/>
    </row>
    <row r="384774" spans="23:35" x14ac:dyDescent="0.2">
      <c r="W384774" s="29"/>
      <c r="AI384774" s="29"/>
    </row>
    <row r="384802" spans="23:35" x14ac:dyDescent="0.2">
      <c r="W384802" s="31"/>
      <c r="AI384802" s="31"/>
    </row>
    <row r="384806" spans="23:35" x14ac:dyDescent="0.2">
      <c r="W384806" s="29"/>
      <c r="AI384806" s="29"/>
    </row>
    <row r="384834" spans="23:35" x14ac:dyDescent="0.2">
      <c r="W384834" s="31"/>
      <c r="AI384834" s="31"/>
    </row>
    <row r="384838" spans="23:35" x14ac:dyDescent="0.2">
      <c r="W384838" s="29"/>
      <c r="AI384838" s="29"/>
    </row>
    <row r="384866" spans="23:35" x14ac:dyDescent="0.2">
      <c r="W384866" s="31"/>
      <c r="AI384866" s="31"/>
    </row>
    <row r="384870" spans="23:35" x14ac:dyDescent="0.2">
      <c r="W384870" s="29"/>
      <c r="AI384870" s="29"/>
    </row>
    <row r="384898" spans="23:35" x14ac:dyDescent="0.2">
      <c r="W384898" s="31"/>
      <c r="AI384898" s="31"/>
    </row>
    <row r="384902" spans="23:35" x14ac:dyDescent="0.2">
      <c r="W384902" s="29"/>
      <c r="AI384902" s="29"/>
    </row>
    <row r="384930" spans="23:35" x14ac:dyDescent="0.2">
      <c r="W384930" s="31"/>
      <c r="AI384930" s="31"/>
    </row>
    <row r="384934" spans="23:35" x14ac:dyDescent="0.2">
      <c r="W384934" s="29"/>
      <c r="AI384934" s="29"/>
    </row>
    <row r="384962" spans="23:35" x14ac:dyDescent="0.2">
      <c r="W384962" s="31"/>
      <c r="AI384962" s="31"/>
    </row>
    <row r="384966" spans="23:35" x14ac:dyDescent="0.2">
      <c r="W384966" s="29"/>
      <c r="AI384966" s="29"/>
    </row>
    <row r="384994" spans="23:35" x14ac:dyDescent="0.2">
      <c r="W384994" s="31"/>
      <c r="AI384994" s="31"/>
    </row>
    <row r="384998" spans="23:35" x14ac:dyDescent="0.2">
      <c r="W384998" s="29"/>
      <c r="AI384998" s="29"/>
    </row>
    <row r="385026" spans="23:35" x14ac:dyDescent="0.2">
      <c r="W385026" s="31"/>
      <c r="AI385026" s="31"/>
    </row>
    <row r="385030" spans="23:35" x14ac:dyDescent="0.2">
      <c r="W385030" s="29"/>
      <c r="AI385030" s="29"/>
    </row>
    <row r="385058" spans="23:35" x14ac:dyDescent="0.2">
      <c r="W385058" s="31"/>
      <c r="AI385058" s="31"/>
    </row>
    <row r="385062" spans="23:35" x14ac:dyDescent="0.2">
      <c r="W385062" s="29"/>
      <c r="AI385062" s="29"/>
    </row>
    <row r="385090" spans="23:35" x14ac:dyDescent="0.2">
      <c r="W385090" s="31"/>
      <c r="AI385090" s="31"/>
    </row>
    <row r="385094" spans="23:35" x14ac:dyDescent="0.2">
      <c r="W385094" s="29"/>
      <c r="AI385094" s="29"/>
    </row>
    <row r="385122" spans="23:35" x14ac:dyDescent="0.2">
      <c r="W385122" s="31"/>
      <c r="AI385122" s="31"/>
    </row>
    <row r="385126" spans="23:35" x14ac:dyDescent="0.2">
      <c r="W385126" s="29"/>
      <c r="AI385126" s="29"/>
    </row>
    <row r="385154" spans="23:35" x14ac:dyDescent="0.2">
      <c r="W385154" s="31"/>
      <c r="AI385154" s="31"/>
    </row>
    <row r="385158" spans="23:35" x14ac:dyDescent="0.2">
      <c r="W385158" s="29"/>
      <c r="AI385158" s="29"/>
    </row>
    <row r="385186" spans="23:35" x14ac:dyDescent="0.2">
      <c r="W385186" s="31"/>
      <c r="AI385186" s="31"/>
    </row>
    <row r="385190" spans="23:35" x14ac:dyDescent="0.2">
      <c r="W385190" s="29"/>
      <c r="AI385190" s="29"/>
    </row>
    <row r="385218" spans="23:35" x14ac:dyDescent="0.2">
      <c r="W385218" s="31"/>
      <c r="AI385218" s="31"/>
    </row>
    <row r="385222" spans="23:35" x14ac:dyDescent="0.2">
      <c r="W385222" s="29"/>
      <c r="AI385222" s="29"/>
    </row>
    <row r="385250" spans="23:35" x14ac:dyDescent="0.2">
      <c r="W385250" s="31"/>
      <c r="AI385250" s="31"/>
    </row>
    <row r="385254" spans="23:35" x14ac:dyDescent="0.2">
      <c r="W385254" s="29"/>
      <c r="AI385254" s="29"/>
    </row>
    <row r="385282" spans="23:35" x14ac:dyDescent="0.2">
      <c r="W385282" s="31"/>
      <c r="AI385282" s="31"/>
    </row>
    <row r="385286" spans="23:35" x14ac:dyDescent="0.2">
      <c r="W385286" s="29"/>
      <c r="AI385286" s="29"/>
    </row>
    <row r="385314" spans="23:35" x14ac:dyDescent="0.2">
      <c r="W385314" s="31"/>
      <c r="AI385314" s="31"/>
    </row>
    <row r="385318" spans="23:35" x14ac:dyDescent="0.2">
      <c r="W385318" s="29"/>
      <c r="AI385318" s="29"/>
    </row>
    <row r="385346" spans="23:35" x14ac:dyDescent="0.2">
      <c r="W385346" s="31"/>
      <c r="AI385346" s="31"/>
    </row>
    <row r="385350" spans="23:35" x14ac:dyDescent="0.2">
      <c r="W385350" s="29"/>
      <c r="AI385350" s="29"/>
    </row>
    <row r="385378" spans="23:35" x14ac:dyDescent="0.2">
      <c r="W385378" s="31"/>
      <c r="AI385378" s="31"/>
    </row>
    <row r="385382" spans="23:35" x14ac:dyDescent="0.2">
      <c r="W385382" s="29"/>
      <c r="AI385382" s="29"/>
    </row>
    <row r="385410" spans="23:35" x14ac:dyDescent="0.2">
      <c r="W385410" s="31"/>
      <c r="AI385410" s="31"/>
    </row>
    <row r="385414" spans="23:35" x14ac:dyDescent="0.2">
      <c r="W385414" s="29"/>
      <c r="AI385414" s="29"/>
    </row>
    <row r="385442" spans="23:35" x14ac:dyDescent="0.2">
      <c r="W385442" s="31"/>
      <c r="AI385442" s="31"/>
    </row>
    <row r="385446" spans="23:35" x14ac:dyDescent="0.2">
      <c r="W385446" s="29"/>
      <c r="AI385446" s="29"/>
    </row>
    <row r="385474" spans="23:35" x14ac:dyDescent="0.2">
      <c r="W385474" s="31"/>
      <c r="AI385474" s="31"/>
    </row>
    <row r="385478" spans="23:35" x14ac:dyDescent="0.2">
      <c r="W385478" s="29"/>
      <c r="AI385478" s="29"/>
    </row>
    <row r="385506" spans="23:35" x14ac:dyDescent="0.2">
      <c r="W385506" s="31"/>
      <c r="AI385506" s="31"/>
    </row>
    <row r="385510" spans="23:35" x14ac:dyDescent="0.2">
      <c r="W385510" s="29"/>
      <c r="AI385510" s="29"/>
    </row>
    <row r="385538" spans="23:35" x14ac:dyDescent="0.2">
      <c r="W385538" s="31"/>
      <c r="AI385538" s="31"/>
    </row>
    <row r="385542" spans="23:35" x14ac:dyDescent="0.2">
      <c r="W385542" s="29"/>
      <c r="AI385542" s="29"/>
    </row>
    <row r="385570" spans="23:35" x14ac:dyDescent="0.2">
      <c r="W385570" s="31"/>
      <c r="AI385570" s="31"/>
    </row>
    <row r="385574" spans="23:35" x14ac:dyDescent="0.2">
      <c r="W385574" s="29"/>
      <c r="AI385574" s="29"/>
    </row>
    <row r="385602" spans="23:35" x14ac:dyDescent="0.2">
      <c r="W385602" s="31"/>
      <c r="AI385602" s="31"/>
    </row>
    <row r="385606" spans="23:35" x14ac:dyDescent="0.2">
      <c r="W385606" s="29"/>
      <c r="AI385606" s="29"/>
    </row>
    <row r="385634" spans="23:35" x14ac:dyDescent="0.2">
      <c r="W385634" s="31"/>
      <c r="AI385634" s="31"/>
    </row>
    <row r="385638" spans="23:35" x14ac:dyDescent="0.2">
      <c r="W385638" s="29"/>
      <c r="AI385638" s="29"/>
    </row>
    <row r="385666" spans="23:35" x14ac:dyDescent="0.2">
      <c r="W385666" s="31"/>
      <c r="AI385666" s="31"/>
    </row>
    <row r="385670" spans="23:35" x14ac:dyDescent="0.2">
      <c r="W385670" s="29"/>
      <c r="AI385670" s="29"/>
    </row>
    <row r="385698" spans="23:35" x14ac:dyDescent="0.2">
      <c r="W385698" s="31"/>
      <c r="AI385698" s="31"/>
    </row>
    <row r="385702" spans="23:35" x14ac:dyDescent="0.2">
      <c r="W385702" s="29"/>
      <c r="AI385702" s="29"/>
    </row>
    <row r="385730" spans="23:35" x14ac:dyDescent="0.2">
      <c r="W385730" s="31"/>
      <c r="AI385730" s="31"/>
    </row>
    <row r="385734" spans="23:35" x14ac:dyDescent="0.2">
      <c r="W385734" s="29"/>
      <c r="AI385734" s="29"/>
    </row>
    <row r="385762" spans="23:35" x14ac:dyDescent="0.2">
      <c r="W385762" s="31"/>
      <c r="AI385762" s="31"/>
    </row>
    <row r="385766" spans="23:35" x14ac:dyDescent="0.2">
      <c r="W385766" s="29"/>
      <c r="AI385766" s="29"/>
    </row>
    <row r="385794" spans="23:35" x14ac:dyDescent="0.2">
      <c r="W385794" s="31"/>
      <c r="AI385794" s="31"/>
    </row>
    <row r="385798" spans="23:35" x14ac:dyDescent="0.2">
      <c r="W385798" s="29"/>
      <c r="AI385798" s="29"/>
    </row>
    <row r="385826" spans="23:35" x14ac:dyDescent="0.2">
      <c r="W385826" s="31"/>
      <c r="AI385826" s="31"/>
    </row>
    <row r="385830" spans="23:35" x14ac:dyDescent="0.2">
      <c r="W385830" s="29"/>
      <c r="AI385830" s="29"/>
    </row>
    <row r="385858" spans="23:35" x14ac:dyDescent="0.2">
      <c r="W385858" s="31"/>
      <c r="AI385858" s="31"/>
    </row>
    <row r="385862" spans="23:35" x14ac:dyDescent="0.2">
      <c r="W385862" s="29"/>
      <c r="AI385862" s="29"/>
    </row>
    <row r="385890" spans="23:35" x14ac:dyDescent="0.2">
      <c r="W385890" s="31"/>
      <c r="AI385890" s="31"/>
    </row>
    <row r="385894" spans="23:35" x14ac:dyDescent="0.2">
      <c r="W385894" s="29"/>
      <c r="AI385894" s="29"/>
    </row>
    <row r="385922" spans="23:35" x14ac:dyDescent="0.2">
      <c r="W385922" s="31"/>
      <c r="AI385922" s="31"/>
    </row>
    <row r="385926" spans="23:35" x14ac:dyDescent="0.2">
      <c r="W385926" s="29"/>
      <c r="AI385926" s="29"/>
    </row>
    <row r="385954" spans="23:35" x14ac:dyDescent="0.2">
      <c r="W385954" s="31"/>
      <c r="AI385954" s="31"/>
    </row>
    <row r="385958" spans="23:35" x14ac:dyDescent="0.2">
      <c r="W385958" s="29"/>
      <c r="AI385958" s="29"/>
    </row>
    <row r="385986" spans="23:35" x14ac:dyDescent="0.2">
      <c r="W385986" s="31"/>
      <c r="AI385986" s="31"/>
    </row>
    <row r="385990" spans="23:35" x14ac:dyDescent="0.2">
      <c r="W385990" s="29"/>
      <c r="AI385990" s="29"/>
    </row>
    <row r="386018" spans="23:35" x14ac:dyDescent="0.2">
      <c r="W386018" s="31"/>
      <c r="AI386018" s="31"/>
    </row>
    <row r="386022" spans="23:35" x14ac:dyDescent="0.2">
      <c r="W386022" s="29"/>
      <c r="AI386022" s="29"/>
    </row>
    <row r="386050" spans="23:35" x14ac:dyDescent="0.2">
      <c r="W386050" s="31"/>
      <c r="AI386050" s="31"/>
    </row>
    <row r="386054" spans="23:35" x14ac:dyDescent="0.2">
      <c r="W386054" s="29"/>
      <c r="AI386054" s="29"/>
    </row>
    <row r="386082" spans="23:35" x14ac:dyDescent="0.2">
      <c r="W386082" s="31"/>
      <c r="AI386082" s="31"/>
    </row>
    <row r="386086" spans="23:35" x14ac:dyDescent="0.2">
      <c r="W386086" s="29"/>
      <c r="AI386086" s="29"/>
    </row>
    <row r="386114" spans="23:35" x14ac:dyDescent="0.2">
      <c r="W386114" s="31"/>
      <c r="AI386114" s="31"/>
    </row>
    <row r="386118" spans="23:35" x14ac:dyDescent="0.2">
      <c r="W386118" s="29"/>
      <c r="AI386118" s="29"/>
    </row>
    <row r="386146" spans="23:35" x14ac:dyDescent="0.2">
      <c r="W386146" s="31"/>
      <c r="AI386146" s="31"/>
    </row>
    <row r="386150" spans="23:35" x14ac:dyDescent="0.2">
      <c r="W386150" s="29"/>
      <c r="AI386150" s="29"/>
    </row>
    <row r="386178" spans="23:35" x14ac:dyDescent="0.2">
      <c r="W386178" s="31"/>
      <c r="AI386178" s="31"/>
    </row>
    <row r="386182" spans="23:35" x14ac:dyDescent="0.2">
      <c r="W386182" s="29"/>
      <c r="AI386182" s="29"/>
    </row>
    <row r="386210" spans="23:35" x14ac:dyDescent="0.2">
      <c r="W386210" s="31"/>
      <c r="AI386210" s="31"/>
    </row>
    <row r="386214" spans="23:35" x14ac:dyDescent="0.2">
      <c r="W386214" s="29"/>
      <c r="AI386214" s="29"/>
    </row>
    <row r="386242" spans="23:35" x14ac:dyDescent="0.2">
      <c r="W386242" s="31"/>
      <c r="AI386242" s="31"/>
    </row>
    <row r="386246" spans="23:35" x14ac:dyDescent="0.2">
      <c r="W386246" s="29"/>
      <c r="AI386246" s="29"/>
    </row>
    <row r="386274" spans="23:35" x14ac:dyDescent="0.2">
      <c r="W386274" s="31"/>
      <c r="AI386274" s="31"/>
    </row>
    <row r="386278" spans="23:35" x14ac:dyDescent="0.2">
      <c r="W386278" s="29"/>
      <c r="AI386278" s="29"/>
    </row>
    <row r="386306" spans="23:35" x14ac:dyDescent="0.2">
      <c r="W386306" s="31"/>
      <c r="AI386306" s="31"/>
    </row>
    <row r="386310" spans="23:35" x14ac:dyDescent="0.2">
      <c r="W386310" s="29"/>
      <c r="AI386310" s="29"/>
    </row>
    <row r="386338" spans="23:35" x14ac:dyDescent="0.2">
      <c r="W386338" s="31"/>
      <c r="AI386338" s="31"/>
    </row>
    <row r="386342" spans="23:35" x14ac:dyDescent="0.2">
      <c r="W386342" s="29"/>
      <c r="AI386342" s="29"/>
    </row>
    <row r="386370" spans="23:35" x14ac:dyDescent="0.2">
      <c r="W386370" s="31"/>
      <c r="AI386370" s="31"/>
    </row>
    <row r="386374" spans="23:35" x14ac:dyDescent="0.2">
      <c r="W386374" s="29"/>
      <c r="AI386374" s="29"/>
    </row>
    <row r="386402" spans="23:35" x14ac:dyDescent="0.2">
      <c r="W386402" s="31"/>
      <c r="AI386402" s="31"/>
    </row>
    <row r="386406" spans="23:35" x14ac:dyDescent="0.2">
      <c r="W386406" s="29"/>
      <c r="AI386406" s="29"/>
    </row>
    <row r="386434" spans="23:35" x14ac:dyDescent="0.2">
      <c r="W386434" s="31"/>
      <c r="AI386434" s="31"/>
    </row>
    <row r="386438" spans="23:35" x14ac:dyDescent="0.2">
      <c r="W386438" s="29"/>
      <c r="AI386438" s="29"/>
    </row>
    <row r="386466" spans="23:35" x14ac:dyDescent="0.2">
      <c r="W386466" s="31"/>
      <c r="AI386466" s="31"/>
    </row>
    <row r="386470" spans="23:35" x14ac:dyDescent="0.2">
      <c r="W386470" s="29"/>
      <c r="AI386470" s="29"/>
    </row>
    <row r="386498" spans="23:35" x14ac:dyDescent="0.2">
      <c r="W386498" s="31"/>
      <c r="AI386498" s="31"/>
    </row>
    <row r="386502" spans="23:35" x14ac:dyDescent="0.2">
      <c r="W386502" s="29"/>
      <c r="AI386502" s="29"/>
    </row>
    <row r="386530" spans="23:35" x14ac:dyDescent="0.2">
      <c r="W386530" s="31"/>
      <c r="AI386530" s="31"/>
    </row>
    <row r="386534" spans="23:35" x14ac:dyDescent="0.2">
      <c r="W386534" s="29"/>
      <c r="AI386534" s="29"/>
    </row>
    <row r="386562" spans="23:35" x14ac:dyDescent="0.2">
      <c r="W386562" s="31"/>
      <c r="AI386562" s="31"/>
    </row>
    <row r="386566" spans="23:35" x14ac:dyDescent="0.2">
      <c r="W386566" s="29"/>
      <c r="AI386566" s="29"/>
    </row>
    <row r="386594" spans="23:35" x14ac:dyDescent="0.2">
      <c r="W386594" s="31"/>
      <c r="AI386594" s="31"/>
    </row>
    <row r="386598" spans="23:35" x14ac:dyDescent="0.2">
      <c r="W386598" s="29"/>
      <c r="AI386598" s="29"/>
    </row>
    <row r="386626" spans="23:35" x14ac:dyDescent="0.2">
      <c r="W386626" s="31"/>
      <c r="AI386626" s="31"/>
    </row>
    <row r="386630" spans="23:35" x14ac:dyDescent="0.2">
      <c r="W386630" s="29"/>
      <c r="AI386630" s="29"/>
    </row>
    <row r="386658" spans="23:35" x14ac:dyDescent="0.2">
      <c r="W386658" s="31"/>
      <c r="AI386658" s="31"/>
    </row>
    <row r="386662" spans="23:35" x14ac:dyDescent="0.2">
      <c r="W386662" s="29"/>
      <c r="AI386662" s="29"/>
    </row>
    <row r="386690" spans="23:35" x14ac:dyDescent="0.2">
      <c r="W386690" s="31"/>
      <c r="AI386690" s="31"/>
    </row>
    <row r="386694" spans="23:35" x14ac:dyDescent="0.2">
      <c r="W386694" s="29"/>
      <c r="AI386694" s="29"/>
    </row>
    <row r="386722" spans="23:35" x14ac:dyDescent="0.2">
      <c r="W386722" s="31"/>
      <c r="AI386722" s="31"/>
    </row>
    <row r="386726" spans="23:35" x14ac:dyDescent="0.2">
      <c r="W386726" s="29"/>
      <c r="AI386726" s="29"/>
    </row>
    <row r="386754" spans="23:35" x14ac:dyDescent="0.2">
      <c r="W386754" s="31"/>
      <c r="AI386754" s="31"/>
    </row>
    <row r="386758" spans="23:35" x14ac:dyDescent="0.2">
      <c r="W386758" s="29"/>
      <c r="AI386758" s="29"/>
    </row>
    <row r="386786" spans="23:35" x14ac:dyDescent="0.2">
      <c r="W386786" s="31"/>
      <c r="AI386786" s="31"/>
    </row>
    <row r="386790" spans="23:35" x14ac:dyDescent="0.2">
      <c r="W386790" s="29"/>
      <c r="AI386790" s="29"/>
    </row>
    <row r="386818" spans="23:35" x14ac:dyDescent="0.2">
      <c r="W386818" s="31"/>
      <c r="AI386818" s="31"/>
    </row>
    <row r="386822" spans="23:35" x14ac:dyDescent="0.2">
      <c r="W386822" s="29"/>
      <c r="AI386822" s="29"/>
    </row>
    <row r="386850" spans="23:35" x14ac:dyDescent="0.2">
      <c r="W386850" s="31"/>
      <c r="AI386850" s="31"/>
    </row>
    <row r="386854" spans="23:35" x14ac:dyDescent="0.2">
      <c r="W386854" s="29"/>
      <c r="AI386854" s="29"/>
    </row>
    <row r="386882" spans="23:35" x14ac:dyDescent="0.2">
      <c r="W386882" s="31"/>
      <c r="AI386882" s="31"/>
    </row>
    <row r="386886" spans="23:35" x14ac:dyDescent="0.2">
      <c r="W386886" s="29"/>
      <c r="AI386886" s="29"/>
    </row>
    <row r="386914" spans="23:35" x14ac:dyDescent="0.2">
      <c r="W386914" s="31"/>
      <c r="AI386914" s="31"/>
    </row>
    <row r="386918" spans="23:35" x14ac:dyDescent="0.2">
      <c r="W386918" s="29"/>
      <c r="AI386918" s="29"/>
    </row>
    <row r="386946" spans="23:35" x14ac:dyDescent="0.2">
      <c r="W386946" s="31"/>
      <c r="AI386946" s="31"/>
    </row>
    <row r="386950" spans="23:35" x14ac:dyDescent="0.2">
      <c r="W386950" s="29"/>
      <c r="AI386950" s="29"/>
    </row>
    <row r="386978" spans="23:35" x14ac:dyDescent="0.2">
      <c r="W386978" s="31"/>
      <c r="AI386978" s="31"/>
    </row>
    <row r="386982" spans="23:35" x14ac:dyDescent="0.2">
      <c r="W386982" s="29"/>
      <c r="AI386982" s="29"/>
    </row>
    <row r="387010" spans="23:35" x14ac:dyDescent="0.2">
      <c r="W387010" s="31"/>
      <c r="AI387010" s="31"/>
    </row>
    <row r="387014" spans="23:35" x14ac:dyDescent="0.2">
      <c r="W387014" s="29"/>
      <c r="AI387014" s="29"/>
    </row>
    <row r="387042" spans="23:35" x14ac:dyDescent="0.2">
      <c r="W387042" s="31"/>
      <c r="AI387042" s="31"/>
    </row>
    <row r="387046" spans="23:35" x14ac:dyDescent="0.2">
      <c r="W387046" s="29"/>
      <c r="AI387046" s="29"/>
    </row>
    <row r="387074" spans="23:35" x14ac:dyDescent="0.2">
      <c r="W387074" s="31"/>
      <c r="AI387074" s="31"/>
    </row>
    <row r="387078" spans="23:35" x14ac:dyDescent="0.2">
      <c r="W387078" s="29"/>
      <c r="AI387078" s="29"/>
    </row>
    <row r="387106" spans="23:35" x14ac:dyDescent="0.2">
      <c r="W387106" s="31"/>
      <c r="AI387106" s="31"/>
    </row>
    <row r="387110" spans="23:35" x14ac:dyDescent="0.2">
      <c r="W387110" s="29"/>
      <c r="AI387110" s="29"/>
    </row>
    <row r="387138" spans="23:35" x14ac:dyDescent="0.2">
      <c r="W387138" s="31"/>
      <c r="AI387138" s="31"/>
    </row>
    <row r="387142" spans="23:35" x14ac:dyDescent="0.2">
      <c r="W387142" s="29"/>
      <c r="AI387142" s="29"/>
    </row>
    <row r="387170" spans="23:35" x14ac:dyDescent="0.2">
      <c r="W387170" s="31"/>
      <c r="AI387170" s="31"/>
    </row>
    <row r="387174" spans="23:35" x14ac:dyDescent="0.2">
      <c r="W387174" s="29"/>
      <c r="AI387174" s="29"/>
    </row>
    <row r="387202" spans="23:35" x14ac:dyDescent="0.2">
      <c r="W387202" s="31"/>
      <c r="AI387202" s="31"/>
    </row>
    <row r="387206" spans="23:35" x14ac:dyDescent="0.2">
      <c r="W387206" s="29"/>
      <c r="AI387206" s="29"/>
    </row>
    <row r="387234" spans="23:35" x14ac:dyDescent="0.2">
      <c r="W387234" s="31"/>
      <c r="AI387234" s="31"/>
    </row>
    <row r="387238" spans="23:35" x14ac:dyDescent="0.2">
      <c r="W387238" s="29"/>
      <c r="AI387238" s="29"/>
    </row>
    <row r="387266" spans="23:35" x14ac:dyDescent="0.2">
      <c r="W387266" s="31"/>
      <c r="AI387266" s="31"/>
    </row>
    <row r="387270" spans="23:35" x14ac:dyDescent="0.2">
      <c r="W387270" s="29"/>
      <c r="AI387270" s="29"/>
    </row>
    <row r="387298" spans="23:35" x14ac:dyDescent="0.2">
      <c r="W387298" s="31"/>
      <c r="AI387298" s="31"/>
    </row>
    <row r="387302" spans="23:35" x14ac:dyDescent="0.2">
      <c r="W387302" s="29"/>
      <c r="AI387302" s="29"/>
    </row>
    <row r="387330" spans="23:35" x14ac:dyDescent="0.2">
      <c r="W387330" s="31"/>
      <c r="AI387330" s="31"/>
    </row>
    <row r="387334" spans="23:35" x14ac:dyDescent="0.2">
      <c r="W387334" s="29"/>
      <c r="AI387334" s="29"/>
    </row>
    <row r="387362" spans="23:35" x14ac:dyDescent="0.2">
      <c r="W387362" s="31"/>
      <c r="AI387362" s="31"/>
    </row>
    <row r="387366" spans="23:35" x14ac:dyDescent="0.2">
      <c r="W387366" s="29"/>
      <c r="AI387366" s="29"/>
    </row>
    <row r="387394" spans="23:35" x14ac:dyDescent="0.2">
      <c r="W387394" s="31"/>
      <c r="AI387394" s="31"/>
    </row>
    <row r="387398" spans="23:35" x14ac:dyDescent="0.2">
      <c r="W387398" s="29"/>
      <c r="AI387398" s="29"/>
    </row>
    <row r="387426" spans="23:35" x14ac:dyDescent="0.2">
      <c r="W387426" s="31"/>
      <c r="AI387426" s="31"/>
    </row>
    <row r="387430" spans="23:35" x14ac:dyDescent="0.2">
      <c r="W387430" s="29"/>
      <c r="AI387430" s="29"/>
    </row>
    <row r="387458" spans="23:35" x14ac:dyDescent="0.2">
      <c r="W387458" s="31"/>
      <c r="AI387458" s="31"/>
    </row>
    <row r="387462" spans="23:35" x14ac:dyDescent="0.2">
      <c r="W387462" s="29"/>
      <c r="AI387462" s="29"/>
    </row>
    <row r="387490" spans="23:35" x14ac:dyDescent="0.2">
      <c r="W387490" s="31"/>
      <c r="AI387490" s="31"/>
    </row>
    <row r="387494" spans="23:35" x14ac:dyDescent="0.2">
      <c r="W387494" s="29"/>
      <c r="AI387494" s="29"/>
    </row>
    <row r="387522" spans="23:35" x14ac:dyDescent="0.2">
      <c r="W387522" s="31"/>
      <c r="AI387522" s="31"/>
    </row>
    <row r="387526" spans="23:35" x14ac:dyDescent="0.2">
      <c r="W387526" s="29"/>
      <c r="AI387526" s="29"/>
    </row>
    <row r="387554" spans="23:35" x14ac:dyDescent="0.2">
      <c r="W387554" s="31"/>
      <c r="AI387554" s="31"/>
    </row>
    <row r="387558" spans="23:35" x14ac:dyDescent="0.2">
      <c r="W387558" s="29"/>
      <c r="AI387558" s="29"/>
    </row>
    <row r="387586" spans="23:35" x14ac:dyDescent="0.2">
      <c r="W387586" s="31"/>
      <c r="AI387586" s="31"/>
    </row>
    <row r="387590" spans="23:35" x14ac:dyDescent="0.2">
      <c r="W387590" s="29"/>
      <c r="AI387590" s="29"/>
    </row>
    <row r="387618" spans="23:35" x14ac:dyDescent="0.2">
      <c r="W387618" s="31"/>
      <c r="AI387618" s="31"/>
    </row>
    <row r="387622" spans="23:35" x14ac:dyDescent="0.2">
      <c r="W387622" s="29"/>
      <c r="AI387622" s="29"/>
    </row>
    <row r="387650" spans="23:35" x14ac:dyDescent="0.2">
      <c r="W387650" s="31"/>
      <c r="AI387650" s="31"/>
    </row>
    <row r="387654" spans="23:35" x14ac:dyDescent="0.2">
      <c r="W387654" s="29"/>
      <c r="AI387654" s="29"/>
    </row>
    <row r="387682" spans="23:35" x14ac:dyDescent="0.2">
      <c r="W387682" s="31"/>
      <c r="AI387682" s="31"/>
    </row>
    <row r="387686" spans="23:35" x14ac:dyDescent="0.2">
      <c r="W387686" s="29"/>
      <c r="AI387686" s="29"/>
    </row>
    <row r="387714" spans="23:35" x14ac:dyDescent="0.2">
      <c r="W387714" s="31"/>
      <c r="AI387714" s="31"/>
    </row>
    <row r="387718" spans="23:35" x14ac:dyDescent="0.2">
      <c r="W387718" s="29"/>
      <c r="AI387718" s="29"/>
    </row>
    <row r="387746" spans="23:35" x14ac:dyDescent="0.2">
      <c r="W387746" s="31"/>
      <c r="AI387746" s="31"/>
    </row>
    <row r="387750" spans="23:35" x14ac:dyDescent="0.2">
      <c r="W387750" s="29"/>
      <c r="AI387750" s="29"/>
    </row>
    <row r="387778" spans="23:35" x14ac:dyDescent="0.2">
      <c r="W387778" s="31"/>
      <c r="AI387778" s="31"/>
    </row>
    <row r="387782" spans="23:35" x14ac:dyDescent="0.2">
      <c r="W387782" s="29"/>
      <c r="AI387782" s="29"/>
    </row>
    <row r="387810" spans="23:35" x14ac:dyDescent="0.2">
      <c r="W387810" s="31"/>
      <c r="AI387810" s="31"/>
    </row>
    <row r="387814" spans="23:35" x14ac:dyDescent="0.2">
      <c r="W387814" s="29"/>
      <c r="AI387814" s="29"/>
    </row>
    <row r="387842" spans="23:35" x14ac:dyDescent="0.2">
      <c r="W387842" s="31"/>
      <c r="AI387842" s="31"/>
    </row>
    <row r="387846" spans="23:35" x14ac:dyDescent="0.2">
      <c r="W387846" s="29"/>
      <c r="AI387846" s="29"/>
    </row>
    <row r="387874" spans="23:35" x14ac:dyDescent="0.2">
      <c r="W387874" s="31"/>
      <c r="AI387874" s="31"/>
    </row>
    <row r="387878" spans="23:35" x14ac:dyDescent="0.2">
      <c r="W387878" s="29"/>
      <c r="AI387878" s="29"/>
    </row>
    <row r="387906" spans="23:35" x14ac:dyDescent="0.2">
      <c r="W387906" s="31"/>
      <c r="AI387906" s="31"/>
    </row>
    <row r="387910" spans="23:35" x14ac:dyDescent="0.2">
      <c r="W387910" s="29"/>
      <c r="AI387910" s="29"/>
    </row>
    <row r="387938" spans="23:35" x14ac:dyDescent="0.2">
      <c r="W387938" s="31"/>
      <c r="AI387938" s="31"/>
    </row>
    <row r="387942" spans="23:35" x14ac:dyDescent="0.2">
      <c r="W387942" s="29"/>
      <c r="AI387942" s="29"/>
    </row>
    <row r="387970" spans="23:35" x14ac:dyDescent="0.2">
      <c r="W387970" s="31"/>
      <c r="AI387970" s="31"/>
    </row>
    <row r="387974" spans="23:35" x14ac:dyDescent="0.2">
      <c r="W387974" s="29"/>
      <c r="AI387974" s="29"/>
    </row>
    <row r="388002" spans="23:35" x14ac:dyDescent="0.2">
      <c r="W388002" s="31"/>
      <c r="AI388002" s="31"/>
    </row>
    <row r="388006" spans="23:35" x14ac:dyDescent="0.2">
      <c r="W388006" s="29"/>
      <c r="AI388006" s="29"/>
    </row>
    <row r="388034" spans="23:35" x14ac:dyDescent="0.2">
      <c r="W388034" s="31"/>
      <c r="AI388034" s="31"/>
    </row>
    <row r="388038" spans="23:35" x14ac:dyDescent="0.2">
      <c r="W388038" s="29"/>
      <c r="AI388038" s="29"/>
    </row>
    <row r="388066" spans="23:35" x14ac:dyDescent="0.2">
      <c r="W388066" s="31"/>
      <c r="AI388066" s="31"/>
    </row>
    <row r="388070" spans="23:35" x14ac:dyDescent="0.2">
      <c r="W388070" s="29"/>
      <c r="AI388070" s="29"/>
    </row>
    <row r="388098" spans="23:35" x14ac:dyDescent="0.2">
      <c r="W388098" s="31"/>
      <c r="AI388098" s="31"/>
    </row>
    <row r="388102" spans="23:35" x14ac:dyDescent="0.2">
      <c r="W388102" s="29"/>
      <c r="AI388102" s="29"/>
    </row>
    <row r="388130" spans="23:35" x14ac:dyDescent="0.2">
      <c r="W388130" s="31"/>
      <c r="AI388130" s="31"/>
    </row>
    <row r="388134" spans="23:35" x14ac:dyDescent="0.2">
      <c r="W388134" s="29"/>
      <c r="AI388134" s="29"/>
    </row>
    <row r="388162" spans="23:35" x14ac:dyDescent="0.2">
      <c r="W388162" s="31"/>
      <c r="AI388162" s="31"/>
    </row>
    <row r="388166" spans="23:35" x14ac:dyDescent="0.2">
      <c r="W388166" s="29"/>
      <c r="AI388166" s="29"/>
    </row>
    <row r="388194" spans="23:35" x14ac:dyDescent="0.2">
      <c r="W388194" s="31"/>
      <c r="AI388194" s="31"/>
    </row>
    <row r="388198" spans="23:35" x14ac:dyDescent="0.2">
      <c r="W388198" s="29"/>
      <c r="AI388198" s="29"/>
    </row>
    <row r="388226" spans="23:35" x14ac:dyDescent="0.2">
      <c r="W388226" s="31"/>
      <c r="AI388226" s="31"/>
    </row>
    <row r="388230" spans="23:35" x14ac:dyDescent="0.2">
      <c r="W388230" s="29"/>
      <c r="AI388230" s="29"/>
    </row>
    <row r="388258" spans="23:35" x14ac:dyDescent="0.2">
      <c r="W388258" s="31"/>
      <c r="AI388258" s="31"/>
    </row>
    <row r="388262" spans="23:35" x14ac:dyDescent="0.2">
      <c r="W388262" s="29"/>
      <c r="AI388262" s="29"/>
    </row>
    <row r="388290" spans="23:35" x14ac:dyDescent="0.2">
      <c r="W388290" s="31"/>
      <c r="AI388290" s="31"/>
    </row>
    <row r="388294" spans="23:35" x14ac:dyDescent="0.2">
      <c r="W388294" s="29"/>
      <c r="AI388294" s="29"/>
    </row>
    <row r="388322" spans="23:35" x14ac:dyDescent="0.2">
      <c r="W388322" s="31"/>
      <c r="AI388322" s="31"/>
    </row>
    <row r="388326" spans="23:35" x14ac:dyDescent="0.2">
      <c r="W388326" s="29"/>
      <c r="AI388326" s="29"/>
    </row>
    <row r="388354" spans="23:35" x14ac:dyDescent="0.2">
      <c r="W388354" s="31"/>
      <c r="AI388354" s="31"/>
    </row>
    <row r="388358" spans="23:35" x14ac:dyDescent="0.2">
      <c r="W388358" s="29"/>
      <c r="AI388358" s="29"/>
    </row>
    <row r="388386" spans="23:35" x14ac:dyDescent="0.2">
      <c r="W388386" s="31"/>
      <c r="AI388386" s="31"/>
    </row>
    <row r="388390" spans="23:35" x14ac:dyDescent="0.2">
      <c r="W388390" s="29"/>
      <c r="AI388390" s="29"/>
    </row>
    <row r="388418" spans="23:35" x14ac:dyDescent="0.2">
      <c r="W388418" s="31"/>
      <c r="AI388418" s="31"/>
    </row>
    <row r="388422" spans="23:35" x14ac:dyDescent="0.2">
      <c r="W388422" s="29"/>
      <c r="AI388422" s="29"/>
    </row>
    <row r="388450" spans="23:35" x14ac:dyDescent="0.2">
      <c r="W388450" s="31"/>
      <c r="AI388450" s="31"/>
    </row>
    <row r="388454" spans="23:35" x14ac:dyDescent="0.2">
      <c r="W388454" s="29"/>
      <c r="AI388454" s="29"/>
    </row>
    <row r="388482" spans="23:35" x14ac:dyDescent="0.2">
      <c r="W388482" s="31"/>
      <c r="AI388482" s="31"/>
    </row>
    <row r="388486" spans="23:35" x14ac:dyDescent="0.2">
      <c r="W388486" s="29"/>
      <c r="AI388486" s="29"/>
    </row>
    <row r="388514" spans="23:35" x14ac:dyDescent="0.2">
      <c r="W388514" s="31"/>
      <c r="AI388514" s="31"/>
    </row>
    <row r="388518" spans="23:35" x14ac:dyDescent="0.2">
      <c r="W388518" s="29"/>
      <c r="AI388518" s="29"/>
    </row>
    <row r="388546" spans="23:35" x14ac:dyDescent="0.2">
      <c r="W388546" s="31"/>
      <c r="AI388546" s="31"/>
    </row>
    <row r="388550" spans="23:35" x14ac:dyDescent="0.2">
      <c r="W388550" s="29"/>
      <c r="AI388550" s="29"/>
    </row>
    <row r="388578" spans="23:35" x14ac:dyDescent="0.2">
      <c r="W388578" s="31"/>
      <c r="AI388578" s="31"/>
    </row>
    <row r="388582" spans="23:35" x14ac:dyDescent="0.2">
      <c r="W388582" s="29"/>
      <c r="AI388582" s="29"/>
    </row>
    <row r="388610" spans="23:35" x14ac:dyDescent="0.2">
      <c r="W388610" s="31"/>
      <c r="AI388610" s="31"/>
    </row>
    <row r="388614" spans="23:35" x14ac:dyDescent="0.2">
      <c r="W388614" s="29"/>
      <c r="AI388614" s="29"/>
    </row>
    <row r="388642" spans="23:35" x14ac:dyDescent="0.2">
      <c r="W388642" s="31"/>
      <c r="AI388642" s="31"/>
    </row>
    <row r="388646" spans="23:35" x14ac:dyDescent="0.2">
      <c r="W388646" s="29"/>
      <c r="AI388646" s="29"/>
    </row>
    <row r="388674" spans="23:35" x14ac:dyDescent="0.2">
      <c r="W388674" s="31"/>
      <c r="AI388674" s="31"/>
    </row>
    <row r="388678" spans="23:35" x14ac:dyDescent="0.2">
      <c r="W388678" s="29"/>
      <c r="AI388678" s="29"/>
    </row>
    <row r="388706" spans="23:35" x14ac:dyDescent="0.2">
      <c r="W388706" s="31"/>
      <c r="AI388706" s="31"/>
    </row>
    <row r="388710" spans="23:35" x14ac:dyDescent="0.2">
      <c r="W388710" s="29"/>
      <c r="AI388710" s="29"/>
    </row>
    <row r="388738" spans="23:35" x14ac:dyDescent="0.2">
      <c r="W388738" s="31"/>
      <c r="AI388738" s="31"/>
    </row>
    <row r="388742" spans="23:35" x14ac:dyDescent="0.2">
      <c r="W388742" s="29"/>
      <c r="AI388742" s="29"/>
    </row>
    <row r="388770" spans="23:35" x14ac:dyDescent="0.2">
      <c r="W388770" s="31"/>
      <c r="AI388770" s="31"/>
    </row>
    <row r="388774" spans="23:35" x14ac:dyDescent="0.2">
      <c r="W388774" s="29"/>
      <c r="AI388774" s="29"/>
    </row>
    <row r="388802" spans="23:35" x14ac:dyDescent="0.2">
      <c r="W388802" s="31"/>
      <c r="AI388802" s="31"/>
    </row>
    <row r="388806" spans="23:35" x14ac:dyDescent="0.2">
      <c r="W388806" s="29"/>
      <c r="AI388806" s="29"/>
    </row>
    <row r="388834" spans="23:35" x14ac:dyDescent="0.2">
      <c r="W388834" s="31"/>
      <c r="AI388834" s="31"/>
    </row>
    <row r="388838" spans="23:35" x14ac:dyDescent="0.2">
      <c r="W388838" s="29"/>
      <c r="AI388838" s="29"/>
    </row>
    <row r="388866" spans="23:35" x14ac:dyDescent="0.2">
      <c r="W388866" s="31"/>
      <c r="AI388866" s="31"/>
    </row>
    <row r="388870" spans="23:35" x14ac:dyDescent="0.2">
      <c r="W388870" s="29"/>
      <c r="AI388870" s="29"/>
    </row>
    <row r="388898" spans="23:35" x14ac:dyDescent="0.2">
      <c r="W388898" s="31"/>
      <c r="AI388898" s="31"/>
    </row>
    <row r="388902" spans="23:35" x14ac:dyDescent="0.2">
      <c r="W388902" s="29"/>
      <c r="AI388902" s="29"/>
    </row>
    <row r="388930" spans="23:35" x14ac:dyDescent="0.2">
      <c r="W388930" s="31"/>
      <c r="AI388930" s="31"/>
    </row>
    <row r="388934" spans="23:35" x14ac:dyDescent="0.2">
      <c r="W388934" s="29"/>
      <c r="AI388934" s="29"/>
    </row>
    <row r="388962" spans="23:35" x14ac:dyDescent="0.2">
      <c r="W388962" s="31"/>
      <c r="AI388962" s="31"/>
    </row>
    <row r="388966" spans="23:35" x14ac:dyDescent="0.2">
      <c r="W388966" s="29"/>
      <c r="AI388966" s="29"/>
    </row>
    <row r="388994" spans="23:35" x14ac:dyDescent="0.2">
      <c r="W388994" s="31"/>
      <c r="AI388994" s="31"/>
    </row>
    <row r="388998" spans="23:35" x14ac:dyDescent="0.2">
      <c r="W388998" s="29"/>
      <c r="AI388998" s="29"/>
    </row>
    <row r="389026" spans="23:35" x14ac:dyDescent="0.2">
      <c r="W389026" s="31"/>
      <c r="AI389026" s="31"/>
    </row>
    <row r="389030" spans="23:35" x14ac:dyDescent="0.2">
      <c r="W389030" s="29"/>
      <c r="AI389030" s="29"/>
    </row>
    <row r="389058" spans="23:35" x14ac:dyDescent="0.2">
      <c r="W389058" s="31"/>
      <c r="AI389058" s="31"/>
    </row>
    <row r="389062" spans="23:35" x14ac:dyDescent="0.2">
      <c r="W389062" s="29"/>
      <c r="AI389062" s="29"/>
    </row>
    <row r="389090" spans="23:35" x14ac:dyDescent="0.2">
      <c r="W389090" s="31"/>
      <c r="AI389090" s="31"/>
    </row>
    <row r="389094" spans="23:35" x14ac:dyDescent="0.2">
      <c r="W389094" s="29"/>
      <c r="AI389094" s="29"/>
    </row>
    <row r="389122" spans="23:35" x14ac:dyDescent="0.2">
      <c r="W389122" s="31"/>
      <c r="AI389122" s="31"/>
    </row>
    <row r="389126" spans="23:35" x14ac:dyDescent="0.2">
      <c r="W389126" s="29"/>
      <c r="AI389126" s="29"/>
    </row>
    <row r="389154" spans="23:35" x14ac:dyDescent="0.2">
      <c r="W389154" s="31"/>
      <c r="AI389154" s="31"/>
    </row>
    <row r="389158" spans="23:35" x14ac:dyDescent="0.2">
      <c r="W389158" s="29"/>
      <c r="AI389158" s="29"/>
    </row>
    <row r="389186" spans="23:35" x14ac:dyDescent="0.2">
      <c r="W389186" s="31"/>
      <c r="AI389186" s="31"/>
    </row>
    <row r="389190" spans="23:35" x14ac:dyDescent="0.2">
      <c r="W389190" s="29"/>
      <c r="AI389190" s="29"/>
    </row>
    <row r="389218" spans="23:35" x14ac:dyDescent="0.2">
      <c r="W389218" s="31"/>
      <c r="AI389218" s="31"/>
    </row>
    <row r="389222" spans="23:35" x14ac:dyDescent="0.2">
      <c r="W389222" s="29"/>
      <c r="AI389222" s="29"/>
    </row>
    <row r="389250" spans="23:35" x14ac:dyDescent="0.2">
      <c r="W389250" s="31"/>
      <c r="AI389250" s="31"/>
    </row>
    <row r="389254" spans="23:35" x14ac:dyDescent="0.2">
      <c r="W389254" s="29"/>
      <c r="AI389254" s="29"/>
    </row>
    <row r="389282" spans="23:35" x14ac:dyDescent="0.2">
      <c r="W389282" s="31"/>
      <c r="AI389282" s="31"/>
    </row>
    <row r="389286" spans="23:35" x14ac:dyDescent="0.2">
      <c r="W389286" s="29"/>
      <c r="AI389286" s="29"/>
    </row>
    <row r="389314" spans="23:35" x14ac:dyDescent="0.2">
      <c r="W389314" s="31"/>
      <c r="AI389314" s="31"/>
    </row>
    <row r="389318" spans="23:35" x14ac:dyDescent="0.2">
      <c r="W389318" s="29"/>
      <c r="AI389318" s="29"/>
    </row>
    <row r="389346" spans="23:35" x14ac:dyDescent="0.2">
      <c r="W389346" s="31"/>
      <c r="AI389346" s="31"/>
    </row>
    <row r="389350" spans="23:35" x14ac:dyDescent="0.2">
      <c r="W389350" s="29"/>
      <c r="AI389350" s="29"/>
    </row>
    <row r="389378" spans="23:35" x14ac:dyDescent="0.2">
      <c r="W389378" s="31"/>
      <c r="AI389378" s="31"/>
    </row>
    <row r="389382" spans="23:35" x14ac:dyDescent="0.2">
      <c r="W389382" s="29"/>
      <c r="AI389382" s="29"/>
    </row>
    <row r="389410" spans="23:35" x14ac:dyDescent="0.2">
      <c r="W389410" s="31"/>
      <c r="AI389410" s="31"/>
    </row>
    <row r="389414" spans="23:35" x14ac:dyDescent="0.2">
      <c r="W389414" s="29"/>
      <c r="AI389414" s="29"/>
    </row>
    <row r="389442" spans="23:35" x14ac:dyDescent="0.2">
      <c r="W389442" s="31"/>
      <c r="AI389442" s="31"/>
    </row>
    <row r="389446" spans="23:35" x14ac:dyDescent="0.2">
      <c r="W389446" s="29"/>
      <c r="AI389446" s="29"/>
    </row>
    <row r="389474" spans="23:35" x14ac:dyDescent="0.2">
      <c r="W389474" s="31"/>
      <c r="AI389474" s="31"/>
    </row>
    <row r="389478" spans="23:35" x14ac:dyDescent="0.2">
      <c r="W389478" s="29"/>
      <c r="AI389478" s="29"/>
    </row>
    <row r="389506" spans="23:35" x14ac:dyDescent="0.2">
      <c r="W389506" s="31"/>
      <c r="AI389506" s="31"/>
    </row>
    <row r="389510" spans="23:35" x14ac:dyDescent="0.2">
      <c r="W389510" s="29"/>
      <c r="AI389510" s="29"/>
    </row>
    <row r="389538" spans="23:35" x14ac:dyDescent="0.2">
      <c r="W389538" s="31"/>
      <c r="AI389538" s="31"/>
    </row>
    <row r="389542" spans="23:35" x14ac:dyDescent="0.2">
      <c r="W389542" s="29"/>
      <c r="AI389542" s="29"/>
    </row>
    <row r="389570" spans="23:35" x14ac:dyDescent="0.2">
      <c r="W389570" s="31"/>
      <c r="AI389570" s="31"/>
    </row>
    <row r="389574" spans="23:35" x14ac:dyDescent="0.2">
      <c r="W389574" s="29"/>
      <c r="AI389574" s="29"/>
    </row>
    <row r="389602" spans="23:35" x14ac:dyDescent="0.2">
      <c r="W389602" s="31"/>
      <c r="AI389602" s="31"/>
    </row>
    <row r="389606" spans="23:35" x14ac:dyDescent="0.2">
      <c r="W389606" s="29"/>
      <c r="AI389606" s="29"/>
    </row>
    <row r="389634" spans="23:35" x14ac:dyDescent="0.2">
      <c r="W389634" s="31"/>
      <c r="AI389634" s="31"/>
    </row>
    <row r="389638" spans="23:35" x14ac:dyDescent="0.2">
      <c r="W389638" s="29"/>
      <c r="AI389638" s="29"/>
    </row>
    <row r="389666" spans="23:35" x14ac:dyDescent="0.2">
      <c r="W389666" s="31"/>
      <c r="AI389666" s="31"/>
    </row>
    <row r="389670" spans="23:35" x14ac:dyDescent="0.2">
      <c r="W389670" s="29"/>
      <c r="AI389670" s="29"/>
    </row>
    <row r="389698" spans="23:35" x14ac:dyDescent="0.2">
      <c r="W389698" s="31"/>
      <c r="AI389698" s="31"/>
    </row>
    <row r="389702" spans="23:35" x14ac:dyDescent="0.2">
      <c r="W389702" s="29"/>
      <c r="AI389702" s="29"/>
    </row>
    <row r="389730" spans="23:35" x14ac:dyDescent="0.2">
      <c r="W389730" s="31"/>
      <c r="AI389730" s="31"/>
    </row>
    <row r="389734" spans="23:35" x14ac:dyDescent="0.2">
      <c r="W389734" s="29"/>
      <c r="AI389734" s="29"/>
    </row>
    <row r="389762" spans="23:35" x14ac:dyDescent="0.2">
      <c r="W389762" s="31"/>
      <c r="AI389762" s="31"/>
    </row>
    <row r="389766" spans="23:35" x14ac:dyDescent="0.2">
      <c r="W389766" s="29"/>
      <c r="AI389766" s="29"/>
    </row>
    <row r="389794" spans="23:35" x14ac:dyDescent="0.2">
      <c r="W389794" s="31"/>
      <c r="AI389794" s="31"/>
    </row>
    <row r="389798" spans="23:35" x14ac:dyDescent="0.2">
      <c r="W389798" s="29"/>
      <c r="AI389798" s="29"/>
    </row>
    <row r="389826" spans="23:35" x14ac:dyDescent="0.2">
      <c r="W389826" s="31"/>
      <c r="AI389826" s="31"/>
    </row>
    <row r="389830" spans="23:35" x14ac:dyDescent="0.2">
      <c r="W389830" s="29"/>
      <c r="AI389830" s="29"/>
    </row>
    <row r="389858" spans="23:35" x14ac:dyDescent="0.2">
      <c r="W389858" s="31"/>
      <c r="AI389858" s="31"/>
    </row>
    <row r="389862" spans="23:35" x14ac:dyDescent="0.2">
      <c r="W389862" s="29"/>
      <c r="AI389862" s="29"/>
    </row>
    <row r="389890" spans="23:35" x14ac:dyDescent="0.2">
      <c r="W389890" s="31"/>
      <c r="AI389890" s="31"/>
    </row>
    <row r="389894" spans="23:35" x14ac:dyDescent="0.2">
      <c r="W389894" s="29"/>
      <c r="AI389894" s="29"/>
    </row>
    <row r="389922" spans="23:35" x14ac:dyDescent="0.2">
      <c r="W389922" s="31"/>
      <c r="AI389922" s="31"/>
    </row>
    <row r="389926" spans="23:35" x14ac:dyDescent="0.2">
      <c r="W389926" s="29"/>
      <c r="AI389926" s="29"/>
    </row>
    <row r="389954" spans="23:35" x14ac:dyDescent="0.2">
      <c r="W389954" s="31"/>
      <c r="AI389954" s="31"/>
    </row>
    <row r="389958" spans="23:35" x14ac:dyDescent="0.2">
      <c r="W389958" s="29"/>
      <c r="AI389958" s="29"/>
    </row>
    <row r="389986" spans="23:35" x14ac:dyDescent="0.2">
      <c r="W389986" s="31"/>
      <c r="AI389986" s="31"/>
    </row>
    <row r="389990" spans="23:35" x14ac:dyDescent="0.2">
      <c r="W389990" s="29"/>
      <c r="AI389990" s="29"/>
    </row>
    <row r="390018" spans="23:35" x14ac:dyDescent="0.2">
      <c r="W390018" s="31"/>
      <c r="AI390018" s="31"/>
    </row>
    <row r="390022" spans="23:35" x14ac:dyDescent="0.2">
      <c r="W390022" s="29"/>
      <c r="AI390022" s="29"/>
    </row>
    <row r="390050" spans="23:35" x14ac:dyDescent="0.2">
      <c r="W390050" s="31"/>
      <c r="AI390050" s="31"/>
    </row>
    <row r="390054" spans="23:35" x14ac:dyDescent="0.2">
      <c r="W390054" s="29"/>
      <c r="AI390054" s="29"/>
    </row>
    <row r="390082" spans="23:35" x14ac:dyDescent="0.2">
      <c r="W390082" s="31"/>
      <c r="AI390082" s="31"/>
    </row>
    <row r="390086" spans="23:35" x14ac:dyDescent="0.2">
      <c r="W390086" s="29"/>
      <c r="AI390086" s="29"/>
    </row>
    <row r="390114" spans="23:35" x14ac:dyDescent="0.2">
      <c r="W390114" s="31"/>
      <c r="AI390114" s="31"/>
    </row>
    <row r="390118" spans="23:35" x14ac:dyDescent="0.2">
      <c r="W390118" s="29"/>
      <c r="AI390118" s="29"/>
    </row>
    <row r="390146" spans="23:35" x14ac:dyDescent="0.2">
      <c r="W390146" s="31"/>
      <c r="AI390146" s="31"/>
    </row>
    <row r="390150" spans="23:35" x14ac:dyDescent="0.2">
      <c r="W390150" s="29"/>
      <c r="AI390150" s="29"/>
    </row>
    <row r="390178" spans="23:35" x14ac:dyDescent="0.2">
      <c r="W390178" s="31"/>
      <c r="AI390178" s="31"/>
    </row>
    <row r="390182" spans="23:35" x14ac:dyDescent="0.2">
      <c r="W390182" s="29"/>
      <c r="AI390182" s="29"/>
    </row>
    <row r="390210" spans="23:35" x14ac:dyDescent="0.2">
      <c r="W390210" s="31"/>
      <c r="AI390210" s="31"/>
    </row>
    <row r="390214" spans="23:35" x14ac:dyDescent="0.2">
      <c r="W390214" s="29"/>
      <c r="AI390214" s="29"/>
    </row>
    <row r="390242" spans="23:35" x14ac:dyDescent="0.2">
      <c r="W390242" s="31"/>
      <c r="AI390242" s="31"/>
    </row>
    <row r="390246" spans="23:35" x14ac:dyDescent="0.2">
      <c r="W390246" s="29"/>
      <c r="AI390246" s="29"/>
    </row>
    <row r="390274" spans="23:35" x14ac:dyDescent="0.2">
      <c r="W390274" s="31"/>
      <c r="AI390274" s="31"/>
    </row>
    <row r="390278" spans="23:35" x14ac:dyDescent="0.2">
      <c r="W390278" s="29"/>
      <c r="AI390278" s="29"/>
    </row>
    <row r="390306" spans="23:35" x14ac:dyDescent="0.2">
      <c r="W390306" s="31"/>
      <c r="AI390306" s="31"/>
    </row>
    <row r="390310" spans="23:35" x14ac:dyDescent="0.2">
      <c r="W390310" s="29"/>
      <c r="AI390310" s="29"/>
    </row>
    <row r="390338" spans="23:35" x14ac:dyDescent="0.2">
      <c r="W390338" s="31"/>
      <c r="AI390338" s="31"/>
    </row>
    <row r="390342" spans="23:35" x14ac:dyDescent="0.2">
      <c r="W390342" s="29"/>
      <c r="AI390342" s="29"/>
    </row>
    <row r="390370" spans="23:35" x14ac:dyDescent="0.2">
      <c r="W390370" s="31"/>
      <c r="AI390370" s="31"/>
    </row>
    <row r="390374" spans="23:35" x14ac:dyDescent="0.2">
      <c r="W390374" s="29"/>
      <c r="AI390374" s="29"/>
    </row>
    <row r="390402" spans="23:35" x14ac:dyDescent="0.2">
      <c r="W390402" s="31"/>
      <c r="AI390402" s="31"/>
    </row>
    <row r="390406" spans="23:35" x14ac:dyDescent="0.2">
      <c r="W390406" s="29"/>
      <c r="AI390406" s="29"/>
    </row>
    <row r="390434" spans="23:35" x14ac:dyDescent="0.2">
      <c r="W390434" s="31"/>
      <c r="AI390434" s="31"/>
    </row>
    <row r="390438" spans="23:35" x14ac:dyDescent="0.2">
      <c r="W390438" s="29"/>
      <c r="AI390438" s="29"/>
    </row>
    <row r="390466" spans="23:35" x14ac:dyDescent="0.2">
      <c r="W390466" s="31"/>
      <c r="AI390466" s="31"/>
    </row>
    <row r="390470" spans="23:35" x14ac:dyDescent="0.2">
      <c r="W390470" s="29"/>
      <c r="AI390470" s="29"/>
    </row>
    <row r="390498" spans="23:35" x14ac:dyDescent="0.2">
      <c r="W390498" s="31"/>
      <c r="AI390498" s="31"/>
    </row>
    <row r="390502" spans="23:35" x14ac:dyDescent="0.2">
      <c r="W390502" s="29"/>
      <c r="AI390502" s="29"/>
    </row>
    <row r="390530" spans="23:35" x14ac:dyDescent="0.2">
      <c r="W390530" s="31"/>
      <c r="AI390530" s="31"/>
    </row>
    <row r="390534" spans="23:35" x14ac:dyDescent="0.2">
      <c r="W390534" s="29"/>
      <c r="AI390534" s="29"/>
    </row>
    <row r="390562" spans="23:35" x14ac:dyDescent="0.2">
      <c r="W390562" s="31"/>
      <c r="AI390562" s="31"/>
    </row>
    <row r="390566" spans="23:35" x14ac:dyDescent="0.2">
      <c r="W390566" s="29"/>
      <c r="AI390566" s="29"/>
    </row>
    <row r="390594" spans="23:35" x14ac:dyDescent="0.2">
      <c r="W390594" s="31"/>
      <c r="AI390594" s="31"/>
    </row>
    <row r="390598" spans="23:35" x14ac:dyDescent="0.2">
      <c r="W390598" s="29"/>
      <c r="AI390598" s="29"/>
    </row>
    <row r="390626" spans="23:35" x14ac:dyDescent="0.2">
      <c r="W390626" s="31"/>
      <c r="AI390626" s="31"/>
    </row>
    <row r="390630" spans="23:35" x14ac:dyDescent="0.2">
      <c r="W390630" s="29"/>
      <c r="AI390630" s="29"/>
    </row>
    <row r="390658" spans="23:35" x14ac:dyDescent="0.2">
      <c r="W390658" s="31"/>
      <c r="AI390658" s="31"/>
    </row>
    <row r="390662" spans="23:35" x14ac:dyDescent="0.2">
      <c r="W390662" s="29"/>
      <c r="AI390662" s="29"/>
    </row>
    <row r="390690" spans="23:35" x14ac:dyDescent="0.2">
      <c r="W390690" s="31"/>
      <c r="AI390690" s="31"/>
    </row>
    <row r="390694" spans="23:35" x14ac:dyDescent="0.2">
      <c r="W390694" s="29"/>
      <c r="AI390694" s="29"/>
    </row>
    <row r="390722" spans="23:35" x14ac:dyDescent="0.2">
      <c r="W390722" s="31"/>
      <c r="AI390722" s="31"/>
    </row>
    <row r="390726" spans="23:35" x14ac:dyDescent="0.2">
      <c r="W390726" s="29"/>
      <c r="AI390726" s="29"/>
    </row>
    <row r="390754" spans="23:35" x14ac:dyDescent="0.2">
      <c r="W390754" s="31"/>
      <c r="AI390754" s="31"/>
    </row>
    <row r="390758" spans="23:35" x14ac:dyDescent="0.2">
      <c r="W390758" s="29"/>
      <c r="AI390758" s="29"/>
    </row>
    <row r="390786" spans="23:35" x14ac:dyDescent="0.2">
      <c r="W390786" s="31"/>
      <c r="AI390786" s="31"/>
    </row>
    <row r="390790" spans="23:35" x14ac:dyDescent="0.2">
      <c r="W390790" s="29"/>
      <c r="AI390790" s="29"/>
    </row>
    <row r="390818" spans="23:35" x14ac:dyDescent="0.2">
      <c r="W390818" s="31"/>
      <c r="AI390818" s="31"/>
    </row>
    <row r="390822" spans="23:35" x14ac:dyDescent="0.2">
      <c r="W390822" s="29"/>
      <c r="AI390822" s="29"/>
    </row>
    <row r="390850" spans="23:35" x14ac:dyDescent="0.2">
      <c r="W390850" s="31"/>
      <c r="AI390850" s="31"/>
    </row>
    <row r="390854" spans="23:35" x14ac:dyDescent="0.2">
      <c r="W390854" s="29"/>
      <c r="AI390854" s="29"/>
    </row>
    <row r="390882" spans="23:35" x14ac:dyDescent="0.2">
      <c r="W390882" s="31"/>
      <c r="AI390882" s="31"/>
    </row>
    <row r="390886" spans="23:35" x14ac:dyDescent="0.2">
      <c r="W390886" s="29"/>
      <c r="AI390886" s="29"/>
    </row>
    <row r="390914" spans="23:35" x14ac:dyDescent="0.2">
      <c r="W390914" s="31"/>
      <c r="AI390914" s="31"/>
    </row>
    <row r="390918" spans="23:35" x14ac:dyDescent="0.2">
      <c r="W390918" s="29"/>
      <c r="AI390918" s="29"/>
    </row>
    <row r="390946" spans="23:35" x14ac:dyDescent="0.2">
      <c r="W390946" s="31"/>
      <c r="AI390946" s="31"/>
    </row>
    <row r="390950" spans="23:35" x14ac:dyDescent="0.2">
      <c r="W390950" s="29"/>
      <c r="AI390950" s="29"/>
    </row>
    <row r="390978" spans="23:35" x14ac:dyDescent="0.2">
      <c r="W390978" s="31"/>
      <c r="AI390978" s="31"/>
    </row>
    <row r="390982" spans="23:35" x14ac:dyDescent="0.2">
      <c r="W390982" s="29"/>
      <c r="AI390982" s="29"/>
    </row>
    <row r="391010" spans="23:35" x14ac:dyDescent="0.2">
      <c r="W391010" s="31"/>
      <c r="AI391010" s="31"/>
    </row>
    <row r="391014" spans="23:35" x14ac:dyDescent="0.2">
      <c r="W391014" s="29"/>
      <c r="AI391014" s="29"/>
    </row>
    <row r="391042" spans="23:35" x14ac:dyDescent="0.2">
      <c r="W391042" s="31"/>
      <c r="AI391042" s="31"/>
    </row>
    <row r="391046" spans="23:35" x14ac:dyDescent="0.2">
      <c r="W391046" s="29"/>
      <c r="AI391046" s="29"/>
    </row>
    <row r="391074" spans="23:35" x14ac:dyDescent="0.2">
      <c r="W391074" s="31"/>
      <c r="AI391074" s="31"/>
    </row>
    <row r="391078" spans="23:35" x14ac:dyDescent="0.2">
      <c r="W391078" s="29"/>
      <c r="AI391078" s="29"/>
    </row>
    <row r="391106" spans="23:35" x14ac:dyDescent="0.2">
      <c r="W391106" s="31"/>
      <c r="AI391106" s="31"/>
    </row>
    <row r="391110" spans="23:35" x14ac:dyDescent="0.2">
      <c r="W391110" s="29"/>
      <c r="AI391110" s="29"/>
    </row>
    <row r="391138" spans="23:35" x14ac:dyDescent="0.2">
      <c r="W391138" s="31"/>
      <c r="AI391138" s="31"/>
    </row>
    <row r="391142" spans="23:35" x14ac:dyDescent="0.2">
      <c r="W391142" s="29"/>
      <c r="AI391142" s="29"/>
    </row>
    <row r="391170" spans="23:35" x14ac:dyDescent="0.2">
      <c r="W391170" s="31"/>
      <c r="AI391170" s="31"/>
    </row>
    <row r="391174" spans="23:35" x14ac:dyDescent="0.2">
      <c r="W391174" s="29"/>
      <c r="AI391174" s="29"/>
    </row>
    <row r="391202" spans="23:35" x14ac:dyDescent="0.2">
      <c r="W391202" s="31"/>
      <c r="AI391202" s="31"/>
    </row>
    <row r="391206" spans="23:35" x14ac:dyDescent="0.2">
      <c r="W391206" s="29"/>
      <c r="AI391206" s="29"/>
    </row>
    <row r="391234" spans="23:35" x14ac:dyDescent="0.2">
      <c r="W391234" s="31"/>
      <c r="AI391234" s="31"/>
    </row>
    <row r="391238" spans="23:35" x14ac:dyDescent="0.2">
      <c r="W391238" s="29"/>
      <c r="AI391238" s="29"/>
    </row>
    <row r="391266" spans="23:35" x14ac:dyDescent="0.2">
      <c r="W391266" s="31"/>
      <c r="AI391266" s="31"/>
    </row>
    <row r="391270" spans="23:35" x14ac:dyDescent="0.2">
      <c r="W391270" s="29"/>
      <c r="AI391270" s="29"/>
    </row>
    <row r="391298" spans="23:35" x14ac:dyDescent="0.2">
      <c r="W391298" s="31"/>
      <c r="AI391298" s="31"/>
    </row>
    <row r="391302" spans="23:35" x14ac:dyDescent="0.2">
      <c r="W391302" s="29"/>
      <c r="AI391302" s="29"/>
    </row>
    <row r="391330" spans="23:35" x14ac:dyDescent="0.2">
      <c r="W391330" s="31"/>
      <c r="AI391330" s="31"/>
    </row>
    <row r="391334" spans="23:35" x14ac:dyDescent="0.2">
      <c r="W391334" s="29"/>
      <c r="AI391334" s="29"/>
    </row>
    <row r="391362" spans="23:35" x14ac:dyDescent="0.2">
      <c r="W391362" s="31"/>
      <c r="AI391362" s="31"/>
    </row>
    <row r="391366" spans="23:35" x14ac:dyDescent="0.2">
      <c r="W391366" s="29"/>
      <c r="AI391366" s="29"/>
    </row>
    <row r="391394" spans="23:35" x14ac:dyDescent="0.2">
      <c r="W391394" s="31"/>
      <c r="AI391394" s="31"/>
    </row>
    <row r="391398" spans="23:35" x14ac:dyDescent="0.2">
      <c r="W391398" s="29"/>
      <c r="AI391398" s="29"/>
    </row>
    <row r="391426" spans="23:35" x14ac:dyDescent="0.2">
      <c r="W391426" s="31"/>
      <c r="AI391426" s="31"/>
    </row>
    <row r="391430" spans="23:35" x14ac:dyDescent="0.2">
      <c r="W391430" s="29"/>
      <c r="AI391430" s="29"/>
    </row>
    <row r="391458" spans="23:35" x14ac:dyDescent="0.2">
      <c r="W391458" s="31"/>
      <c r="AI391458" s="31"/>
    </row>
    <row r="391462" spans="23:35" x14ac:dyDescent="0.2">
      <c r="W391462" s="29"/>
      <c r="AI391462" s="29"/>
    </row>
    <row r="391490" spans="23:35" x14ac:dyDescent="0.2">
      <c r="W391490" s="31"/>
      <c r="AI391490" s="31"/>
    </row>
    <row r="391494" spans="23:35" x14ac:dyDescent="0.2">
      <c r="W391494" s="29"/>
      <c r="AI391494" s="29"/>
    </row>
    <row r="391522" spans="23:35" x14ac:dyDescent="0.2">
      <c r="W391522" s="31"/>
      <c r="AI391522" s="31"/>
    </row>
    <row r="391526" spans="23:35" x14ac:dyDescent="0.2">
      <c r="W391526" s="29"/>
      <c r="AI391526" s="29"/>
    </row>
    <row r="391554" spans="23:35" x14ac:dyDescent="0.2">
      <c r="W391554" s="31"/>
      <c r="AI391554" s="31"/>
    </row>
    <row r="391558" spans="23:35" x14ac:dyDescent="0.2">
      <c r="W391558" s="29"/>
      <c r="AI391558" s="29"/>
    </row>
    <row r="391586" spans="23:35" x14ac:dyDescent="0.2">
      <c r="W391586" s="31"/>
      <c r="AI391586" s="31"/>
    </row>
    <row r="391590" spans="23:35" x14ac:dyDescent="0.2">
      <c r="W391590" s="29"/>
      <c r="AI391590" s="29"/>
    </row>
    <row r="391618" spans="23:35" x14ac:dyDescent="0.2">
      <c r="W391618" s="31"/>
      <c r="AI391618" s="31"/>
    </row>
    <row r="391622" spans="23:35" x14ac:dyDescent="0.2">
      <c r="W391622" s="29"/>
      <c r="AI391622" s="29"/>
    </row>
    <row r="391650" spans="23:35" x14ac:dyDescent="0.2">
      <c r="W391650" s="31"/>
      <c r="AI391650" s="31"/>
    </row>
    <row r="391654" spans="23:35" x14ac:dyDescent="0.2">
      <c r="W391654" s="29"/>
      <c r="AI391654" s="29"/>
    </row>
    <row r="391682" spans="23:35" x14ac:dyDescent="0.2">
      <c r="W391682" s="31"/>
      <c r="AI391682" s="31"/>
    </row>
    <row r="391686" spans="23:35" x14ac:dyDescent="0.2">
      <c r="W391686" s="29"/>
      <c r="AI391686" s="29"/>
    </row>
    <row r="391714" spans="23:35" x14ac:dyDescent="0.2">
      <c r="W391714" s="31"/>
      <c r="AI391714" s="31"/>
    </row>
    <row r="391718" spans="23:35" x14ac:dyDescent="0.2">
      <c r="W391718" s="29"/>
      <c r="AI391718" s="29"/>
    </row>
    <row r="391746" spans="23:35" x14ac:dyDescent="0.2">
      <c r="W391746" s="31"/>
      <c r="AI391746" s="31"/>
    </row>
    <row r="391750" spans="23:35" x14ac:dyDescent="0.2">
      <c r="W391750" s="29"/>
      <c r="AI391750" s="29"/>
    </row>
    <row r="391778" spans="23:35" x14ac:dyDescent="0.2">
      <c r="W391778" s="31"/>
      <c r="AI391778" s="31"/>
    </row>
    <row r="391782" spans="23:35" x14ac:dyDescent="0.2">
      <c r="W391782" s="29"/>
      <c r="AI391782" s="29"/>
    </row>
    <row r="391810" spans="23:35" x14ac:dyDescent="0.2">
      <c r="W391810" s="31"/>
      <c r="AI391810" s="31"/>
    </row>
    <row r="391814" spans="23:35" x14ac:dyDescent="0.2">
      <c r="W391814" s="29"/>
      <c r="AI391814" s="29"/>
    </row>
    <row r="391842" spans="23:35" x14ac:dyDescent="0.2">
      <c r="W391842" s="31"/>
      <c r="AI391842" s="31"/>
    </row>
    <row r="391846" spans="23:35" x14ac:dyDescent="0.2">
      <c r="W391846" s="29"/>
      <c r="AI391846" s="29"/>
    </row>
    <row r="391874" spans="23:35" x14ac:dyDescent="0.2">
      <c r="W391874" s="31"/>
      <c r="AI391874" s="31"/>
    </row>
    <row r="391878" spans="23:35" x14ac:dyDescent="0.2">
      <c r="W391878" s="29"/>
      <c r="AI391878" s="29"/>
    </row>
    <row r="391906" spans="23:35" x14ac:dyDescent="0.2">
      <c r="W391906" s="31"/>
      <c r="AI391906" s="31"/>
    </row>
    <row r="391910" spans="23:35" x14ac:dyDescent="0.2">
      <c r="W391910" s="29"/>
      <c r="AI391910" s="29"/>
    </row>
    <row r="391938" spans="23:35" x14ac:dyDescent="0.2">
      <c r="W391938" s="31"/>
      <c r="AI391938" s="31"/>
    </row>
    <row r="391942" spans="23:35" x14ac:dyDescent="0.2">
      <c r="W391942" s="29"/>
      <c r="AI391942" s="29"/>
    </row>
    <row r="391970" spans="23:35" x14ac:dyDescent="0.2">
      <c r="W391970" s="31"/>
      <c r="AI391970" s="31"/>
    </row>
    <row r="391974" spans="23:35" x14ac:dyDescent="0.2">
      <c r="W391974" s="29"/>
      <c r="AI391974" s="29"/>
    </row>
    <row r="392002" spans="23:35" x14ac:dyDescent="0.2">
      <c r="W392002" s="31"/>
      <c r="AI392002" s="31"/>
    </row>
    <row r="392006" spans="23:35" x14ac:dyDescent="0.2">
      <c r="W392006" s="29"/>
      <c r="AI392006" s="29"/>
    </row>
    <row r="392034" spans="23:35" x14ac:dyDescent="0.2">
      <c r="W392034" s="31"/>
      <c r="AI392034" s="31"/>
    </row>
    <row r="392038" spans="23:35" x14ac:dyDescent="0.2">
      <c r="W392038" s="29"/>
      <c r="AI392038" s="29"/>
    </row>
    <row r="392066" spans="23:35" x14ac:dyDescent="0.2">
      <c r="W392066" s="31"/>
      <c r="AI392066" s="31"/>
    </row>
    <row r="392070" spans="23:35" x14ac:dyDescent="0.2">
      <c r="W392070" s="29"/>
      <c r="AI392070" s="29"/>
    </row>
    <row r="392098" spans="23:35" x14ac:dyDescent="0.2">
      <c r="W392098" s="31"/>
      <c r="AI392098" s="31"/>
    </row>
    <row r="392102" spans="23:35" x14ac:dyDescent="0.2">
      <c r="W392102" s="29"/>
      <c r="AI392102" s="29"/>
    </row>
    <row r="392130" spans="23:35" x14ac:dyDescent="0.2">
      <c r="W392130" s="31"/>
      <c r="AI392130" s="31"/>
    </row>
    <row r="392134" spans="23:35" x14ac:dyDescent="0.2">
      <c r="W392134" s="29"/>
      <c r="AI392134" s="29"/>
    </row>
    <row r="392162" spans="23:35" x14ac:dyDescent="0.2">
      <c r="W392162" s="31"/>
      <c r="AI392162" s="31"/>
    </row>
    <row r="392166" spans="23:35" x14ac:dyDescent="0.2">
      <c r="W392166" s="29"/>
      <c r="AI392166" s="29"/>
    </row>
    <row r="392194" spans="23:35" x14ac:dyDescent="0.2">
      <c r="W392194" s="31"/>
      <c r="AI392194" s="31"/>
    </row>
    <row r="392198" spans="23:35" x14ac:dyDescent="0.2">
      <c r="W392198" s="29"/>
      <c r="AI392198" s="29"/>
    </row>
    <row r="392226" spans="23:35" x14ac:dyDescent="0.2">
      <c r="W392226" s="31"/>
      <c r="AI392226" s="31"/>
    </row>
    <row r="392230" spans="23:35" x14ac:dyDescent="0.2">
      <c r="W392230" s="29"/>
      <c r="AI392230" s="29"/>
    </row>
    <row r="392258" spans="23:35" x14ac:dyDescent="0.2">
      <c r="W392258" s="31"/>
      <c r="AI392258" s="31"/>
    </row>
    <row r="392262" spans="23:35" x14ac:dyDescent="0.2">
      <c r="W392262" s="29"/>
      <c r="AI392262" s="29"/>
    </row>
    <row r="392290" spans="23:35" x14ac:dyDescent="0.2">
      <c r="W392290" s="31"/>
      <c r="AI392290" s="31"/>
    </row>
    <row r="392294" spans="23:35" x14ac:dyDescent="0.2">
      <c r="W392294" s="29"/>
      <c r="AI392294" s="29"/>
    </row>
    <row r="392322" spans="23:35" x14ac:dyDescent="0.2">
      <c r="W392322" s="31"/>
      <c r="AI392322" s="31"/>
    </row>
    <row r="392326" spans="23:35" x14ac:dyDescent="0.2">
      <c r="W392326" s="29"/>
      <c r="AI392326" s="29"/>
    </row>
    <row r="392354" spans="23:35" x14ac:dyDescent="0.2">
      <c r="W392354" s="31"/>
      <c r="AI392354" s="31"/>
    </row>
    <row r="392358" spans="23:35" x14ac:dyDescent="0.2">
      <c r="W392358" s="29"/>
      <c r="AI392358" s="29"/>
    </row>
    <row r="392386" spans="23:35" x14ac:dyDescent="0.2">
      <c r="W392386" s="31"/>
      <c r="AI392386" s="31"/>
    </row>
    <row r="392390" spans="23:35" x14ac:dyDescent="0.2">
      <c r="W392390" s="29"/>
      <c r="AI392390" s="29"/>
    </row>
    <row r="392418" spans="23:35" x14ac:dyDescent="0.2">
      <c r="W392418" s="31"/>
      <c r="AI392418" s="31"/>
    </row>
    <row r="392422" spans="23:35" x14ac:dyDescent="0.2">
      <c r="W392422" s="29"/>
      <c r="AI392422" s="29"/>
    </row>
    <row r="392450" spans="23:35" x14ac:dyDescent="0.2">
      <c r="W392450" s="31"/>
      <c r="AI392450" s="31"/>
    </row>
    <row r="392454" spans="23:35" x14ac:dyDescent="0.2">
      <c r="W392454" s="29"/>
      <c r="AI392454" s="29"/>
    </row>
    <row r="392482" spans="23:35" x14ac:dyDescent="0.2">
      <c r="W392482" s="31"/>
      <c r="AI392482" s="31"/>
    </row>
    <row r="392486" spans="23:35" x14ac:dyDescent="0.2">
      <c r="W392486" s="29"/>
      <c r="AI392486" s="29"/>
    </row>
    <row r="392514" spans="23:35" x14ac:dyDescent="0.2">
      <c r="W392514" s="31"/>
      <c r="AI392514" s="31"/>
    </row>
    <row r="392518" spans="23:35" x14ac:dyDescent="0.2">
      <c r="W392518" s="29"/>
      <c r="AI392518" s="29"/>
    </row>
    <row r="392546" spans="23:35" x14ac:dyDescent="0.2">
      <c r="W392546" s="31"/>
      <c r="AI392546" s="31"/>
    </row>
    <row r="392550" spans="23:35" x14ac:dyDescent="0.2">
      <c r="W392550" s="29"/>
      <c r="AI392550" s="29"/>
    </row>
    <row r="392578" spans="23:35" x14ac:dyDescent="0.2">
      <c r="W392578" s="31"/>
      <c r="AI392578" s="31"/>
    </row>
    <row r="392582" spans="23:35" x14ac:dyDescent="0.2">
      <c r="W392582" s="29"/>
      <c r="AI392582" s="29"/>
    </row>
    <row r="392610" spans="23:35" x14ac:dyDescent="0.2">
      <c r="W392610" s="31"/>
      <c r="AI392610" s="31"/>
    </row>
    <row r="392614" spans="23:35" x14ac:dyDescent="0.2">
      <c r="W392614" s="29"/>
      <c r="AI392614" s="29"/>
    </row>
    <row r="392642" spans="23:35" x14ac:dyDescent="0.2">
      <c r="W392642" s="31"/>
      <c r="AI392642" s="31"/>
    </row>
    <row r="392646" spans="23:35" x14ac:dyDescent="0.2">
      <c r="W392646" s="29"/>
      <c r="AI392646" s="29"/>
    </row>
    <row r="392674" spans="23:35" x14ac:dyDescent="0.2">
      <c r="W392674" s="31"/>
      <c r="AI392674" s="31"/>
    </row>
    <row r="392678" spans="23:35" x14ac:dyDescent="0.2">
      <c r="W392678" s="29"/>
      <c r="AI392678" s="29"/>
    </row>
    <row r="392706" spans="23:35" x14ac:dyDescent="0.2">
      <c r="W392706" s="31"/>
      <c r="AI392706" s="31"/>
    </row>
    <row r="392710" spans="23:35" x14ac:dyDescent="0.2">
      <c r="W392710" s="29"/>
      <c r="AI392710" s="29"/>
    </row>
    <row r="392738" spans="23:35" x14ac:dyDescent="0.2">
      <c r="W392738" s="31"/>
      <c r="AI392738" s="31"/>
    </row>
    <row r="392742" spans="23:35" x14ac:dyDescent="0.2">
      <c r="W392742" s="29"/>
      <c r="AI392742" s="29"/>
    </row>
    <row r="392770" spans="23:35" x14ac:dyDescent="0.2">
      <c r="W392770" s="31"/>
      <c r="AI392770" s="31"/>
    </row>
    <row r="392774" spans="23:35" x14ac:dyDescent="0.2">
      <c r="W392774" s="29"/>
      <c r="AI392774" s="29"/>
    </row>
    <row r="392802" spans="23:35" x14ac:dyDescent="0.2">
      <c r="W392802" s="31"/>
      <c r="AI392802" s="31"/>
    </row>
    <row r="392806" spans="23:35" x14ac:dyDescent="0.2">
      <c r="W392806" s="29"/>
      <c r="AI392806" s="29"/>
    </row>
    <row r="392834" spans="23:35" x14ac:dyDescent="0.2">
      <c r="W392834" s="31"/>
      <c r="AI392834" s="31"/>
    </row>
    <row r="392838" spans="23:35" x14ac:dyDescent="0.2">
      <c r="W392838" s="29"/>
      <c r="AI392838" s="29"/>
    </row>
    <row r="392866" spans="23:35" x14ac:dyDescent="0.2">
      <c r="W392866" s="31"/>
      <c r="AI392866" s="31"/>
    </row>
    <row r="392870" spans="23:35" x14ac:dyDescent="0.2">
      <c r="W392870" s="29"/>
      <c r="AI392870" s="29"/>
    </row>
    <row r="392898" spans="23:35" x14ac:dyDescent="0.2">
      <c r="W392898" s="31"/>
      <c r="AI392898" s="31"/>
    </row>
    <row r="392902" spans="23:35" x14ac:dyDescent="0.2">
      <c r="W392902" s="29"/>
      <c r="AI392902" s="29"/>
    </row>
    <row r="392930" spans="23:35" x14ac:dyDescent="0.2">
      <c r="W392930" s="31"/>
      <c r="AI392930" s="31"/>
    </row>
    <row r="392934" spans="23:35" x14ac:dyDescent="0.2">
      <c r="W392934" s="29"/>
      <c r="AI392934" s="29"/>
    </row>
    <row r="392962" spans="23:35" x14ac:dyDescent="0.2">
      <c r="W392962" s="31"/>
      <c r="AI392962" s="31"/>
    </row>
    <row r="392966" spans="23:35" x14ac:dyDescent="0.2">
      <c r="W392966" s="29"/>
      <c r="AI392966" s="29"/>
    </row>
    <row r="392994" spans="23:35" x14ac:dyDescent="0.2">
      <c r="W392994" s="31"/>
      <c r="AI392994" s="31"/>
    </row>
    <row r="392998" spans="23:35" x14ac:dyDescent="0.2">
      <c r="W392998" s="29"/>
      <c r="AI392998" s="29"/>
    </row>
    <row r="393026" spans="23:35" x14ac:dyDescent="0.2">
      <c r="W393026" s="31"/>
      <c r="AI393026" s="31"/>
    </row>
    <row r="393030" spans="23:35" x14ac:dyDescent="0.2">
      <c r="W393030" s="29"/>
      <c r="AI393030" s="29"/>
    </row>
    <row r="393058" spans="23:35" x14ac:dyDescent="0.2">
      <c r="W393058" s="31"/>
      <c r="AI393058" s="31"/>
    </row>
    <row r="393062" spans="23:35" x14ac:dyDescent="0.2">
      <c r="W393062" s="29"/>
      <c r="AI393062" s="29"/>
    </row>
    <row r="393090" spans="23:35" x14ac:dyDescent="0.2">
      <c r="W393090" s="31"/>
      <c r="AI393090" s="31"/>
    </row>
    <row r="393094" spans="23:35" x14ac:dyDescent="0.2">
      <c r="W393094" s="29"/>
      <c r="AI393094" s="29"/>
    </row>
    <row r="393122" spans="23:35" x14ac:dyDescent="0.2">
      <c r="W393122" s="31"/>
      <c r="AI393122" s="31"/>
    </row>
    <row r="393126" spans="23:35" x14ac:dyDescent="0.2">
      <c r="W393126" s="29"/>
      <c r="AI393126" s="29"/>
    </row>
    <row r="393154" spans="23:35" x14ac:dyDescent="0.2">
      <c r="W393154" s="31"/>
      <c r="AI393154" s="31"/>
    </row>
    <row r="393158" spans="23:35" x14ac:dyDescent="0.2">
      <c r="W393158" s="29"/>
      <c r="AI393158" s="29"/>
    </row>
    <row r="393186" spans="23:35" x14ac:dyDescent="0.2">
      <c r="W393186" s="31"/>
      <c r="AI393186" s="31"/>
    </row>
    <row r="393190" spans="23:35" x14ac:dyDescent="0.2">
      <c r="W393190" s="29"/>
      <c r="AI393190" s="29"/>
    </row>
    <row r="393218" spans="23:35" x14ac:dyDescent="0.2">
      <c r="W393218" s="31"/>
      <c r="AI393218" s="31"/>
    </row>
    <row r="393222" spans="23:35" x14ac:dyDescent="0.2">
      <c r="W393222" s="29"/>
      <c r="AI393222" s="29"/>
    </row>
    <row r="393250" spans="23:35" x14ac:dyDescent="0.2">
      <c r="W393250" s="31"/>
      <c r="AI393250" s="31"/>
    </row>
    <row r="393254" spans="23:35" x14ac:dyDescent="0.2">
      <c r="W393254" s="29"/>
      <c r="AI393254" s="29"/>
    </row>
    <row r="393282" spans="23:35" x14ac:dyDescent="0.2">
      <c r="W393282" s="31"/>
      <c r="AI393282" s="31"/>
    </row>
    <row r="393286" spans="23:35" x14ac:dyDescent="0.2">
      <c r="W393286" s="29"/>
      <c r="AI393286" s="29"/>
    </row>
    <row r="393314" spans="23:35" x14ac:dyDescent="0.2">
      <c r="W393314" s="31"/>
      <c r="AI393314" s="31"/>
    </row>
    <row r="393318" spans="23:35" x14ac:dyDescent="0.2">
      <c r="W393318" s="29"/>
      <c r="AI393318" s="29"/>
    </row>
    <row r="393346" spans="23:35" x14ac:dyDescent="0.2">
      <c r="W393346" s="31"/>
      <c r="AI393346" s="31"/>
    </row>
    <row r="393350" spans="23:35" x14ac:dyDescent="0.2">
      <c r="W393350" s="29"/>
      <c r="AI393350" s="29"/>
    </row>
    <row r="393378" spans="23:35" x14ac:dyDescent="0.2">
      <c r="W393378" s="31"/>
      <c r="AI393378" s="31"/>
    </row>
    <row r="393382" spans="23:35" x14ac:dyDescent="0.2">
      <c r="W393382" s="29"/>
      <c r="AI393382" s="29"/>
    </row>
    <row r="393410" spans="23:35" x14ac:dyDescent="0.2">
      <c r="W393410" s="31"/>
      <c r="AI393410" s="31"/>
    </row>
    <row r="393414" spans="23:35" x14ac:dyDescent="0.2">
      <c r="W393414" s="29"/>
      <c r="AI393414" s="29"/>
    </row>
    <row r="393442" spans="23:35" x14ac:dyDescent="0.2">
      <c r="W393442" s="31"/>
      <c r="AI393442" s="31"/>
    </row>
    <row r="393446" spans="23:35" x14ac:dyDescent="0.2">
      <c r="W393446" s="29"/>
      <c r="AI393446" s="29"/>
    </row>
    <row r="393474" spans="23:35" x14ac:dyDescent="0.2">
      <c r="W393474" s="31"/>
      <c r="AI393474" s="31"/>
    </row>
    <row r="393478" spans="23:35" x14ac:dyDescent="0.2">
      <c r="W393478" s="29"/>
      <c r="AI393478" s="29"/>
    </row>
    <row r="393506" spans="23:35" x14ac:dyDescent="0.2">
      <c r="W393506" s="31"/>
      <c r="AI393506" s="31"/>
    </row>
    <row r="393510" spans="23:35" x14ac:dyDescent="0.2">
      <c r="W393510" s="29"/>
      <c r="AI393510" s="29"/>
    </row>
    <row r="393538" spans="23:35" x14ac:dyDescent="0.2">
      <c r="W393538" s="31"/>
      <c r="AI393538" s="31"/>
    </row>
    <row r="393542" spans="23:35" x14ac:dyDescent="0.2">
      <c r="W393542" s="29"/>
      <c r="AI393542" s="29"/>
    </row>
    <row r="393570" spans="23:35" x14ac:dyDescent="0.2">
      <c r="W393570" s="31"/>
      <c r="AI393570" s="31"/>
    </row>
    <row r="393574" spans="23:35" x14ac:dyDescent="0.2">
      <c r="W393574" s="29"/>
      <c r="AI393574" s="29"/>
    </row>
    <row r="393602" spans="23:35" x14ac:dyDescent="0.2">
      <c r="W393602" s="31"/>
      <c r="AI393602" s="31"/>
    </row>
    <row r="393606" spans="23:35" x14ac:dyDescent="0.2">
      <c r="W393606" s="29"/>
      <c r="AI393606" s="29"/>
    </row>
    <row r="393634" spans="23:35" x14ac:dyDescent="0.2">
      <c r="W393634" s="31"/>
      <c r="AI393634" s="31"/>
    </row>
    <row r="393638" spans="23:35" x14ac:dyDescent="0.2">
      <c r="W393638" s="29"/>
      <c r="AI393638" s="29"/>
    </row>
    <row r="393666" spans="23:35" x14ac:dyDescent="0.2">
      <c r="W393666" s="31"/>
      <c r="AI393666" s="31"/>
    </row>
    <row r="393670" spans="23:35" x14ac:dyDescent="0.2">
      <c r="W393670" s="29"/>
      <c r="AI393670" s="29"/>
    </row>
    <row r="393698" spans="23:35" x14ac:dyDescent="0.2">
      <c r="W393698" s="31"/>
      <c r="AI393698" s="31"/>
    </row>
    <row r="393702" spans="23:35" x14ac:dyDescent="0.2">
      <c r="W393702" s="29"/>
      <c r="AI393702" s="29"/>
    </row>
    <row r="393730" spans="23:35" x14ac:dyDescent="0.2">
      <c r="W393730" s="31"/>
      <c r="AI393730" s="31"/>
    </row>
    <row r="393734" spans="23:35" x14ac:dyDescent="0.2">
      <c r="W393734" s="29"/>
      <c r="AI393734" s="29"/>
    </row>
    <row r="393762" spans="23:35" x14ac:dyDescent="0.2">
      <c r="W393762" s="31"/>
      <c r="AI393762" s="31"/>
    </row>
    <row r="393766" spans="23:35" x14ac:dyDescent="0.2">
      <c r="W393766" s="29"/>
      <c r="AI393766" s="29"/>
    </row>
    <row r="393794" spans="23:35" x14ac:dyDescent="0.2">
      <c r="W393794" s="31"/>
      <c r="AI393794" s="31"/>
    </row>
    <row r="393798" spans="23:35" x14ac:dyDescent="0.2">
      <c r="W393798" s="29"/>
      <c r="AI393798" s="29"/>
    </row>
    <row r="393826" spans="23:35" x14ac:dyDescent="0.2">
      <c r="W393826" s="31"/>
      <c r="AI393826" s="31"/>
    </row>
    <row r="393830" spans="23:35" x14ac:dyDescent="0.2">
      <c r="W393830" s="29"/>
      <c r="AI393830" s="29"/>
    </row>
    <row r="393858" spans="23:35" x14ac:dyDescent="0.2">
      <c r="W393858" s="31"/>
      <c r="AI393858" s="31"/>
    </row>
    <row r="393862" spans="23:35" x14ac:dyDescent="0.2">
      <c r="W393862" s="29"/>
      <c r="AI393862" s="29"/>
    </row>
    <row r="393890" spans="23:35" x14ac:dyDescent="0.2">
      <c r="W393890" s="31"/>
      <c r="AI393890" s="31"/>
    </row>
    <row r="393894" spans="23:35" x14ac:dyDescent="0.2">
      <c r="W393894" s="29"/>
      <c r="AI393894" s="29"/>
    </row>
    <row r="393922" spans="23:35" x14ac:dyDescent="0.2">
      <c r="W393922" s="31"/>
      <c r="AI393922" s="31"/>
    </row>
    <row r="393926" spans="23:35" x14ac:dyDescent="0.2">
      <c r="W393926" s="29"/>
      <c r="AI393926" s="29"/>
    </row>
    <row r="393954" spans="23:35" x14ac:dyDescent="0.2">
      <c r="W393954" s="31"/>
      <c r="AI393954" s="31"/>
    </row>
    <row r="393958" spans="23:35" x14ac:dyDescent="0.2">
      <c r="W393958" s="29"/>
      <c r="AI393958" s="29"/>
    </row>
    <row r="393986" spans="23:35" x14ac:dyDescent="0.2">
      <c r="W393986" s="31"/>
      <c r="AI393986" s="31"/>
    </row>
    <row r="393990" spans="23:35" x14ac:dyDescent="0.2">
      <c r="W393990" s="29"/>
      <c r="AI393990" s="29"/>
    </row>
    <row r="394018" spans="23:35" x14ac:dyDescent="0.2">
      <c r="W394018" s="31"/>
      <c r="AI394018" s="31"/>
    </row>
    <row r="394022" spans="23:35" x14ac:dyDescent="0.2">
      <c r="W394022" s="29"/>
      <c r="AI394022" s="29"/>
    </row>
    <row r="394050" spans="23:35" x14ac:dyDescent="0.2">
      <c r="W394050" s="31"/>
      <c r="AI394050" s="31"/>
    </row>
    <row r="394054" spans="23:35" x14ac:dyDescent="0.2">
      <c r="W394054" s="29"/>
      <c r="AI394054" s="29"/>
    </row>
    <row r="394082" spans="23:35" x14ac:dyDescent="0.2">
      <c r="W394082" s="31"/>
      <c r="AI394082" s="31"/>
    </row>
    <row r="394086" spans="23:35" x14ac:dyDescent="0.2">
      <c r="W394086" s="29"/>
      <c r="AI394086" s="29"/>
    </row>
    <row r="394114" spans="23:35" x14ac:dyDescent="0.2">
      <c r="W394114" s="31"/>
      <c r="AI394114" s="31"/>
    </row>
    <row r="394118" spans="23:35" x14ac:dyDescent="0.2">
      <c r="W394118" s="29"/>
      <c r="AI394118" s="29"/>
    </row>
    <row r="394146" spans="23:35" x14ac:dyDescent="0.2">
      <c r="W394146" s="31"/>
      <c r="AI394146" s="31"/>
    </row>
    <row r="394150" spans="23:35" x14ac:dyDescent="0.2">
      <c r="W394150" s="29"/>
      <c r="AI394150" s="29"/>
    </row>
    <row r="394178" spans="23:35" x14ac:dyDescent="0.2">
      <c r="W394178" s="31"/>
      <c r="AI394178" s="31"/>
    </row>
    <row r="394182" spans="23:35" x14ac:dyDescent="0.2">
      <c r="W394182" s="29"/>
      <c r="AI394182" s="29"/>
    </row>
    <row r="394210" spans="23:35" x14ac:dyDescent="0.2">
      <c r="W394210" s="31"/>
      <c r="AI394210" s="31"/>
    </row>
    <row r="394214" spans="23:35" x14ac:dyDescent="0.2">
      <c r="W394214" s="29"/>
      <c r="AI394214" s="29"/>
    </row>
    <row r="394242" spans="23:35" x14ac:dyDescent="0.2">
      <c r="W394242" s="31"/>
      <c r="AI394242" s="31"/>
    </row>
    <row r="394246" spans="23:35" x14ac:dyDescent="0.2">
      <c r="W394246" s="29"/>
      <c r="AI394246" s="29"/>
    </row>
    <row r="394274" spans="23:35" x14ac:dyDescent="0.2">
      <c r="W394274" s="31"/>
      <c r="AI394274" s="31"/>
    </row>
    <row r="394278" spans="23:35" x14ac:dyDescent="0.2">
      <c r="W394278" s="29"/>
      <c r="AI394278" s="29"/>
    </row>
    <row r="394306" spans="23:35" x14ac:dyDescent="0.2">
      <c r="W394306" s="31"/>
      <c r="AI394306" s="31"/>
    </row>
    <row r="394310" spans="23:35" x14ac:dyDescent="0.2">
      <c r="W394310" s="29"/>
      <c r="AI394310" s="29"/>
    </row>
    <row r="394338" spans="23:35" x14ac:dyDescent="0.2">
      <c r="W394338" s="31"/>
      <c r="AI394338" s="31"/>
    </row>
    <row r="394342" spans="23:35" x14ac:dyDescent="0.2">
      <c r="W394342" s="29"/>
      <c r="AI394342" s="29"/>
    </row>
    <row r="394370" spans="23:35" x14ac:dyDescent="0.2">
      <c r="W394370" s="31"/>
      <c r="AI394370" s="31"/>
    </row>
    <row r="394374" spans="23:35" x14ac:dyDescent="0.2">
      <c r="W394374" s="29"/>
      <c r="AI394374" s="29"/>
    </row>
    <row r="394402" spans="23:35" x14ac:dyDescent="0.2">
      <c r="W394402" s="31"/>
      <c r="AI394402" s="31"/>
    </row>
    <row r="394406" spans="23:35" x14ac:dyDescent="0.2">
      <c r="W394406" s="29"/>
      <c r="AI394406" s="29"/>
    </row>
    <row r="394434" spans="23:35" x14ac:dyDescent="0.2">
      <c r="W394434" s="31"/>
      <c r="AI394434" s="31"/>
    </row>
    <row r="394438" spans="23:35" x14ac:dyDescent="0.2">
      <c r="W394438" s="29"/>
      <c r="AI394438" s="29"/>
    </row>
    <row r="394466" spans="23:35" x14ac:dyDescent="0.2">
      <c r="W394466" s="31"/>
      <c r="AI394466" s="31"/>
    </row>
    <row r="394470" spans="23:35" x14ac:dyDescent="0.2">
      <c r="W394470" s="29"/>
      <c r="AI394470" s="29"/>
    </row>
    <row r="394498" spans="23:35" x14ac:dyDescent="0.2">
      <c r="W394498" s="31"/>
      <c r="AI394498" s="31"/>
    </row>
    <row r="394502" spans="23:35" x14ac:dyDescent="0.2">
      <c r="W394502" s="29"/>
      <c r="AI394502" s="29"/>
    </row>
    <row r="394530" spans="23:35" x14ac:dyDescent="0.2">
      <c r="W394530" s="31"/>
      <c r="AI394530" s="31"/>
    </row>
    <row r="394534" spans="23:35" x14ac:dyDescent="0.2">
      <c r="W394534" s="29"/>
      <c r="AI394534" s="29"/>
    </row>
    <row r="394562" spans="23:35" x14ac:dyDescent="0.2">
      <c r="W394562" s="31"/>
      <c r="AI394562" s="31"/>
    </row>
    <row r="394566" spans="23:35" x14ac:dyDescent="0.2">
      <c r="W394566" s="29"/>
      <c r="AI394566" s="29"/>
    </row>
    <row r="394594" spans="23:35" x14ac:dyDescent="0.2">
      <c r="W394594" s="31"/>
      <c r="AI394594" s="31"/>
    </row>
    <row r="394598" spans="23:35" x14ac:dyDescent="0.2">
      <c r="W394598" s="29"/>
      <c r="AI394598" s="29"/>
    </row>
    <row r="394626" spans="23:35" x14ac:dyDescent="0.2">
      <c r="W394626" s="31"/>
      <c r="AI394626" s="31"/>
    </row>
    <row r="394630" spans="23:35" x14ac:dyDescent="0.2">
      <c r="W394630" s="29"/>
      <c r="AI394630" s="29"/>
    </row>
    <row r="394658" spans="23:35" x14ac:dyDescent="0.2">
      <c r="W394658" s="31"/>
      <c r="AI394658" s="31"/>
    </row>
    <row r="394662" spans="23:35" x14ac:dyDescent="0.2">
      <c r="W394662" s="29"/>
      <c r="AI394662" s="29"/>
    </row>
    <row r="394690" spans="23:35" x14ac:dyDescent="0.2">
      <c r="W394690" s="31"/>
      <c r="AI394690" s="31"/>
    </row>
    <row r="394694" spans="23:35" x14ac:dyDescent="0.2">
      <c r="W394694" s="29"/>
      <c r="AI394694" s="29"/>
    </row>
    <row r="394722" spans="23:35" x14ac:dyDescent="0.2">
      <c r="W394722" s="31"/>
      <c r="AI394722" s="31"/>
    </row>
    <row r="394726" spans="23:35" x14ac:dyDescent="0.2">
      <c r="W394726" s="29"/>
      <c r="AI394726" s="29"/>
    </row>
    <row r="394754" spans="23:35" x14ac:dyDescent="0.2">
      <c r="W394754" s="31"/>
      <c r="AI394754" s="31"/>
    </row>
    <row r="394758" spans="23:35" x14ac:dyDescent="0.2">
      <c r="W394758" s="29"/>
      <c r="AI394758" s="29"/>
    </row>
    <row r="394786" spans="23:35" x14ac:dyDescent="0.2">
      <c r="W394786" s="31"/>
      <c r="AI394786" s="31"/>
    </row>
    <row r="394790" spans="23:35" x14ac:dyDescent="0.2">
      <c r="W394790" s="29"/>
      <c r="AI394790" s="29"/>
    </row>
    <row r="394818" spans="23:35" x14ac:dyDescent="0.2">
      <c r="W394818" s="31"/>
      <c r="AI394818" s="31"/>
    </row>
    <row r="394822" spans="23:35" x14ac:dyDescent="0.2">
      <c r="W394822" s="29"/>
      <c r="AI394822" s="29"/>
    </row>
    <row r="394850" spans="23:35" x14ac:dyDescent="0.2">
      <c r="W394850" s="31"/>
      <c r="AI394850" s="31"/>
    </row>
    <row r="394854" spans="23:35" x14ac:dyDescent="0.2">
      <c r="W394854" s="29"/>
      <c r="AI394854" s="29"/>
    </row>
    <row r="394882" spans="23:35" x14ac:dyDescent="0.2">
      <c r="W394882" s="31"/>
      <c r="AI394882" s="31"/>
    </row>
    <row r="394886" spans="23:35" x14ac:dyDescent="0.2">
      <c r="W394886" s="29"/>
      <c r="AI394886" s="29"/>
    </row>
    <row r="394914" spans="23:35" x14ac:dyDescent="0.2">
      <c r="W394914" s="31"/>
      <c r="AI394914" s="31"/>
    </row>
    <row r="394918" spans="23:35" x14ac:dyDescent="0.2">
      <c r="W394918" s="29"/>
      <c r="AI394918" s="29"/>
    </row>
    <row r="394946" spans="23:35" x14ac:dyDescent="0.2">
      <c r="W394946" s="31"/>
      <c r="AI394946" s="31"/>
    </row>
    <row r="394950" spans="23:35" x14ac:dyDescent="0.2">
      <c r="W394950" s="29"/>
      <c r="AI394950" s="29"/>
    </row>
    <row r="394978" spans="23:35" x14ac:dyDescent="0.2">
      <c r="W394978" s="31"/>
      <c r="AI394978" s="31"/>
    </row>
    <row r="394982" spans="23:35" x14ac:dyDescent="0.2">
      <c r="W394982" s="29"/>
      <c r="AI394982" s="29"/>
    </row>
    <row r="395010" spans="23:35" x14ac:dyDescent="0.2">
      <c r="W395010" s="31"/>
      <c r="AI395010" s="31"/>
    </row>
    <row r="395014" spans="23:35" x14ac:dyDescent="0.2">
      <c r="W395014" s="29"/>
      <c r="AI395014" s="29"/>
    </row>
    <row r="395042" spans="23:35" x14ac:dyDescent="0.2">
      <c r="W395042" s="31"/>
      <c r="AI395042" s="31"/>
    </row>
    <row r="395046" spans="23:35" x14ac:dyDescent="0.2">
      <c r="W395046" s="29"/>
      <c r="AI395046" s="29"/>
    </row>
    <row r="395074" spans="23:35" x14ac:dyDescent="0.2">
      <c r="W395074" s="31"/>
      <c r="AI395074" s="31"/>
    </row>
    <row r="395078" spans="23:35" x14ac:dyDescent="0.2">
      <c r="W395078" s="29"/>
      <c r="AI395078" s="29"/>
    </row>
    <row r="395106" spans="23:35" x14ac:dyDescent="0.2">
      <c r="W395106" s="31"/>
      <c r="AI395106" s="31"/>
    </row>
    <row r="395110" spans="23:35" x14ac:dyDescent="0.2">
      <c r="W395110" s="29"/>
      <c r="AI395110" s="29"/>
    </row>
    <row r="395138" spans="23:35" x14ac:dyDescent="0.2">
      <c r="W395138" s="31"/>
      <c r="AI395138" s="31"/>
    </row>
    <row r="395142" spans="23:35" x14ac:dyDescent="0.2">
      <c r="W395142" s="29"/>
      <c r="AI395142" s="29"/>
    </row>
    <row r="395170" spans="23:35" x14ac:dyDescent="0.2">
      <c r="W395170" s="31"/>
      <c r="AI395170" s="31"/>
    </row>
    <row r="395174" spans="23:35" x14ac:dyDescent="0.2">
      <c r="W395174" s="29"/>
      <c r="AI395174" s="29"/>
    </row>
    <row r="395202" spans="23:35" x14ac:dyDescent="0.2">
      <c r="W395202" s="31"/>
      <c r="AI395202" s="31"/>
    </row>
    <row r="395206" spans="23:35" x14ac:dyDescent="0.2">
      <c r="W395206" s="29"/>
      <c r="AI395206" s="29"/>
    </row>
    <row r="395234" spans="23:35" x14ac:dyDescent="0.2">
      <c r="W395234" s="31"/>
      <c r="AI395234" s="31"/>
    </row>
    <row r="395238" spans="23:35" x14ac:dyDescent="0.2">
      <c r="W395238" s="29"/>
      <c r="AI395238" s="29"/>
    </row>
    <row r="395266" spans="23:35" x14ac:dyDescent="0.2">
      <c r="W395266" s="31"/>
      <c r="AI395266" s="31"/>
    </row>
    <row r="395270" spans="23:35" x14ac:dyDescent="0.2">
      <c r="W395270" s="29"/>
      <c r="AI395270" s="29"/>
    </row>
    <row r="395298" spans="23:35" x14ac:dyDescent="0.2">
      <c r="W395298" s="31"/>
      <c r="AI395298" s="31"/>
    </row>
    <row r="395302" spans="23:35" x14ac:dyDescent="0.2">
      <c r="W395302" s="29"/>
      <c r="AI395302" s="29"/>
    </row>
    <row r="395330" spans="23:35" x14ac:dyDescent="0.2">
      <c r="W395330" s="31"/>
      <c r="AI395330" s="31"/>
    </row>
    <row r="395334" spans="23:35" x14ac:dyDescent="0.2">
      <c r="W395334" s="29"/>
      <c r="AI395334" s="29"/>
    </row>
    <row r="395362" spans="23:35" x14ac:dyDescent="0.2">
      <c r="W395362" s="31"/>
      <c r="AI395362" s="31"/>
    </row>
    <row r="395366" spans="23:35" x14ac:dyDescent="0.2">
      <c r="W395366" s="29"/>
      <c r="AI395366" s="29"/>
    </row>
    <row r="395394" spans="23:35" x14ac:dyDescent="0.2">
      <c r="W395394" s="31"/>
      <c r="AI395394" s="31"/>
    </row>
    <row r="395398" spans="23:35" x14ac:dyDescent="0.2">
      <c r="W395398" s="29"/>
      <c r="AI395398" s="29"/>
    </row>
    <row r="395426" spans="23:35" x14ac:dyDescent="0.2">
      <c r="W395426" s="31"/>
      <c r="AI395426" s="31"/>
    </row>
    <row r="395430" spans="23:35" x14ac:dyDescent="0.2">
      <c r="W395430" s="29"/>
      <c r="AI395430" s="29"/>
    </row>
    <row r="395458" spans="23:35" x14ac:dyDescent="0.2">
      <c r="W395458" s="31"/>
      <c r="AI395458" s="31"/>
    </row>
    <row r="395462" spans="23:35" x14ac:dyDescent="0.2">
      <c r="W395462" s="29"/>
      <c r="AI395462" s="29"/>
    </row>
    <row r="395490" spans="23:35" x14ac:dyDescent="0.2">
      <c r="W395490" s="31"/>
      <c r="AI395490" s="31"/>
    </row>
    <row r="395494" spans="23:35" x14ac:dyDescent="0.2">
      <c r="W395494" s="29"/>
      <c r="AI395494" s="29"/>
    </row>
    <row r="395522" spans="23:35" x14ac:dyDescent="0.2">
      <c r="W395522" s="31"/>
      <c r="AI395522" s="31"/>
    </row>
    <row r="395526" spans="23:35" x14ac:dyDescent="0.2">
      <c r="W395526" s="29"/>
      <c r="AI395526" s="29"/>
    </row>
    <row r="395554" spans="23:35" x14ac:dyDescent="0.2">
      <c r="W395554" s="31"/>
      <c r="AI395554" s="31"/>
    </row>
    <row r="395558" spans="23:35" x14ac:dyDescent="0.2">
      <c r="W395558" s="29"/>
      <c r="AI395558" s="29"/>
    </row>
    <row r="395586" spans="23:35" x14ac:dyDescent="0.2">
      <c r="W395586" s="31"/>
      <c r="AI395586" s="31"/>
    </row>
    <row r="395590" spans="23:35" x14ac:dyDescent="0.2">
      <c r="W395590" s="29"/>
      <c r="AI395590" s="29"/>
    </row>
    <row r="395618" spans="23:35" x14ac:dyDescent="0.2">
      <c r="W395618" s="31"/>
      <c r="AI395618" s="31"/>
    </row>
    <row r="395622" spans="23:35" x14ac:dyDescent="0.2">
      <c r="W395622" s="29"/>
      <c r="AI395622" s="29"/>
    </row>
    <row r="395650" spans="23:35" x14ac:dyDescent="0.2">
      <c r="W395650" s="31"/>
      <c r="AI395650" s="31"/>
    </row>
    <row r="395654" spans="23:35" x14ac:dyDescent="0.2">
      <c r="W395654" s="29"/>
      <c r="AI395654" s="29"/>
    </row>
    <row r="395682" spans="23:35" x14ac:dyDescent="0.2">
      <c r="W395682" s="31"/>
      <c r="AI395682" s="31"/>
    </row>
    <row r="395686" spans="23:35" x14ac:dyDescent="0.2">
      <c r="W395686" s="29"/>
      <c r="AI395686" s="29"/>
    </row>
    <row r="395714" spans="23:35" x14ac:dyDescent="0.2">
      <c r="W395714" s="31"/>
      <c r="AI395714" s="31"/>
    </row>
    <row r="395718" spans="23:35" x14ac:dyDescent="0.2">
      <c r="W395718" s="29"/>
      <c r="AI395718" s="29"/>
    </row>
    <row r="395746" spans="23:35" x14ac:dyDescent="0.2">
      <c r="W395746" s="31"/>
      <c r="AI395746" s="31"/>
    </row>
    <row r="395750" spans="23:35" x14ac:dyDescent="0.2">
      <c r="W395750" s="29"/>
      <c r="AI395750" s="29"/>
    </row>
    <row r="395778" spans="23:35" x14ac:dyDescent="0.2">
      <c r="W395778" s="31"/>
      <c r="AI395778" s="31"/>
    </row>
    <row r="395782" spans="23:35" x14ac:dyDescent="0.2">
      <c r="W395782" s="29"/>
      <c r="AI395782" s="29"/>
    </row>
    <row r="395810" spans="23:35" x14ac:dyDescent="0.2">
      <c r="W395810" s="31"/>
      <c r="AI395810" s="31"/>
    </row>
    <row r="395814" spans="23:35" x14ac:dyDescent="0.2">
      <c r="W395814" s="29"/>
      <c r="AI395814" s="29"/>
    </row>
    <row r="395842" spans="23:35" x14ac:dyDescent="0.2">
      <c r="W395842" s="31"/>
      <c r="AI395842" s="31"/>
    </row>
    <row r="395846" spans="23:35" x14ac:dyDescent="0.2">
      <c r="W395846" s="29"/>
      <c r="AI395846" s="29"/>
    </row>
    <row r="395874" spans="23:35" x14ac:dyDescent="0.2">
      <c r="W395874" s="31"/>
      <c r="AI395874" s="31"/>
    </row>
    <row r="395878" spans="23:35" x14ac:dyDescent="0.2">
      <c r="W395878" s="29"/>
      <c r="AI395878" s="29"/>
    </row>
    <row r="395906" spans="23:35" x14ac:dyDescent="0.2">
      <c r="W395906" s="31"/>
      <c r="AI395906" s="31"/>
    </row>
    <row r="395910" spans="23:35" x14ac:dyDescent="0.2">
      <c r="W395910" s="29"/>
      <c r="AI395910" s="29"/>
    </row>
    <row r="395938" spans="23:35" x14ac:dyDescent="0.2">
      <c r="W395938" s="31"/>
      <c r="AI395938" s="31"/>
    </row>
    <row r="395942" spans="23:35" x14ac:dyDescent="0.2">
      <c r="W395942" s="29"/>
      <c r="AI395942" s="29"/>
    </row>
    <row r="395970" spans="23:35" x14ac:dyDescent="0.2">
      <c r="W395970" s="31"/>
      <c r="AI395970" s="31"/>
    </row>
    <row r="395974" spans="23:35" x14ac:dyDescent="0.2">
      <c r="W395974" s="29"/>
      <c r="AI395974" s="29"/>
    </row>
    <row r="396002" spans="23:35" x14ac:dyDescent="0.2">
      <c r="W396002" s="31"/>
      <c r="AI396002" s="31"/>
    </row>
    <row r="396006" spans="23:35" x14ac:dyDescent="0.2">
      <c r="W396006" s="29"/>
      <c r="AI396006" s="29"/>
    </row>
    <row r="396034" spans="23:35" x14ac:dyDescent="0.2">
      <c r="W396034" s="31"/>
      <c r="AI396034" s="31"/>
    </row>
    <row r="396038" spans="23:35" x14ac:dyDescent="0.2">
      <c r="W396038" s="29"/>
      <c r="AI396038" s="29"/>
    </row>
    <row r="396066" spans="23:35" x14ac:dyDescent="0.2">
      <c r="W396066" s="31"/>
      <c r="AI396066" s="31"/>
    </row>
    <row r="396070" spans="23:35" x14ac:dyDescent="0.2">
      <c r="W396070" s="29"/>
      <c r="AI396070" s="29"/>
    </row>
    <row r="396098" spans="23:35" x14ac:dyDescent="0.2">
      <c r="W396098" s="31"/>
      <c r="AI396098" s="31"/>
    </row>
    <row r="396102" spans="23:35" x14ac:dyDescent="0.2">
      <c r="W396102" s="29"/>
      <c r="AI396102" s="29"/>
    </row>
    <row r="396130" spans="23:35" x14ac:dyDescent="0.2">
      <c r="W396130" s="31"/>
      <c r="AI396130" s="31"/>
    </row>
    <row r="396134" spans="23:35" x14ac:dyDescent="0.2">
      <c r="W396134" s="29"/>
      <c r="AI396134" s="29"/>
    </row>
    <row r="396162" spans="23:35" x14ac:dyDescent="0.2">
      <c r="W396162" s="31"/>
      <c r="AI396162" s="31"/>
    </row>
    <row r="396166" spans="23:35" x14ac:dyDescent="0.2">
      <c r="W396166" s="29"/>
      <c r="AI396166" s="29"/>
    </row>
    <row r="396194" spans="23:35" x14ac:dyDescent="0.2">
      <c r="W396194" s="31"/>
      <c r="AI396194" s="31"/>
    </row>
    <row r="396198" spans="23:35" x14ac:dyDescent="0.2">
      <c r="W396198" s="29"/>
      <c r="AI396198" s="29"/>
    </row>
    <row r="396226" spans="23:35" x14ac:dyDescent="0.2">
      <c r="W396226" s="31"/>
      <c r="AI396226" s="31"/>
    </row>
    <row r="396230" spans="23:35" x14ac:dyDescent="0.2">
      <c r="W396230" s="29"/>
      <c r="AI396230" s="29"/>
    </row>
    <row r="396258" spans="23:35" x14ac:dyDescent="0.2">
      <c r="W396258" s="31"/>
      <c r="AI396258" s="31"/>
    </row>
    <row r="396262" spans="23:35" x14ac:dyDescent="0.2">
      <c r="W396262" s="29"/>
      <c r="AI396262" s="29"/>
    </row>
    <row r="396290" spans="23:35" x14ac:dyDescent="0.2">
      <c r="W396290" s="31"/>
      <c r="AI396290" s="31"/>
    </row>
    <row r="396294" spans="23:35" x14ac:dyDescent="0.2">
      <c r="W396294" s="29"/>
      <c r="AI396294" s="29"/>
    </row>
    <row r="396322" spans="23:35" x14ac:dyDescent="0.2">
      <c r="W396322" s="31"/>
      <c r="AI396322" s="31"/>
    </row>
    <row r="396326" spans="23:35" x14ac:dyDescent="0.2">
      <c r="W396326" s="29"/>
      <c r="AI396326" s="29"/>
    </row>
    <row r="396354" spans="23:35" x14ac:dyDescent="0.2">
      <c r="W396354" s="31"/>
      <c r="AI396354" s="31"/>
    </row>
    <row r="396358" spans="23:35" x14ac:dyDescent="0.2">
      <c r="W396358" s="29"/>
      <c r="AI396358" s="29"/>
    </row>
    <row r="396386" spans="23:35" x14ac:dyDescent="0.2">
      <c r="W396386" s="31"/>
      <c r="AI396386" s="31"/>
    </row>
    <row r="396390" spans="23:35" x14ac:dyDescent="0.2">
      <c r="W396390" s="29"/>
      <c r="AI396390" s="29"/>
    </row>
    <row r="396418" spans="23:35" x14ac:dyDescent="0.2">
      <c r="W396418" s="31"/>
      <c r="AI396418" s="31"/>
    </row>
    <row r="396422" spans="23:35" x14ac:dyDescent="0.2">
      <c r="W396422" s="29"/>
      <c r="AI396422" s="29"/>
    </row>
    <row r="396450" spans="23:35" x14ac:dyDescent="0.2">
      <c r="W396450" s="31"/>
      <c r="AI396450" s="31"/>
    </row>
    <row r="396454" spans="23:35" x14ac:dyDescent="0.2">
      <c r="W396454" s="29"/>
      <c r="AI396454" s="29"/>
    </row>
    <row r="396482" spans="23:35" x14ac:dyDescent="0.2">
      <c r="W396482" s="31"/>
      <c r="AI396482" s="31"/>
    </row>
    <row r="396486" spans="23:35" x14ac:dyDescent="0.2">
      <c r="W396486" s="29"/>
      <c r="AI396486" s="29"/>
    </row>
    <row r="396514" spans="23:35" x14ac:dyDescent="0.2">
      <c r="W396514" s="31"/>
      <c r="AI396514" s="31"/>
    </row>
    <row r="396518" spans="23:35" x14ac:dyDescent="0.2">
      <c r="W396518" s="29"/>
      <c r="AI396518" s="29"/>
    </row>
    <row r="396546" spans="23:35" x14ac:dyDescent="0.2">
      <c r="W396546" s="31"/>
      <c r="AI396546" s="31"/>
    </row>
    <row r="396550" spans="23:35" x14ac:dyDescent="0.2">
      <c r="W396550" s="29"/>
      <c r="AI396550" s="29"/>
    </row>
    <row r="396578" spans="23:35" x14ac:dyDescent="0.2">
      <c r="W396578" s="31"/>
      <c r="AI396578" s="31"/>
    </row>
    <row r="396582" spans="23:35" x14ac:dyDescent="0.2">
      <c r="W396582" s="29"/>
      <c r="AI396582" s="29"/>
    </row>
    <row r="396610" spans="23:35" x14ac:dyDescent="0.2">
      <c r="W396610" s="31"/>
      <c r="AI396610" s="31"/>
    </row>
    <row r="396614" spans="23:35" x14ac:dyDescent="0.2">
      <c r="W396614" s="29"/>
      <c r="AI396614" s="29"/>
    </row>
    <row r="396642" spans="23:35" x14ac:dyDescent="0.2">
      <c r="W396642" s="31"/>
      <c r="AI396642" s="31"/>
    </row>
    <row r="396646" spans="23:35" x14ac:dyDescent="0.2">
      <c r="W396646" s="29"/>
      <c r="AI396646" s="29"/>
    </row>
    <row r="396674" spans="23:35" x14ac:dyDescent="0.2">
      <c r="W396674" s="31"/>
      <c r="AI396674" s="31"/>
    </row>
    <row r="396678" spans="23:35" x14ac:dyDescent="0.2">
      <c r="W396678" s="29"/>
      <c r="AI396678" s="29"/>
    </row>
    <row r="396706" spans="23:35" x14ac:dyDescent="0.2">
      <c r="W396706" s="31"/>
      <c r="AI396706" s="31"/>
    </row>
    <row r="396710" spans="23:35" x14ac:dyDescent="0.2">
      <c r="W396710" s="29"/>
      <c r="AI396710" s="29"/>
    </row>
    <row r="396738" spans="23:35" x14ac:dyDescent="0.2">
      <c r="W396738" s="31"/>
      <c r="AI396738" s="31"/>
    </row>
    <row r="396742" spans="23:35" x14ac:dyDescent="0.2">
      <c r="W396742" s="29"/>
      <c r="AI396742" s="29"/>
    </row>
    <row r="396770" spans="23:35" x14ac:dyDescent="0.2">
      <c r="W396770" s="31"/>
      <c r="AI396770" s="31"/>
    </row>
    <row r="396774" spans="23:35" x14ac:dyDescent="0.2">
      <c r="W396774" s="29"/>
      <c r="AI396774" s="29"/>
    </row>
    <row r="396802" spans="23:35" x14ac:dyDescent="0.2">
      <c r="W396802" s="31"/>
      <c r="AI396802" s="31"/>
    </row>
    <row r="396806" spans="23:35" x14ac:dyDescent="0.2">
      <c r="W396806" s="29"/>
      <c r="AI396806" s="29"/>
    </row>
    <row r="396834" spans="23:35" x14ac:dyDescent="0.2">
      <c r="W396834" s="31"/>
      <c r="AI396834" s="31"/>
    </row>
    <row r="396838" spans="23:35" x14ac:dyDescent="0.2">
      <c r="W396838" s="29"/>
      <c r="AI396838" s="29"/>
    </row>
    <row r="396866" spans="23:35" x14ac:dyDescent="0.2">
      <c r="W396866" s="31"/>
      <c r="AI396866" s="31"/>
    </row>
    <row r="396870" spans="23:35" x14ac:dyDescent="0.2">
      <c r="W396870" s="29"/>
      <c r="AI396870" s="29"/>
    </row>
    <row r="396898" spans="23:35" x14ac:dyDescent="0.2">
      <c r="W396898" s="31"/>
      <c r="AI396898" s="31"/>
    </row>
    <row r="396902" spans="23:35" x14ac:dyDescent="0.2">
      <c r="W396902" s="29"/>
      <c r="AI396902" s="29"/>
    </row>
    <row r="396930" spans="23:35" x14ac:dyDescent="0.2">
      <c r="W396930" s="31"/>
      <c r="AI396930" s="31"/>
    </row>
    <row r="396934" spans="23:35" x14ac:dyDescent="0.2">
      <c r="W396934" s="29"/>
      <c r="AI396934" s="29"/>
    </row>
    <row r="396962" spans="23:35" x14ac:dyDescent="0.2">
      <c r="W396962" s="31"/>
      <c r="AI396962" s="31"/>
    </row>
    <row r="396966" spans="23:35" x14ac:dyDescent="0.2">
      <c r="W396966" s="29"/>
      <c r="AI396966" s="29"/>
    </row>
    <row r="396994" spans="23:35" x14ac:dyDescent="0.2">
      <c r="W396994" s="31"/>
      <c r="AI396994" s="31"/>
    </row>
    <row r="396998" spans="23:35" x14ac:dyDescent="0.2">
      <c r="W396998" s="29"/>
      <c r="AI396998" s="29"/>
    </row>
    <row r="397026" spans="23:35" x14ac:dyDescent="0.2">
      <c r="W397026" s="31"/>
      <c r="AI397026" s="31"/>
    </row>
    <row r="397030" spans="23:35" x14ac:dyDescent="0.2">
      <c r="W397030" s="29"/>
      <c r="AI397030" s="29"/>
    </row>
    <row r="397058" spans="23:35" x14ac:dyDescent="0.2">
      <c r="W397058" s="31"/>
      <c r="AI397058" s="31"/>
    </row>
    <row r="397062" spans="23:35" x14ac:dyDescent="0.2">
      <c r="W397062" s="29"/>
      <c r="AI397062" s="29"/>
    </row>
    <row r="397090" spans="23:35" x14ac:dyDescent="0.2">
      <c r="W397090" s="31"/>
      <c r="AI397090" s="31"/>
    </row>
    <row r="397094" spans="23:35" x14ac:dyDescent="0.2">
      <c r="W397094" s="29"/>
      <c r="AI397094" s="29"/>
    </row>
    <row r="397122" spans="23:35" x14ac:dyDescent="0.2">
      <c r="W397122" s="31"/>
      <c r="AI397122" s="31"/>
    </row>
    <row r="397126" spans="23:35" x14ac:dyDescent="0.2">
      <c r="W397126" s="29"/>
      <c r="AI397126" s="29"/>
    </row>
    <row r="397154" spans="23:35" x14ac:dyDescent="0.2">
      <c r="W397154" s="31"/>
      <c r="AI397154" s="31"/>
    </row>
    <row r="397158" spans="23:35" x14ac:dyDescent="0.2">
      <c r="W397158" s="29"/>
      <c r="AI397158" s="29"/>
    </row>
    <row r="397186" spans="23:35" x14ac:dyDescent="0.2">
      <c r="W397186" s="31"/>
      <c r="AI397186" s="31"/>
    </row>
    <row r="397190" spans="23:35" x14ac:dyDescent="0.2">
      <c r="W397190" s="29"/>
      <c r="AI397190" s="29"/>
    </row>
    <row r="397218" spans="23:35" x14ac:dyDescent="0.2">
      <c r="W397218" s="31"/>
      <c r="AI397218" s="31"/>
    </row>
    <row r="397222" spans="23:35" x14ac:dyDescent="0.2">
      <c r="W397222" s="29"/>
      <c r="AI397222" s="29"/>
    </row>
    <row r="397250" spans="23:35" x14ac:dyDescent="0.2">
      <c r="W397250" s="31"/>
      <c r="AI397250" s="31"/>
    </row>
    <row r="397254" spans="23:35" x14ac:dyDescent="0.2">
      <c r="W397254" s="29"/>
      <c r="AI397254" s="29"/>
    </row>
    <row r="397282" spans="23:35" x14ac:dyDescent="0.2">
      <c r="W397282" s="31"/>
      <c r="AI397282" s="31"/>
    </row>
    <row r="397286" spans="23:35" x14ac:dyDescent="0.2">
      <c r="W397286" s="29"/>
      <c r="AI397286" s="29"/>
    </row>
    <row r="397314" spans="23:35" x14ac:dyDescent="0.2">
      <c r="W397314" s="31"/>
      <c r="AI397314" s="31"/>
    </row>
    <row r="397318" spans="23:35" x14ac:dyDescent="0.2">
      <c r="W397318" s="29"/>
      <c r="AI397318" s="29"/>
    </row>
    <row r="397346" spans="23:35" x14ac:dyDescent="0.2">
      <c r="W397346" s="31"/>
      <c r="AI397346" s="31"/>
    </row>
    <row r="397350" spans="23:35" x14ac:dyDescent="0.2">
      <c r="W397350" s="29"/>
      <c r="AI397350" s="29"/>
    </row>
    <row r="397378" spans="23:35" x14ac:dyDescent="0.2">
      <c r="W397378" s="31"/>
      <c r="AI397378" s="31"/>
    </row>
    <row r="397382" spans="23:35" x14ac:dyDescent="0.2">
      <c r="W397382" s="29"/>
      <c r="AI397382" s="29"/>
    </row>
    <row r="397410" spans="23:35" x14ac:dyDescent="0.2">
      <c r="W397410" s="31"/>
      <c r="AI397410" s="31"/>
    </row>
    <row r="397414" spans="23:35" x14ac:dyDescent="0.2">
      <c r="W397414" s="29"/>
      <c r="AI397414" s="29"/>
    </row>
    <row r="397442" spans="23:35" x14ac:dyDescent="0.2">
      <c r="W397442" s="31"/>
      <c r="AI397442" s="31"/>
    </row>
    <row r="397446" spans="23:35" x14ac:dyDescent="0.2">
      <c r="W397446" s="29"/>
      <c r="AI397446" s="29"/>
    </row>
    <row r="397474" spans="23:35" x14ac:dyDescent="0.2">
      <c r="W397474" s="31"/>
      <c r="AI397474" s="31"/>
    </row>
    <row r="397478" spans="23:35" x14ac:dyDescent="0.2">
      <c r="W397478" s="29"/>
      <c r="AI397478" s="29"/>
    </row>
    <row r="397506" spans="23:35" x14ac:dyDescent="0.2">
      <c r="W397506" s="31"/>
      <c r="AI397506" s="31"/>
    </row>
    <row r="397510" spans="23:35" x14ac:dyDescent="0.2">
      <c r="W397510" s="29"/>
      <c r="AI397510" s="29"/>
    </row>
    <row r="397538" spans="23:35" x14ac:dyDescent="0.2">
      <c r="W397538" s="31"/>
      <c r="AI397538" s="31"/>
    </row>
    <row r="397542" spans="23:35" x14ac:dyDescent="0.2">
      <c r="W397542" s="29"/>
      <c r="AI397542" s="29"/>
    </row>
    <row r="397570" spans="23:35" x14ac:dyDescent="0.2">
      <c r="W397570" s="31"/>
      <c r="AI397570" s="31"/>
    </row>
    <row r="397574" spans="23:35" x14ac:dyDescent="0.2">
      <c r="W397574" s="29"/>
      <c r="AI397574" s="29"/>
    </row>
    <row r="397602" spans="23:35" x14ac:dyDescent="0.2">
      <c r="W397602" s="31"/>
      <c r="AI397602" s="31"/>
    </row>
    <row r="397606" spans="23:35" x14ac:dyDescent="0.2">
      <c r="W397606" s="29"/>
      <c r="AI397606" s="29"/>
    </row>
    <row r="397634" spans="23:35" x14ac:dyDescent="0.2">
      <c r="W397634" s="31"/>
      <c r="AI397634" s="31"/>
    </row>
    <row r="397638" spans="23:35" x14ac:dyDescent="0.2">
      <c r="W397638" s="29"/>
      <c r="AI397638" s="29"/>
    </row>
    <row r="397666" spans="23:35" x14ac:dyDescent="0.2">
      <c r="W397666" s="31"/>
      <c r="AI397666" s="31"/>
    </row>
    <row r="397670" spans="23:35" x14ac:dyDescent="0.2">
      <c r="W397670" s="29"/>
      <c r="AI397670" s="29"/>
    </row>
    <row r="397698" spans="23:35" x14ac:dyDescent="0.2">
      <c r="W397698" s="31"/>
      <c r="AI397698" s="31"/>
    </row>
    <row r="397702" spans="23:35" x14ac:dyDescent="0.2">
      <c r="W397702" s="29"/>
      <c r="AI397702" s="29"/>
    </row>
    <row r="397730" spans="23:35" x14ac:dyDescent="0.2">
      <c r="W397730" s="31"/>
      <c r="AI397730" s="31"/>
    </row>
    <row r="397734" spans="23:35" x14ac:dyDescent="0.2">
      <c r="W397734" s="29"/>
      <c r="AI397734" s="29"/>
    </row>
    <row r="397762" spans="23:35" x14ac:dyDescent="0.2">
      <c r="W397762" s="31"/>
      <c r="AI397762" s="31"/>
    </row>
    <row r="397766" spans="23:35" x14ac:dyDescent="0.2">
      <c r="W397766" s="29"/>
      <c r="AI397766" s="29"/>
    </row>
    <row r="397794" spans="23:35" x14ac:dyDescent="0.2">
      <c r="W397794" s="31"/>
      <c r="AI397794" s="31"/>
    </row>
    <row r="397798" spans="23:35" x14ac:dyDescent="0.2">
      <c r="W397798" s="29"/>
      <c r="AI397798" s="29"/>
    </row>
    <row r="397826" spans="23:35" x14ac:dyDescent="0.2">
      <c r="W397826" s="31"/>
      <c r="AI397826" s="31"/>
    </row>
    <row r="397830" spans="23:35" x14ac:dyDescent="0.2">
      <c r="W397830" s="29"/>
      <c r="AI397830" s="29"/>
    </row>
    <row r="397858" spans="23:35" x14ac:dyDescent="0.2">
      <c r="W397858" s="31"/>
      <c r="AI397858" s="31"/>
    </row>
    <row r="397862" spans="23:35" x14ac:dyDescent="0.2">
      <c r="W397862" s="29"/>
      <c r="AI397862" s="29"/>
    </row>
    <row r="397890" spans="23:35" x14ac:dyDescent="0.2">
      <c r="W397890" s="31"/>
      <c r="AI397890" s="31"/>
    </row>
    <row r="397894" spans="23:35" x14ac:dyDescent="0.2">
      <c r="W397894" s="29"/>
      <c r="AI397894" s="29"/>
    </row>
    <row r="397922" spans="23:35" x14ac:dyDescent="0.2">
      <c r="W397922" s="31"/>
      <c r="AI397922" s="31"/>
    </row>
    <row r="397926" spans="23:35" x14ac:dyDescent="0.2">
      <c r="W397926" s="29"/>
      <c r="AI397926" s="29"/>
    </row>
    <row r="397954" spans="23:35" x14ac:dyDescent="0.2">
      <c r="W397954" s="31"/>
      <c r="AI397954" s="31"/>
    </row>
    <row r="397958" spans="23:35" x14ac:dyDescent="0.2">
      <c r="W397958" s="29"/>
      <c r="AI397958" s="29"/>
    </row>
    <row r="397986" spans="23:35" x14ac:dyDescent="0.2">
      <c r="W397986" s="31"/>
      <c r="AI397986" s="31"/>
    </row>
    <row r="397990" spans="23:35" x14ac:dyDescent="0.2">
      <c r="W397990" s="29"/>
      <c r="AI397990" s="29"/>
    </row>
    <row r="398018" spans="23:35" x14ac:dyDescent="0.2">
      <c r="W398018" s="31"/>
      <c r="AI398018" s="31"/>
    </row>
    <row r="398022" spans="23:35" x14ac:dyDescent="0.2">
      <c r="W398022" s="29"/>
      <c r="AI398022" s="29"/>
    </row>
    <row r="398050" spans="23:35" x14ac:dyDescent="0.2">
      <c r="W398050" s="31"/>
      <c r="AI398050" s="31"/>
    </row>
    <row r="398054" spans="23:35" x14ac:dyDescent="0.2">
      <c r="W398054" s="29"/>
      <c r="AI398054" s="29"/>
    </row>
    <row r="398082" spans="23:35" x14ac:dyDescent="0.2">
      <c r="W398082" s="31"/>
      <c r="AI398082" s="31"/>
    </row>
    <row r="398086" spans="23:35" x14ac:dyDescent="0.2">
      <c r="W398086" s="29"/>
      <c r="AI398086" s="29"/>
    </row>
    <row r="398114" spans="23:35" x14ac:dyDescent="0.2">
      <c r="W398114" s="31"/>
      <c r="AI398114" s="31"/>
    </row>
    <row r="398118" spans="23:35" x14ac:dyDescent="0.2">
      <c r="W398118" s="29"/>
      <c r="AI398118" s="29"/>
    </row>
    <row r="398146" spans="23:35" x14ac:dyDescent="0.2">
      <c r="W398146" s="31"/>
      <c r="AI398146" s="31"/>
    </row>
    <row r="398150" spans="23:35" x14ac:dyDescent="0.2">
      <c r="W398150" s="29"/>
      <c r="AI398150" s="29"/>
    </row>
    <row r="398178" spans="23:35" x14ac:dyDescent="0.2">
      <c r="W398178" s="31"/>
      <c r="AI398178" s="31"/>
    </row>
    <row r="398182" spans="23:35" x14ac:dyDescent="0.2">
      <c r="W398182" s="29"/>
      <c r="AI398182" s="29"/>
    </row>
    <row r="398210" spans="23:35" x14ac:dyDescent="0.2">
      <c r="W398210" s="31"/>
      <c r="AI398210" s="31"/>
    </row>
    <row r="398214" spans="23:35" x14ac:dyDescent="0.2">
      <c r="W398214" s="29"/>
      <c r="AI398214" s="29"/>
    </row>
    <row r="398242" spans="23:35" x14ac:dyDescent="0.2">
      <c r="W398242" s="31"/>
      <c r="AI398242" s="31"/>
    </row>
    <row r="398246" spans="23:35" x14ac:dyDescent="0.2">
      <c r="W398246" s="29"/>
      <c r="AI398246" s="29"/>
    </row>
    <row r="398274" spans="23:35" x14ac:dyDescent="0.2">
      <c r="W398274" s="31"/>
      <c r="AI398274" s="31"/>
    </row>
    <row r="398278" spans="23:35" x14ac:dyDescent="0.2">
      <c r="W398278" s="29"/>
      <c r="AI398278" s="29"/>
    </row>
    <row r="398306" spans="23:35" x14ac:dyDescent="0.2">
      <c r="W398306" s="31"/>
      <c r="AI398306" s="31"/>
    </row>
    <row r="398310" spans="23:35" x14ac:dyDescent="0.2">
      <c r="W398310" s="29"/>
      <c r="AI398310" s="29"/>
    </row>
    <row r="398338" spans="23:35" x14ac:dyDescent="0.2">
      <c r="W398338" s="31"/>
      <c r="AI398338" s="31"/>
    </row>
    <row r="398342" spans="23:35" x14ac:dyDescent="0.2">
      <c r="W398342" s="29"/>
      <c r="AI398342" s="29"/>
    </row>
    <row r="398370" spans="23:35" x14ac:dyDescent="0.2">
      <c r="W398370" s="31"/>
      <c r="AI398370" s="31"/>
    </row>
    <row r="398374" spans="23:35" x14ac:dyDescent="0.2">
      <c r="W398374" s="29"/>
      <c r="AI398374" s="29"/>
    </row>
    <row r="398402" spans="23:35" x14ac:dyDescent="0.2">
      <c r="W398402" s="31"/>
      <c r="AI398402" s="31"/>
    </row>
    <row r="398406" spans="23:35" x14ac:dyDescent="0.2">
      <c r="W398406" s="29"/>
      <c r="AI398406" s="29"/>
    </row>
    <row r="398434" spans="23:35" x14ac:dyDescent="0.2">
      <c r="W398434" s="31"/>
      <c r="AI398434" s="31"/>
    </row>
    <row r="398438" spans="23:35" x14ac:dyDescent="0.2">
      <c r="W398438" s="29"/>
      <c r="AI398438" s="29"/>
    </row>
    <row r="398466" spans="23:35" x14ac:dyDescent="0.2">
      <c r="W398466" s="31"/>
      <c r="AI398466" s="31"/>
    </row>
    <row r="398470" spans="23:35" x14ac:dyDescent="0.2">
      <c r="W398470" s="29"/>
      <c r="AI398470" s="29"/>
    </row>
    <row r="398498" spans="23:35" x14ac:dyDescent="0.2">
      <c r="W398498" s="31"/>
      <c r="AI398498" s="31"/>
    </row>
    <row r="398502" spans="23:35" x14ac:dyDescent="0.2">
      <c r="W398502" s="29"/>
      <c r="AI398502" s="29"/>
    </row>
    <row r="398530" spans="23:35" x14ac:dyDescent="0.2">
      <c r="W398530" s="31"/>
      <c r="AI398530" s="31"/>
    </row>
    <row r="398534" spans="23:35" x14ac:dyDescent="0.2">
      <c r="W398534" s="29"/>
      <c r="AI398534" s="29"/>
    </row>
    <row r="398562" spans="23:35" x14ac:dyDescent="0.2">
      <c r="W398562" s="31"/>
      <c r="AI398562" s="31"/>
    </row>
    <row r="398566" spans="23:35" x14ac:dyDescent="0.2">
      <c r="W398566" s="29"/>
      <c r="AI398566" s="29"/>
    </row>
    <row r="398594" spans="23:35" x14ac:dyDescent="0.2">
      <c r="W398594" s="31"/>
      <c r="AI398594" s="31"/>
    </row>
    <row r="398598" spans="23:35" x14ac:dyDescent="0.2">
      <c r="W398598" s="29"/>
      <c r="AI398598" s="29"/>
    </row>
    <row r="398626" spans="23:35" x14ac:dyDescent="0.2">
      <c r="W398626" s="31"/>
      <c r="AI398626" s="31"/>
    </row>
    <row r="398630" spans="23:35" x14ac:dyDescent="0.2">
      <c r="W398630" s="29"/>
      <c r="AI398630" s="29"/>
    </row>
    <row r="398658" spans="23:35" x14ac:dyDescent="0.2">
      <c r="W398658" s="31"/>
      <c r="AI398658" s="31"/>
    </row>
    <row r="398662" spans="23:35" x14ac:dyDescent="0.2">
      <c r="W398662" s="29"/>
      <c r="AI398662" s="29"/>
    </row>
    <row r="398690" spans="23:35" x14ac:dyDescent="0.2">
      <c r="W398690" s="31"/>
      <c r="AI398690" s="31"/>
    </row>
    <row r="398694" spans="23:35" x14ac:dyDescent="0.2">
      <c r="W398694" s="29"/>
      <c r="AI398694" s="29"/>
    </row>
    <row r="398722" spans="23:35" x14ac:dyDescent="0.2">
      <c r="W398722" s="31"/>
      <c r="AI398722" s="31"/>
    </row>
    <row r="398726" spans="23:35" x14ac:dyDescent="0.2">
      <c r="W398726" s="29"/>
      <c r="AI398726" s="29"/>
    </row>
    <row r="398754" spans="23:35" x14ac:dyDescent="0.2">
      <c r="W398754" s="31"/>
      <c r="AI398754" s="31"/>
    </row>
    <row r="398758" spans="23:35" x14ac:dyDescent="0.2">
      <c r="W398758" s="29"/>
      <c r="AI398758" s="29"/>
    </row>
    <row r="398786" spans="23:35" x14ac:dyDescent="0.2">
      <c r="W398786" s="31"/>
      <c r="AI398786" s="31"/>
    </row>
    <row r="398790" spans="23:35" x14ac:dyDescent="0.2">
      <c r="W398790" s="29"/>
      <c r="AI398790" s="29"/>
    </row>
    <row r="398818" spans="23:35" x14ac:dyDescent="0.2">
      <c r="W398818" s="31"/>
      <c r="AI398818" s="31"/>
    </row>
    <row r="398822" spans="23:35" x14ac:dyDescent="0.2">
      <c r="W398822" s="29"/>
      <c r="AI398822" s="29"/>
    </row>
    <row r="398850" spans="23:35" x14ac:dyDescent="0.2">
      <c r="W398850" s="31"/>
      <c r="AI398850" s="31"/>
    </row>
    <row r="398854" spans="23:35" x14ac:dyDescent="0.2">
      <c r="W398854" s="29"/>
      <c r="AI398854" s="29"/>
    </row>
    <row r="398882" spans="23:35" x14ac:dyDescent="0.2">
      <c r="W398882" s="31"/>
      <c r="AI398882" s="31"/>
    </row>
    <row r="398886" spans="23:35" x14ac:dyDescent="0.2">
      <c r="W398886" s="29"/>
      <c r="AI398886" s="29"/>
    </row>
    <row r="398914" spans="23:35" x14ac:dyDescent="0.2">
      <c r="W398914" s="31"/>
      <c r="AI398914" s="31"/>
    </row>
    <row r="398918" spans="23:35" x14ac:dyDescent="0.2">
      <c r="W398918" s="29"/>
      <c r="AI398918" s="29"/>
    </row>
    <row r="398946" spans="23:35" x14ac:dyDescent="0.2">
      <c r="W398946" s="31"/>
      <c r="AI398946" s="31"/>
    </row>
    <row r="398950" spans="23:35" x14ac:dyDescent="0.2">
      <c r="W398950" s="29"/>
      <c r="AI398950" s="29"/>
    </row>
    <row r="398978" spans="23:35" x14ac:dyDescent="0.2">
      <c r="W398978" s="31"/>
      <c r="AI398978" s="31"/>
    </row>
    <row r="398982" spans="23:35" x14ac:dyDescent="0.2">
      <c r="W398982" s="29"/>
      <c r="AI398982" s="29"/>
    </row>
    <row r="399010" spans="23:35" x14ac:dyDescent="0.2">
      <c r="W399010" s="31"/>
      <c r="AI399010" s="31"/>
    </row>
    <row r="399014" spans="23:35" x14ac:dyDescent="0.2">
      <c r="W399014" s="29"/>
      <c r="AI399014" s="29"/>
    </row>
    <row r="399042" spans="23:35" x14ac:dyDescent="0.2">
      <c r="W399042" s="31"/>
      <c r="AI399042" s="31"/>
    </row>
    <row r="399046" spans="23:35" x14ac:dyDescent="0.2">
      <c r="W399046" s="29"/>
      <c r="AI399046" s="29"/>
    </row>
    <row r="399074" spans="23:35" x14ac:dyDescent="0.2">
      <c r="W399074" s="31"/>
      <c r="AI399074" s="31"/>
    </row>
    <row r="399078" spans="23:35" x14ac:dyDescent="0.2">
      <c r="W399078" s="29"/>
      <c r="AI399078" s="29"/>
    </row>
    <row r="399106" spans="23:35" x14ac:dyDescent="0.2">
      <c r="W399106" s="31"/>
      <c r="AI399106" s="31"/>
    </row>
    <row r="399110" spans="23:35" x14ac:dyDescent="0.2">
      <c r="W399110" s="29"/>
      <c r="AI399110" s="29"/>
    </row>
    <row r="399138" spans="23:35" x14ac:dyDescent="0.2">
      <c r="W399138" s="31"/>
      <c r="AI399138" s="31"/>
    </row>
    <row r="399142" spans="23:35" x14ac:dyDescent="0.2">
      <c r="W399142" s="29"/>
      <c r="AI399142" s="29"/>
    </row>
    <row r="399170" spans="23:35" x14ac:dyDescent="0.2">
      <c r="W399170" s="31"/>
      <c r="AI399170" s="31"/>
    </row>
    <row r="399174" spans="23:35" x14ac:dyDescent="0.2">
      <c r="W399174" s="29"/>
      <c r="AI399174" s="29"/>
    </row>
    <row r="399202" spans="23:35" x14ac:dyDescent="0.2">
      <c r="W399202" s="31"/>
      <c r="AI399202" s="31"/>
    </row>
    <row r="399206" spans="23:35" x14ac:dyDescent="0.2">
      <c r="W399206" s="29"/>
      <c r="AI399206" s="29"/>
    </row>
    <row r="399234" spans="23:35" x14ac:dyDescent="0.2">
      <c r="W399234" s="31"/>
      <c r="AI399234" s="31"/>
    </row>
    <row r="399238" spans="23:35" x14ac:dyDescent="0.2">
      <c r="W399238" s="29"/>
      <c r="AI399238" s="29"/>
    </row>
    <row r="399266" spans="23:35" x14ac:dyDescent="0.2">
      <c r="W399266" s="31"/>
      <c r="AI399266" s="31"/>
    </row>
    <row r="399270" spans="23:35" x14ac:dyDescent="0.2">
      <c r="W399270" s="29"/>
      <c r="AI399270" s="29"/>
    </row>
    <row r="399298" spans="23:35" x14ac:dyDescent="0.2">
      <c r="W399298" s="31"/>
      <c r="AI399298" s="31"/>
    </row>
    <row r="399302" spans="23:35" x14ac:dyDescent="0.2">
      <c r="W399302" s="29"/>
      <c r="AI399302" s="29"/>
    </row>
    <row r="399330" spans="23:35" x14ac:dyDescent="0.2">
      <c r="W399330" s="31"/>
      <c r="AI399330" s="31"/>
    </row>
    <row r="399334" spans="23:35" x14ac:dyDescent="0.2">
      <c r="W399334" s="29"/>
      <c r="AI399334" s="29"/>
    </row>
    <row r="399362" spans="23:35" x14ac:dyDescent="0.2">
      <c r="W399362" s="31"/>
      <c r="AI399362" s="31"/>
    </row>
    <row r="399366" spans="23:35" x14ac:dyDescent="0.2">
      <c r="W399366" s="29"/>
      <c r="AI399366" s="29"/>
    </row>
    <row r="399394" spans="23:35" x14ac:dyDescent="0.2">
      <c r="W399394" s="31"/>
      <c r="AI399394" s="31"/>
    </row>
    <row r="399398" spans="23:35" x14ac:dyDescent="0.2">
      <c r="W399398" s="29"/>
      <c r="AI399398" s="29"/>
    </row>
    <row r="399426" spans="23:35" x14ac:dyDescent="0.2">
      <c r="W399426" s="31"/>
      <c r="AI399426" s="31"/>
    </row>
    <row r="399430" spans="23:35" x14ac:dyDescent="0.2">
      <c r="W399430" s="29"/>
      <c r="AI399430" s="29"/>
    </row>
    <row r="399458" spans="23:35" x14ac:dyDescent="0.2">
      <c r="W399458" s="31"/>
      <c r="AI399458" s="31"/>
    </row>
    <row r="399462" spans="23:35" x14ac:dyDescent="0.2">
      <c r="W399462" s="29"/>
      <c r="AI399462" s="29"/>
    </row>
    <row r="399490" spans="23:35" x14ac:dyDescent="0.2">
      <c r="W399490" s="31"/>
      <c r="AI399490" s="31"/>
    </row>
    <row r="399494" spans="23:35" x14ac:dyDescent="0.2">
      <c r="W399494" s="29"/>
      <c r="AI399494" s="29"/>
    </row>
    <row r="399522" spans="23:35" x14ac:dyDescent="0.2">
      <c r="W399522" s="31"/>
      <c r="AI399522" s="31"/>
    </row>
    <row r="399526" spans="23:35" x14ac:dyDescent="0.2">
      <c r="W399526" s="29"/>
      <c r="AI399526" s="29"/>
    </row>
    <row r="399554" spans="23:35" x14ac:dyDescent="0.2">
      <c r="W399554" s="31"/>
      <c r="AI399554" s="31"/>
    </row>
    <row r="399558" spans="23:35" x14ac:dyDescent="0.2">
      <c r="W399558" s="29"/>
      <c r="AI399558" s="29"/>
    </row>
    <row r="399586" spans="23:35" x14ac:dyDescent="0.2">
      <c r="W399586" s="31"/>
      <c r="AI399586" s="31"/>
    </row>
    <row r="399590" spans="23:35" x14ac:dyDescent="0.2">
      <c r="W399590" s="29"/>
      <c r="AI399590" s="29"/>
    </row>
    <row r="399618" spans="23:35" x14ac:dyDescent="0.2">
      <c r="W399618" s="31"/>
      <c r="AI399618" s="31"/>
    </row>
    <row r="399622" spans="23:35" x14ac:dyDescent="0.2">
      <c r="W399622" s="29"/>
      <c r="AI399622" s="29"/>
    </row>
    <row r="399650" spans="23:35" x14ac:dyDescent="0.2">
      <c r="W399650" s="31"/>
      <c r="AI399650" s="31"/>
    </row>
    <row r="399654" spans="23:35" x14ac:dyDescent="0.2">
      <c r="W399654" s="29"/>
      <c r="AI399654" s="29"/>
    </row>
    <row r="399682" spans="23:35" x14ac:dyDescent="0.2">
      <c r="W399682" s="31"/>
      <c r="AI399682" s="31"/>
    </row>
    <row r="399686" spans="23:35" x14ac:dyDescent="0.2">
      <c r="W399686" s="29"/>
      <c r="AI399686" s="29"/>
    </row>
    <row r="399714" spans="23:35" x14ac:dyDescent="0.2">
      <c r="W399714" s="31"/>
      <c r="AI399714" s="31"/>
    </row>
    <row r="399718" spans="23:35" x14ac:dyDescent="0.2">
      <c r="W399718" s="29"/>
      <c r="AI399718" s="29"/>
    </row>
    <row r="399746" spans="23:35" x14ac:dyDescent="0.2">
      <c r="W399746" s="31"/>
      <c r="AI399746" s="31"/>
    </row>
    <row r="399750" spans="23:35" x14ac:dyDescent="0.2">
      <c r="W399750" s="29"/>
      <c r="AI399750" s="29"/>
    </row>
    <row r="399778" spans="23:35" x14ac:dyDescent="0.2">
      <c r="W399778" s="31"/>
      <c r="AI399778" s="31"/>
    </row>
    <row r="399782" spans="23:35" x14ac:dyDescent="0.2">
      <c r="W399782" s="29"/>
      <c r="AI399782" s="29"/>
    </row>
    <row r="399810" spans="23:35" x14ac:dyDescent="0.2">
      <c r="W399810" s="31"/>
      <c r="AI399810" s="31"/>
    </row>
    <row r="399814" spans="23:35" x14ac:dyDescent="0.2">
      <c r="W399814" s="29"/>
      <c r="AI399814" s="29"/>
    </row>
    <row r="399842" spans="23:35" x14ac:dyDescent="0.2">
      <c r="W399842" s="31"/>
      <c r="AI399842" s="31"/>
    </row>
    <row r="399846" spans="23:35" x14ac:dyDescent="0.2">
      <c r="W399846" s="29"/>
      <c r="AI399846" s="29"/>
    </row>
    <row r="399874" spans="23:35" x14ac:dyDescent="0.2">
      <c r="W399874" s="31"/>
      <c r="AI399874" s="31"/>
    </row>
    <row r="399878" spans="23:35" x14ac:dyDescent="0.2">
      <c r="W399878" s="29"/>
      <c r="AI399878" s="29"/>
    </row>
    <row r="399906" spans="23:35" x14ac:dyDescent="0.2">
      <c r="W399906" s="31"/>
      <c r="AI399906" s="31"/>
    </row>
    <row r="399910" spans="23:35" x14ac:dyDescent="0.2">
      <c r="W399910" s="29"/>
      <c r="AI399910" s="29"/>
    </row>
    <row r="399938" spans="23:35" x14ac:dyDescent="0.2">
      <c r="W399938" s="31"/>
      <c r="AI399938" s="31"/>
    </row>
    <row r="399942" spans="23:35" x14ac:dyDescent="0.2">
      <c r="W399942" s="29"/>
      <c r="AI399942" s="29"/>
    </row>
    <row r="399970" spans="23:35" x14ac:dyDescent="0.2">
      <c r="W399970" s="31"/>
      <c r="AI399970" s="31"/>
    </row>
    <row r="399974" spans="23:35" x14ac:dyDescent="0.2">
      <c r="W399974" s="29"/>
      <c r="AI399974" s="29"/>
    </row>
    <row r="400002" spans="23:35" x14ac:dyDescent="0.2">
      <c r="W400002" s="31"/>
      <c r="AI400002" s="31"/>
    </row>
    <row r="400006" spans="23:35" x14ac:dyDescent="0.2">
      <c r="W400006" s="29"/>
      <c r="AI400006" s="29"/>
    </row>
    <row r="400034" spans="23:35" x14ac:dyDescent="0.2">
      <c r="W400034" s="31"/>
      <c r="AI400034" s="31"/>
    </row>
    <row r="400038" spans="23:35" x14ac:dyDescent="0.2">
      <c r="W400038" s="29"/>
      <c r="AI400038" s="29"/>
    </row>
    <row r="400066" spans="23:35" x14ac:dyDescent="0.2">
      <c r="W400066" s="31"/>
      <c r="AI400066" s="31"/>
    </row>
    <row r="400070" spans="23:35" x14ac:dyDescent="0.2">
      <c r="W400070" s="29"/>
      <c r="AI400070" s="29"/>
    </row>
    <row r="400098" spans="23:35" x14ac:dyDescent="0.2">
      <c r="W400098" s="31"/>
      <c r="AI400098" s="31"/>
    </row>
    <row r="400102" spans="23:35" x14ac:dyDescent="0.2">
      <c r="W400102" s="29"/>
      <c r="AI400102" s="29"/>
    </row>
    <row r="400130" spans="23:35" x14ac:dyDescent="0.2">
      <c r="W400130" s="31"/>
      <c r="AI400130" s="31"/>
    </row>
    <row r="400134" spans="23:35" x14ac:dyDescent="0.2">
      <c r="W400134" s="29"/>
      <c r="AI400134" s="29"/>
    </row>
    <row r="400162" spans="23:35" x14ac:dyDescent="0.2">
      <c r="W400162" s="31"/>
      <c r="AI400162" s="31"/>
    </row>
    <row r="400166" spans="23:35" x14ac:dyDescent="0.2">
      <c r="W400166" s="29"/>
      <c r="AI400166" s="29"/>
    </row>
    <row r="400194" spans="23:35" x14ac:dyDescent="0.2">
      <c r="W400194" s="31"/>
      <c r="AI400194" s="31"/>
    </row>
    <row r="400198" spans="23:35" x14ac:dyDescent="0.2">
      <c r="W400198" s="29"/>
      <c r="AI400198" s="29"/>
    </row>
    <row r="400226" spans="23:35" x14ac:dyDescent="0.2">
      <c r="W400226" s="31"/>
      <c r="AI400226" s="31"/>
    </row>
    <row r="400230" spans="23:35" x14ac:dyDescent="0.2">
      <c r="W400230" s="29"/>
      <c r="AI400230" s="29"/>
    </row>
    <row r="400258" spans="23:35" x14ac:dyDescent="0.2">
      <c r="W400258" s="31"/>
      <c r="AI400258" s="31"/>
    </row>
    <row r="400262" spans="23:35" x14ac:dyDescent="0.2">
      <c r="W400262" s="29"/>
      <c r="AI400262" s="29"/>
    </row>
    <row r="400290" spans="23:35" x14ac:dyDescent="0.2">
      <c r="W400290" s="31"/>
      <c r="AI400290" s="31"/>
    </row>
    <row r="400294" spans="23:35" x14ac:dyDescent="0.2">
      <c r="W400294" s="29"/>
      <c r="AI400294" s="29"/>
    </row>
    <row r="400322" spans="23:35" x14ac:dyDescent="0.2">
      <c r="W400322" s="31"/>
      <c r="AI400322" s="31"/>
    </row>
    <row r="400326" spans="23:35" x14ac:dyDescent="0.2">
      <c r="W400326" s="29"/>
      <c r="AI400326" s="29"/>
    </row>
    <row r="400354" spans="23:35" x14ac:dyDescent="0.2">
      <c r="W400354" s="31"/>
      <c r="AI400354" s="31"/>
    </row>
    <row r="400358" spans="23:35" x14ac:dyDescent="0.2">
      <c r="W400358" s="29"/>
      <c r="AI400358" s="29"/>
    </row>
    <row r="400386" spans="23:35" x14ac:dyDescent="0.2">
      <c r="W400386" s="31"/>
      <c r="AI400386" s="31"/>
    </row>
    <row r="400390" spans="23:35" x14ac:dyDescent="0.2">
      <c r="W400390" s="29"/>
      <c r="AI400390" s="29"/>
    </row>
    <row r="400418" spans="23:35" x14ac:dyDescent="0.2">
      <c r="W400418" s="31"/>
      <c r="AI400418" s="31"/>
    </row>
    <row r="400422" spans="23:35" x14ac:dyDescent="0.2">
      <c r="W400422" s="29"/>
      <c r="AI400422" s="29"/>
    </row>
    <row r="400450" spans="23:35" x14ac:dyDescent="0.2">
      <c r="W400450" s="31"/>
      <c r="AI400450" s="31"/>
    </row>
    <row r="400454" spans="23:35" x14ac:dyDescent="0.2">
      <c r="W400454" s="29"/>
      <c r="AI400454" s="29"/>
    </row>
    <row r="400482" spans="23:35" x14ac:dyDescent="0.2">
      <c r="W400482" s="31"/>
      <c r="AI400482" s="31"/>
    </row>
    <row r="400486" spans="23:35" x14ac:dyDescent="0.2">
      <c r="W400486" s="29"/>
      <c r="AI400486" s="29"/>
    </row>
    <row r="400514" spans="23:35" x14ac:dyDescent="0.2">
      <c r="W400514" s="31"/>
      <c r="AI400514" s="31"/>
    </row>
    <row r="400518" spans="23:35" x14ac:dyDescent="0.2">
      <c r="W400518" s="29"/>
      <c r="AI400518" s="29"/>
    </row>
    <row r="400546" spans="23:35" x14ac:dyDescent="0.2">
      <c r="W400546" s="31"/>
      <c r="AI400546" s="31"/>
    </row>
    <row r="400550" spans="23:35" x14ac:dyDescent="0.2">
      <c r="W400550" s="29"/>
      <c r="AI400550" s="29"/>
    </row>
    <row r="400578" spans="23:35" x14ac:dyDescent="0.2">
      <c r="W400578" s="31"/>
      <c r="AI400578" s="31"/>
    </row>
    <row r="400582" spans="23:35" x14ac:dyDescent="0.2">
      <c r="W400582" s="29"/>
      <c r="AI400582" s="29"/>
    </row>
    <row r="400610" spans="23:35" x14ac:dyDescent="0.2">
      <c r="W400610" s="31"/>
      <c r="AI400610" s="31"/>
    </row>
    <row r="400614" spans="23:35" x14ac:dyDescent="0.2">
      <c r="W400614" s="29"/>
      <c r="AI400614" s="29"/>
    </row>
    <row r="400642" spans="23:35" x14ac:dyDescent="0.2">
      <c r="W400642" s="31"/>
      <c r="AI400642" s="31"/>
    </row>
    <row r="400646" spans="23:35" x14ac:dyDescent="0.2">
      <c r="W400646" s="29"/>
      <c r="AI400646" s="29"/>
    </row>
    <row r="400674" spans="23:35" x14ac:dyDescent="0.2">
      <c r="W400674" s="31"/>
      <c r="AI400674" s="31"/>
    </row>
    <row r="400678" spans="23:35" x14ac:dyDescent="0.2">
      <c r="W400678" s="29"/>
      <c r="AI400678" s="29"/>
    </row>
    <row r="400706" spans="23:35" x14ac:dyDescent="0.2">
      <c r="W400706" s="31"/>
      <c r="AI400706" s="31"/>
    </row>
    <row r="400710" spans="23:35" x14ac:dyDescent="0.2">
      <c r="W400710" s="29"/>
      <c r="AI400710" s="29"/>
    </row>
    <row r="400738" spans="23:35" x14ac:dyDescent="0.2">
      <c r="W400738" s="31"/>
      <c r="AI400738" s="31"/>
    </row>
    <row r="400742" spans="23:35" x14ac:dyDescent="0.2">
      <c r="W400742" s="29"/>
      <c r="AI400742" s="29"/>
    </row>
    <row r="400770" spans="23:35" x14ac:dyDescent="0.2">
      <c r="W400770" s="31"/>
      <c r="AI400770" s="31"/>
    </row>
    <row r="400774" spans="23:35" x14ac:dyDescent="0.2">
      <c r="W400774" s="29"/>
      <c r="AI400774" s="29"/>
    </row>
    <row r="400802" spans="23:35" x14ac:dyDescent="0.2">
      <c r="W400802" s="31"/>
      <c r="AI400802" s="31"/>
    </row>
    <row r="400806" spans="23:35" x14ac:dyDescent="0.2">
      <c r="W400806" s="29"/>
      <c r="AI400806" s="29"/>
    </row>
    <row r="400834" spans="23:35" x14ac:dyDescent="0.2">
      <c r="W400834" s="31"/>
      <c r="AI400834" s="31"/>
    </row>
    <row r="400838" spans="23:35" x14ac:dyDescent="0.2">
      <c r="W400838" s="29"/>
      <c r="AI400838" s="29"/>
    </row>
    <row r="400866" spans="23:35" x14ac:dyDescent="0.2">
      <c r="W400866" s="31"/>
      <c r="AI400866" s="31"/>
    </row>
    <row r="400870" spans="23:35" x14ac:dyDescent="0.2">
      <c r="W400870" s="29"/>
      <c r="AI400870" s="29"/>
    </row>
    <row r="400898" spans="23:35" x14ac:dyDescent="0.2">
      <c r="W400898" s="31"/>
      <c r="AI400898" s="31"/>
    </row>
    <row r="400902" spans="23:35" x14ac:dyDescent="0.2">
      <c r="W400902" s="29"/>
      <c r="AI400902" s="29"/>
    </row>
    <row r="400930" spans="23:35" x14ac:dyDescent="0.2">
      <c r="W400930" s="31"/>
      <c r="AI400930" s="31"/>
    </row>
    <row r="400934" spans="23:35" x14ac:dyDescent="0.2">
      <c r="W400934" s="29"/>
      <c r="AI400934" s="29"/>
    </row>
    <row r="400962" spans="23:35" x14ac:dyDescent="0.2">
      <c r="W400962" s="31"/>
      <c r="AI400962" s="31"/>
    </row>
    <row r="400966" spans="23:35" x14ac:dyDescent="0.2">
      <c r="W400966" s="29"/>
      <c r="AI400966" s="29"/>
    </row>
    <row r="400994" spans="23:35" x14ac:dyDescent="0.2">
      <c r="W400994" s="31"/>
      <c r="AI400994" s="31"/>
    </row>
    <row r="400998" spans="23:35" x14ac:dyDescent="0.2">
      <c r="W400998" s="29"/>
      <c r="AI400998" s="29"/>
    </row>
    <row r="401026" spans="23:35" x14ac:dyDescent="0.2">
      <c r="W401026" s="31"/>
      <c r="AI401026" s="31"/>
    </row>
    <row r="401030" spans="23:35" x14ac:dyDescent="0.2">
      <c r="W401030" s="29"/>
      <c r="AI401030" s="29"/>
    </row>
    <row r="401058" spans="23:35" x14ac:dyDescent="0.2">
      <c r="W401058" s="31"/>
      <c r="AI401058" s="31"/>
    </row>
    <row r="401062" spans="23:35" x14ac:dyDescent="0.2">
      <c r="W401062" s="29"/>
      <c r="AI401062" s="29"/>
    </row>
    <row r="401090" spans="23:35" x14ac:dyDescent="0.2">
      <c r="W401090" s="31"/>
      <c r="AI401090" s="31"/>
    </row>
    <row r="401094" spans="23:35" x14ac:dyDescent="0.2">
      <c r="W401094" s="29"/>
      <c r="AI401094" s="29"/>
    </row>
    <row r="401122" spans="23:35" x14ac:dyDescent="0.2">
      <c r="W401122" s="31"/>
      <c r="AI401122" s="31"/>
    </row>
    <row r="401126" spans="23:35" x14ac:dyDescent="0.2">
      <c r="W401126" s="29"/>
      <c r="AI401126" s="29"/>
    </row>
    <row r="401154" spans="23:35" x14ac:dyDescent="0.2">
      <c r="W401154" s="31"/>
      <c r="AI401154" s="31"/>
    </row>
    <row r="401158" spans="23:35" x14ac:dyDescent="0.2">
      <c r="W401158" s="29"/>
      <c r="AI401158" s="29"/>
    </row>
    <row r="401186" spans="23:35" x14ac:dyDescent="0.2">
      <c r="W401186" s="31"/>
      <c r="AI401186" s="31"/>
    </row>
    <row r="401190" spans="23:35" x14ac:dyDescent="0.2">
      <c r="W401190" s="29"/>
      <c r="AI401190" s="29"/>
    </row>
    <row r="401218" spans="23:35" x14ac:dyDescent="0.2">
      <c r="W401218" s="31"/>
      <c r="AI401218" s="31"/>
    </row>
    <row r="401222" spans="23:35" x14ac:dyDescent="0.2">
      <c r="W401222" s="29"/>
      <c r="AI401222" s="29"/>
    </row>
    <row r="401250" spans="23:35" x14ac:dyDescent="0.2">
      <c r="W401250" s="31"/>
      <c r="AI401250" s="31"/>
    </row>
    <row r="401254" spans="23:35" x14ac:dyDescent="0.2">
      <c r="W401254" s="29"/>
      <c r="AI401254" s="29"/>
    </row>
    <row r="401282" spans="23:35" x14ac:dyDescent="0.2">
      <c r="W401282" s="31"/>
      <c r="AI401282" s="31"/>
    </row>
    <row r="401286" spans="23:35" x14ac:dyDescent="0.2">
      <c r="W401286" s="29"/>
      <c r="AI401286" s="29"/>
    </row>
    <row r="401314" spans="23:35" x14ac:dyDescent="0.2">
      <c r="W401314" s="31"/>
      <c r="AI401314" s="31"/>
    </row>
    <row r="401318" spans="23:35" x14ac:dyDescent="0.2">
      <c r="W401318" s="29"/>
      <c r="AI401318" s="29"/>
    </row>
    <row r="401346" spans="23:35" x14ac:dyDescent="0.2">
      <c r="W401346" s="31"/>
      <c r="AI401346" s="31"/>
    </row>
    <row r="401350" spans="23:35" x14ac:dyDescent="0.2">
      <c r="W401350" s="29"/>
      <c r="AI401350" s="29"/>
    </row>
    <row r="401378" spans="23:35" x14ac:dyDescent="0.2">
      <c r="W401378" s="31"/>
      <c r="AI401378" s="31"/>
    </row>
    <row r="401382" spans="23:35" x14ac:dyDescent="0.2">
      <c r="W401382" s="29"/>
      <c r="AI401382" s="29"/>
    </row>
    <row r="401410" spans="23:35" x14ac:dyDescent="0.2">
      <c r="W401410" s="31"/>
      <c r="AI401410" s="31"/>
    </row>
    <row r="401414" spans="23:35" x14ac:dyDescent="0.2">
      <c r="W401414" s="29"/>
      <c r="AI401414" s="29"/>
    </row>
    <row r="401442" spans="23:35" x14ac:dyDescent="0.2">
      <c r="W401442" s="31"/>
      <c r="AI401442" s="31"/>
    </row>
    <row r="401446" spans="23:35" x14ac:dyDescent="0.2">
      <c r="W401446" s="29"/>
      <c r="AI401446" s="29"/>
    </row>
    <row r="401474" spans="23:35" x14ac:dyDescent="0.2">
      <c r="W401474" s="31"/>
      <c r="AI401474" s="31"/>
    </row>
    <row r="401478" spans="23:35" x14ac:dyDescent="0.2">
      <c r="W401478" s="29"/>
      <c r="AI401478" s="29"/>
    </row>
    <row r="401506" spans="23:35" x14ac:dyDescent="0.2">
      <c r="W401506" s="31"/>
      <c r="AI401506" s="31"/>
    </row>
    <row r="401510" spans="23:35" x14ac:dyDescent="0.2">
      <c r="W401510" s="29"/>
      <c r="AI401510" s="29"/>
    </row>
    <row r="401538" spans="23:35" x14ac:dyDescent="0.2">
      <c r="W401538" s="31"/>
      <c r="AI401538" s="31"/>
    </row>
    <row r="401542" spans="23:35" x14ac:dyDescent="0.2">
      <c r="W401542" s="29"/>
      <c r="AI401542" s="29"/>
    </row>
    <row r="401570" spans="23:35" x14ac:dyDescent="0.2">
      <c r="W401570" s="31"/>
      <c r="AI401570" s="31"/>
    </row>
    <row r="401574" spans="23:35" x14ac:dyDescent="0.2">
      <c r="W401574" s="29"/>
      <c r="AI401574" s="29"/>
    </row>
    <row r="401602" spans="23:35" x14ac:dyDescent="0.2">
      <c r="W401602" s="31"/>
      <c r="AI401602" s="31"/>
    </row>
    <row r="401606" spans="23:35" x14ac:dyDescent="0.2">
      <c r="W401606" s="29"/>
      <c r="AI401606" s="29"/>
    </row>
    <row r="401634" spans="23:35" x14ac:dyDescent="0.2">
      <c r="W401634" s="31"/>
      <c r="AI401634" s="31"/>
    </row>
    <row r="401638" spans="23:35" x14ac:dyDescent="0.2">
      <c r="W401638" s="29"/>
      <c r="AI401638" s="29"/>
    </row>
    <row r="401666" spans="23:35" x14ac:dyDescent="0.2">
      <c r="W401666" s="31"/>
      <c r="AI401666" s="31"/>
    </row>
    <row r="401670" spans="23:35" x14ac:dyDescent="0.2">
      <c r="W401670" s="29"/>
      <c r="AI401670" s="29"/>
    </row>
    <row r="401698" spans="23:35" x14ac:dyDescent="0.2">
      <c r="W401698" s="31"/>
      <c r="AI401698" s="31"/>
    </row>
    <row r="401702" spans="23:35" x14ac:dyDescent="0.2">
      <c r="W401702" s="29"/>
      <c r="AI401702" s="29"/>
    </row>
    <row r="401730" spans="23:35" x14ac:dyDescent="0.2">
      <c r="W401730" s="31"/>
      <c r="AI401730" s="31"/>
    </row>
    <row r="401734" spans="23:35" x14ac:dyDescent="0.2">
      <c r="W401734" s="29"/>
      <c r="AI401734" s="29"/>
    </row>
    <row r="401762" spans="23:35" x14ac:dyDescent="0.2">
      <c r="W401762" s="31"/>
      <c r="AI401762" s="31"/>
    </row>
    <row r="401766" spans="23:35" x14ac:dyDescent="0.2">
      <c r="W401766" s="29"/>
      <c r="AI401766" s="29"/>
    </row>
    <row r="401794" spans="23:35" x14ac:dyDescent="0.2">
      <c r="W401794" s="31"/>
      <c r="AI401794" s="31"/>
    </row>
    <row r="401798" spans="23:35" x14ac:dyDescent="0.2">
      <c r="W401798" s="29"/>
      <c r="AI401798" s="29"/>
    </row>
    <row r="401826" spans="23:35" x14ac:dyDescent="0.2">
      <c r="W401826" s="31"/>
      <c r="AI401826" s="31"/>
    </row>
    <row r="401830" spans="23:35" x14ac:dyDescent="0.2">
      <c r="W401830" s="29"/>
      <c r="AI401830" s="29"/>
    </row>
    <row r="401858" spans="23:35" x14ac:dyDescent="0.2">
      <c r="W401858" s="31"/>
      <c r="AI401858" s="31"/>
    </row>
    <row r="401862" spans="23:35" x14ac:dyDescent="0.2">
      <c r="W401862" s="29"/>
      <c r="AI401862" s="29"/>
    </row>
    <row r="401890" spans="23:35" x14ac:dyDescent="0.2">
      <c r="W401890" s="31"/>
      <c r="AI401890" s="31"/>
    </row>
    <row r="401894" spans="23:35" x14ac:dyDescent="0.2">
      <c r="W401894" s="29"/>
      <c r="AI401894" s="29"/>
    </row>
    <row r="401922" spans="23:35" x14ac:dyDescent="0.2">
      <c r="W401922" s="31"/>
      <c r="AI401922" s="31"/>
    </row>
    <row r="401926" spans="23:35" x14ac:dyDescent="0.2">
      <c r="W401926" s="29"/>
      <c r="AI401926" s="29"/>
    </row>
    <row r="401954" spans="23:35" x14ac:dyDescent="0.2">
      <c r="W401954" s="31"/>
      <c r="AI401954" s="31"/>
    </row>
    <row r="401958" spans="23:35" x14ac:dyDescent="0.2">
      <c r="W401958" s="29"/>
      <c r="AI401958" s="29"/>
    </row>
    <row r="401986" spans="23:35" x14ac:dyDescent="0.2">
      <c r="W401986" s="31"/>
      <c r="AI401986" s="31"/>
    </row>
    <row r="401990" spans="23:35" x14ac:dyDescent="0.2">
      <c r="W401990" s="29"/>
      <c r="AI401990" s="29"/>
    </row>
    <row r="402018" spans="23:35" x14ac:dyDescent="0.2">
      <c r="W402018" s="31"/>
      <c r="AI402018" s="31"/>
    </row>
    <row r="402022" spans="23:35" x14ac:dyDescent="0.2">
      <c r="W402022" s="29"/>
      <c r="AI402022" s="29"/>
    </row>
    <row r="402050" spans="23:35" x14ac:dyDescent="0.2">
      <c r="W402050" s="31"/>
      <c r="AI402050" s="31"/>
    </row>
    <row r="402054" spans="23:35" x14ac:dyDescent="0.2">
      <c r="W402054" s="29"/>
      <c r="AI402054" s="29"/>
    </row>
    <row r="402082" spans="23:35" x14ac:dyDescent="0.2">
      <c r="W402082" s="31"/>
      <c r="AI402082" s="31"/>
    </row>
    <row r="402086" spans="23:35" x14ac:dyDescent="0.2">
      <c r="W402086" s="29"/>
      <c r="AI402086" s="29"/>
    </row>
    <row r="402114" spans="23:35" x14ac:dyDescent="0.2">
      <c r="W402114" s="31"/>
      <c r="AI402114" s="31"/>
    </row>
    <row r="402118" spans="23:35" x14ac:dyDescent="0.2">
      <c r="W402118" s="29"/>
      <c r="AI402118" s="29"/>
    </row>
    <row r="402146" spans="23:35" x14ac:dyDescent="0.2">
      <c r="W402146" s="31"/>
      <c r="AI402146" s="31"/>
    </row>
    <row r="402150" spans="23:35" x14ac:dyDescent="0.2">
      <c r="W402150" s="29"/>
      <c r="AI402150" s="29"/>
    </row>
    <row r="402178" spans="23:35" x14ac:dyDescent="0.2">
      <c r="W402178" s="31"/>
      <c r="AI402178" s="31"/>
    </row>
    <row r="402182" spans="23:35" x14ac:dyDescent="0.2">
      <c r="W402182" s="29"/>
      <c r="AI402182" s="29"/>
    </row>
    <row r="402210" spans="23:35" x14ac:dyDescent="0.2">
      <c r="W402210" s="31"/>
      <c r="AI402210" s="31"/>
    </row>
    <row r="402214" spans="23:35" x14ac:dyDescent="0.2">
      <c r="W402214" s="29"/>
      <c r="AI402214" s="29"/>
    </row>
    <row r="402242" spans="23:35" x14ac:dyDescent="0.2">
      <c r="W402242" s="31"/>
      <c r="AI402242" s="31"/>
    </row>
    <row r="402246" spans="23:35" x14ac:dyDescent="0.2">
      <c r="W402246" s="29"/>
      <c r="AI402246" s="29"/>
    </row>
    <row r="402274" spans="23:35" x14ac:dyDescent="0.2">
      <c r="W402274" s="31"/>
      <c r="AI402274" s="31"/>
    </row>
    <row r="402278" spans="23:35" x14ac:dyDescent="0.2">
      <c r="W402278" s="29"/>
      <c r="AI402278" s="29"/>
    </row>
    <row r="402306" spans="23:35" x14ac:dyDescent="0.2">
      <c r="W402306" s="31"/>
      <c r="AI402306" s="31"/>
    </row>
    <row r="402310" spans="23:35" x14ac:dyDescent="0.2">
      <c r="W402310" s="29"/>
      <c r="AI402310" s="29"/>
    </row>
    <row r="402338" spans="23:35" x14ac:dyDescent="0.2">
      <c r="W402338" s="31"/>
      <c r="AI402338" s="31"/>
    </row>
    <row r="402342" spans="23:35" x14ac:dyDescent="0.2">
      <c r="W402342" s="29"/>
      <c r="AI402342" s="29"/>
    </row>
    <row r="402370" spans="23:35" x14ac:dyDescent="0.2">
      <c r="W402370" s="31"/>
      <c r="AI402370" s="31"/>
    </row>
    <row r="402374" spans="23:35" x14ac:dyDescent="0.2">
      <c r="W402374" s="29"/>
      <c r="AI402374" s="29"/>
    </row>
    <row r="402402" spans="23:35" x14ac:dyDescent="0.2">
      <c r="W402402" s="31"/>
      <c r="AI402402" s="31"/>
    </row>
    <row r="402406" spans="23:35" x14ac:dyDescent="0.2">
      <c r="W402406" s="29"/>
      <c r="AI402406" s="29"/>
    </row>
    <row r="402434" spans="23:35" x14ac:dyDescent="0.2">
      <c r="W402434" s="31"/>
      <c r="AI402434" s="31"/>
    </row>
    <row r="402438" spans="23:35" x14ac:dyDescent="0.2">
      <c r="W402438" s="29"/>
      <c r="AI402438" s="29"/>
    </row>
    <row r="402466" spans="23:35" x14ac:dyDescent="0.2">
      <c r="W402466" s="31"/>
      <c r="AI402466" s="31"/>
    </row>
    <row r="402470" spans="23:35" x14ac:dyDescent="0.2">
      <c r="W402470" s="29"/>
      <c r="AI402470" s="29"/>
    </row>
    <row r="402498" spans="23:35" x14ac:dyDescent="0.2">
      <c r="W402498" s="31"/>
      <c r="AI402498" s="31"/>
    </row>
    <row r="402502" spans="23:35" x14ac:dyDescent="0.2">
      <c r="W402502" s="29"/>
      <c r="AI402502" s="29"/>
    </row>
    <row r="402530" spans="23:35" x14ac:dyDescent="0.2">
      <c r="W402530" s="31"/>
      <c r="AI402530" s="31"/>
    </row>
    <row r="402534" spans="23:35" x14ac:dyDescent="0.2">
      <c r="W402534" s="29"/>
      <c r="AI402534" s="29"/>
    </row>
    <row r="402562" spans="23:35" x14ac:dyDescent="0.2">
      <c r="W402562" s="31"/>
      <c r="AI402562" s="31"/>
    </row>
    <row r="402566" spans="23:35" x14ac:dyDescent="0.2">
      <c r="W402566" s="29"/>
      <c r="AI402566" s="29"/>
    </row>
    <row r="402594" spans="23:35" x14ac:dyDescent="0.2">
      <c r="W402594" s="31"/>
      <c r="AI402594" s="31"/>
    </row>
    <row r="402598" spans="23:35" x14ac:dyDescent="0.2">
      <c r="W402598" s="29"/>
      <c r="AI402598" s="29"/>
    </row>
    <row r="402626" spans="23:35" x14ac:dyDescent="0.2">
      <c r="W402626" s="31"/>
      <c r="AI402626" s="31"/>
    </row>
    <row r="402630" spans="23:35" x14ac:dyDescent="0.2">
      <c r="W402630" s="29"/>
      <c r="AI402630" s="29"/>
    </row>
    <row r="402658" spans="23:35" x14ac:dyDescent="0.2">
      <c r="W402658" s="31"/>
      <c r="AI402658" s="31"/>
    </row>
    <row r="402662" spans="23:35" x14ac:dyDescent="0.2">
      <c r="W402662" s="29"/>
      <c r="AI402662" s="29"/>
    </row>
    <row r="402690" spans="23:35" x14ac:dyDescent="0.2">
      <c r="W402690" s="31"/>
      <c r="AI402690" s="31"/>
    </row>
    <row r="402694" spans="23:35" x14ac:dyDescent="0.2">
      <c r="W402694" s="29"/>
      <c r="AI402694" s="29"/>
    </row>
    <row r="402722" spans="23:35" x14ac:dyDescent="0.2">
      <c r="W402722" s="31"/>
      <c r="AI402722" s="31"/>
    </row>
    <row r="402726" spans="23:35" x14ac:dyDescent="0.2">
      <c r="W402726" s="29"/>
      <c r="AI402726" s="29"/>
    </row>
    <row r="402754" spans="23:35" x14ac:dyDescent="0.2">
      <c r="W402754" s="31"/>
      <c r="AI402754" s="31"/>
    </row>
    <row r="402758" spans="23:35" x14ac:dyDescent="0.2">
      <c r="W402758" s="29"/>
      <c r="AI402758" s="29"/>
    </row>
    <row r="402786" spans="23:35" x14ac:dyDescent="0.2">
      <c r="W402786" s="31"/>
      <c r="AI402786" s="31"/>
    </row>
    <row r="402790" spans="23:35" x14ac:dyDescent="0.2">
      <c r="W402790" s="29"/>
      <c r="AI402790" s="29"/>
    </row>
    <row r="402818" spans="23:35" x14ac:dyDescent="0.2">
      <c r="W402818" s="31"/>
      <c r="AI402818" s="31"/>
    </row>
    <row r="402822" spans="23:35" x14ac:dyDescent="0.2">
      <c r="W402822" s="29"/>
      <c r="AI402822" s="29"/>
    </row>
    <row r="402850" spans="23:35" x14ac:dyDescent="0.2">
      <c r="W402850" s="31"/>
      <c r="AI402850" s="31"/>
    </row>
    <row r="402854" spans="23:35" x14ac:dyDescent="0.2">
      <c r="W402854" s="29"/>
      <c r="AI402854" s="29"/>
    </row>
    <row r="402882" spans="23:35" x14ac:dyDescent="0.2">
      <c r="W402882" s="31"/>
      <c r="AI402882" s="31"/>
    </row>
    <row r="402886" spans="23:35" x14ac:dyDescent="0.2">
      <c r="W402886" s="29"/>
      <c r="AI402886" s="29"/>
    </row>
    <row r="402914" spans="23:35" x14ac:dyDescent="0.2">
      <c r="W402914" s="31"/>
      <c r="AI402914" s="31"/>
    </row>
    <row r="402918" spans="23:35" x14ac:dyDescent="0.2">
      <c r="W402918" s="29"/>
      <c r="AI402918" s="29"/>
    </row>
    <row r="402946" spans="23:35" x14ac:dyDescent="0.2">
      <c r="W402946" s="31"/>
      <c r="AI402946" s="31"/>
    </row>
    <row r="402950" spans="23:35" x14ac:dyDescent="0.2">
      <c r="W402950" s="29"/>
      <c r="AI402950" s="29"/>
    </row>
    <row r="402978" spans="23:35" x14ac:dyDescent="0.2">
      <c r="W402978" s="31"/>
      <c r="AI402978" s="31"/>
    </row>
    <row r="402982" spans="23:35" x14ac:dyDescent="0.2">
      <c r="W402982" s="29"/>
      <c r="AI402982" s="29"/>
    </row>
    <row r="403010" spans="23:35" x14ac:dyDescent="0.2">
      <c r="W403010" s="31"/>
      <c r="AI403010" s="31"/>
    </row>
    <row r="403014" spans="23:35" x14ac:dyDescent="0.2">
      <c r="W403014" s="29"/>
      <c r="AI403014" s="29"/>
    </row>
    <row r="403042" spans="23:35" x14ac:dyDescent="0.2">
      <c r="W403042" s="31"/>
      <c r="AI403042" s="31"/>
    </row>
    <row r="403046" spans="23:35" x14ac:dyDescent="0.2">
      <c r="W403046" s="29"/>
      <c r="AI403046" s="29"/>
    </row>
    <row r="403074" spans="23:35" x14ac:dyDescent="0.2">
      <c r="W403074" s="31"/>
      <c r="AI403074" s="31"/>
    </row>
    <row r="403078" spans="23:35" x14ac:dyDescent="0.2">
      <c r="W403078" s="29"/>
      <c r="AI403078" s="29"/>
    </row>
    <row r="403106" spans="23:35" x14ac:dyDescent="0.2">
      <c r="W403106" s="31"/>
      <c r="AI403106" s="31"/>
    </row>
    <row r="403110" spans="23:35" x14ac:dyDescent="0.2">
      <c r="W403110" s="29"/>
      <c r="AI403110" s="29"/>
    </row>
    <row r="403138" spans="23:35" x14ac:dyDescent="0.2">
      <c r="W403138" s="31"/>
      <c r="AI403138" s="31"/>
    </row>
    <row r="403142" spans="23:35" x14ac:dyDescent="0.2">
      <c r="W403142" s="29"/>
      <c r="AI403142" s="29"/>
    </row>
    <row r="403170" spans="23:35" x14ac:dyDescent="0.2">
      <c r="W403170" s="31"/>
      <c r="AI403170" s="31"/>
    </row>
    <row r="403174" spans="23:35" x14ac:dyDescent="0.2">
      <c r="W403174" s="29"/>
      <c r="AI403174" s="29"/>
    </row>
    <row r="403202" spans="23:35" x14ac:dyDescent="0.2">
      <c r="W403202" s="31"/>
      <c r="AI403202" s="31"/>
    </row>
    <row r="403206" spans="23:35" x14ac:dyDescent="0.2">
      <c r="W403206" s="29"/>
      <c r="AI403206" s="29"/>
    </row>
    <row r="403234" spans="23:35" x14ac:dyDescent="0.2">
      <c r="W403234" s="31"/>
      <c r="AI403234" s="31"/>
    </row>
    <row r="403238" spans="23:35" x14ac:dyDescent="0.2">
      <c r="W403238" s="29"/>
      <c r="AI403238" s="29"/>
    </row>
    <row r="403266" spans="23:35" x14ac:dyDescent="0.2">
      <c r="W403266" s="31"/>
      <c r="AI403266" s="31"/>
    </row>
    <row r="403270" spans="23:35" x14ac:dyDescent="0.2">
      <c r="W403270" s="29"/>
      <c r="AI403270" s="29"/>
    </row>
    <row r="403298" spans="23:35" x14ac:dyDescent="0.2">
      <c r="W403298" s="31"/>
      <c r="AI403298" s="31"/>
    </row>
    <row r="403302" spans="23:35" x14ac:dyDescent="0.2">
      <c r="W403302" s="29"/>
      <c r="AI403302" s="29"/>
    </row>
    <row r="403330" spans="23:35" x14ac:dyDescent="0.2">
      <c r="W403330" s="31"/>
      <c r="AI403330" s="31"/>
    </row>
    <row r="403334" spans="23:35" x14ac:dyDescent="0.2">
      <c r="W403334" s="29"/>
      <c r="AI403334" s="29"/>
    </row>
    <row r="403362" spans="23:35" x14ac:dyDescent="0.2">
      <c r="W403362" s="31"/>
      <c r="AI403362" s="31"/>
    </row>
    <row r="403366" spans="23:35" x14ac:dyDescent="0.2">
      <c r="W403366" s="29"/>
      <c r="AI403366" s="29"/>
    </row>
    <row r="403394" spans="23:35" x14ac:dyDescent="0.2">
      <c r="W403394" s="31"/>
      <c r="AI403394" s="31"/>
    </row>
    <row r="403398" spans="23:35" x14ac:dyDescent="0.2">
      <c r="W403398" s="29"/>
      <c r="AI403398" s="29"/>
    </row>
    <row r="403426" spans="23:35" x14ac:dyDescent="0.2">
      <c r="W403426" s="31"/>
      <c r="AI403426" s="31"/>
    </row>
    <row r="403430" spans="23:35" x14ac:dyDescent="0.2">
      <c r="W403430" s="29"/>
      <c r="AI403430" s="29"/>
    </row>
    <row r="403458" spans="23:35" x14ac:dyDescent="0.2">
      <c r="W403458" s="31"/>
      <c r="AI403458" s="31"/>
    </row>
    <row r="403462" spans="23:35" x14ac:dyDescent="0.2">
      <c r="W403462" s="29"/>
      <c r="AI403462" s="29"/>
    </row>
    <row r="403490" spans="23:35" x14ac:dyDescent="0.2">
      <c r="W403490" s="31"/>
      <c r="AI403490" s="31"/>
    </row>
    <row r="403494" spans="23:35" x14ac:dyDescent="0.2">
      <c r="W403494" s="29"/>
      <c r="AI403494" s="29"/>
    </row>
    <row r="403522" spans="23:35" x14ac:dyDescent="0.2">
      <c r="W403522" s="31"/>
      <c r="AI403522" s="31"/>
    </row>
    <row r="403526" spans="23:35" x14ac:dyDescent="0.2">
      <c r="W403526" s="29"/>
      <c r="AI403526" s="29"/>
    </row>
    <row r="403554" spans="23:35" x14ac:dyDescent="0.2">
      <c r="W403554" s="31"/>
      <c r="AI403554" s="31"/>
    </row>
    <row r="403558" spans="23:35" x14ac:dyDescent="0.2">
      <c r="W403558" s="29"/>
      <c r="AI403558" s="29"/>
    </row>
    <row r="403586" spans="23:35" x14ac:dyDescent="0.2">
      <c r="W403586" s="31"/>
      <c r="AI403586" s="31"/>
    </row>
    <row r="403590" spans="23:35" x14ac:dyDescent="0.2">
      <c r="W403590" s="29"/>
      <c r="AI403590" s="29"/>
    </row>
    <row r="403618" spans="23:35" x14ac:dyDescent="0.2">
      <c r="W403618" s="31"/>
      <c r="AI403618" s="31"/>
    </row>
    <row r="403622" spans="23:35" x14ac:dyDescent="0.2">
      <c r="W403622" s="29"/>
      <c r="AI403622" s="29"/>
    </row>
    <row r="403650" spans="23:35" x14ac:dyDescent="0.2">
      <c r="W403650" s="31"/>
      <c r="AI403650" s="31"/>
    </row>
    <row r="403654" spans="23:35" x14ac:dyDescent="0.2">
      <c r="W403654" s="29"/>
      <c r="AI403654" s="29"/>
    </row>
    <row r="403682" spans="23:35" x14ac:dyDescent="0.2">
      <c r="W403682" s="31"/>
      <c r="AI403682" s="31"/>
    </row>
    <row r="403686" spans="23:35" x14ac:dyDescent="0.2">
      <c r="W403686" s="29"/>
      <c r="AI403686" s="29"/>
    </row>
    <row r="403714" spans="23:35" x14ac:dyDescent="0.2">
      <c r="W403714" s="31"/>
      <c r="AI403714" s="31"/>
    </row>
    <row r="403718" spans="23:35" x14ac:dyDescent="0.2">
      <c r="W403718" s="29"/>
      <c r="AI403718" s="29"/>
    </row>
    <row r="403746" spans="23:35" x14ac:dyDescent="0.2">
      <c r="W403746" s="31"/>
      <c r="AI403746" s="31"/>
    </row>
    <row r="403750" spans="23:35" x14ac:dyDescent="0.2">
      <c r="W403750" s="29"/>
      <c r="AI403750" s="29"/>
    </row>
    <row r="403778" spans="23:35" x14ac:dyDescent="0.2">
      <c r="W403778" s="31"/>
      <c r="AI403778" s="31"/>
    </row>
    <row r="403782" spans="23:35" x14ac:dyDescent="0.2">
      <c r="W403782" s="29"/>
      <c r="AI403782" s="29"/>
    </row>
    <row r="403810" spans="23:35" x14ac:dyDescent="0.2">
      <c r="W403810" s="31"/>
      <c r="AI403810" s="31"/>
    </row>
    <row r="403814" spans="23:35" x14ac:dyDescent="0.2">
      <c r="W403814" s="29"/>
      <c r="AI403814" s="29"/>
    </row>
    <row r="403842" spans="23:35" x14ac:dyDescent="0.2">
      <c r="W403842" s="31"/>
      <c r="AI403842" s="31"/>
    </row>
    <row r="403846" spans="23:35" x14ac:dyDescent="0.2">
      <c r="W403846" s="29"/>
      <c r="AI403846" s="29"/>
    </row>
    <row r="403874" spans="23:35" x14ac:dyDescent="0.2">
      <c r="W403874" s="31"/>
      <c r="AI403874" s="31"/>
    </row>
    <row r="403878" spans="23:35" x14ac:dyDescent="0.2">
      <c r="W403878" s="29"/>
      <c r="AI403878" s="29"/>
    </row>
    <row r="403906" spans="23:35" x14ac:dyDescent="0.2">
      <c r="W403906" s="31"/>
      <c r="AI403906" s="31"/>
    </row>
    <row r="403910" spans="23:35" x14ac:dyDescent="0.2">
      <c r="W403910" s="29"/>
      <c r="AI403910" s="29"/>
    </row>
    <row r="403938" spans="23:35" x14ac:dyDescent="0.2">
      <c r="W403938" s="31"/>
      <c r="AI403938" s="31"/>
    </row>
    <row r="403942" spans="23:35" x14ac:dyDescent="0.2">
      <c r="W403942" s="29"/>
      <c r="AI403942" s="29"/>
    </row>
    <row r="403970" spans="23:35" x14ac:dyDescent="0.2">
      <c r="W403970" s="31"/>
      <c r="AI403970" s="31"/>
    </row>
    <row r="403974" spans="23:35" x14ac:dyDescent="0.2">
      <c r="W403974" s="29"/>
      <c r="AI403974" s="29"/>
    </row>
    <row r="404002" spans="23:35" x14ac:dyDescent="0.2">
      <c r="W404002" s="31"/>
      <c r="AI404002" s="31"/>
    </row>
    <row r="404006" spans="23:35" x14ac:dyDescent="0.2">
      <c r="W404006" s="29"/>
      <c r="AI404006" s="29"/>
    </row>
    <row r="404034" spans="23:35" x14ac:dyDescent="0.2">
      <c r="W404034" s="31"/>
      <c r="AI404034" s="31"/>
    </row>
    <row r="404038" spans="23:35" x14ac:dyDescent="0.2">
      <c r="W404038" s="29"/>
      <c r="AI404038" s="29"/>
    </row>
    <row r="404066" spans="23:35" x14ac:dyDescent="0.2">
      <c r="W404066" s="31"/>
      <c r="AI404066" s="31"/>
    </row>
    <row r="404070" spans="23:35" x14ac:dyDescent="0.2">
      <c r="W404070" s="29"/>
      <c r="AI404070" s="29"/>
    </row>
    <row r="404098" spans="23:35" x14ac:dyDescent="0.2">
      <c r="W404098" s="31"/>
      <c r="AI404098" s="31"/>
    </row>
    <row r="404102" spans="23:35" x14ac:dyDescent="0.2">
      <c r="W404102" s="29"/>
      <c r="AI404102" s="29"/>
    </row>
    <row r="404130" spans="23:35" x14ac:dyDescent="0.2">
      <c r="W404130" s="31"/>
      <c r="AI404130" s="31"/>
    </row>
    <row r="404134" spans="23:35" x14ac:dyDescent="0.2">
      <c r="W404134" s="29"/>
      <c r="AI404134" s="29"/>
    </row>
    <row r="404162" spans="23:35" x14ac:dyDescent="0.2">
      <c r="W404162" s="31"/>
      <c r="AI404162" s="31"/>
    </row>
    <row r="404166" spans="23:35" x14ac:dyDescent="0.2">
      <c r="W404166" s="29"/>
      <c r="AI404166" s="29"/>
    </row>
    <row r="404194" spans="23:35" x14ac:dyDescent="0.2">
      <c r="W404194" s="31"/>
      <c r="AI404194" s="31"/>
    </row>
    <row r="404198" spans="23:35" x14ac:dyDescent="0.2">
      <c r="W404198" s="29"/>
      <c r="AI404198" s="29"/>
    </row>
    <row r="404226" spans="23:35" x14ac:dyDescent="0.2">
      <c r="W404226" s="31"/>
      <c r="AI404226" s="31"/>
    </row>
    <row r="404230" spans="23:35" x14ac:dyDescent="0.2">
      <c r="W404230" s="29"/>
      <c r="AI404230" s="29"/>
    </row>
    <row r="404258" spans="23:35" x14ac:dyDescent="0.2">
      <c r="W404258" s="31"/>
      <c r="AI404258" s="31"/>
    </row>
    <row r="404262" spans="23:35" x14ac:dyDescent="0.2">
      <c r="W404262" s="29"/>
      <c r="AI404262" s="29"/>
    </row>
    <row r="404290" spans="23:35" x14ac:dyDescent="0.2">
      <c r="W404290" s="31"/>
      <c r="AI404290" s="31"/>
    </row>
    <row r="404294" spans="23:35" x14ac:dyDescent="0.2">
      <c r="W404294" s="29"/>
      <c r="AI404294" s="29"/>
    </row>
    <row r="404322" spans="23:35" x14ac:dyDescent="0.2">
      <c r="W404322" s="31"/>
      <c r="AI404322" s="31"/>
    </row>
    <row r="404326" spans="23:35" x14ac:dyDescent="0.2">
      <c r="W404326" s="29"/>
      <c r="AI404326" s="29"/>
    </row>
    <row r="404354" spans="23:35" x14ac:dyDescent="0.2">
      <c r="W404354" s="31"/>
      <c r="AI404354" s="31"/>
    </row>
    <row r="404358" spans="23:35" x14ac:dyDescent="0.2">
      <c r="W404358" s="29"/>
      <c r="AI404358" s="29"/>
    </row>
    <row r="404386" spans="23:35" x14ac:dyDescent="0.2">
      <c r="W404386" s="31"/>
      <c r="AI404386" s="31"/>
    </row>
    <row r="404390" spans="23:35" x14ac:dyDescent="0.2">
      <c r="W404390" s="29"/>
      <c r="AI404390" s="29"/>
    </row>
    <row r="404418" spans="23:35" x14ac:dyDescent="0.2">
      <c r="W404418" s="31"/>
      <c r="AI404418" s="31"/>
    </row>
    <row r="404422" spans="23:35" x14ac:dyDescent="0.2">
      <c r="W404422" s="29"/>
      <c r="AI404422" s="29"/>
    </row>
    <row r="404450" spans="23:35" x14ac:dyDescent="0.2">
      <c r="W404450" s="31"/>
      <c r="AI404450" s="31"/>
    </row>
    <row r="404454" spans="23:35" x14ac:dyDescent="0.2">
      <c r="W404454" s="29"/>
      <c r="AI404454" s="29"/>
    </row>
    <row r="404482" spans="23:35" x14ac:dyDescent="0.2">
      <c r="W404482" s="31"/>
      <c r="AI404482" s="31"/>
    </row>
    <row r="404486" spans="23:35" x14ac:dyDescent="0.2">
      <c r="W404486" s="29"/>
      <c r="AI404486" s="29"/>
    </row>
    <row r="404514" spans="23:35" x14ac:dyDescent="0.2">
      <c r="W404514" s="31"/>
      <c r="AI404514" s="31"/>
    </row>
    <row r="404518" spans="23:35" x14ac:dyDescent="0.2">
      <c r="W404518" s="29"/>
      <c r="AI404518" s="29"/>
    </row>
    <row r="404546" spans="23:35" x14ac:dyDescent="0.2">
      <c r="W404546" s="31"/>
      <c r="AI404546" s="31"/>
    </row>
    <row r="404550" spans="23:35" x14ac:dyDescent="0.2">
      <c r="W404550" s="29"/>
      <c r="AI404550" s="29"/>
    </row>
    <row r="404578" spans="23:35" x14ac:dyDescent="0.2">
      <c r="W404578" s="31"/>
      <c r="AI404578" s="31"/>
    </row>
    <row r="404582" spans="23:35" x14ac:dyDescent="0.2">
      <c r="W404582" s="29"/>
      <c r="AI404582" s="29"/>
    </row>
    <row r="404610" spans="23:35" x14ac:dyDescent="0.2">
      <c r="W404610" s="31"/>
      <c r="AI404610" s="31"/>
    </row>
    <row r="404614" spans="23:35" x14ac:dyDescent="0.2">
      <c r="W404614" s="29"/>
      <c r="AI404614" s="29"/>
    </row>
    <row r="404642" spans="23:35" x14ac:dyDescent="0.2">
      <c r="W404642" s="31"/>
      <c r="AI404642" s="31"/>
    </row>
    <row r="404646" spans="23:35" x14ac:dyDescent="0.2">
      <c r="W404646" s="29"/>
      <c r="AI404646" s="29"/>
    </row>
    <row r="404674" spans="23:35" x14ac:dyDescent="0.2">
      <c r="W404674" s="31"/>
      <c r="AI404674" s="31"/>
    </row>
    <row r="404678" spans="23:35" x14ac:dyDescent="0.2">
      <c r="W404678" s="29"/>
      <c r="AI404678" s="29"/>
    </row>
    <row r="404706" spans="23:35" x14ac:dyDescent="0.2">
      <c r="W404706" s="31"/>
      <c r="AI404706" s="31"/>
    </row>
    <row r="404710" spans="23:35" x14ac:dyDescent="0.2">
      <c r="W404710" s="29"/>
      <c r="AI404710" s="29"/>
    </row>
    <row r="404738" spans="23:35" x14ac:dyDescent="0.2">
      <c r="W404738" s="31"/>
      <c r="AI404738" s="31"/>
    </row>
    <row r="404742" spans="23:35" x14ac:dyDescent="0.2">
      <c r="W404742" s="29"/>
      <c r="AI404742" s="29"/>
    </row>
    <row r="404770" spans="23:35" x14ac:dyDescent="0.2">
      <c r="W404770" s="31"/>
      <c r="AI404770" s="31"/>
    </row>
    <row r="404774" spans="23:35" x14ac:dyDescent="0.2">
      <c r="W404774" s="29"/>
      <c r="AI404774" s="29"/>
    </row>
    <row r="404802" spans="23:35" x14ac:dyDescent="0.2">
      <c r="W404802" s="31"/>
      <c r="AI404802" s="31"/>
    </row>
    <row r="404806" spans="23:35" x14ac:dyDescent="0.2">
      <c r="W404806" s="29"/>
      <c r="AI404806" s="29"/>
    </row>
    <row r="404834" spans="23:35" x14ac:dyDescent="0.2">
      <c r="W404834" s="31"/>
      <c r="AI404834" s="31"/>
    </row>
    <row r="404838" spans="23:35" x14ac:dyDescent="0.2">
      <c r="W404838" s="29"/>
      <c r="AI404838" s="29"/>
    </row>
    <row r="404866" spans="23:35" x14ac:dyDescent="0.2">
      <c r="W404866" s="31"/>
      <c r="AI404866" s="31"/>
    </row>
    <row r="404870" spans="23:35" x14ac:dyDescent="0.2">
      <c r="W404870" s="29"/>
      <c r="AI404870" s="29"/>
    </row>
    <row r="404898" spans="23:35" x14ac:dyDescent="0.2">
      <c r="W404898" s="31"/>
      <c r="AI404898" s="31"/>
    </row>
    <row r="404902" spans="23:35" x14ac:dyDescent="0.2">
      <c r="W404902" s="29"/>
      <c r="AI404902" s="29"/>
    </row>
    <row r="404930" spans="23:35" x14ac:dyDescent="0.2">
      <c r="W404930" s="31"/>
      <c r="AI404930" s="31"/>
    </row>
    <row r="404934" spans="23:35" x14ac:dyDescent="0.2">
      <c r="W404934" s="29"/>
      <c r="AI404934" s="29"/>
    </row>
    <row r="404962" spans="23:35" x14ac:dyDescent="0.2">
      <c r="W404962" s="31"/>
      <c r="AI404962" s="31"/>
    </row>
    <row r="404966" spans="23:35" x14ac:dyDescent="0.2">
      <c r="W404966" s="29"/>
      <c r="AI404966" s="29"/>
    </row>
    <row r="404994" spans="23:35" x14ac:dyDescent="0.2">
      <c r="W404994" s="31"/>
      <c r="AI404994" s="31"/>
    </row>
    <row r="404998" spans="23:35" x14ac:dyDescent="0.2">
      <c r="W404998" s="29"/>
      <c r="AI404998" s="29"/>
    </row>
    <row r="405026" spans="23:35" x14ac:dyDescent="0.2">
      <c r="W405026" s="31"/>
      <c r="AI405026" s="31"/>
    </row>
    <row r="405030" spans="23:35" x14ac:dyDescent="0.2">
      <c r="W405030" s="29"/>
      <c r="AI405030" s="29"/>
    </row>
    <row r="405058" spans="23:35" x14ac:dyDescent="0.2">
      <c r="W405058" s="31"/>
      <c r="AI405058" s="31"/>
    </row>
    <row r="405062" spans="23:35" x14ac:dyDescent="0.2">
      <c r="W405062" s="29"/>
      <c r="AI405062" s="29"/>
    </row>
    <row r="405090" spans="23:35" x14ac:dyDescent="0.2">
      <c r="W405090" s="31"/>
      <c r="AI405090" s="31"/>
    </row>
    <row r="405094" spans="23:35" x14ac:dyDescent="0.2">
      <c r="W405094" s="29"/>
      <c r="AI405094" s="29"/>
    </row>
    <row r="405122" spans="23:35" x14ac:dyDescent="0.2">
      <c r="W405122" s="31"/>
      <c r="AI405122" s="31"/>
    </row>
    <row r="405126" spans="23:35" x14ac:dyDescent="0.2">
      <c r="W405126" s="29"/>
      <c r="AI405126" s="29"/>
    </row>
    <row r="405154" spans="23:35" x14ac:dyDescent="0.2">
      <c r="W405154" s="31"/>
      <c r="AI405154" s="31"/>
    </row>
    <row r="405158" spans="23:35" x14ac:dyDescent="0.2">
      <c r="W405158" s="29"/>
      <c r="AI405158" s="29"/>
    </row>
    <row r="405186" spans="23:35" x14ac:dyDescent="0.2">
      <c r="W405186" s="31"/>
      <c r="AI405186" s="31"/>
    </row>
    <row r="405190" spans="23:35" x14ac:dyDescent="0.2">
      <c r="W405190" s="29"/>
      <c r="AI405190" s="29"/>
    </row>
    <row r="405218" spans="23:35" x14ac:dyDescent="0.2">
      <c r="W405218" s="31"/>
      <c r="AI405218" s="31"/>
    </row>
    <row r="405222" spans="23:35" x14ac:dyDescent="0.2">
      <c r="W405222" s="29"/>
      <c r="AI405222" s="29"/>
    </row>
    <row r="405250" spans="23:35" x14ac:dyDescent="0.2">
      <c r="W405250" s="31"/>
      <c r="AI405250" s="31"/>
    </row>
    <row r="405254" spans="23:35" x14ac:dyDescent="0.2">
      <c r="W405254" s="29"/>
      <c r="AI405254" s="29"/>
    </row>
    <row r="405282" spans="23:35" x14ac:dyDescent="0.2">
      <c r="W405282" s="31"/>
      <c r="AI405282" s="31"/>
    </row>
    <row r="405286" spans="23:35" x14ac:dyDescent="0.2">
      <c r="W405286" s="29"/>
      <c r="AI405286" s="29"/>
    </row>
    <row r="405314" spans="23:35" x14ac:dyDescent="0.2">
      <c r="W405314" s="31"/>
      <c r="AI405314" s="31"/>
    </row>
    <row r="405318" spans="23:35" x14ac:dyDescent="0.2">
      <c r="W405318" s="29"/>
      <c r="AI405318" s="29"/>
    </row>
    <row r="405346" spans="23:35" x14ac:dyDescent="0.2">
      <c r="W405346" s="31"/>
      <c r="AI405346" s="31"/>
    </row>
    <row r="405350" spans="23:35" x14ac:dyDescent="0.2">
      <c r="W405350" s="29"/>
      <c r="AI405350" s="29"/>
    </row>
    <row r="405378" spans="23:35" x14ac:dyDescent="0.2">
      <c r="W405378" s="31"/>
      <c r="AI405378" s="31"/>
    </row>
    <row r="405382" spans="23:35" x14ac:dyDescent="0.2">
      <c r="W405382" s="29"/>
      <c r="AI405382" s="29"/>
    </row>
    <row r="405410" spans="23:35" x14ac:dyDescent="0.2">
      <c r="W405410" s="31"/>
      <c r="AI405410" s="31"/>
    </row>
    <row r="405414" spans="23:35" x14ac:dyDescent="0.2">
      <c r="W405414" s="29"/>
      <c r="AI405414" s="29"/>
    </row>
    <row r="405442" spans="23:35" x14ac:dyDescent="0.2">
      <c r="W405442" s="31"/>
      <c r="AI405442" s="31"/>
    </row>
    <row r="405446" spans="23:35" x14ac:dyDescent="0.2">
      <c r="W405446" s="29"/>
      <c r="AI405446" s="29"/>
    </row>
    <row r="405474" spans="23:35" x14ac:dyDescent="0.2">
      <c r="W405474" s="31"/>
      <c r="AI405474" s="31"/>
    </row>
    <row r="405478" spans="23:35" x14ac:dyDescent="0.2">
      <c r="W405478" s="29"/>
      <c r="AI405478" s="29"/>
    </row>
    <row r="405506" spans="23:35" x14ac:dyDescent="0.2">
      <c r="W405506" s="31"/>
      <c r="AI405506" s="31"/>
    </row>
    <row r="405510" spans="23:35" x14ac:dyDescent="0.2">
      <c r="W405510" s="29"/>
      <c r="AI405510" s="29"/>
    </row>
    <row r="405538" spans="23:35" x14ac:dyDescent="0.2">
      <c r="W405538" s="31"/>
      <c r="AI405538" s="31"/>
    </row>
    <row r="405542" spans="23:35" x14ac:dyDescent="0.2">
      <c r="W405542" s="29"/>
      <c r="AI405542" s="29"/>
    </row>
    <row r="405570" spans="23:35" x14ac:dyDescent="0.2">
      <c r="W405570" s="31"/>
      <c r="AI405570" s="31"/>
    </row>
    <row r="405574" spans="23:35" x14ac:dyDescent="0.2">
      <c r="W405574" s="29"/>
      <c r="AI405574" s="29"/>
    </row>
    <row r="405602" spans="23:35" x14ac:dyDescent="0.2">
      <c r="W405602" s="31"/>
      <c r="AI405602" s="31"/>
    </row>
    <row r="405606" spans="23:35" x14ac:dyDescent="0.2">
      <c r="W405606" s="29"/>
      <c r="AI405606" s="29"/>
    </row>
    <row r="405634" spans="23:35" x14ac:dyDescent="0.2">
      <c r="W405634" s="31"/>
      <c r="AI405634" s="31"/>
    </row>
    <row r="405638" spans="23:35" x14ac:dyDescent="0.2">
      <c r="W405638" s="29"/>
      <c r="AI405638" s="29"/>
    </row>
    <row r="405666" spans="23:35" x14ac:dyDescent="0.2">
      <c r="W405666" s="31"/>
      <c r="AI405666" s="31"/>
    </row>
    <row r="405670" spans="23:35" x14ac:dyDescent="0.2">
      <c r="W405670" s="29"/>
      <c r="AI405670" s="29"/>
    </row>
    <row r="405698" spans="23:35" x14ac:dyDescent="0.2">
      <c r="W405698" s="31"/>
      <c r="AI405698" s="31"/>
    </row>
    <row r="405702" spans="23:35" x14ac:dyDescent="0.2">
      <c r="W405702" s="29"/>
      <c r="AI405702" s="29"/>
    </row>
    <row r="405730" spans="23:35" x14ac:dyDescent="0.2">
      <c r="W405730" s="31"/>
      <c r="AI405730" s="31"/>
    </row>
    <row r="405734" spans="23:35" x14ac:dyDescent="0.2">
      <c r="W405734" s="29"/>
      <c r="AI405734" s="29"/>
    </row>
    <row r="405762" spans="23:35" x14ac:dyDescent="0.2">
      <c r="W405762" s="31"/>
      <c r="AI405762" s="31"/>
    </row>
    <row r="405766" spans="23:35" x14ac:dyDescent="0.2">
      <c r="W405766" s="29"/>
      <c r="AI405766" s="29"/>
    </row>
    <row r="405794" spans="23:35" x14ac:dyDescent="0.2">
      <c r="W405794" s="31"/>
      <c r="AI405794" s="31"/>
    </row>
    <row r="405798" spans="23:35" x14ac:dyDescent="0.2">
      <c r="W405798" s="29"/>
      <c r="AI405798" s="29"/>
    </row>
    <row r="405826" spans="23:35" x14ac:dyDescent="0.2">
      <c r="W405826" s="31"/>
      <c r="AI405826" s="31"/>
    </row>
    <row r="405830" spans="23:35" x14ac:dyDescent="0.2">
      <c r="W405830" s="29"/>
      <c r="AI405830" s="29"/>
    </row>
    <row r="405858" spans="23:35" x14ac:dyDescent="0.2">
      <c r="W405858" s="31"/>
      <c r="AI405858" s="31"/>
    </row>
    <row r="405862" spans="23:35" x14ac:dyDescent="0.2">
      <c r="W405862" s="29"/>
      <c r="AI405862" s="29"/>
    </row>
    <row r="405890" spans="23:35" x14ac:dyDescent="0.2">
      <c r="W405890" s="31"/>
      <c r="AI405890" s="31"/>
    </row>
    <row r="405894" spans="23:35" x14ac:dyDescent="0.2">
      <c r="W405894" s="29"/>
      <c r="AI405894" s="29"/>
    </row>
    <row r="405922" spans="23:35" x14ac:dyDescent="0.2">
      <c r="W405922" s="31"/>
      <c r="AI405922" s="31"/>
    </row>
    <row r="405926" spans="23:35" x14ac:dyDescent="0.2">
      <c r="W405926" s="29"/>
      <c r="AI405926" s="29"/>
    </row>
    <row r="405954" spans="23:35" x14ac:dyDescent="0.2">
      <c r="W405954" s="31"/>
      <c r="AI405954" s="31"/>
    </row>
    <row r="405958" spans="23:35" x14ac:dyDescent="0.2">
      <c r="W405958" s="29"/>
      <c r="AI405958" s="29"/>
    </row>
    <row r="405986" spans="23:35" x14ac:dyDescent="0.2">
      <c r="W405986" s="31"/>
      <c r="AI405986" s="31"/>
    </row>
    <row r="405990" spans="23:35" x14ac:dyDescent="0.2">
      <c r="W405990" s="29"/>
      <c r="AI405990" s="29"/>
    </row>
    <row r="406018" spans="23:35" x14ac:dyDescent="0.2">
      <c r="W406018" s="31"/>
      <c r="AI406018" s="31"/>
    </row>
    <row r="406022" spans="23:35" x14ac:dyDescent="0.2">
      <c r="W406022" s="29"/>
      <c r="AI406022" s="29"/>
    </row>
    <row r="406050" spans="23:35" x14ac:dyDescent="0.2">
      <c r="W406050" s="31"/>
      <c r="AI406050" s="31"/>
    </row>
    <row r="406054" spans="23:35" x14ac:dyDescent="0.2">
      <c r="W406054" s="29"/>
      <c r="AI406054" s="29"/>
    </row>
    <row r="406082" spans="23:35" x14ac:dyDescent="0.2">
      <c r="W406082" s="31"/>
      <c r="AI406082" s="31"/>
    </row>
    <row r="406086" spans="23:35" x14ac:dyDescent="0.2">
      <c r="W406086" s="29"/>
      <c r="AI406086" s="29"/>
    </row>
    <row r="406114" spans="23:35" x14ac:dyDescent="0.2">
      <c r="W406114" s="31"/>
      <c r="AI406114" s="31"/>
    </row>
    <row r="406118" spans="23:35" x14ac:dyDescent="0.2">
      <c r="W406118" s="29"/>
      <c r="AI406118" s="29"/>
    </row>
    <row r="406146" spans="23:35" x14ac:dyDescent="0.2">
      <c r="W406146" s="31"/>
      <c r="AI406146" s="31"/>
    </row>
    <row r="406150" spans="23:35" x14ac:dyDescent="0.2">
      <c r="W406150" s="29"/>
      <c r="AI406150" s="29"/>
    </row>
    <row r="406178" spans="23:35" x14ac:dyDescent="0.2">
      <c r="W406178" s="31"/>
      <c r="AI406178" s="31"/>
    </row>
    <row r="406182" spans="23:35" x14ac:dyDescent="0.2">
      <c r="W406182" s="29"/>
      <c r="AI406182" s="29"/>
    </row>
    <row r="406210" spans="23:35" x14ac:dyDescent="0.2">
      <c r="W406210" s="31"/>
      <c r="AI406210" s="31"/>
    </row>
    <row r="406214" spans="23:35" x14ac:dyDescent="0.2">
      <c r="W406214" s="29"/>
      <c r="AI406214" s="29"/>
    </row>
    <row r="406242" spans="23:35" x14ac:dyDescent="0.2">
      <c r="W406242" s="31"/>
      <c r="AI406242" s="31"/>
    </row>
    <row r="406246" spans="23:35" x14ac:dyDescent="0.2">
      <c r="W406246" s="29"/>
      <c r="AI406246" s="29"/>
    </row>
    <row r="406274" spans="23:35" x14ac:dyDescent="0.2">
      <c r="W406274" s="31"/>
      <c r="AI406274" s="31"/>
    </row>
    <row r="406278" spans="23:35" x14ac:dyDescent="0.2">
      <c r="W406278" s="29"/>
      <c r="AI406278" s="29"/>
    </row>
    <row r="406306" spans="23:35" x14ac:dyDescent="0.2">
      <c r="W406306" s="31"/>
      <c r="AI406306" s="31"/>
    </row>
    <row r="406310" spans="23:35" x14ac:dyDescent="0.2">
      <c r="W406310" s="29"/>
      <c r="AI406310" s="29"/>
    </row>
    <row r="406338" spans="23:35" x14ac:dyDescent="0.2">
      <c r="W406338" s="31"/>
      <c r="AI406338" s="31"/>
    </row>
    <row r="406342" spans="23:35" x14ac:dyDescent="0.2">
      <c r="W406342" s="29"/>
      <c r="AI406342" s="29"/>
    </row>
    <row r="406370" spans="23:35" x14ac:dyDescent="0.2">
      <c r="W406370" s="31"/>
      <c r="AI406370" s="31"/>
    </row>
    <row r="406374" spans="23:35" x14ac:dyDescent="0.2">
      <c r="W406374" s="29"/>
      <c r="AI406374" s="29"/>
    </row>
    <row r="406402" spans="23:35" x14ac:dyDescent="0.2">
      <c r="W406402" s="31"/>
      <c r="AI406402" s="31"/>
    </row>
    <row r="406406" spans="23:35" x14ac:dyDescent="0.2">
      <c r="W406406" s="29"/>
      <c r="AI406406" s="29"/>
    </row>
    <row r="406434" spans="23:35" x14ac:dyDescent="0.2">
      <c r="W406434" s="31"/>
      <c r="AI406434" s="31"/>
    </row>
    <row r="406438" spans="23:35" x14ac:dyDescent="0.2">
      <c r="W406438" s="29"/>
      <c r="AI406438" s="29"/>
    </row>
    <row r="406466" spans="23:35" x14ac:dyDescent="0.2">
      <c r="W406466" s="31"/>
      <c r="AI406466" s="31"/>
    </row>
    <row r="406470" spans="23:35" x14ac:dyDescent="0.2">
      <c r="W406470" s="29"/>
      <c r="AI406470" s="29"/>
    </row>
    <row r="406498" spans="23:35" x14ac:dyDescent="0.2">
      <c r="W406498" s="31"/>
      <c r="AI406498" s="31"/>
    </row>
    <row r="406502" spans="23:35" x14ac:dyDescent="0.2">
      <c r="W406502" s="29"/>
      <c r="AI406502" s="29"/>
    </row>
    <row r="406530" spans="23:35" x14ac:dyDescent="0.2">
      <c r="W406530" s="31"/>
      <c r="AI406530" s="31"/>
    </row>
    <row r="406534" spans="23:35" x14ac:dyDescent="0.2">
      <c r="W406534" s="29"/>
      <c r="AI406534" s="29"/>
    </row>
    <row r="406562" spans="23:35" x14ac:dyDescent="0.2">
      <c r="W406562" s="31"/>
      <c r="AI406562" s="31"/>
    </row>
    <row r="406566" spans="23:35" x14ac:dyDescent="0.2">
      <c r="W406566" s="29"/>
      <c r="AI406566" s="29"/>
    </row>
    <row r="406594" spans="23:35" x14ac:dyDescent="0.2">
      <c r="W406594" s="31"/>
      <c r="AI406594" s="31"/>
    </row>
    <row r="406598" spans="23:35" x14ac:dyDescent="0.2">
      <c r="W406598" s="29"/>
      <c r="AI406598" s="29"/>
    </row>
    <row r="406626" spans="23:35" x14ac:dyDescent="0.2">
      <c r="W406626" s="31"/>
      <c r="AI406626" s="31"/>
    </row>
    <row r="406630" spans="23:35" x14ac:dyDescent="0.2">
      <c r="W406630" s="29"/>
      <c r="AI406630" s="29"/>
    </row>
    <row r="406658" spans="23:35" x14ac:dyDescent="0.2">
      <c r="W406658" s="31"/>
      <c r="AI406658" s="31"/>
    </row>
    <row r="406662" spans="23:35" x14ac:dyDescent="0.2">
      <c r="W406662" s="29"/>
      <c r="AI406662" s="29"/>
    </row>
    <row r="406690" spans="23:35" x14ac:dyDescent="0.2">
      <c r="W406690" s="31"/>
      <c r="AI406690" s="31"/>
    </row>
    <row r="406694" spans="23:35" x14ac:dyDescent="0.2">
      <c r="W406694" s="29"/>
      <c r="AI406694" s="29"/>
    </row>
    <row r="406722" spans="23:35" x14ac:dyDescent="0.2">
      <c r="W406722" s="31"/>
      <c r="AI406722" s="31"/>
    </row>
    <row r="406726" spans="23:35" x14ac:dyDescent="0.2">
      <c r="W406726" s="29"/>
      <c r="AI406726" s="29"/>
    </row>
    <row r="406754" spans="23:35" x14ac:dyDescent="0.2">
      <c r="W406754" s="31"/>
      <c r="AI406754" s="31"/>
    </row>
    <row r="406758" spans="23:35" x14ac:dyDescent="0.2">
      <c r="W406758" s="29"/>
      <c r="AI406758" s="29"/>
    </row>
    <row r="406786" spans="23:35" x14ac:dyDescent="0.2">
      <c r="W406786" s="31"/>
      <c r="AI406786" s="31"/>
    </row>
    <row r="406790" spans="23:35" x14ac:dyDescent="0.2">
      <c r="W406790" s="29"/>
      <c r="AI406790" s="29"/>
    </row>
    <row r="406818" spans="23:35" x14ac:dyDescent="0.2">
      <c r="W406818" s="31"/>
      <c r="AI406818" s="31"/>
    </row>
    <row r="406822" spans="23:35" x14ac:dyDescent="0.2">
      <c r="W406822" s="29"/>
      <c r="AI406822" s="29"/>
    </row>
    <row r="406850" spans="23:35" x14ac:dyDescent="0.2">
      <c r="W406850" s="31"/>
      <c r="AI406850" s="31"/>
    </row>
    <row r="406854" spans="23:35" x14ac:dyDescent="0.2">
      <c r="W406854" s="29"/>
      <c r="AI406854" s="29"/>
    </row>
    <row r="406882" spans="23:35" x14ac:dyDescent="0.2">
      <c r="W406882" s="31"/>
      <c r="AI406882" s="31"/>
    </row>
    <row r="406886" spans="23:35" x14ac:dyDescent="0.2">
      <c r="W406886" s="29"/>
      <c r="AI406886" s="29"/>
    </row>
    <row r="406914" spans="23:35" x14ac:dyDescent="0.2">
      <c r="W406914" s="31"/>
      <c r="AI406914" s="31"/>
    </row>
    <row r="406918" spans="23:35" x14ac:dyDescent="0.2">
      <c r="W406918" s="29"/>
      <c r="AI406918" s="29"/>
    </row>
    <row r="406946" spans="23:35" x14ac:dyDescent="0.2">
      <c r="W406946" s="31"/>
      <c r="AI406946" s="31"/>
    </row>
    <row r="406950" spans="23:35" x14ac:dyDescent="0.2">
      <c r="W406950" s="29"/>
      <c r="AI406950" s="29"/>
    </row>
    <row r="406978" spans="23:35" x14ac:dyDescent="0.2">
      <c r="W406978" s="31"/>
      <c r="AI406978" s="31"/>
    </row>
    <row r="406982" spans="23:35" x14ac:dyDescent="0.2">
      <c r="W406982" s="29"/>
      <c r="AI406982" s="29"/>
    </row>
    <row r="407010" spans="23:35" x14ac:dyDescent="0.2">
      <c r="W407010" s="31"/>
      <c r="AI407010" s="31"/>
    </row>
    <row r="407014" spans="23:35" x14ac:dyDescent="0.2">
      <c r="W407014" s="29"/>
      <c r="AI407014" s="29"/>
    </row>
    <row r="407042" spans="23:35" x14ac:dyDescent="0.2">
      <c r="W407042" s="31"/>
      <c r="AI407042" s="31"/>
    </row>
    <row r="407046" spans="23:35" x14ac:dyDescent="0.2">
      <c r="W407046" s="29"/>
      <c r="AI407046" s="29"/>
    </row>
    <row r="407074" spans="23:35" x14ac:dyDescent="0.2">
      <c r="W407074" s="31"/>
      <c r="AI407074" s="31"/>
    </row>
    <row r="407078" spans="23:35" x14ac:dyDescent="0.2">
      <c r="W407078" s="29"/>
      <c r="AI407078" s="29"/>
    </row>
    <row r="407106" spans="23:35" x14ac:dyDescent="0.2">
      <c r="W407106" s="31"/>
      <c r="AI407106" s="31"/>
    </row>
    <row r="407110" spans="23:35" x14ac:dyDescent="0.2">
      <c r="W407110" s="29"/>
      <c r="AI407110" s="29"/>
    </row>
    <row r="407138" spans="23:35" x14ac:dyDescent="0.2">
      <c r="W407138" s="31"/>
      <c r="AI407138" s="31"/>
    </row>
    <row r="407142" spans="23:35" x14ac:dyDescent="0.2">
      <c r="W407142" s="29"/>
      <c r="AI407142" s="29"/>
    </row>
    <row r="407170" spans="23:35" x14ac:dyDescent="0.2">
      <c r="W407170" s="31"/>
      <c r="AI407170" s="31"/>
    </row>
    <row r="407174" spans="23:35" x14ac:dyDescent="0.2">
      <c r="W407174" s="29"/>
      <c r="AI407174" s="29"/>
    </row>
    <row r="407202" spans="23:35" x14ac:dyDescent="0.2">
      <c r="W407202" s="31"/>
      <c r="AI407202" s="31"/>
    </row>
    <row r="407206" spans="23:35" x14ac:dyDescent="0.2">
      <c r="W407206" s="29"/>
      <c r="AI407206" s="29"/>
    </row>
    <row r="407234" spans="23:35" x14ac:dyDescent="0.2">
      <c r="W407234" s="31"/>
      <c r="AI407234" s="31"/>
    </row>
    <row r="407238" spans="23:35" x14ac:dyDescent="0.2">
      <c r="W407238" s="29"/>
      <c r="AI407238" s="29"/>
    </row>
    <row r="407266" spans="23:35" x14ac:dyDescent="0.2">
      <c r="W407266" s="31"/>
      <c r="AI407266" s="31"/>
    </row>
    <row r="407270" spans="23:35" x14ac:dyDescent="0.2">
      <c r="W407270" s="29"/>
      <c r="AI407270" s="29"/>
    </row>
    <row r="407298" spans="23:35" x14ac:dyDescent="0.2">
      <c r="W407298" s="31"/>
      <c r="AI407298" s="31"/>
    </row>
    <row r="407302" spans="23:35" x14ac:dyDescent="0.2">
      <c r="W407302" s="29"/>
      <c r="AI407302" s="29"/>
    </row>
    <row r="407330" spans="23:35" x14ac:dyDescent="0.2">
      <c r="W407330" s="31"/>
      <c r="AI407330" s="31"/>
    </row>
    <row r="407334" spans="23:35" x14ac:dyDescent="0.2">
      <c r="W407334" s="29"/>
      <c r="AI407334" s="29"/>
    </row>
    <row r="407362" spans="23:35" x14ac:dyDescent="0.2">
      <c r="W407362" s="31"/>
      <c r="AI407362" s="31"/>
    </row>
    <row r="407366" spans="23:35" x14ac:dyDescent="0.2">
      <c r="W407366" s="29"/>
      <c r="AI407366" s="29"/>
    </row>
    <row r="407394" spans="23:35" x14ac:dyDescent="0.2">
      <c r="W407394" s="31"/>
      <c r="AI407394" s="31"/>
    </row>
    <row r="407398" spans="23:35" x14ac:dyDescent="0.2">
      <c r="W407398" s="29"/>
      <c r="AI407398" s="29"/>
    </row>
    <row r="407426" spans="23:35" x14ac:dyDescent="0.2">
      <c r="W407426" s="31"/>
      <c r="AI407426" s="31"/>
    </row>
    <row r="407430" spans="23:35" x14ac:dyDescent="0.2">
      <c r="W407430" s="29"/>
      <c r="AI407430" s="29"/>
    </row>
    <row r="407458" spans="23:35" x14ac:dyDescent="0.2">
      <c r="W407458" s="31"/>
      <c r="AI407458" s="31"/>
    </row>
    <row r="407462" spans="23:35" x14ac:dyDescent="0.2">
      <c r="W407462" s="29"/>
      <c r="AI407462" s="29"/>
    </row>
    <row r="407490" spans="23:35" x14ac:dyDescent="0.2">
      <c r="W407490" s="31"/>
      <c r="AI407490" s="31"/>
    </row>
    <row r="407494" spans="23:35" x14ac:dyDescent="0.2">
      <c r="W407494" s="29"/>
      <c r="AI407494" s="29"/>
    </row>
    <row r="407522" spans="23:35" x14ac:dyDescent="0.2">
      <c r="W407522" s="31"/>
      <c r="AI407522" s="31"/>
    </row>
    <row r="407526" spans="23:35" x14ac:dyDescent="0.2">
      <c r="W407526" s="29"/>
      <c r="AI407526" s="29"/>
    </row>
    <row r="407554" spans="23:35" x14ac:dyDescent="0.2">
      <c r="W407554" s="31"/>
      <c r="AI407554" s="31"/>
    </row>
    <row r="407558" spans="23:35" x14ac:dyDescent="0.2">
      <c r="W407558" s="29"/>
      <c r="AI407558" s="29"/>
    </row>
    <row r="407586" spans="23:35" x14ac:dyDescent="0.2">
      <c r="W407586" s="31"/>
      <c r="AI407586" s="31"/>
    </row>
    <row r="407590" spans="23:35" x14ac:dyDescent="0.2">
      <c r="W407590" s="29"/>
      <c r="AI407590" s="29"/>
    </row>
    <row r="407618" spans="23:35" x14ac:dyDescent="0.2">
      <c r="W407618" s="31"/>
      <c r="AI407618" s="31"/>
    </row>
    <row r="407622" spans="23:35" x14ac:dyDescent="0.2">
      <c r="W407622" s="29"/>
      <c r="AI407622" s="29"/>
    </row>
    <row r="407650" spans="23:35" x14ac:dyDescent="0.2">
      <c r="W407650" s="31"/>
      <c r="AI407650" s="31"/>
    </row>
    <row r="407654" spans="23:35" x14ac:dyDescent="0.2">
      <c r="W407654" s="29"/>
      <c r="AI407654" s="29"/>
    </row>
    <row r="407682" spans="23:35" x14ac:dyDescent="0.2">
      <c r="W407682" s="31"/>
      <c r="AI407682" s="31"/>
    </row>
    <row r="407686" spans="23:35" x14ac:dyDescent="0.2">
      <c r="W407686" s="29"/>
      <c r="AI407686" s="29"/>
    </row>
    <row r="407714" spans="23:35" x14ac:dyDescent="0.2">
      <c r="W407714" s="31"/>
      <c r="AI407714" s="31"/>
    </row>
    <row r="407718" spans="23:35" x14ac:dyDescent="0.2">
      <c r="W407718" s="29"/>
      <c r="AI407718" s="29"/>
    </row>
    <row r="407746" spans="23:35" x14ac:dyDescent="0.2">
      <c r="W407746" s="31"/>
      <c r="AI407746" s="31"/>
    </row>
    <row r="407750" spans="23:35" x14ac:dyDescent="0.2">
      <c r="W407750" s="29"/>
      <c r="AI407750" s="29"/>
    </row>
    <row r="407778" spans="23:35" x14ac:dyDescent="0.2">
      <c r="W407778" s="31"/>
      <c r="AI407778" s="31"/>
    </row>
    <row r="407782" spans="23:35" x14ac:dyDescent="0.2">
      <c r="W407782" s="29"/>
      <c r="AI407782" s="29"/>
    </row>
    <row r="407810" spans="23:35" x14ac:dyDescent="0.2">
      <c r="W407810" s="31"/>
      <c r="AI407810" s="31"/>
    </row>
    <row r="407814" spans="23:35" x14ac:dyDescent="0.2">
      <c r="W407814" s="29"/>
      <c r="AI407814" s="29"/>
    </row>
    <row r="407842" spans="23:35" x14ac:dyDescent="0.2">
      <c r="W407842" s="31"/>
      <c r="AI407842" s="31"/>
    </row>
    <row r="407846" spans="23:35" x14ac:dyDescent="0.2">
      <c r="W407846" s="29"/>
      <c r="AI407846" s="29"/>
    </row>
    <row r="407874" spans="23:35" x14ac:dyDescent="0.2">
      <c r="W407874" s="31"/>
      <c r="AI407874" s="31"/>
    </row>
    <row r="407878" spans="23:35" x14ac:dyDescent="0.2">
      <c r="W407878" s="29"/>
      <c r="AI407878" s="29"/>
    </row>
    <row r="407906" spans="23:35" x14ac:dyDescent="0.2">
      <c r="W407906" s="31"/>
      <c r="AI407906" s="31"/>
    </row>
    <row r="407910" spans="23:35" x14ac:dyDescent="0.2">
      <c r="W407910" s="29"/>
      <c r="AI407910" s="29"/>
    </row>
    <row r="407938" spans="23:35" x14ac:dyDescent="0.2">
      <c r="W407938" s="31"/>
      <c r="AI407938" s="31"/>
    </row>
    <row r="407942" spans="23:35" x14ac:dyDescent="0.2">
      <c r="W407942" s="29"/>
      <c r="AI407942" s="29"/>
    </row>
    <row r="407970" spans="23:35" x14ac:dyDescent="0.2">
      <c r="W407970" s="31"/>
      <c r="AI407970" s="31"/>
    </row>
    <row r="407974" spans="23:35" x14ac:dyDescent="0.2">
      <c r="W407974" s="29"/>
      <c r="AI407974" s="29"/>
    </row>
    <row r="408002" spans="23:35" x14ac:dyDescent="0.2">
      <c r="W408002" s="31"/>
      <c r="AI408002" s="31"/>
    </row>
    <row r="408006" spans="23:35" x14ac:dyDescent="0.2">
      <c r="W408006" s="29"/>
      <c r="AI408006" s="29"/>
    </row>
    <row r="408034" spans="23:35" x14ac:dyDescent="0.2">
      <c r="W408034" s="31"/>
      <c r="AI408034" s="31"/>
    </row>
    <row r="408038" spans="23:35" x14ac:dyDescent="0.2">
      <c r="W408038" s="29"/>
      <c r="AI408038" s="29"/>
    </row>
    <row r="408066" spans="23:35" x14ac:dyDescent="0.2">
      <c r="W408066" s="31"/>
      <c r="AI408066" s="31"/>
    </row>
    <row r="408070" spans="23:35" x14ac:dyDescent="0.2">
      <c r="W408070" s="29"/>
      <c r="AI408070" s="29"/>
    </row>
    <row r="408098" spans="23:35" x14ac:dyDescent="0.2">
      <c r="W408098" s="31"/>
      <c r="AI408098" s="31"/>
    </row>
    <row r="408102" spans="23:35" x14ac:dyDescent="0.2">
      <c r="W408102" s="29"/>
      <c r="AI408102" s="29"/>
    </row>
    <row r="408130" spans="23:35" x14ac:dyDescent="0.2">
      <c r="W408130" s="31"/>
      <c r="AI408130" s="31"/>
    </row>
    <row r="408134" spans="23:35" x14ac:dyDescent="0.2">
      <c r="W408134" s="29"/>
      <c r="AI408134" s="29"/>
    </row>
    <row r="408162" spans="23:35" x14ac:dyDescent="0.2">
      <c r="W408162" s="31"/>
      <c r="AI408162" s="31"/>
    </row>
    <row r="408166" spans="23:35" x14ac:dyDescent="0.2">
      <c r="W408166" s="29"/>
      <c r="AI408166" s="29"/>
    </row>
    <row r="408194" spans="23:35" x14ac:dyDescent="0.2">
      <c r="W408194" s="31"/>
      <c r="AI408194" s="31"/>
    </row>
    <row r="408198" spans="23:35" x14ac:dyDescent="0.2">
      <c r="W408198" s="29"/>
      <c r="AI408198" s="29"/>
    </row>
    <row r="408226" spans="23:35" x14ac:dyDescent="0.2">
      <c r="W408226" s="31"/>
      <c r="AI408226" s="31"/>
    </row>
    <row r="408230" spans="23:35" x14ac:dyDescent="0.2">
      <c r="W408230" s="29"/>
      <c r="AI408230" s="29"/>
    </row>
    <row r="408258" spans="23:35" x14ac:dyDescent="0.2">
      <c r="W408258" s="31"/>
      <c r="AI408258" s="31"/>
    </row>
    <row r="408262" spans="23:35" x14ac:dyDescent="0.2">
      <c r="W408262" s="29"/>
      <c r="AI408262" s="29"/>
    </row>
    <row r="408290" spans="23:35" x14ac:dyDescent="0.2">
      <c r="W408290" s="31"/>
      <c r="AI408290" s="31"/>
    </row>
    <row r="408294" spans="23:35" x14ac:dyDescent="0.2">
      <c r="W408294" s="29"/>
      <c r="AI408294" s="29"/>
    </row>
    <row r="408322" spans="23:35" x14ac:dyDescent="0.2">
      <c r="W408322" s="31"/>
      <c r="AI408322" s="31"/>
    </row>
    <row r="408326" spans="23:35" x14ac:dyDescent="0.2">
      <c r="W408326" s="29"/>
      <c r="AI408326" s="29"/>
    </row>
    <row r="408354" spans="23:35" x14ac:dyDescent="0.2">
      <c r="W408354" s="31"/>
      <c r="AI408354" s="31"/>
    </row>
    <row r="408358" spans="23:35" x14ac:dyDescent="0.2">
      <c r="W408358" s="29"/>
      <c r="AI408358" s="29"/>
    </row>
    <row r="408386" spans="23:35" x14ac:dyDescent="0.2">
      <c r="W408386" s="31"/>
      <c r="AI408386" s="31"/>
    </row>
    <row r="408390" spans="23:35" x14ac:dyDescent="0.2">
      <c r="W408390" s="29"/>
      <c r="AI408390" s="29"/>
    </row>
    <row r="408418" spans="23:35" x14ac:dyDescent="0.2">
      <c r="W408418" s="31"/>
      <c r="AI408418" s="31"/>
    </row>
    <row r="408422" spans="23:35" x14ac:dyDescent="0.2">
      <c r="W408422" s="29"/>
      <c r="AI408422" s="29"/>
    </row>
    <row r="408450" spans="23:35" x14ac:dyDescent="0.2">
      <c r="W408450" s="31"/>
      <c r="AI408450" s="31"/>
    </row>
    <row r="408454" spans="23:35" x14ac:dyDescent="0.2">
      <c r="W408454" s="29"/>
      <c r="AI408454" s="29"/>
    </row>
    <row r="408482" spans="23:35" x14ac:dyDescent="0.2">
      <c r="W408482" s="31"/>
      <c r="AI408482" s="31"/>
    </row>
    <row r="408486" spans="23:35" x14ac:dyDescent="0.2">
      <c r="W408486" s="29"/>
      <c r="AI408486" s="29"/>
    </row>
    <row r="408514" spans="23:35" x14ac:dyDescent="0.2">
      <c r="W408514" s="31"/>
      <c r="AI408514" s="31"/>
    </row>
    <row r="408518" spans="23:35" x14ac:dyDescent="0.2">
      <c r="W408518" s="29"/>
      <c r="AI408518" s="29"/>
    </row>
    <row r="408546" spans="23:35" x14ac:dyDescent="0.2">
      <c r="W408546" s="31"/>
      <c r="AI408546" s="31"/>
    </row>
    <row r="408550" spans="23:35" x14ac:dyDescent="0.2">
      <c r="W408550" s="29"/>
      <c r="AI408550" s="29"/>
    </row>
    <row r="408578" spans="23:35" x14ac:dyDescent="0.2">
      <c r="W408578" s="31"/>
      <c r="AI408578" s="31"/>
    </row>
    <row r="408582" spans="23:35" x14ac:dyDescent="0.2">
      <c r="W408582" s="29"/>
      <c r="AI408582" s="29"/>
    </row>
    <row r="408610" spans="23:35" x14ac:dyDescent="0.2">
      <c r="W408610" s="31"/>
      <c r="AI408610" s="31"/>
    </row>
    <row r="408614" spans="23:35" x14ac:dyDescent="0.2">
      <c r="W408614" s="29"/>
      <c r="AI408614" s="29"/>
    </row>
    <row r="408642" spans="23:35" x14ac:dyDescent="0.2">
      <c r="W408642" s="31"/>
      <c r="AI408642" s="31"/>
    </row>
    <row r="408646" spans="23:35" x14ac:dyDescent="0.2">
      <c r="W408646" s="29"/>
      <c r="AI408646" s="29"/>
    </row>
    <row r="408674" spans="23:35" x14ac:dyDescent="0.2">
      <c r="W408674" s="31"/>
      <c r="AI408674" s="31"/>
    </row>
    <row r="408678" spans="23:35" x14ac:dyDescent="0.2">
      <c r="W408678" s="29"/>
      <c r="AI408678" s="29"/>
    </row>
    <row r="408706" spans="23:35" x14ac:dyDescent="0.2">
      <c r="W408706" s="31"/>
      <c r="AI408706" s="31"/>
    </row>
    <row r="408710" spans="23:35" x14ac:dyDescent="0.2">
      <c r="W408710" s="29"/>
      <c r="AI408710" s="29"/>
    </row>
    <row r="408738" spans="23:35" x14ac:dyDescent="0.2">
      <c r="W408738" s="31"/>
      <c r="AI408738" s="31"/>
    </row>
    <row r="408742" spans="23:35" x14ac:dyDescent="0.2">
      <c r="W408742" s="29"/>
      <c r="AI408742" s="29"/>
    </row>
    <row r="408770" spans="23:35" x14ac:dyDescent="0.2">
      <c r="W408770" s="31"/>
      <c r="AI408770" s="31"/>
    </row>
    <row r="408774" spans="23:35" x14ac:dyDescent="0.2">
      <c r="W408774" s="29"/>
      <c r="AI408774" s="29"/>
    </row>
    <row r="408802" spans="23:35" x14ac:dyDescent="0.2">
      <c r="W408802" s="31"/>
      <c r="AI408802" s="31"/>
    </row>
    <row r="408806" spans="23:35" x14ac:dyDescent="0.2">
      <c r="W408806" s="29"/>
      <c r="AI408806" s="29"/>
    </row>
    <row r="408834" spans="23:35" x14ac:dyDescent="0.2">
      <c r="W408834" s="31"/>
      <c r="AI408834" s="31"/>
    </row>
    <row r="408838" spans="23:35" x14ac:dyDescent="0.2">
      <c r="W408838" s="29"/>
      <c r="AI408838" s="29"/>
    </row>
    <row r="408866" spans="23:35" x14ac:dyDescent="0.2">
      <c r="W408866" s="31"/>
      <c r="AI408866" s="31"/>
    </row>
    <row r="408870" spans="23:35" x14ac:dyDescent="0.2">
      <c r="W408870" s="29"/>
      <c r="AI408870" s="29"/>
    </row>
    <row r="408898" spans="23:35" x14ac:dyDescent="0.2">
      <c r="W408898" s="31"/>
      <c r="AI408898" s="31"/>
    </row>
    <row r="408902" spans="23:35" x14ac:dyDescent="0.2">
      <c r="W408902" s="29"/>
      <c r="AI408902" s="29"/>
    </row>
    <row r="408930" spans="23:35" x14ac:dyDescent="0.2">
      <c r="W408930" s="31"/>
      <c r="AI408930" s="31"/>
    </row>
    <row r="408934" spans="23:35" x14ac:dyDescent="0.2">
      <c r="W408934" s="29"/>
      <c r="AI408934" s="29"/>
    </row>
    <row r="408962" spans="23:35" x14ac:dyDescent="0.2">
      <c r="W408962" s="31"/>
      <c r="AI408962" s="31"/>
    </row>
    <row r="408966" spans="23:35" x14ac:dyDescent="0.2">
      <c r="W408966" s="29"/>
      <c r="AI408966" s="29"/>
    </row>
    <row r="408994" spans="23:35" x14ac:dyDescent="0.2">
      <c r="W408994" s="31"/>
      <c r="AI408994" s="31"/>
    </row>
    <row r="408998" spans="23:35" x14ac:dyDescent="0.2">
      <c r="W408998" s="29"/>
      <c r="AI408998" s="29"/>
    </row>
    <row r="409026" spans="23:35" x14ac:dyDescent="0.2">
      <c r="W409026" s="31"/>
      <c r="AI409026" s="31"/>
    </row>
    <row r="409030" spans="23:35" x14ac:dyDescent="0.2">
      <c r="W409030" s="29"/>
      <c r="AI409030" s="29"/>
    </row>
    <row r="409058" spans="23:35" x14ac:dyDescent="0.2">
      <c r="W409058" s="31"/>
      <c r="AI409058" s="31"/>
    </row>
    <row r="409062" spans="23:35" x14ac:dyDescent="0.2">
      <c r="W409062" s="29"/>
      <c r="AI409062" s="29"/>
    </row>
    <row r="409090" spans="23:35" x14ac:dyDescent="0.2">
      <c r="W409090" s="31"/>
      <c r="AI409090" s="31"/>
    </row>
    <row r="409094" spans="23:35" x14ac:dyDescent="0.2">
      <c r="W409094" s="29"/>
      <c r="AI409094" s="29"/>
    </row>
    <row r="409122" spans="23:35" x14ac:dyDescent="0.2">
      <c r="W409122" s="31"/>
      <c r="AI409122" s="31"/>
    </row>
    <row r="409126" spans="23:35" x14ac:dyDescent="0.2">
      <c r="W409126" s="29"/>
      <c r="AI409126" s="29"/>
    </row>
    <row r="409154" spans="23:35" x14ac:dyDescent="0.2">
      <c r="W409154" s="31"/>
      <c r="AI409154" s="31"/>
    </row>
    <row r="409158" spans="23:35" x14ac:dyDescent="0.2">
      <c r="W409158" s="29"/>
      <c r="AI409158" s="29"/>
    </row>
    <row r="409186" spans="23:35" x14ac:dyDescent="0.2">
      <c r="W409186" s="31"/>
      <c r="AI409186" s="31"/>
    </row>
    <row r="409190" spans="23:35" x14ac:dyDescent="0.2">
      <c r="W409190" s="29"/>
      <c r="AI409190" s="29"/>
    </row>
    <row r="409218" spans="23:35" x14ac:dyDescent="0.2">
      <c r="W409218" s="31"/>
      <c r="AI409218" s="31"/>
    </row>
    <row r="409222" spans="23:35" x14ac:dyDescent="0.2">
      <c r="W409222" s="29"/>
      <c r="AI409222" s="29"/>
    </row>
    <row r="409250" spans="23:35" x14ac:dyDescent="0.2">
      <c r="W409250" s="31"/>
      <c r="AI409250" s="31"/>
    </row>
    <row r="409254" spans="23:35" x14ac:dyDescent="0.2">
      <c r="W409254" s="29"/>
      <c r="AI409254" s="29"/>
    </row>
    <row r="409282" spans="23:35" x14ac:dyDescent="0.2">
      <c r="W409282" s="31"/>
      <c r="AI409282" s="31"/>
    </row>
    <row r="409286" spans="23:35" x14ac:dyDescent="0.2">
      <c r="W409286" s="29"/>
      <c r="AI409286" s="29"/>
    </row>
    <row r="409314" spans="23:35" x14ac:dyDescent="0.2">
      <c r="W409314" s="31"/>
      <c r="AI409314" s="31"/>
    </row>
    <row r="409318" spans="23:35" x14ac:dyDescent="0.2">
      <c r="W409318" s="29"/>
      <c r="AI409318" s="29"/>
    </row>
    <row r="409346" spans="23:35" x14ac:dyDescent="0.2">
      <c r="W409346" s="31"/>
      <c r="AI409346" s="31"/>
    </row>
    <row r="409350" spans="23:35" x14ac:dyDescent="0.2">
      <c r="W409350" s="29"/>
      <c r="AI409350" s="29"/>
    </row>
    <row r="409378" spans="23:35" x14ac:dyDescent="0.2">
      <c r="W409378" s="31"/>
      <c r="AI409378" s="31"/>
    </row>
    <row r="409382" spans="23:35" x14ac:dyDescent="0.2">
      <c r="W409382" s="29"/>
      <c r="AI409382" s="29"/>
    </row>
    <row r="409410" spans="23:35" x14ac:dyDescent="0.2">
      <c r="W409410" s="31"/>
      <c r="AI409410" s="31"/>
    </row>
    <row r="409414" spans="23:35" x14ac:dyDescent="0.2">
      <c r="W409414" s="29"/>
      <c r="AI409414" s="29"/>
    </row>
    <row r="409442" spans="23:35" x14ac:dyDescent="0.2">
      <c r="W409442" s="31"/>
      <c r="AI409442" s="31"/>
    </row>
    <row r="409446" spans="23:35" x14ac:dyDescent="0.2">
      <c r="W409446" s="29"/>
      <c r="AI409446" s="29"/>
    </row>
    <row r="409474" spans="23:35" x14ac:dyDescent="0.2">
      <c r="W409474" s="31"/>
      <c r="AI409474" s="31"/>
    </row>
    <row r="409478" spans="23:35" x14ac:dyDescent="0.2">
      <c r="W409478" s="29"/>
      <c r="AI409478" s="29"/>
    </row>
    <row r="409506" spans="23:35" x14ac:dyDescent="0.2">
      <c r="W409506" s="31"/>
      <c r="AI409506" s="31"/>
    </row>
    <row r="409510" spans="23:35" x14ac:dyDescent="0.2">
      <c r="W409510" s="29"/>
      <c r="AI409510" s="29"/>
    </row>
    <row r="409538" spans="23:35" x14ac:dyDescent="0.2">
      <c r="W409538" s="31"/>
      <c r="AI409538" s="31"/>
    </row>
    <row r="409542" spans="23:35" x14ac:dyDescent="0.2">
      <c r="W409542" s="29"/>
      <c r="AI409542" s="29"/>
    </row>
    <row r="409570" spans="23:35" x14ac:dyDescent="0.2">
      <c r="W409570" s="31"/>
      <c r="AI409570" s="31"/>
    </row>
    <row r="409574" spans="23:35" x14ac:dyDescent="0.2">
      <c r="W409574" s="29"/>
      <c r="AI409574" s="29"/>
    </row>
    <row r="409602" spans="23:35" x14ac:dyDescent="0.2">
      <c r="W409602" s="31"/>
      <c r="AI409602" s="31"/>
    </row>
    <row r="409606" spans="23:35" x14ac:dyDescent="0.2">
      <c r="W409606" s="29"/>
      <c r="AI409606" s="29"/>
    </row>
    <row r="409634" spans="23:35" x14ac:dyDescent="0.2">
      <c r="W409634" s="31"/>
      <c r="AI409634" s="31"/>
    </row>
    <row r="409638" spans="23:35" x14ac:dyDescent="0.2">
      <c r="W409638" s="29"/>
      <c r="AI409638" s="29"/>
    </row>
    <row r="409666" spans="23:35" x14ac:dyDescent="0.2">
      <c r="W409666" s="31"/>
      <c r="AI409666" s="31"/>
    </row>
    <row r="409670" spans="23:35" x14ac:dyDescent="0.2">
      <c r="W409670" s="29"/>
      <c r="AI409670" s="29"/>
    </row>
    <row r="409698" spans="23:35" x14ac:dyDescent="0.2">
      <c r="W409698" s="31"/>
      <c r="AI409698" s="31"/>
    </row>
    <row r="409702" spans="23:35" x14ac:dyDescent="0.2">
      <c r="W409702" s="29"/>
      <c r="AI409702" s="29"/>
    </row>
    <row r="409730" spans="23:35" x14ac:dyDescent="0.2">
      <c r="W409730" s="31"/>
      <c r="AI409730" s="31"/>
    </row>
    <row r="409734" spans="23:35" x14ac:dyDescent="0.2">
      <c r="W409734" s="29"/>
      <c r="AI409734" s="29"/>
    </row>
    <row r="409762" spans="23:35" x14ac:dyDescent="0.2">
      <c r="W409762" s="31"/>
      <c r="AI409762" s="31"/>
    </row>
    <row r="409766" spans="23:35" x14ac:dyDescent="0.2">
      <c r="W409766" s="29"/>
      <c r="AI409766" s="29"/>
    </row>
    <row r="409794" spans="23:35" x14ac:dyDescent="0.2">
      <c r="W409794" s="31"/>
      <c r="AI409794" s="31"/>
    </row>
    <row r="409798" spans="23:35" x14ac:dyDescent="0.2">
      <c r="W409798" s="29"/>
      <c r="AI409798" s="29"/>
    </row>
    <row r="409826" spans="23:35" x14ac:dyDescent="0.2">
      <c r="W409826" s="31"/>
      <c r="AI409826" s="31"/>
    </row>
    <row r="409830" spans="23:35" x14ac:dyDescent="0.2">
      <c r="W409830" s="29"/>
      <c r="AI409830" s="29"/>
    </row>
    <row r="409858" spans="23:35" x14ac:dyDescent="0.2">
      <c r="W409858" s="31"/>
      <c r="AI409858" s="31"/>
    </row>
    <row r="409862" spans="23:35" x14ac:dyDescent="0.2">
      <c r="W409862" s="29"/>
      <c r="AI409862" s="29"/>
    </row>
    <row r="409890" spans="23:35" x14ac:dyDescent="0.2">
      <c r="W409890" s="31"/>
      <c r="AI409890" s="31"/>
    </row>
    <row r="409894" spans="23:35" x14ac:dyDescent="0.2">
      <c r="W409894" s="29"/>
      <c r="AI409894" s="29"/>
    </row>
    <row r="409922" spans="23:35" x14ac:dyDescent="0.2">
      <c r="W409922" s="31"/>
      <c r="AI409922" s="31"/>
    </row>
    <row r="409926" spans="23:35" x14ac:dyDescent="0.2">
      <c r="W409926" s="29"/>
      <c r="AI409926" s="29"/>
    </row>
    <row r="409954" spans="23:35" x14ac:dyDescent="0.2">
      <c r="W409954" s="31"/>
      <c r="AI409954" s="31"/>
    </row>
    <row r="409958" spans="23:35" x14ac:dyDescent="0.2">
      <c r="W409958" s="29"/>
      <c r="AI409958" s="29"/>
    </row>
    <row r="409986" spans="23:35" x14ac:dyDescent="0.2">
      <c r="W409986" s="31"/>
      <c r="AI409986" s="31"/>
    </row>
    <row r="409990" spans="23:35" x14ac:dyDescent="0.2">
      <c r="W409990" s="29"/>
      <c r="AI409990" s="29"/>
    </row>
    <row r="410018" spans="23:35" x14ac:dyDescent="0.2">
      <c r="W410018" s="31"/>
      <c r="AI410018" s="31"/>
    </row>
    <row r="410022" spans="23:35" x14ac:dyDescent="0.2">
      <c r="W410022" s="29"/>
      <c r="AI410022" s="29"/>
    </row>
    <row r="410050" spans="23:35" x14ac:dyDescent="0.2">
      <c r="W410050" s="31"/>
      <c r="AI410050" s="31"/>
    </row>
    <row r="410054" spans="23:35" x14ac:dyDescent="0.2">
      <c r="W410054" s="29"/>
      <c r="AI410054" s="29"/>
    </row>
    <row r="410082" spans="23:35" x14ac:dyDescent="0.2">
      <c r="W410082" s="31"/>
      <c r="AI410082" s="31"/>
    </row>
    <row r="410086" spans="23:35" x14ac:dyDescent="0.2">
      <c r="W410086" s="29"/>
      <c r="AI410086" s="29"/>
    </row>
    <row r="410114" spans="23:35" x14ac:dyDescent="0.2">
      <c r="W410114" s="31"/>
      <c r="AI410114" s="31"/>
    </row>
    <row r="410118" spans="23:35" x14ac:dyDescent="0.2">
      <c r="W410118" s="29"/>
      <c r="AI410118" s="29"/>
    </row>
    <row r="410146" spans="23:35" x14ac:dyDescent="0.2">
      <c r="W410146" s="31"/>
      <c r="AI410146" s="31"/>
    </row>
    <row r="410150" spans="23:35" x14ac:dyDescent="0.2">
      <c r="W410150" s="29"/>
      <c r="AI410150" s="29"/>
    </row>
    <row r="410178" spans="23:35" x14ac:dyDescent="0.2">
      <c r="W410178" s="31"/>
      <c r="AI410178" s="31"/>
    </row>
    <row r="410182" spans="23:35" x14ac:dyDescent="0.2">
      <c r="W410182" s="29"/>
      <c r="AI410182" s="29"/>
    </row>
    <row r="410210" spans="23:35" x14ac:dyDescent="0.2">
      <c r="W410210" s="31"/>
      <c r="AI410210" s="31"/>
    </row>
    <row r="410214" spans="23:35" x14ac:dyDescent="0.2">
      <c r="W410214" s="29"/>
      <c r="AI410214" s="29"/>
    </row>
    <row r="410242" spans="23:35" x14ac:dyDescent="0.2">
      <c r="W410242" s="31"/>
      <c r="AI410242" s="31"/>
    </row>
    <row r="410246" spans="23:35" x14ac:dyDescent="0.2">
      <c r="W410246" s="29"/>
      <c r="AI410246" s="29"/>
    </row>
    <row r="410274" spans="23:35" x14ac:dyDescent="0.2">
      <c r="W410274" s="31"/>
      <c r="AI410274" s="31"/>
    </row>
    <row r="410278" spans="23:35" x14ac:dyDescent="0.2">
      <c r="W410278" s="29"/>
      <c r="AI410278" s="29"/>
    </row>
    <row r="410306" spans="23:35" x14ac:dyDescent="0.2">
      <c r="W410306" s="31"/>
      <c r="AI410306" s="31"/>
    </row>
    <row r="410310" spans="23:35" x14ac:dyDescent="0.2">
      <c r="W410310" s="29"/>
      <c r="AI410310" s="29"/>
    </row>
    <row r="410338" spans="23:35" x14ac:dyDescent="0.2">
      <c r="W410338" s="31"/>
      <c r="AI410338" s="31"/>
    </row>
    <row r="410342" spans="23:35" x14ac:dyDescent="0.2">
      <c r="W410342" s="29"/>
      <c r="AI410342" s="29"/>
    </row>
    <row r="410370" spans="23:35" x14ac:dyDescent="0.2">
      <c r="W410370" s="31"/>
      <c r="AI410370" s="31"/>
    </row>
    <row r="410374" spans="23:35" x14ac:dyDescent="0.2">
      <c r="W410374" s="29"/>
      <c r="AI410374" s="29"/>
    </row>
    <row r="410402" spans="23:35" x14ac:dyDescent="0.2">
      <c r="W410402" s="31"/>
      <c r="AI410402" s="31"/>
    </row>
    <row r="410406" spans="23:35" x14ac:dyDescent="0.2">
      <c r="W410406" s="29"/>
      <c r="AI410406" s="29"/>
    </row>
    <row r="410434" spans="23:35" x14ac:dyDescent="0.2">
      <c r="W410434" s="31"/>
      <c r="AI410434" s="31"/>
    </row>
    <row r="410438" spans="23:35" x14ac:dyDescent="0.2">
      <c r="W410438" s="29"/>
      <c r="AI410438" s="29"/>
    </row>
    <row r="410466" spans="23:35" x14ac:dyDescent="0.2">
      <c r="W410466" s="31"/>
      <c r="AI410466" s="31"/>
    </row>
    <row r="410470" spans="23:35" x14ac:dyDescent="0.2">
      <c r="W410470" s="29"/>
      <c r="AI410470" s="29"/>
    </row>
    <row r="410498" spans="23:35" x14ac:dyDescent="0.2">
      <c r="W410498" s="31"/>
      <c r="AI410498" s="31"/>
    </row>
    <row r="410502" spans="23:35" x14ac:dyDescent="0.2">
      <c r="W410502" s="29"/>
      <c r="AI410502" s="29"/>
    </row>
    <row r="410530" spans="23:35" x14ac:dyDescent="0.2">
      <c r="W410530" s="31"/>
      <c r="AI410530" s="31"/>
    </row>
    <row r="410534" spans="23:35" x14ac:dyDescent="0.2">
      <c r="W410534" s="29"/>
      <c r="AI410534" s="29"/>
    </row>
    <row r="410562" spans="23:35" x14ac:dyDescent="0.2">
      <c r="W410562" s="31"/>
      <c r="AI410562" s="31"/>
    </row>
    <row r="410566" spans="23:35" x14ac:dyDescent="0.2">
      <c r="W410566" s="29"/>
      <c r="AI410566" s="29"/>
    </row>
    <row r="410594" spans="23:35" x14ac:dyDescent="0.2">
      <c r="W410594" s="31"/>
      <c r="AI410594" s="31"/>
    </row>
    <row r="410598" spans="23:35" x14ac:dyDescent="0.2">
      <c r="W410598" s="29"/>
      <c r="AI410598" s="29"/>
    </row>
    <row r="410626" spans="23:35" x14ac:dyDescent="0.2">
      <c r="W410626" s="31"/>
      <c r="AI410626" s="31"/>
    </row>
    <row r="410630" spans="23:35" x14ac:dyDescent="0.2">
      <c r="W410630" s="29"/>
      <c r="AI410630" s="29"/>
    </row>
    <row r="410658" spans="23:35" x14ac:dyDescent="0.2">
      <c r="W410658" s="31"/>
      <c r="AI410658" s="31"/>
    </row>
    <row r="410662" spans="23:35" x14ac:dyDescent="0.2">
      <c r="W410662" s="29"/>
      <c r="AI410662" s="29"/>
    </row>
    <row r="410690" spans="23:35" x14ac:dyDescent="0.2">
      <c r="W410690" s="31"/>
      <c r="AI410690" s="31"/>
    </row>
    <row r="410694" spans="23:35" x14ac:dyDescent="0.2">
      <c r="W410694" s="29"/>
      <c r="AI410694" s="29"/>
    </row>
    <row r="410722" spans="23:35" x14ac:dyDescent="0.2">
      <c r="W410722" s="31"/>
      <c r="AI410722" s="31"/>
    </row>
    <row r="410726" spans="23:35" x14ac:dyDescent="0.2">
      <c r="W410726" s="29"/>
      <c r="AI410726" s="29"/>
    </row>
    <row r="410754" spans="23:35" x14ac:dyDescent="0.2">
      <c r="W410754" s="31"/>
      <c r="AI410754" s="31"/>
    </row>
    <row r="410758" spans="23:35" x14ac:dyDescent="0.2">
      <c r="W410758" s="29"/>
      <c r="AI410758" s="29"/>
    </row>
    <row r="410786" spans="23:35" x14ac:dyDescent="0.2">
      <c r="W410786" s="31"/>
      <c r="AI410786" s="31"/>
    </row>
    <row r="410790" spans="23:35" x14ac:dyDescent="0.2">
      <c r="W410790" s="29"/>
      <c r="AI410790" s="29"/>
    </row>
    <row r="410818" spans="23:35" x14ac:dyDescent="0.2">
      <c r="W410818" s="31"/>
      <c r="AI410818" s="31"/>
    </row>
    <row r="410822" spans="23:35" x14ac:dyDescent="0.2">
      <c r="W410822" s="29"/>
      <c r="AI410822" s="29"/>
    </row>
    <row r="410850" spans="23:35" x14ac:dyDescent="0.2">
      <c r="W410850" s="31"/>
      <c r="AI410850" s="31"/>
    </row>
    <row r="410854" spans="23:35" x14ac:dyDescent="0.2">
      <c r="W410854" s="29"/>
      <c r="AI410854" s="29"/>
    </row>
    <row r="410882" spans="23:35" x14ac:dyDescent="0.2">
      <c r="W410882" s="31"/>
      <c r="AI410882" s="31"/>
    </row>
    <row r="410886" spans="23:35" x14ac:dyDescent="0.2">
      <c r="W410886" s="29"/>
      <c r="AI410886" s="29"/>
    </row>
    <row r="410914" spans="23:35" x14ac:dyDescent="0.2">
      <c r="W410914" s="31"/>
      <c r="AI410914" s="31"/>
    </row>
    <row r="410918" spans="23:35" x14ac:dyDescent="0.2">
      <c r="W410918" s="29"/>
      <c r="AI410918" s="29"/>
    </row>
    <row r="410946" spans="23:35" x14ac:dyDescent="0.2">
      <c r="W410946" s="31"/>
      <c r="AI410946" s="31"/>
    </row>
    <row r="410950" spans="23:35" x14ac:dyDescent="0.2">
      <c r="W410950" s="29"/>
      <c r="AI410950" s="29"/>
    </row>
    <row r="410978" spans="23:35" x14ac:dyDescent="0.2">
      <c r="W410978" s="31"/>
      <c r="AI410978" s="31"/>
    </row>
    <row r="410982" spans="23:35" x14ac:dyDescent="0.2">
      <c r="W410982" s="29"/>
      <c r="AI410982" s="29"/>
    </row>
    <row r="411010" spans="23:35" x14ac:dyDescent="0.2">
      <c r="W411010" s="31"/>
      <c r="AI411010" s="31"/>
    </row>
    <row r="411014" spans="23:35" x14ac:dyDescent="0.2">
      <c r="W411014" s="29"/>
      <c r="AI411014" s="29"/>
    </row>
    <row r="411042" spans="23:35" x14ac:dyDescent="0.2">
      <c r="W411042" s="31"/>
      <c r="AI411042" s="31"/>
    </row>
    <row r="411046" spans="23:35" x14ac:dyDescent="0.2">
      <c r="W411046" s="29"/>
      <c r="AI411046" s="29"/>
    </row>
    <row r="411074" spans="23:35" x14ac:dyDescent="0.2">
      <c r="W411074" s="31"/>
      <c r="AI411074" s="31"/>
    </row>
    <row r="411078" spans="23:35" x14ac:dyDescent="0.2">
      <c r="W411078" s="29"/>
      <c r="AI411078" s="29"/>
    </row>
    <row r="411106" spans="23:35" x14ac:dyDescent="0.2">
      <c r="W411106" s="31"/>
      <c r="AI411106" s="31"/>
    </row>
    <row r="411110" spans="23:35" x14ac:dyDescent="0.2">
      <c r="W411110" s="29"/>
      <c r="AI411110" s="29"/>
    </row>
    <row r="411138" spans="23:35" x14ac:dyDescent="0.2">
      <c r="W411138" s="31"/>
      <c r="AI411138" s="31"/>
    </row>
    <row r="411142" spans="23:35" x14ac:dyDescent="0.2">
      <c r="W411142" s="29"/>
      <c r="AI411142" s="29"/>
    </row>
    <row r="411170" spans="23:35" x14ac:dyDescent="0.2">
      <c r="W411170" s="31"/>
      <c r="AI411170" s="31"/>
    </row>
    <row r="411174" spans="23:35" x14ac:dyDescent="0.2">
      <c r="W411174" s="29"/>
      <c r="AI411174" s="29"/>
    </row>
    <row r="411202" spans="23:35" x14ac:dyDescent="0.2">
      <c r="W411202" s="31"/>
      <c r="AI411202" s="31"/>
    </row>
    <row r="411206" spans="23:35" x14ac:dyDescent="0.2">
      <c r="W411206" s="29"/>
      <c r="AI411206" s="29"/>
    </row>
    <row r="411234" spans="23:35" x14ac:dyDescent="0.2">
      <c r="W411234" s="31"/>
      <c r="AI411234" s="31"/>
    </row>
    <row r="411238" spans="23:35" x14ac:dyDescent="0.2">
      <c r="W411238" s="29"/>
      <c r="AI411238" s="29"/>
    </row>
    <row r="411266" spans="23:35" x14ac:dyDescent="0.2">
      <c r="W411266" s="31"/>
      <c r="AI411266" s="31"/>
    </row>
    <row r="411270" spans="23:35" x14ac:dyDescent="0.2">
      <c r="W411270" s="29"/>
      <c r="AI411270" s="29"/>
    </row>
    <row r="411298" spans="23:35" x14ac:dyDescent="0.2">
      <c r="W411298" s="31"/>
      <c r="AI411298" s="31"/>
    </row>
    <row r="411302" spans="23:35" x14ac:dyDescent="0.2">
      <c r="W411302" s="29"/>
      <c r="AI411302" s="29"/>
    </row>
    <row r="411330" spans="23:35" x14ac:dyDescent="0.2">
      <c r="W411330" s="31"/>
      <c r="AI411330" s="31"/>
    </row>
    <row r="411334" spans="23:35" x14ac:dyDescent="0.2">
      <c r="W411334" s="29"/>
      <c r="AI411334" s="29"/>
    </row>
    <row r="411362" spans="23:35" x14ac:dyDescent="0.2">
      <c r="W411362" s="31"/>
      <c r="AI411362" s="31"/>
    </row>
    <row r="411366" spans="23:35" x14ac:dyDescent="0.2">
      <c r="W411366" s="29"/>
      <c r="AI411366" s="29"/>
    </row>
    <row r="411394" spans="23:35" x14ac:dyDescent="0.2">
      <c r="W411394" s="31"/>
      <c r="AI411394" s="31"/>
    </row>
    <row r="411398" spans="23:35" x14ac:dyDescent="0.2">
      <c r="W411398" s="29"/>
      <c r="AI411398" s="29"/>
    </row>
    <row r="411426" spans="23:35" x14ac:dyDescent="0.2">
      <c r="W411426" s="31"/>
      <c r="AI411426" s="31"/>
    </row>
    <row r="411430" spans="23:35" x14ac:dyDescent="0.2">
      <c r="W411430" s="29"/>
      <c r="AI411430" s="29"/>
    </row>
    <row r="411458" spans="23:35" x14ac:dyDescent="0.2">
      <c r="W411458" s="31"/>
      <c r="AI411458" s="31"/>
    </row>
    <row r="411462" spans="23:35" x14ac:dyDescent="0.2">
      <c r="W411462" s="29"/>
      <c r="AI411462" s="29"/>
    </row>
    <row r="411490" spans="23:35" x14ac:dyDescent="0.2">
      <c r="W411490" s="31"/>
      <c r="AI411490" s="31"/>
    </row>
    <row r="411494" spans="23:35" x14ac:dyDescent="0.2">
      <c r="W411494" s="29"/>
      <c r="AI411494" s="29"/>
    </row>
    <row r="411522" spans="23:35" x14ac:dyDescent="0.2">
      <c r="W411522" s="31"/>
      <c r="AI411522" s="31"/>
    </row>
    <row r="411526" spans="23:35" x14ac:dyDescent="0.2">
      <c r="W411526" s="29"/>
      <c r="AI411526" s="29"/>
    </row>
    <row r="411554" spans="23:35" x14ac:dyDescent="0.2">
      <c r="W411554" s="31"/>
      <c r="AI411554" s="31"/>
    </row>
    <row r="411558" spans="23:35" x14ac:dyDescent="0.2">
      <c r="W411558" s="29"/>
      <c r="AI411558" s="29"/>
    </row>
    <row r="411586" spans="23:35" x14ac:dyDescent="0.2">
      <c r="W411586" s="31"/>
      <c r="AI411586" s="31"/>
    </row>
    <row r="411590" spans="23:35" x14ac:dyDescent="0.2">
      <c r="W411590" s="29"/>
      <c r="AI411590" s="29"/>
    </row>
    <row r="411618" spans="23:35" x14ac:dyDescent="0.2">
      <c r="W411618" s="31"/>
      <c r="AI411618" s="31"/>
    </row>
    <row r="411622" spans="23:35" x14ac:dyDescent="0.2">
      <c r="W411622" s="29"/>
      <c r="AI411622" s="29"/>
    </row>
    <row r="411650" spans="23:35" x14ac:dyDescent="0.2">
      <c r="W411650" s="31"/>
      <c r="AI411650" s="31"/>
    </row>
    <row r="411654" spans="23:35" x14ac:dyDescent="0.2">
      <c r="W411654" s="29"/>
      <c r="AI411654" s="29"/>
    </row>
    <row r="411682" spans="23:35" x14ac:dyDescent="0.2">
      <c r="W411682" s="31"/>
      <c r="AI411682" s="31"/>
    </row>
    <row r="411686" spans="23:35" x14ac:dyDescent="0.2">
      <c r="W411686" s="29"/>
      <c r="AI411686" s="29"/>
    </row>
    <row r="411714" spans="23:35" x14ac:dyDescent="0.2">
      <c r="W411714" s="31"/>
      <c r="AI411714" s="31"/>
    </row>
    <row r="411718" spans="23:35" x14ac:dyDescent="0.2">
      <c r="W411718" s="29"/>
      <c r="AI411718" s="29"/>
    </row>
    <row r="411746" spans="23:35" x14ac:dyDescent="0.2">
      <c r="W411746" s="31"/>
      <c r="AI411746" s="31"/>
    </row>
    <row r="411750" spans="23:35" x14ac:dyDescent="0.2">
      <c r="W411750" s="29"/>
      <c r="AI411750" s="29"/>
    </row>
    <row r="411778" spans="23:35" x14ac:dyDescent="0.2">
      <c r="W411778" s="31"/>
      <c r="AI411778" s="31"/>
    </row>
    <row r="411782" spans="23:35" x14ac:dyDescent="0.2">
      <c r="W411782" s="29"/>
      <c r="AI411782" s="29"/>
    </row>
    <row r="411810" spans="23:35" x14ac:dyDescent="0.2">
      <c r="W411810" s="31"/>
      <c r="AI411810" s="31"/>
    </row>
    <row r="411814" spans="23:35" x14ac:dyDescent="0.2">
      <c r="W411814" s="29"/>
      <c r="AI411814" s="29"/>
    </row>
    <row r="411842" spans="23:35" x14ac:dyDescent="0.2">
      <c r="W411842" s="31"/>
      <c r="AI411842" s="31"/>
    </row>
    <row r="411846" spans="23:35" x14ac:dyDescent="0.2">
      <c r="W411846" s="29"/>
      <c r="AI411846" s="29"/>
    </row>
    <row r="411874" spans="23:35" x14ac:dyDescent="0.2">
      <c r="W411874" s="31"/>
      <c r="AI411874" s="31"/>
    </row>
    <row r="411878" spans="23:35" x14ac:dyDescent="0.2">
      <c r="W411878" s="29"/>
      <c r="AI411878" s="29"/>
    </row>
    <row r="411906" spans="23:35" x14ac:dyDescent="0.2">
      <c r="W411906" s="31"/>
      <c r="AI411906" s="31"/>
    </row>
    <row r="411910" spans="23:35" x14ac:dyDescent="0.2">
      <c r="W411910" s="29"/>
      <c r="AI411910" s="29"/>
    </row>
    <row r="411938" spans="23:35" x14ac:dyDescent="0.2">
      <c r="W411938" s="31"/>
      <c r="AI411938" s="31"/>
    </row>
    <row r="411942" spans="23:35" x14ac:dyDescent="0.2">
      <c r="W411942" s="29"/>
      <c r="AI411942" s="29"/>
    </row>
    <row r="411970" spans="23:35" x14ac:dyDescent="0.2">
      <c r="W411970" s="31"/>
      <c r="AI411970" s="31"/>
    </row>
    <row r="411974" spans="23:35" x14ac:dyDescent="0.2">
      <c r="W411974" s="29"/>
      <c r="AI411974" s="29"/>
    </row>
    <row r="412002" spans="23:35" x14ac:dyDescent="0.2">
      <c r="W412002" s="31"/>
      <c r="AI412002" s="31"/>
    </row>
    <row r="412006" spans="23:35" x14ac:dyDescent="0.2">
      <c r="W412006" s="29"/>
      <c r="AI412006" s="29"/>
    </row>
    <row r="412034" spans="23:35" x14ac:dyDescent="0.2">
      <c r="W412034" s="31"/>
      <c r="AI412034" s="31"/>
    </row>
    <row r="412038" spans="23:35" x14ac:dyDescent="0.2">
      <c r="W412038" s="29"/>
      <c r="AI412038" s="29"/>
    </row>
    <row r="412066" spans="23:35" x14ac:dyDescent="0.2">
      <c r="W412066" s="31"/>
      <c r="AI412066" s="31"/>
    </row>
    <row r="412070" spans="23:35" x14ac:dyDescent="0.2">
      <c r="W412070" s="29"/>
      <c r="AI412070" s="29"/>
    </row>
    <row r="412098" spans="23:35" x14ac:dyDescent="0.2">
      <c r="W412098" s="31"/>
      <c r="AI412098" s="31"/>
    </row>
    <row r="412102" spans="23:35" x14ac:dyDescent="0.2">
      <c r="W412102" s="29"/>
      <c r="AI412102" s="29"/>
    </row>
    <row r="412130" spans="23:35" x14ac:dyDescent="0.2">
      <c r="W412130" s="31"/>
      <c r="AI412130" s="31"/>
    </row>
    <row r="412134" spans="23:35" x14ac:dyDescent="0.2">
      <c r="W412134" s="29"/>
      <c r="AI412134" s="29"/>
    </row>
    <row r="412162" spans="23:35" x14ac:dyDescent="0.2">
      <c r="W412162" s="31"/>
      <c r="AI412162" s="31"/>
    </row>
    <row r="412166" spans="23:35" x14ac:dyDescent="0.2">
      <c r="W412166" s="29"/>
      <c r="AI412166" s="29"/>
    </row>
    <row r="412194" spans="23:35" x14ac:dyDescent="0.2">
      <c r="W412194" s="31"/>
      <c r="AI412194" s="31"/>
    </row>
    <row r="412198" spans="23:35" x14ac:dyDescent="0.2">
      <c r="W412198" s="29"/>
      <c r="AI412198" s="29"/>
    </row>
    <row r="412226" spans="23:35" x14ac:dyDescent="0.2">
      <c r="W412226" s="31"/>
      <c r="AI412226" s="31"/>
    </row>
    <row r="412230" spans="23:35" x14ac:dyDescent="0.2">
      <c r="W412230" s="29"/>
      <c r="AI412230" s="29"/>
    </row>
    <row r="412258" spans="23:35" x14ac:dyDescent="0.2">
      <c r="W412258" s="31"/>
      <c r="AI412258" s="31"/>
    </row>
    <row r="412262" spans="23:35" x14ac:dyDescent="0.2">
      <c r="W412262" s="29"/>
      <c r="AI412262" s="29"/>
    </row>
    <row r="412290" spans="23:35" x14ac:dyDescent="0.2">
      <c r="W412290" s="31"/>
      <c r="AI412290" s="31"/>
    </row>
    <row r="412294" spans="23:35" x14ac:dyDescent="0.2">
      <c r="W412294" s="29"/>
      <c r="AI412294" s="29"/>
    </row>
    <row r="412322" spans="23:35" x14ac:dyDescent="0.2">
      <c r="W412322" s="31"/>
      <c r="AI412322" s="31"/>
    </row>
    <row r="412326" spans="23:35" x14ac:dyDescent="0.2">
      <c r="W412326" s="29"/>
      <c r="AI412326" s="29"/>
    </row>
    <row r="412354" spans="23:35" x14ac:dyDescent="0.2">
      <c r="W412354" s="31"/>
      <c r="AI412354" s="31"/>
    </row>
    <row r="412358" spans="23:35" x14ac:dyDescent="0.2">
      <c r="W412358" s="29"/>
      <c r="AI412358" s="29"/>
    </row>
    <row r="412386" spans="23:35" x14ac:dyDescent="0.2">
      <c r="W412386" s="31"/>
      <c r="AI412386" s="31"/>
    </row>
    <row r="412390" spans="23:35" x14ac:dyDescent="0.2">
      <c r="W412390" s="29"/>
      <c r="AI412390" s="29"/>
    </row>
    <row r="412418" spans="23:35" x14ac:dyDescent="0.2">
      <c r="W412418" s="31"/>
      <c r="AI412418" s="31"/>
    </row>
    <row r="412422" spans="23:35" x14ac:dyDescent="0.2">
      <c r="W412422" s="29"/>
      <c r="AI412422" s="29"/>
    </row>
    <row r="412450" spans="23:35" x14ac:dyDescent="0.2">
      <c r="W412450" s="31"/>
      <c r="AI412450" s="31"/>
    </row>
    <row r="412454" spans="23:35" x14ac:dyDescent="0.2">
      <c r="W412454" s="29"/>
      <c r="AI412454" s="29"/>
    </row>
    <row r="412482" spans="23:35" x14ac:dyDescent="0.2">
      <c r="W412482" s="31"/>
      <c r="AI412482" s="31"/>
    </row>
    <row r="412486" spans="23:35" x14ac:dyDescent="0.2">
      <c r="W412486" s="29"/>
      <c r="AI412486" s="29"/>
    </row>
    <row r="412514" spans="23:35" x14ac:dyDescent="0.2">
      <c r="W412514" s="31"/>
      <c r="AI412514" s="31"/>
    </row>
    <row r="412518" spans="23:35" x14ac:dyDescent="0.2">
      <c r="W412518" s="29"/>
      <c r="AI412518" s="29"/>
    </row>
    <row r="412546" spans="23:35" x14ac:dyDescent="0.2">
      <c r="W412546" s="31"/>
      <c r="AI412546" s="31"/>
    </row>
    <row r="412550" spans="23:35" x14ac:dyDescent="0.2">
      <c r="W412550" s="29"/>
      <c r="AI412550" s="29"/>
    </row>
    <row r="412578" spans="23:35" x14ac:dyDescent="0.2">
      <c r="W412578" s="31"/>
      <c r="AI412578" s="31"/>
    </row>
    <row r="412582" spans="23:35" x14ac:dyDescent="0.2">
      <c r="W412582" s="29"/>
      <c r="AI412582" s="29"/>
    </row>
    <row r="412610" spans="23:35" x14ac:dyDescent="0.2">
      <c r="W412610" s="31"/>
      <c r="AI412610" s="31"/>
    </row>
    <row r="412614" spans="23:35" x14ac:dyDescent="0.2">
      <c r="W412614" s="29"/>
      <c r="AI412614" s="29"/>
    </row>
    <row r="412642" spans="23:35" x14ac:dyDescent="0.2">
      <c r="W412642" s="31"/>
      <c r="AI412642" s="31"/>
    </row>
    <row r="412646" spans="23:35" x14ac:dyDescent="0.2">
      <c r="W412646" s="29"/>
      <c r="AI412646" s="29"/>
    </row>
    <row r="412674" spans="23:35" x14ac:dyDescent="0.2">
      <c r="W412674" s="31"/>
      <c r="AI412674" s="31"/>
    </row>
    <row r="412678" spans="23:35" x14ac:dyDescent="0.2">
      <c r="W412678" s="29"/>
      <c r="AI412678" s="29"/>
    </row>
    <row r="412706" spans="23:35" x14ac:dyDescent="0.2">
      <c r="W412706" s="31"/>
      <c r="AI412706" s="31"/>
    </row>
    <row r="412710" spans="23:35" x14ac:dyDescent="0.2">
      <c r="W412710" s="29"/>
      <c r="AI412710" s="29"/>
    </row>
    <row r="412738" spans="23:35" x14ac:dyDescent="0.2">
      <c r="W412738" s="31"/>
      <c r="AI412738" s="31"/>
    </row>
    <row r="412742" spans="23:35" x14ac:dyDescent="0.2">
      <c r="W412742" s="29"/>
      <c r="AI412742" s="29"/>
    </row>
    <row r="412770" spans="23:35" x14ac:dyDescent="0.2">
      <c r="W412770" s="31"/>
      <c r="AI412770" s="31"/>
    </row>
    <row r="412774" spans="23:35" x14ac:dyDescent="0.2">
      <c r="W412774" s="29"/>
      <c r="AI412774" s="29"/>
    </row>
    <row r="412802" spans="23:35" x14ac:dyDescent="0.2">
      <c r="W412802" s="31"/>
      <c r="AI412802" s="31"/>
    </row>
    <row r="412806" spans="23:35" x14ac:dyDescent="0.2">
      <c r="W412806" s="29"/>
      <c r="AI412806" s="29"/>
    </row>
    <row r="412834" spans="23:35" x14ac:dyDescent="0.2">
      <c r="W412834" s="31"/>
      <c r="AI412834" s="31"/>
    </row>
    <row r="412838" spans="23:35" x14ac:dyDescent="0.2">
      <c r="W412838" s="29"/>
      <c r="AI412838" s="29"/>
    </row>
    <row r="412866" spans="23:35" x14ac:dyDescent="0.2">
      <c r="W412866" s="31"/>
      <c r="AI412866" s="31"/>
    </row>
    <row r="412870" spans="23:35" x14ac:dyDescent="0.2">
      <c r="W412870" s="29"/>
      <c r="AI412870" s="29"/>
    </row>
    <row r="412898" spans="23:35" x14ac:dyDescent="0.2">
      <c r="W412898" s="31"/>
      <c r="AI412898" s="31"/>
    </row>
    <row r="412902" spans="23:35" x14ac:dyDescent="0.2">
      <c r="W412902" s="29"/>
      <c r="AI412902" s="29"/>
    </row>
    <row r="412930" spans="23:35" x14ac:dyDescent="0.2">
      <c r="W412930" s="31"/>
      <c r="AI412930" s="31"/>
    </row>
    <row r="412934" spans="23:35" x14ac:dyDescent="0.2">
      <c r="W412934" s="29"/>
      <c r="AI412934" s="29"/>
    </row>
    <row r="412962" spans="23:35" x14ac:dyDescent="0.2">
      <c r="W412962" s="31"/>
      <c r="AI412962" s="31"/>
    </row>
    <row r="412966" spans="23:35" x14ac:dyDescent="0.2">
      <c r="W412966" s="29"/>
      <c r="AI412966" s="29"/>
    </row>
    <row r="412994" spans="23:35" x14ac:dyDescent="0.2">
      <c r="W412994" s="31"/>
      <c r="AI412994" s="31"/>
    </row>
    <row r="412998" spans="23:35" x14ac:dyDescent="0.2">
      <c r="W412998" s="29"/>
      <c r="AI412998" s="29"/>
    </row>
    <row r="413026" spans="23:35" x14ac:dyDescent="0.2">
      <c r="W413026" s="31"/>
      <c r="AI413026" s="31"/>
    </row>
    <row r="413030" spans="23:35" x14ac:dyDescent="0.2">
      <c r="W413030" s="29"/>
      <c r="AI413030" s="29"/>
    </row>
    <row r="413058" spans="23:35" x14ac:dyDescent="0.2">
      <c r="W413058" s="31"/>
      <c r="AI413058" s="31"/>
    </row>
    <row r="413062" spans="23:35" x14ac:dyDescent="0.2">
      <c r="W413062" s="29"/>
      <c r="AI413062" s="29"/>
    </row>
    <row r="413090" spans="23:35" x14ac:dyDescent="0.2">
      <c r="W413090" s="31"/>
      <c r="AI413090" s="31"/>
    </row>
    <row r="413094" spans="23:35" x14ac:dyDescent="0.2">
      <c r="W413094" s="29"/>
      <c r="AI413094" s="29"/>
    </row>
    <row r="413122" spans="23:35" x14ac:dyDescent="0.2">
      <c r="W413122" s="31"/>
      <c r="AI413122" s="31"/>
    </row>
    <row r="413126" spans="23:35" x14ac:dyDescent="0.2">
      <c r="W413126" s="29"/>
      <c r="AI413126" s="29"/>
    </row>
    <row r="413154" spans="23:35" x14ac:dyDescent="0.2">
      <c r="W413154" s="31"/>
      <c r="AI413154" s="31"/>
    </row>
    <row r="413158" spans="23:35" x14ac:dyDescent="0.2">
      <c r="W413158" s="29"/>
      <c r="AI413158" s="29"/>
    </row>
    <row r="413186" spans="23:35" x14ac:dyDescent="0.2">
      <c r="W413186" s="31"/>
      <c r="AI413186" s="31"/>
    </row>
    <row r="413190" spans="23:35" x14ac:dyDescent="0.2">
      <c r="W413190" s="29"/>
      <c r="AI413190" s="29"/>
    </row>
    <row r="413218" spans="23:35" x14ac:dyDescent="0.2">
      <c r="W413218" s="31"/>
      <c r="AI413218" s="31"/>
    </row>
    <row r="413222" spans="23:35" x14ac:dyDescent="0.2">
      <c r="W413222" s="29"/>
      <c r="AI413222" s="29"/>
    </row>
    <row r="413250" spans="23:35" x14ac:dyDescent="0.2">
      <c r="W413250" s="31"/>
      <c r="AI413250" s="31"/>
    </row>
    <row r="413254" spans="23:35" x14ac:dyDescent="0.2">
      <c r="W413254" s="29"/>
      <c r="AI413254" s="29"/>
    </row>
    <row r="413282" spans="23:35" x14ac:dyDescent="0.2">
      <c r="W413282" s="31"/>
      <c r="AI413282" s="31"/>
    </row>
    <row r="413286" spans="23:35" x14ac:dyDescent="0.2">
      <c r="W413286" s="29"/>
      <c r="AI413286" s="29"/>
    </row>
    <row r="413314" spans="23:35" x14ac:dyDescent="0.2">
      <c r="W413314" s="31"/>
      <c r="AI413314" s="31"/>
    </row>
    <row r="413318" spans="23:35" x14ac:dyDescent="0.2">
      <c r="W413318" s="29"/>
      <c r="AI413318" s="29"/>
    </row>
    <row r="413346" spans="23:35" x14ac:dyDescent="0.2">
      <c r="W413346" s="31"/>
      <c r="AI413346" s="31"/>
    </row>
    <row r="413350" spans="23:35" x14ac:dyDescent="0.2">
      <c r="W413350" s="29"/>
      <c r="AI413350" s="29"/>
    </row>
    <row r="413378" spans="23:35" x14ac:dyDescent="0.2">
      <c r="W413378" s="31"/>
      <c r="AI413378" s="31"/>
    </row>
    <row r="413382" spans="23:35" x14ac:dyDescent="0.2">
      <c r="W413382" s="29"/>
      <c r="AI413382" s="29"/>
    </row>
    <row r="413410" spans="23:35" x14ac:dyDescent="0.2">
      <c r="W413410" s="31"/>
      <c r="AI413410" s="31"/>
    </row>
    <row r="413414" spans="23:35" x14ac:dyDescent="0.2">
      <c r="W413414" s="29"/>
      <c r="AI413414" s="29"/>
    </row>
    <row r="413442" spans="23:35" x14ac:dyDescent="0.2">
      <c r="W413442" s="31"/>
      <c r="AI413442" s="31"/>
    </row>
    <row r="413446" spans="23:35" x14ac:dyDescent="0.2">
      <c r="W413446" s="29"/>
      <c r="AI413446" s="29"/>
    </row>
    <row r="413474" spans="23:35" x14ac:dyDescent="0.2">
      <c r="W413474" s="31"/>
      <c r="AI413474" s="31"/>
    </row>
    <row r="413478" spans="23:35" x14ac:dyDescent="0.2">
      <c r="W413478" s="29"/>
      <c r="AI413478" s="29"/>
    </row>
    <row r="413506" spans="23:35" x14ac:dyDescent="0.2">
      <c r="W413506" s="31"/>
      <c r="AI413506" s="31"/>
    </row>
    <row r="413510" spans="23:35" x14ac:dyDescent="0.2">
      <c r="W413510" s="29"/>
      <c r="AI413510" s="29"/>
    </row>
    <row r="413538" spans="23:35" x14ac:dyDescent="0.2">
      <c r="W413538" s="31"/>
      <c r="AI413538" s="31"/>
    </row>
    <row r="413542" spans="23:35" x14ac:dyDescent="0.2">
      <c r="W413542" s="29"/>
      <c r="AI413542" s="29"/>
    </row>
    <row r="413570" spans="23:35" x14ac:dyDescent="0.2">
      <c r="W413570" s="31"/>
      <c r="AI413570" s="31"/>
    </row>
    <row r="413574" spans="23:35" x14ac:dyDescent="0.2">
      <c r="W413574" s="29"/>
      <c r="AI413574" s="29"/>
    </row>
    <row r="413602" spans="23:35" x14ac:dyDescent="0.2">
      <c r="W413602" s="31"/>
      <c r="AI413602" s="31"/>
    </row>
    <row r="413606" spans="23:35" x14ac:dyDescent="0.2">
      <c r="W413606" s="29"/>
      <c r="AI413606" s="29"/>
    </row>
    <row r="413634" spans="23:35" x14ac:dyDescent="0.2">
      <c r="W413634" s="31"/>
      <c r="AI413634" s="31"/>
    </row>
    <row r="413638" spans="23:35" x14ac:dyDescent="0.2">
      <c r="W413638" s="29"/>
      <c r="AI413638" s="29"/>
    </row>
    <row r="413666" spans="23:35" x14ac:dyDescent="0.2">
      <c r="W413666" s="31"/>
      <c r="AI413666" s="31"/>
    </row>
    <row r="413670" spans="23:35" x14ac:dyDescent="0.2">
      <c r="W413670" s="29"/>
      <c r="AI413670" s="29"/>
    </row>
    <row r="413698" spans="23:35" x14ac:dyDescent="0.2">
      <c r="W413698" s="31"/>
      <c r="AI413698" s="31"/>
    </row>
    <row r="413702" spans="23:35" x14ac:dyDescent="0.2">
      <c r="W413702" s="29"/>
      <c r="AI413702" s="29"/>
    </row>
    <row r="413730" spans="23:35" x14ac:dyDescent="0.2">
      <c r="W413730" s="31"/>
      <c r="AI413730" s="31"/>
    </row>
    <row r="413734" spans="23:35" x14ac:dyDescent="0.2">
      <c r="W413734" s="29"/>
      <c r="AI413734" s="29"/>
    </row>
    <row r="413762" spans="23:35" x14ac:dyDescent="0.2">
      <c r="W413762" s="31"/>
      <c r="AI413762" s="31"/>
    </row>
    <row r="413766" spans="23:35" x14ac:dyDescent="0.2">
      <c r="W413766" s="29"/>
      <c r="AI413766" s="29"/>
    </row>
    <row r="413794" spans="23:35" x14ac:dyDescent="0.2">
      <c r="W413794" s="31"/>
      <c r="AI413794" s="31"/>
    </row>
    <row r="413798" spans="23:35" x14ac:dyDescent="0.2">
      <c r="W413798" s="29"/>
      <c r="AI413798" s="29"/>
    </row>
    <row r="413826" spans="23:35" x14ac:dyDescent="0.2">
      <c r="W413826" s="31"/>
      <c r="AI413826" s="31"/>
    </row>
    <row r="413830" spans="23:35" x14ac:dyDescent="0.2">
      <c r="W413830" s="29"/>
      <c r="AI413830" s="29"/>
    </row>
    <row r="413858" spans="23:35" x14ac:dyDescent="0.2">
      <c r="W413858" s="31"/>
      <c r="AI413858" s="31"/>
    </row>
    <row r="413862" spans="23:35" x14ac:dyDescent="0.2">
      <c r="W413862" s="29"/>
      <c r="AI413862" s="29"/>
    </row>
    <row r="413890" spans="23:35" x14ac:dyDescent="0.2">
      <c r="W413890" s="31"/>
      <c r="AI413890" s="31"/>
    </row>
    <row r="413894" spans="23:35" x14ac:dyDescent="0.2">
      <c r="W413894" s="29"/>
      <c r="AI413894" s="29"/>
    </row>
    <row r="413922" spans="23:35" x14ac:dyDescent="0.2">
      <c r="W413922" s="31"/>
      <c r="AI413922" s="31"/>
    </row>
    <row r="413926" spans="23:35" x14ac:dyDescent="0.2">
      <c r="W413926" s="29"/>
      <c r="AI413926" s="29"/>
    </row>
    <row r="413954" spans="23:35" x14ac:dyDescent="0.2">
      <c r="W413954" s="31"/>
      <c r="AI413954" s="31"/>
    </row>
    <row r="413958" spans="23:35" x14ac:dyDescent="0.2">
      <c r="W413958" s="29"/>
      <c r="AI413958" s="29"/>
    </row>
    <row r="413986" spans="23:35" x14ac:dyDescent="0.2">
      <c r="W413986" s="31"/>
      <c r="AI413986" s="31"/>
    </row>
    <row r="413990" spans="23:35" x14ac:dyDescent="0.2">
      <c r="W413990" s="29"/>
      <c r="AI413990" s="29"/>
    </row>
    <row r="414018" spans="23:35" x14ac:dyDescent="0.2">
      <c r="W414018" s="31"/>
      <c r="AI414018" s="31"/>
    </row>
    <row r="414022" spans="23:35" x14ac:dyDescent="0.2">
      <c r="W414022" s="29"/>
      <c r="AI414022" s="29"/>
    </row>
    <row r="414050" spans="23:35" x14ac:dyDescent="0.2">
      <c r="W414050" s="31"/>
      <c r="AI414050" s="31"/>
    </row>
    <row r="414054" spans="23:35" x14ac:dyDescent="0.2">
      <c r="W414054" s="29"/>
      <c r="AI414054" s="29"/>
    </row>
    <row r="414082" spans="23:35" x14ac:dyDescent="0.2">
      <c r="W414082" s="31"/>
      <c r="AI414082" s="31"/>
    </row>
    <row r="414086" spans="23:35" x14ac:dyDescent="0.2">
      <c r="W414086" s="29"/>
      <c r="AI414086" s="29"/>
    </row>
    <row r="414114" spans="23:35" x14ac:dyDescent="0.2">
      <c r="W414114" s="31"/>
      <c r="AI414114" s="31"/>
    </row>
    <row r="414118" spans="23:35" x14ac:dyDescent="0.2">
      <c r="W414118" s="29"/>
      <c r="AI414118" s="29"/>
    </row>
    <row r="414146" spans="23:35" x14ac:dyDescent="0.2">
      <c r="W414146" s="31"/>
      <c r="AI414146" s="31"/>
    </row>
    <row r="414150" spans="23:35" x14ac:dyDescent="0.2">
      <c r="W414150" s="29"/>
      <c r="AI414150" s="29"/>
    </row>
    <row r="414178" spans="23:35" x14ac:dyDescent="0.2">
      <c r="W414178" s="31"/>
      <c r="AI414178" s="31"/>
    </row>
    <row r="414182" spans="23:35" x14ac:dyDescent="0.2">
      <c r="W414182" s="29"/>
      <c r="AI414182" s="29"/>
    </row>
    <row r="414210" spans="23:35" x14ac:dyDescent="0.2">
      <c r="W414210" s="31"/>
      <c r="AI414210" s="31"/>
    </row>
    <row r="414214" spans="23:35" x14ac:dyDescent="0.2">
      <c r="W414214" s="29"/>
      <c r="AI414214" s="29"/>
    </row>
    <row r="414242" spans="23:35" x14ac:dyDescent="0.2">
      <c r="W414242" s="31"/>
      <c r="AI414242" s="31"/>
    </row>
    <row r="414246" spans="23:35" x14ac:dyDescent="0.2">
      <c r="W414246" s="29"/>
      <c r="AI414246" s="29"/>
    </row>
    <row r="414274" spans="23:35" x14ac:dyDescent="0.2">
      <c r="W414274" s="31"/>
      <c r="AI414274" s="31"/>
    </row>
    <row r="414278" spans="23:35" x14ac:dyDescent="0.2">
      <c r="W414278" s="29"/>
      <c r="AI414278" s="29"/>
    </row>
    <row r="414306" spans="23:35" x14ac:dyDescent="0.2">
      <c r="W414306" s="31"/>
      <c r="AI414306" s="31"/>
    </row>
    <row r="414310" spans="23:35" x14ac:dyDescent="0.2">
      <c r="W414310" s="29"/>
      <c r="AI414310" s="29"/>
    </row>
    <row r="414338" spans="23:35" x14ac:dyDescent="0.2">
      <c r="W414338" s="31"/>
      <c r="AI414338" s="31"/>
    </row>
    <row r="414342" spans="23:35" x14ac:dyDescent="0.2">
      <c r="W414342" s="29"/>
      <c r="AI414342" s="29"/>
    </row>
    <row r="414370" spans="23:35" x14ac:dyDescent="0.2">
      <c r="W414370" s="31"/>
      <c r="AI414370" s="31"/>
    </row>
    <row r="414374" spans="23:35" x14ac:dyDescent="0.2">
      <c r="W414374" s="29"/>
      <c r="AI414374" s="29"/>
    </row>
    <row r="414402" spans="23:35" x14ac:dyDescent="0.2">
      <c r="W414402" s="31"/>
      <c r="AI414402" s="31"/>
    </row>
    <row r="414406" spans="23:35" x14ac:dyDescent="0.2">
      <c r="W414406" s="29"/>
      <c r="AI414406" s="29"/>
    </row>
    <row r="414434" spans="23:35" x14ac:dyDescent="0.2">
      <c r="W414434" s="31"/>
      <c r="AI414434" s="31"/>
    </row>
    <row r="414438" spans="23:35" x14ac:dyDescent="0.2">
      <c r="W414438" s="29"/>
      <c r="AI414438" s="29"/>
    </row>
    <row r="414466" spans="23:35" x14ac:dyDescent="0.2">
      <c r="W414466" s="31"/>
      <c r="AI414466" s="31"/>
    </row>
    <row r="414470" spans="23:35" x14ac:dyDescent="0.2">
      <c r="W414470" s="29"/>
      <c r="AI414470" s="29"/>
    </row>
    <row r="414498" spans="23:35" x14ac:dyDescent="0.2">
      <c r="W414498" s="31"/>
      <c r="AI414498" s="31"/>
    </row>
    <row r="414502" spans="23:35" x14ac:dyDescent="0.2">
      <c r="W414502" s="29"/>
      <c r="AI414502" s="29"/>
    </row>
    <row r="414530" spans="23:35" x14ac:dyDescent="0.2">
      <c r="W414530" s="31"/>
      <c r="AI414530" s="31"/>
    </row>
    <row r="414534" spans="23:35" x14ac:dyDescent="0.2">
      <c r="W414534" s="29"/>
      <c r="AI414534" s="29"/>
    </row>
    <row r="414562" spans="23:35" x14ac:dyDescent="0.2">
      <c r="W414562" s="31"/>
      <c r="AI414562" s="31"/>
    </row>
    <row r="414566" spans="23:35" x14ac:dyDescent="0.2">
      <c r="W414566" s="29"/>
      <c r="AI414566" s="29"/>
    </row>
    <row r="414594" spans="23:35" x14ac:dyDescent="0.2">
      <c r="W414594" s="31"/>
      <c r="AI414594" s="31"/>
    </row>
    <row r="414598" spans="23:35" x14ac:dyDescent="0.2">
      <c r="W414598" s="29"/>
      <c r="AI414598" s="29"/>
    </row>
    <row r="414626" spans="23:35" x14ac:dyDescent="0.2">
      <c r="W414626" s="31"/>
      <c r="AI414626" s="31"/>
    </row>
    <row r="414630" spans="23:35" x14ac:dyDescent="0.2">
      <c r="W414630" s="29"/>
      <c r="AI414630" s="29"/>
    </row>
    <row r="414658" spans="23:35" x14ac:dyDescent="0.2">
      <c r="W414658" s="31"/>
      <c r="AI414658" s="31"/>
    </row>
    <row r="414662" spans="23:35" x14ac:dyDescent="0.2">
      <c r="W414662" s="29"/>
      <c r="AI414662" s="29"/>
    </row>
    <row r="414690" spans="23:35" x14ac:dyDescent="0.2">
      <c r="W414690" s="31"/>
      <c r="AI414690" s="31"/>
    </row>
    <row r="414694" spans="23:35" x14ac:dyDescent="0.2">
      <c r="W414694" s="29"/>
      <c r="AI414694" s="29"/>
    </row>
    <row r="414722" spans="23:35" x14ac:dyDescent="0.2">
      <c r="W414722" s="31"/>
      <c r="AI414722" s="31"/>
    </row>
    <row r="414726" spans="23:35" x14ac:dyDescent="0.2">
      <c r="W414726" s="29"/>
      <c r="AI414726" s="29"/>
    </row>
    <row r="414754" spans="23:35" x14ac:dyDescent="0.2">
      <c r="W414754" s="31"/>
      <c r="AI414754" s="31"/>
    </row>
    <row r="414758" spans="23:35" x14ac:dyDescent="0.2">
      <c r="W414758" s="29"/>
      <c r="AI414758" s="29"/>
    </row>
    <row r="414786" spans="23:35" x14ac:dyDescent="0.2">
      <c r="W414786" s="31"/>
      <c r="AI414786" s="31"/>
    </row>
    <row r="414790" spans="23:35" x14ac:dyDescent="0.2">
      <c r="W414790" s="29"/>
      <c r="AI414790" s="29"/>
    </row>
    <row r="414818" spans="23:35" x14ac:dyDescent="0.2">
      <c r="W414818" s="31"/>
      <c r="AI414818" s="31"/>
    </row>
    <row r="414822" spans="23:35" x14ac:dyDescent="0.2">
      <c r="W414822" s="29"/>
      <c r="AI414822" s="29"/>
    </row>
    <row r="414850" spans="23:35" x14ac:dyDescent="0.2">
      <c r="W414850" s="31"/>
      <c r="AI414850" s="31"/>
    </row>
    <row r="414854" spans="23:35" x14ac:dyDescent="0.2">
      <c r="W414854" s="29"/>
      <c r="AI414854" s="29"/>
    </row>
    <row r="414882" spans="23:35" x14ac:dyDescent="0.2">
      <c r="W414882" s="31"/>
      <c r="AI414882" s="31"/>
    </row>
    <row r="414886" spans="23:35" x14ac:dyDescent="0.2">
      <c r="W414886" s="29"/>
      <c r="AI414886" s="29"/>
    </row>
    <row r="414914" spans="23:35" x14ac:dyDescent="0.2">
      <c r="W414914" s="31"/>
      <c r="AI414914" s="31"/>
    </row>
    <row r="414918" spans="23:35" x14ac:dyDescent="0.2">
      <c r="W414918" s="29"/>
      <c r="AI414918" s="29"/>
    </row>
    <row r="414946" spans="23:35" x14ac:dyDescent="0.2">
      <c r="W414946" s="31"/>
      <c r="AI414946" s="31"/>
    </row>
    <row r="414950" spans="23:35" x14ac:dyDescent="0.2">
      <c r="W414950" s="29"/>
      <c r="AI414950" s="29"/>
    </row>
    <row r="414978" spans="23:35" x14ac:dyDescent="0.2">
      <c r="W414978" s="31"/>
      <c r="AI414978" s="31"/>
    </row>
    <row r="414982" spans="23:35" x14ac:dyDescent="0.2">
      <c r="W414982" s="29"/>
      <c r="AI414982" s="29"/>
    </row>
    <row r="415010" spans="23:35" x14ac:dyDescent="0.2">
      <c r="W415010" s="31"/>
      <c r="AI415010" s="31"/>
    </row>
    <row r="415014" spans="23:35" x14ac:dyDescent="0.2">
      <c r="W415014" s="29"/>
      <c r="AI415014" s="29"/>
    </row>
    <row r="415042" spans="23:35" x14ac:dyDescent="0.2">
      <c r="W415042" s="31"/>
      <c r="AI415042" s="31"/>
    </row>
    <row r="415046" spans="23:35" x14ac:dyDescent="0.2">
      <c r="W415046" s="29"/>
      <c r="AI415046" s="29"/>
    </row>
    <row r="415074" spans="23:35" x14ac:dyDescent="0.2">
      <c r="W415074" s="31"/>
      <c r="AI415074" s="31"/>
    </row>
    <row r="415078" spans="23:35" x14ac:dyDescent="0.2">
      <c r="W415078" s="29"/>
      <c r="AI415078" s="29"/>
    </row>
    <row r="415106" spans="23:35" x14ac:dyDescent="0.2">
      <c r="W415106" s="31"/>
      <c r="AI415106" s="31"/>
    </row>
    <row r="415110" spans="23:35" x14ac:dyDescent="0.2">
      <c r="W415110" s="29"/>
      <c r="AI415110" s="29"/>
    </row>
    <row r="415138" spans="23:35" x14ac:dyDescent="0.2">
      <c r="W415138" s="31"/>
      <c r="AI415138" s="31"/>
    </row>
    <row r="415142" spans="23:35" x14ac:dyDescent="0.2">
      <c r="W415142" s="29"/>
      <c r="AI415142" s="29"/>
    </row>
    <row r="415170" spans="23:35" x14ac:dyDescent="0.2">
      <c r="W415170" s="31"/>
      <c r="AI415170" s="31"/>
    </row>
    <row r="415174" spans="23:35" x14ac:dyDescent="0.2">
      <c r="W415174" s="29"/>
      <c r="AI415174" s="29"/>
    </row>
    <row r="415202" spans="23:35" x14ac:dyDescent="0.2">
      <c r="W415202" s="31"/>
      <c r="AI415202" s="31"/>
    </row>
    <row r="415206" spans="23:35" x14ac:dyDescent="0.2">
      <c r="W415206" s="29"/>
      <c r="AI415206" s="29"/>
    </row>
    <row r="415234" spans="23:35" x14ac:dyDescent="0.2">
      <c r="W415234" s="31"/>
      <c r="AI415234" s="31"/>
    </row>
    <row r="415238" spans="23:35" x14ac:dyDescent="0.2">
      <c r="W415238" s="29"/>
      <c r="AI415238" s="29"/>
    </row>
    <row r="415266" spans="23:35" x14ac:dyDescent="0.2">
      <c r="W415266" s="31"/>
      <c r="AI415266" s="31"/>
    </row>
    <row r="415270" spans="23:35" x14ac:dyDescent="0.2">
      <c r="W415270" s="29"/>
      <c r="AI415270" s="29"/>
    </row>
    <row r="415298" spans="23:35" x14ac:dyDescent="0.2">
      <c r="W415298" s="31"/>
      <c r="AI415298" s="31"/>
    </row>
    <row r="415302" spans="23:35" x14ac:dyDescent="0.2">
      <c r="W415302" s="29"/>
      <c r="AI415302" s="29"/>
    </row>
    <row r="415330" spans="23:35" x14ac:dyDescent="0.2">
      <c r="W415330" s="31"/>
      <c r="AI415330" s="31"/>
    </row>
    <row r="415334" spans="23:35" x14ac:dyDescent="0.2">
      <c r="W415334" s="29"/>
      <c r="AI415334" s="29"/>
    </row>
    <row r="415362" spans="23:35" x14ac:dyDescent="0.2">
      <c r="W415362" s="31"/>
      <c r="AI415362" s="31"/>
    </row>
    <row r="415366" spans="23:35" x14ac:dyDescent="0.2">
      <c r="W415366" s="29"/>
      <c r="AI415366" s="29"/>
    </row>
    <row r="415394" spans="23:35" x14ac:dyDescent="0.2">
      <c r="W415394" s="31"/>
      <c r="AI415394" s="31"/>
    </row>
    <row r="415398" spans="23:35" x14ac:dyDescent="0.2">
      <c r="W415398" s="29"/>
      <c r="AI415398" s="29"/>
    </row>
    <row r="415426" spans="23:35" x14ac:dyDescent="0.2">
      <c r="W415426" s="31"/>
      <c r="AI415426" s="31"/>
    </row>
    <row r="415430" spans="23:35" x14ac:dyDescent="0.2">
      <c r="W415430" s="29"/>
      <c r="AI415430" s="29"/>
    </row>
    <row r="415458" spans="23:35" x14ac:dyDescent="0.2">
      <c r="W415458" s="31"/>
      <c r="AI415458" s="31"/>
    </row>
    <row r="415462" spans="23:35" x14ac:dyDescent="0.2">
      <c r="W415462" s="29"/>
      <c r="AI415462" s="29"/>
    </row>
    <row r="415490" spans="23:35" x14ac:dyDescent="0.2">
      <c r="W415490" s="31"/>
      <c r="AI415490" s="31"/>
    </row>
    <row r="415494" spans="23:35" x14ac:dyDescent="0.2">
      <c r="W415494" s="29"/>
      <c r="AI415494" s="29"/>
    </row>
    <row r="415522" spans="23:35" x14ac:dyDescent="0.2">
      <c r="W415522" s="31"/>
      <c r="AI415522" s="31"/>
    </row>
    <row r="415526" spans="23:35" x14ac:dyDescent="0.2">
      <c r="W415526" s="29"/>
      <c r="AI415526" s="29"/>
    </row>
    <row r="415554" spans="23:35" x14ac:dyDescent="0.2">
      <c r="W415554" s="31"/>
      <c r="AI415554" s="31"/>
    </row>
    <row r="415558" spans="23:35" x14ac:dyDescent="0.2">
      <c r="W415558" s="29"/>
      <c r="AI415558" s="29"/>
    </row>
    <row r="415586" spans="23:35" x14ac:dyDescent="0.2">
      <c r="W415586" s="31"/>
      <c r="AI415586" s="31"/>
    </row>
    <row r="415590" spans="23:35" x14ac:dyDescent="0.2">
      <c r="W415590" s="29"/>
      <c r="AI415590" s="29"/>
    </row>
    <row r="415618" spans="23:35" x14ac:dyDescent="0.2">
      <c r="W415618" s="31"/>
      <c r="AI415618" s="31"/>
    </row>
    <row r="415622" spans="23:35" x14ac:dyDescent="0.2">
      <c r="W415622" s="29"/>
      <c r="AI415622" s="29"/>
    </row>
    <row r="415650" spans="23:35" x14ac:dyDescent="0.2">
      <c r="W415650" s="31"/>
      <c r="AI415650" s="31"/>
    </row>
    <row r="415654" spans="23:35" x14ac:dyDescent="0.2">
      <c r="W415654" s="29"/>
      <c r="AI415654" s="29"/>
    </row>
    <row r="415682" spans="23:35" x14ac:dyDescent="0.2">
      <c r="W415682" s="31"/>
      <c r="AI415682" s="31"/>
    </row>
    <row r="415686" spans="23:35" x14ac:dyDescent="0.2">
      <c r="W415686" s="29"/>
      <c r="AI415686" s="29"/>
    </row>
    <row r="415714" spans="23:35" x14ac:dyDescent="0.2">
      <c r="W415714" s="31"/>
      <c r="AI415714" s="31"/>
    </row>
    <row r="415718" spans="23:35" x14ac:dyDescent="0.2">
      <c r="W415718" s="29"/>
      <c r="AI415718" s="29"/>
    </row>
    <row r="415746" spans="23:35" x14ac:dyDescent="0.2">
      <c r="W415746" s="31"/>
      <c r="AI415746" s="31"/>
    </row>
    <row r="415750" spans="23:35" x14ac:dyDescent="0.2">
      <c r="W415750" s="29"/>
      <c r="AI415750" s="29"/>
    </row>
    <row r="415778" spans="23:35" x14ac:dyDescent="0.2">
      <c r="W415778" s="31"/>
      <c r="AI415778" s="31"/>
    </row>
    <row r="415782" spans="23:35" x14ac:dyDescent="0.2">
      <c r="W415782" s="29"/>
      <c r="AI415782" s="29"/>
    </row>
    <row r="415810" spans="23:35" x14ac:dyDescent="0.2">
      <c r="W415810" s="31"/>
      <c r="AI415810" s="31"/>
    </row>
    <row r="415814" spans="23:35" x14ac:dyDescent="0.2">
      <c r="W415814" s="29"/>
      <c r="AI415814" s="29"/>
    </row>
    <row r="415842" spans="23:35" x14ac:dyDescent="0.2">
      <c r="W415842" s="31"/>
      <c r="AI415842" s="31"/>
    </row>
    <row r="415846" spans="23:35" x14ac:dyDescent="0.2">
      <c r="W415846" s="29"/>
      <c r="AI415846" s="29"/>
    </row>
    <row r="415874" spans="23:35" x14ac:dyDescent="0.2">
      <c r="W415874" s="31"/>
      <c r="AI415874" s="31"/>
    </row>
    <row r="415878" spans="23:35" x14ac:dyDescent="0.2">
      <c r="W415878" s="29"/>
      <c r="AI415878" s="29"/>
    </row>
    <row r="415906" spans="23:35" x14ac:dyDescent="0.2">
      <c r="W415906" s="31"/>
      <c r="AI415906" s="31"/>
    </row>
    <row r="415910" spans="23:35" x14ac:dyDescent="0.2">
      <c r="W415910" s="29"/>
      <c r="AI415910" s="29"/>
    </row>
    <row r="415938" spans="23:35" x14ac:dyDescent="0.2">
      <c r="W415938" s="31"/>
      <c r="AI415938" s="31"/>
    </row>
    <row r="415942" spans="23:35" x14ac:dyDescent="0.2">
      <c r="W415942" s="29"/>
      <c r="AI415942" s="29"/>
    </row>
    <row r="415970" spans="23:35" x14ac:dyDescent="0.2">
      <c r="W415970" s="31"/>
      <c r="AI415970" s="31"/>
    </row>
    <row r="415974" spans="23:35" x14ac:dyDescent="0.2">
      <c r="W415974" s="29"/>
      <c r="AI415974" s="29"/>
    </row>
    <row r="416002" spans="23:35" x14ac:dyDescent="0.2">
      <c r="W416002" s="31"/>
      <c r="AI416002" s="31"/>
    </row>
    <row r="416006" spans="23:35" x14ac:dyDescent="0.2">
      <c r="W416006" s="29"/>
      <c r="AI416006" s="29"/>
    </row>
    <row r="416034" spans="23:35" x14ac:dyDescent="0.2">
      <c r="W416034" s="31"/>
      <c r="AI416034" s="31"/>
    </row>
    <row r="416038" spans="23:35" x14ac:dyDescent="0.2">
      <c r="W416038" s="29"/>
      <c r="AI416038" s="29"/>
    </row>
    <row r="416066" spans="23:35" x14ac:dyDescent="0.2">
      <c r="W416066" s="31"/>
      <c r="AI416066" s="31"/>
    </row>
    <row r="416070" spans="23:35" x14ac:dyDescent="0.2">
      <c r="W416070" s="29"/>
      <c r="AI416070" s="29"/>
    </row>
    <row r="416098" spans="23:35" x14ac:dyDescent="0.2">
      <c r="W416098" s="31"/>
      <c r="AI416098" s="31"/>
    </row>
    <row r="416102" spans="23:35" x14ac:dyDescent="0.2">
      <c r="W416102" s="29"/>
      <c r="AI416102" s="29"/>
    </row>
    <row r="416130" spans="23:35" x14ac:dyDescent="0.2">
      <c r="W416130" s="31"/>
      <c r="AI416130" s="31"/>
    </row>
    <row r="416134" spans="23:35" x14ac:dyDescent="0.2">
      <c r="W416134" s="29"/>
      <c r="AI416134" s="29"/>
    </row>
    <row r="416162" spans="23:35" x14ac:dyDescent="0.2">
      <c r="W416162" s="31"/>
      <c r="AI416162" s="31"/>
    </row>
    <row r="416166" spans="23:35" x14ac:dyDescent="0.2">
      <c r="W416166" s="29"/>
      <c r="AI416166" s="29"/>
    </row>
    <row r="416194" spans="23:35" x14ac:dyDescent="0.2">
      <c r="W416194" s="31"/>
      <c r="AI416194" s="31"/>
    </row>
    <row r="416198" spans="23:35" x14ac:dyDescent="0.2">
      <c r="W416198" s="29"/>
      <c r="AI416198" s="29"/>
    </row>
    <row r="416226" spans="23:35" x14ac:dyDescent="0.2">
      <c r="W416226" s="31"/>
      <c r="AI416226" s="31"/>
    </row>
    <row r="416230" spans="23:35" x14ac:dyDescent="0.2">
      <c r="W416230" s="29"/>
      <c r="AI416230" s="29"/>
    </row>
    <row r="416258" spans="23:35" x14ac:dyDescent="0.2">
      <c r="W416258" s="31"/>
      <c r="AI416258" s="31"/>
    </row>
    <row r="416262" spans="23:35" x14ac:dyDescent="0.2">
      <c r="W416262" s="29"/>
      <c r="AI416262" s="29"/>
    </row>
    <row r="416290" spans="23:35" x14ac:dyDescent="0.2">
      <c r="W416290" s="31"/>
      <c r="AI416290" s="31"/>
    </row>
    <row r="416294" spans="23:35" x14ac:dyDescent="0.2">
      <c r="W416294" s="29"/>
      <c r="AI416294" s="29"/>
    </row>
    <row r="416322" spans="23:35" x14ac:dyDescent="0.2">
      <c r="W416322" s="31"/>
      <c r="AI416322" s="31"/>
    </row>
    <row r="416326" spans="23:35" x14ac:dyDescent="0.2">
      <c r="W416326" s="29"/>
      <c r="AI416326" s="29"/>
    </row>
    <row r="416354" spans="23:35" x14ac:dyDescent="0.2">
      <c r="W416354" s="31"/>
      <c r="AI416354" s="31"/>
    </row>
    <row r="416358" spans="23:35" x14ac:dyDescent="0.2">
      <c r="W416358" s="29"/>
      <c r="AI416358" s="29"/>
    </row>
    <row r="416386" spans="23:35" x14ac:dyDescent="0.2">
      <c r="W416386" s="31"/>
      <c r="AI416386" s="31"/>
    </row>
    <row r="416390" spans="23:35" x14ac:dyDescent="0.2">
      <c r="W416390" s="29"/>
      <c r="AI416390" s="29"/>
    </row>
    <row r="416418" spans="23:35" x14ac:dyDescent="0.2">
      <c r="W416418" s="31"/>
      <c r="AI416418" s="31"/>
    </row>
    <row r="416422" spans="23:35" x14ac:dyDescent="0.2">
      <c r="W416422" s="29"/>
      <c r="AI416422" s="29"/>
    </row>
    <row r="416450" spans="23:35" x14ac:dyDescent="0.2">
      <c r="W416450" s="31"/>
      <c r="AI416450" s="31"/>
    </row>
    <row r="416454" spans="23:35" x14ac:dyDescent="0.2">
      <c r="W416454" s="29"/>
      <c r="AI416454" s="29"/>
    </row>
    <row r="416482" spans="23:35" x14ac:dyDescent="0.2">
      <c r="W416482" s="31"/>
      <c r="AI416482" s="31"/>
    </row>
    <row r="416486" spans="23:35" x14ac:dyDescent="0.2">
      <c r="W416486" s="29"/>
      <c r="AI416486" s="29"/>
    </row>
    <row r="416514" spans="23:35" x14ac:dyDescent="0.2">
      <c r="W416514" s="31"/>
      <c r="AI416514" s="31"/>
    </row>
    <row r="416518" spans="23:35" x14ac:dyDescent="0.2">
      <c r="W416518" s="29"/>
      <c r="AI416518" s="29"/>
    </row>
    <row r="416546" spans="23:35" x14ac:dyDescent="0.2">
      <c r="W416546" s="31"/>
      <c r="AI416546" s="31"/>
    </row>
    <row r="416550" spans="23:35" x14ac:dyDescent="0.2">
      <c r="W416550" s="29"/>
      <c r="AI416550" s="29"/>
    </row>
    <row r="416578" spans="23:35" x14ac:dyDescent="0.2">
      <c r="W416578" s="31"/>
      <c r="AI416578" s="31"/>
    </row>
    <row r="416582" spans="23:35" x14ac:dyDescent="0.2">
      <c r="W416582" s="29"/>
      <c r="AI416582" s="29"/>
    </row>
    <row r="416610" spans="23:35" x14ac:dyDescent="0.2">
      <c r="W416610" s="31"/>
      <c r="AI416610" s="31"/>
    </row>
    <row r="416614" spans="23:35" x14ac:dyDescent="0.2">
      <c r="W416614" s="29"/>
      <c r="AI416614" s="29"/>
    </row>
    <row r="416642" spans="23:35" x14ac:dyDescent="0.2">
      <c r="W416642" s="31"/>
      <c r="AI416642" s="31"/>
    </row>
    <row r="416646" spans="23:35" x14ac:dyDescent="0.2">
      <c r="W416646" s="29"/>
      <c r="AI416646" s="29"/>
    </row>
    <row r="416674" spans="23:35" x14ac:dyDescent="0.2">
      <c r="W416674" s="31"/>
      <c r="AI416674" s="31"/>
    </row>
    <row r="416678" spans="23:35" x14ac:dyDescent="0.2">
      <c r="W416678" s="29"/>
      <c r="AI416678" s="29"/>
    </row>
    <row r="416706" spans="23:35" x14ac:dyDescent="0.2">
      <c r="W416706" s="31"/>
      <c r="AI416706" s="31"/>
    </row>
    <row r="416710" spans="23:35" x14ac:dyDescent="0.2">
      <c r="W416710" s="29"/>
      <c r="AI416710" s="29"/>
    </row>
    <row r="416738" spans="23:35" x14ac:dyDescent="0.2">
      <c r="W416738" s="31"/>
      <c r="AI416738" s="31"/>
    </row>
    <row r="416742" spans="23:35" x14ac:dyDescent="0.2">
      <c r="W416742" s="29"/>
      <c r="AI416742" s="29"/>
    </row>
    <row r="416770" spans="23:35" x14ac:dyDescent="0.2">
      <c r="W416770" s="31"/>
      <c r="AI416770" s="31"/>
    </row>
    <row r="416774" spans="23:35" x14ac:dyDescent="0.2">
      <c r="W416774" s="29"/>
      <c r="AI416774" s="29"/>
    </row>
    <row r="416802" spans="23:35" x14ac:dyDescent="0.2">
      <c r="W416802" s="31"/>
      <c r="AI416802" s="31"/>
    </row>
    <row r="416806" spans="23:35" x14ac:dyDescent="0.2">
      <c r="W416806" s="29"/>
      <c r="AI416806" s="29"/>
    </row>
    <row r="416834" spans="23:35" x14ac:dyDescent="0.2">
      <c r="W416834" s="31"/>
      <c r="AI416834" s="31"/>
    </row>
    <row r="416838" spans="23:35" x14ac:dyDescent="0.2">
      <c r="W416838" s="29"/>
      <c r="AI416838" s="29"/>
    </row>
    <row r="416866" spans="23:35" x14ac:dyDescent="0.2">
      <c r="W416866" s="31"/>
      <c r="AI416866" s="31"/>
    </row>
    <row r="416870" spans="23:35" x14ac:dyDescent="0.2">
      <c r="W416870" s="29"/>
      <c r="AI416870" s="29"/>
    </row>
    <row r="416898" spans="23:35" x14ac:dyDescent="0.2">
      <c r="W416898" s="31"/>
      <c r="AI416898" s="31"/>
    </row>
    <row r="416902" spans="23:35" x14ac:dyDescent="0.2">
      <c r="W416902" s="29"/>
      <c r="AI416902" s="29"/>
    </row>
    <row r="416930" spans="23:35" x14ac:dyDescent="0.2">
      <c r="W416930" s="31"/>
      <c r="AI416930" s="31"/>
    </row>
    <row r="416934" spans="23:35" x14ac:dyDescent="0.2">
      <c r="W416934" s="29"/>
      <c r="AI416934" s="29"/>
    </row>
    <row r="416962" spans="23:35" x14ac:dyDescent="0.2">
      <c r="W416962" s="31"/>
      <c r="AI416962" s="31"/>
    </row>
    <row r="416966" spans="23:35" x14ac:dyDescent="0.2">
      <c r="W416966" s="29"/>
      <c r="AI416966" s="29"/>
    </row>
    <row r="416994" spans="23:35" x14ac:dyDescent="0.2">
      <c r="W416994" s="31"/>
      <c r="AI416994" s="31"/>
    </row>
    <row r="416998" spans="23:35" x14ac:dyDescent="0.2">
      <c r="W416998" s="29"/>
      <c r="AI416998" s="29"/>
    </row>
    <row r="417026" spans="23:35" x14ac:dyDescent="0.2">
      <c r="W417026" s="31"/>
      <c r="AI417026" s="31"/>
    </row>
    <row r="417030" spans="23:35" x14ac:dyDescent="0.2">
      <c r="W417030" s="29"/>
      <c r="AI417030" s="29"/>
    </row>
    <row r="417058" spans="23:35" x14ac:dyDescent="0.2">
      <c r="W417058" s="31"/>
      <c r="AI417058" s="31"/>
    </row>
    <row r="417062" spans="23:35" x14ac:dyDescent="0.2">
      <c r="W417062" s="29"/>
      <c r="AI417062" s="29"/>
    </row>
    <row r="417090" spans="23:35" x14ac:dyDescent="0.2">
      <c r="W417090" s="31"/>
      <c r="AI417090" s="31"/>
    </row>
    <row r="417094" spans="23:35" x14ac:dyDescent="0.2">
      <c r="W417094" s="29"/>
      <c r="AI417094" s="29"/>
    </row>
    <row r="417122" spans="23:35" x14ac:dyDescent="0.2">
      <c r="W417122" s="31"/>
      <c r="AI417122" s="31"/>
    </row>
    <row r="417126" spans="23:35" x14ac:dyDescent="0.2">
      <c r="W417126" s="29"/>
      <c r="AI417126" s="29"/>
    </row>
    <row r="417154" spans="23:35" x14ac:dyDescent="0.2">
      <c r="W417154" s="31"/>
      <c r="AI417154" s="31"/>
    </row>
    <row r="417158" spans="23:35" x14ac:dyDescent="0.2">
      <c r="W417158" s="29"/>
      <c r="AI417158" s="29"/>
    </row>
    <row r="417186" spans="23:35" x14ac:dyDescent="0.2">
      <c r="W417186" s="31"/>
      <c r="AI417186" s="31"/>
    </row>
    <row r="417190" spans="23:35" x14ac:dyDescent="0.2">
      <c r="W417190" s="29"/>
      <c r="AI417190" s="29"/>
    </row>
    <row r="417218" spans="23:35" x14ac:dyDescent="0.2">
      <c r="W417218" s="31"/>
      <c r="AI417218" s="31"/>
    </row>
    <row r="417222" spans="23:35" x14ac:dyDescent="0.2">
      <c r="W417222" s="29"/>
      <c r="AI417222" s="29"/>
    </row>
    <row r="417250" spans="23:35" x14ac:dyDescent="0.2">
      <c r="W417250" s="31"/>
      <c r="AI417250" s="31"/>
    </row>
    <row r="417254" spans="23:35" x14ac:dyDescent="0.2">
      <c r="W417254" s="29"/>
      <c r="AI417254" s="29"/>
    </row>
    <row r="417282" spans="23:35" x14ac:dyDescent="0.2">
      <c r="W417282" s="31"/>
      <c r="AI417282" s="31"/>
    </row>
    <row r="417286" spans="23:35" x14ac:dyDescent="0.2">
      <c r="W417286" s="29"/>
      <c r="AI417286" s="29"/>
    </row>
    <row r="417314" spans="23:35" x14ac:dyDescent="0.2">
      <c r="W417314" s="31"/>
      <c r="AI417314" s="31"/>
    </row>
    <row r="417318" spans="23:35" x14ac:dyDescent="0.2">
      <c r="W417318" s="29"/>
      <c r="AI417318" s="29"/>
    </row>
    <row r="417346" spans="23:35" x14ac:dyDescent="0.2">
      <c r="W417346" s="31"/>
      <c r="AI417346" s="31"/>
    </row>
    <row r="417350" spans="23:35" x14ac:dyDescent="0.2">
      <c r="W417350" s="29"/>
      <c r="AI417350" s="29"/>
    </row>
    <row r="417378" spans="23:35" x14ac:dyDescent="0.2">
      <c r="W417378" s="31"/>
      <c r="AI417378" s="31"/>
    </row>
    <row r="417382" spans="23:35" x14ac:dyDescent="0.2">
      <c r="W417382" s="29"/>
      <c r="AI417382" s="29"/>
    </row>
    <row r="417410" spans="23:35" x14ac:dyDescent="0.2">
      <c r="W417410" s="31"/>
      <c r="AI417410" s="31"/>
    </row>
    <row r="417414" spans="23:35" x14ac:dyDescent="0.2">
      <c r="W417414" s="29"/>
      <c r="AI417414" s="29"/>
    </row>
    <row r="417442" spans="23:35" x14ac:dyDescent="0.2">
      <c r="W417442" s="31"/>
      <c r="AI417442" s="31"/>
    </row>
    <row r="417446" spans="23:35" x14ac:dyDescent="0.2">
      <c r="W417446" s="29"/>
      <c r="AI417446" s="29"/>
    </row>
    <row r="417474" spans="23:35" x14ac:dyDescent="0.2">
      <c r="W417474" s="31"/>
      <c r="AI417474" s="31"/>
    </row>
    <row r="417478" spans="23:35" x14ac:dyDescent="0.2">
      <c r="W417478" s="29"/>
      <c r="AI417478" s="29"/>
    </row>
    <row r="417506" spans="23:35" x14ac:dyDescent="0.2">
      <c r="W417506" s="31"/>
      <c r="AI417506" s="31"/>
    </row>
    <row r="417510" spans="23:35" x14ac:dyDescent="0.2">
      <c r="W417510" s="29"/>
      <c r="AI417510" s="29"/>
    </row>
    <row r="417538" spans="23:35" x14ac:dyDescent="0.2">
      <c r="W417538" s="31"/>
      <c r="AI417538" s="31"/>
    </row>
    <row r="417542" spans="23:35" x14ac:dyDescent="0.2">
      <c r="W417542" s="29"/>
      <c r="AI417542" s="29"/>
    </row>
    <row r="417570" spans="23:35" x14ac:dyDescent="0.2">
      <c r="W417570" s="31"/>
      <c r="AI417570" s="31"/>
    </row>
    <row r="417574" spans="23:35" x14ac:dyDescent="0.2">
      <c r="W417574" s="29"/>
      <c r="AI417574" s="29"/>
    </row>
    <row r="417602" spans="23:35" x14ac:dyDescent="0.2">
      <c r="W417602" s="31"/>
      <c r="AI417602" s="31"/>
    </row>
    <row r="417606" spans="23:35" x14ac:dyDescent="0.2">
      <c r="W417606" s="29"/>
      <c r="AI417606" s="29"/>
    </row>
    <row r="417634" spans="23:35" x14ac:dyDescent="0.2">
      <c r="W417634" s="31"/>
      <c r="AI417634" s="31"/>
    </row>
    <row r="417638" spans="23:35" x14ac:dyDescent="0.2">
      <c r="W417638" s="29"/>
      <c r="AI417638" s="29"/>
    </row>
    <row r="417666" spans="23:35" x14ac:dyDescent="0.2">
      <c r="W417666" s="31"/>
      <c r="AI417666" s="31"/>
    </row>
    <row r="417670" spans="23:35" x14ac:dyDescent="0.2">
      <c r="W417670" s="29"/>
      <c r="AI417670" s="29"/>
    </row>
    <row r="417698" spans="23:35" x14ac:dyDescent="0.2">
      <c r="W417698" s="31"/>
      <c r="AI417698" s="31"/>
    </row>
    <row r="417702" spans="23:35" x14ac:dyDescent="0.2">
      <c r="W417702" s="29"/>
      <c r="AI417702" s="29"/>
    </row>
    <row r="417730" spans="23:35" x14ac:dyDescent="0.2">
      <c r="W417730" s="31"/>
      <c r="AI417730" s="31"/>
    </row>
    <row r="417734" spans="23:35" x14ac:dyDescent="0.2">
      <c r="W417734" s="29"/>
      <c r="AI417734" s="29"/>
    </row>
    <row r="417762" spans="23:35" x14ac:dyDescent="0.2">
      <c r="W417762" s="31"/>
      <c r="AI417762" s="31"/>
    </row>
    <row r="417766" spans="23:35" x14ac:dyDescent="0.2">
      <c r="W417766" s="29"/>
      <c r="AI417766" s="29"/>
    </row>
    <row r="417794" spans="23:35" x14ac:dyDescent="0.2">
      <c r="W417794" s="31"/>
      <c r="AI417794" s="31"/>
    </row>
    <row r="417798" spans="23:35" x14ac:dyDescent="0.2">
      <c r="W417798" s="29"/>
      <c r="AI417798" s="29"/>
    </row>
    <row r="417826" spans="23:35" x14ac:dyDescent="0.2">
      <c r="W417826" s="31"/>
      <c r="AI417826" s="31"/>
    </row>
    <row r="417830" spans="23:35" x14ac:dyDescent="0.2">
      <c r="W417830" s="29"/>
      <c r="AI417830" s="29"/>
    </row>
    <row r="417858" spans="23:35" x14ac:dyDescent="0.2">
      <c r="W417858" s="31"/>
      <c r="AI417858" s="31"/>
    </row>
    <row r="417862" spans="23:35" x14ac:dyDescent="0.2">
      <c r="W417862" s="29"/>
      <c r="AI417862" s="29"/>
    </row>
    <row r="417890" spans="23:35" x14ac:dyDescent="0.2">
      <c r="W417890" s="31"/>
      <c r="AI417890" s="31"/>
    </row>
    <row r="417894" spans="23:35" x14ac:dyDescent="0.2">
      <c r="W417894" s="29"/>
      <c r="AI417894" s="29"/>
    </row>
    <row r="417922" spans="23:35" x14ac:dyDescent="0.2">
      <c r="W417922" s="31"/>
      <c r="AI417922" s="31"/>
    </row>
    <row r="417926" spans="23:35" x14ac:dyDescent="0.2">
      <c r="W417926" s="29"/>
      <c r="AI417926" s="29"/>
    </row>
    <row r="417954" spans="23:35" x14ac:dyDescent="0.2">
      <c r="W417954" s="31"/>
      <c r="AI417954" s="31"/>
    </row>
    <row r="417958" spans="23:35" x14ac:dyDescent="0.2">
      <c r="W417958" s="29"/>
      <c r="AI417958" s="29"/>
    </row>
    <row r="417986" spans="23:35" x14ac:dyDescent="0.2">
      <c r="W417986" s="31"/>
      <c r="AI417986" s="31"/>
    </row>
    <row r="417990" spans="23:35" x14ac:dyDescent="0.2">
      <c r="W417990" s="29"/>
      <c r="AI417990" s="29"/>
    </row>
    <row r="418018" spans="23:35" x14ac:dyDescent="0.2">
      <c r="W418018" s="31"/>
      <c r="AI418018" s="31"/>
    </row>
    <row r="418022" spans="23:35" x14ac:dyDescent="0.2">
      <c r="W418022" s="29"/>
      <c r="AI418022" s="29"/>
    </row>
    <row r="418050" spans="23:35" x14ac:dyDescent="0.2">
      <c r="W418050" s="31"/>
      <c r="AI418050" s="31"/>
    </row>
    <row r="418054" spans="23:35" x14ac:dyDescent="0.2">
      <c r="W418054" s="29"/>
      <c r="AI418054" s="29"/>
    </row>
    <row r="418082" spans="23:35" x14ac:dyDescent="0.2">
      <c r="W418082" s="31"/>
      <c r="AI418082" s="31"/>
    </row>
    <row r="418086" spans="23:35" x14ac:dyDescent="0.2">
      <c r="W418086" s="29"/>
      <c r="AI418086" s="29"/>
    </row>
    <row r="418114" spans="23:35" x14ac:dyDescent="0.2">
      <c r="W418114" s="31"/>
      <c r="AI418114" s="31"/>
    </row>
    <row r="418118" spans="23:35" x14ac:dyDescent="0.2">
      <c r="W418118" s="29"/>
      <c r="AI418118" s="29"/>
    </row>
    <row r="418146" spans="23:35" x14ac:dyDescent="0.2">
      <c r="W418146" s="31"/>
      <c r="AI418146" s="31"/>
    </row>
    <row r="418150" spans="23:35" x14ac:dyDescent="0.2">
      <c r="W418150" s="29"/>
      <c r="AI418150" s="29"/>
    </row>
    <row r="418178" spans="23:35" x14ac:dyDescent="0.2">
      <c r="W418178" s="31"/>
      <c r="AI418178" s="31"/>
    </row>
    <row r="418182" spans="23:35" x14ac:dyDescent="0.2">
      <c r="W418182" s="29"/>
      <c r="AI418182" s="29"/>
    </row>
    <row r="418210" spans="23:35" x14ac:dyDescent="0.2">
      <c r="W418210" s="31"/>
      <c r="AI418210" s="31"/>
    </row>
    <row r="418214" spans="23:35" x14ac:dyDescent="0.2">
      <c r="W418214" s="29"/>
      <c r="AI418214" s="29"/>
    </row>
    <row r="418242" spans="23:35" x14ac:dyDescent="0.2">
      <c r="W418242" s="31"/>
      <c r="AI418242" s="31"/>
    </row>
    <row r="418246" spans="23:35" x14ac:dyDescent="0.2">
      <c r="W418246" s="29"/>
      <c r="AI418246" s="29"/>
    </row>
    <row r="418274" spans="23:35" x14ac:dyDescent="0.2">
      <c r="W418274" s="31"/>
      <c r="AI418274" s="31"/>
    </row>
    <row r="418278" spans="23:35" x14ac:dyDescent="0.2">
      <c r="W418278" s="29"/>
      <c r="AI418278" s="29"/>
    </row>
    <row r="418306" spans="23:35" x14ac:dyDescent="0.2">
      <c r="W418306" s="31"/>
      <c r="AI418306" s="31"/>
    </row>
    <row r="418310" spans="23:35" x14ac:dyDescent="0.2">
      <c r="W418310" s="29"/>
      <c r="AI418310" s="29"/>
    </row>
    <row r="418338" spans="23:35" x14ac:dyDescent="0.2">
      <c r="W418338" s="31"/>
      <c r="AI418338" s="31"/>
    </row>
    <row r="418342" spans="23:35" x14ac:dyDescent="0.2">
      <c r="W418342" s="29"/>
      <c r="AI418342" s="29"/>
    </row>
    <row r="418370" spans="23:35" x14ac:dyDescent="0.2">
      <c r="W418370" s="31"/>
      <c r="AI418370" s="31"/>
    </row>
    <row r="418374" spans="23:35" x14ac:dyDescent="0.2">
      <c r="W418374" s="29"/>
      <c r="AI418374" s="29"/>
    </row>
    <row r="418402" spans="23:35" x14ac:dyDescent="0.2">
      <c r="W418402" s="31"/>
      <c r="AI418402" s="31"/>
    </row>
    <row r="418406" spans="23:35" x14ac:dyDescent="0.2">
      <c r="W418406" s="29"/>
      <c r="AI418406" s="29"/>
    </row>
    <row r="418434" spans="23:35" x14ac:dyDescent="0.2">
      <c r="W418434" s="31"/>
      <c r="AI418434" s="31"/>
    </row>
    <row r="418438" spans="23:35" x14ac:dyDescent="0.2">
      <c r="W418438" s="29"/>
      <c r="AI418438" s="29"/>
    </row>
    <row r="418466" spans="23:35" x14ac:dyDescent="0.2">
      <c r="W418466" s="31"/>
      <c r="AI418466" s="31"/>
    </row>
    <row r="418470" spans="23:35" x14ac:dyDescent="0.2">
      <c r="W418470" s="29"/>
      <c r="AI418470" s="29"/>
    </row>
    <row r="418498" spans="23:35" x14ac:dyDescent="0.2">
      <c r="W418498" s="31"/>
      <c r="AI418498" s="31"/>
    </row>
    <row r="418502" spans="23:35" x14ac:dyDescent="0.2">
      <c r="W418502" s="29"/>
      <c r="AI418502" s="29"/>
    </row>
    <row r="418530" spans="23:35" x14ac:dyDescent="0.2">
      <c r="W418530" s="31"/>
      <c r="AI418530" s="31"/>
    </row>
    <row r="418534" spans="23:35" x14ac:dyDescent="0.2">
      <c r="W418534" s="29"/>
      <c r="AI418534" s="29"/>
    </row>
    <row r="418562" spans="23:35" x14ac:dyDescent="0.2">
      <c r="W418562" s="31"/>
      <c r="AI418562" s="31"/>
    </row>
    <row r="418566" spans="23:35" x14ac:dyDescent="0.2">
      <c r="W418566" s="29"/>
      <c r="AI418566" s="29"/>
    </row>
    <row r="418594" spans="23:35" x14ac:dyDescent="0.2">
      <c r="W418594" s="31"/>
      <c r="AI418594" s="31"/>
    </row>
    <row r="418598" spans="23:35" x14ac:dyDescent="0.2">
      <c r="W418598" s="29"/>
      <c r="AI418598" s="29"/>
    </row>
    <row r="418626" spans="23:35" x14ac:dyDescent="0.2">
      <c r="W418626" s="31"/>
      <c r="AI418626" s="31"/>
    </row>
    <row r="418630" spans="23:35" x14ac:dyDescent="0.2">
      <c r="W418630" s="29"/>
      <c r="AI418630" s="29"/>
    </row>
    <row r="418658" spans="23:35" x14ac:dyDescent="0.2">
      <c r="W418658" s="31"/>
      <c r="AI418658" s="31"/>
    </row>
    <row r="418662" spans="23:35" x14ac:dyDescent="0.2">
      <c r="W418662" s="29"/>
      <c r="AI418662" s="29"/>
    </row>
    <row r="418690" spans="23:35" x14ac:dyDescent="0.2">
      <c r="W418690" s="31"/>
      <c r="AI418690" s="31"/>
    </row>
    <row r="418694" spans="23:35" x14ac:dyDescent="0.2">
      <c r="W418694" s="29"/>
      <c r="AI418694" s="29"/>
    </row>
    <row r="418722" spans="23:35" x14ac:dyDescent="0.2">
      <c r="W418722" s="31"/>
      <c r="AI418722" s="31"/>
    </row>
    <row r="418726" spans="23:35" x14ac:dyDescent="0.2">
      <c r="W418726" s="29"/>
      <c r="AI418726" s="29"/>
    </row>
    <row r="418754" spans="23:35" x14ac:dyDescent="0.2">
      <c r="W418754" s="31"/>
      <c r="AI418754" s="31"/>
    </row>
    <row r="418758" spans="23:35" x14ac:dyDescent="0.2">
      <c r="W418758" s="29"/>
      <c r="AI418758" s="29"/>
    </row>
    <row r="418786" spans="23:35" x14ac:dyDescent="0.2">
      <c r="W418786" s="31"/>
      <c r="AI418786" s="31"/>
    </row>
    <row r="418790" spans="23:35" x14ac:dyDescent="0.2">
      <c r="W418790" s="29"/>
      <c r="AI418790" s="29"/>
    </row>
    <row r="418818" spans="23:35" x14ac:dyDescent="0.2">
      <c r="W418818" s="31"/>
      <c r="AI418818" s="31"/>
    </row>
    <row r="418822" spans="23:35" x14ac:dyDescent="0.2">
      <c r="W418822" s="29"/>
      <c r="AI418822" s="29"/>
    </row>
    <row r="418850" spans="23:35" x14ac:dyDescent="0.2">
      <c r="W418850" s="31"/>
      <c r="AI418850" s="31"/>
    </row>
    <row r="418854" spans="23:35" x14ac:dyDescent="0.2">
      <c r="W418854" s="29"/>
      <c r="AI418854" s="29"/>
    </row>
    <row r="418882" spans="23:35" x14ac:dyDescent="0.2">
      <c r="W418882" s="31"/>
      <c r="AI418882" s="31"/>
    </row>
    <row r="418886" spans="23:35" x14ac:dyDescent="0.2">
      <c r="W418886" s="29"/>
      <c r="AI418886" s="29"/>
    </row>
    <row r="418914" spans="23:35" x14ac:dyDescent="0.2">
      <c r="W418914" s="31"/>
      <c r="AI418914" s="31"/>
    </row>
    <row r="418918" spans="23:35" x14ac:dyDescent="0.2">
      <c r="W418918" s="29"/>
      <c r="AI418918" s="29"/>
    </row>
    <row r="418946" spans="23:35" x14ac:dyDescent="0.2">
      <c r="W418946" s="31"/>
      <c r="AI418946" s="31"/>
    </row>
    <row r="418950" spans="23:35" x14ac:dyDescent="0.2">
      <c r="W418950" s="29"/>
      <c r="AI418950" s="29"/>
    </row>
    <row r="418978" spans="23:35" x14ac:dyDescent="0.2">
      <c r="W418978" s="31"/>
      <c r="AI418978" s="31"/>
    </row>
    <row r="418982" spans="23:35" x14ac:dyDescent="0.2">
      <c r="W418982" s="29"/>
      <c r="AI418982" s="29"/>
    </row>
    <row r="419010" spans="23:35" x14ac:dyDescent="0.2">
      <c r="W419010" s="31"/>
      <c r="AI419010" s="31"/>
    </row>
    <row r="419014" spans="23:35" x14ac:dyDescent="0.2">
      <c r="W419014" s="29"/>
      <c r="AI419014" s="29"/>
    </row>
    <row r="419042" spans="23:35" x14ac:dyDescent="0.2">
      <c r="W419042" s="31"/>
      <c r="AI419042" s="31"/>
    </row>
    <row r="419046" spans="23:35" x14ac:dyDescent="0.2">
      <c r="W419046" s="29"/>
      <c r="AI419046" s="29"/>
    </row>
    <row r="419074" spans="23:35" x14ac:dyDescent="0.2">
      <c r="W419074" s="31"/>
      <c r="AI419074" s="31"/>
    </row>
    <row r="419078" spans="23:35" x14ac:dyDescent="0.2">
      <c r="W419078" s="29"/>
      <c r="AI419078" s="29"/>
    </row>
    <row r="419106" spans="23:35" x14ac:dyDescent="0.2">
      <c r="W419106" s="31"/>
      <c r="AI419106" s="31"/>
    </row>
    <row r="419110" spans="23:35" x14ac:dyDescent="0.2">
      <c r="W419110" s="29"/>
      <c r="AI419110" s="29"/>
    </row>
    <row r="419138" spans="23:35" x14ac:dyDescent="0.2">
      <c r="W419138" s="31"/>
      <c r="AI419138" s="31"/>
    </row>
    <row r="419142" spans="23:35" x14ac:dyDescent="0.2">
      <c r="W419142" s="29"/>
      <c r="AI419142" s="29"/>
    </row>
    <row r="419170" spans="23:35" x14ac:dyDescent="0.2">
      <c r="W419170" s="31"/>
      <c r="AI419170" s="31"/>
    </row>
    <row r="419174" spans="23:35" x14ac:dyDescent="0.2">
      <c r="W419174" s="29"/>
      <c r="AI419174" s="29"/>
    </row>
    <row r="419202" spans="23:35" x14ac:dyDescent="0.2">
      <c r="W419202" s="31"/>
      <c r="AI419202" s="31"/>
    </row>
    <row r="419206" spans="23:35" x14ac:dyDescent="0.2">
      <c r="W419206" s="29"/>
      <c r="AI419206" s="29"/>
    </row>
    <row r="419234" spans="23:35" x14ac:dyDescent="0.2">
      <c r="W419234" s="31"/>
      <c r="AI419234" s="31"/>
    </row>
    <row r="419238" spans="23:35" x14ac:dyDescent="0.2">
      <c r="W419238" s="29"/>
      <c r="AI419238" s="29"/>
    </row>
    <row r="419266" spans="23:35" x14ac:dyDescent="0.2">
      <c r="W419266" s="31"/>
      <c r="AI419266" s="31"/>
    </row>
    <row r="419270" spans="23:35" x14ac:dyDescent="0.2">
      <c r="W419270" s="29"/>
      <c r="AI419270" s="29"/>
    </row>
    <row r="419298" spans="23:35" x14ac:dyDescent="0.2">
      <c r="W419298" s="31"/>
      <c r="AI419298" s="31"/>
    </row>
    <row r="419302" spans="23:35" x14ac:dyDescent="0.2">
      <c r="W419302" s="29"/>
      <c r="AI419302" s="29"/>
    </row>
    <row r="419330" spans="23:35" x14ac:dyDescent="0.2">
      <c r="W419330" s="31"/>
      <c r="AI419330" s="31"/>
    </row>
    <row r="419334" spans="23:35" x14ac:dyDescent="0.2">
      <c r="W419334" s="29"/>
      <c r="AI419334" s="29"/>
    </row>
    <row r="419362" spans="23:35" x14ac:dyDescent="0.2">
      <c r="W419362" s="31"/>
      <c r="AI419362" s="31"/>
    </row>
    <row r="419366" spans="23:35" x14ac:dyDescent="0.2">
      <c r="W419366" s="29"/>
      <c r="AI419366" s="29"/>
    </row>
    <row r="419394" spans="23:35" x14ac:dyDescent="0.2">
      <c r="W419394" s="31"/>
      <c r="AI419394" s="31"/>
    </row>
    <row r="419398" spans="23:35" x14ac:dyDescent="0.2">
      <c r="W419398" s="29"/>
      <c r="AI419398" s="29"/>
    </row>
    <row r="419426" spans="23:35" x14ac:dyDescent="0.2">
      <c r="W419426" s="31"/>
      <c r="AI419426" s="31"/>
    </row>
    <row r="419430" spans="23:35" x14ac:dyDescent="0.2">
      <c r="W419430" s="29"/>
      <c r="AI419430" s="29"/>
    </row>
    <row r="419458" spans="23:35" x14ac:dyDescent="0.2">
      <c r="W419458" s="31"/>
      <c r="AI419458" s="31"/>
    </row>
    <row r="419462" spans="23:35" x14ac:dyDescent="0.2">
      <c r="W419462" s="29"/>
      <c r="AI419462" s="29"/>
    </row>
    <row r="419490" spans="23:35" x14ac:dyDescent="0.2">
      <c r="W419490" s="31"/>
      <c r="AI419490" s="31"/>
    </row>
    <row r="419494" spans="23:35" x14ac:dyDescent="0.2">
      <c r="W419494" s="29"/>
      <c r="AI419494" s="29"/>
    </row>
    <row r="419522" spans="23:35" x14ac:dyDescent="0.2">
      <c r="W419522" s="31"/>
      <c r="AI419522" s="31"/>
    </row>
    <row r="419526" spans="23:35" x14ac:dyDescent="0.2">
      <c r="W419526" s="29"/>
      <c r="AI419526" s="29"/>
    </row>
    <row r="419554" spans="23:35" x14ac:dyDescent="0.2">
      <c r="W419554" s="31"/>
      <c r="AI419554" s="31"/>
    </row>
    <row r="419558" spans="23:35" x14ac:dyDescent="0.2">
      <c r="W419558" s="29"/>
      <c r="AI419558" s="29"/>
    </row>
    <row r="419586" spans="23:35" x14ac:dyDescent="0.2">
      <c r="W419586" s="31"/>
      <c r="AI419586" s="31"/>
    </row>
    <row r="419590" spans="23:35" x14ac:dyDescent="0.2">
      <c r="W419590" s="29"/>
      <c r="AI419590" s="29"/>
    </row>
    <row r="419618" spans="23:35" x14ac:dyDescent="0.2">
      <c r="W419618" s="31"/>
      <c r="AI419618" s="31"/>
    </row>
    <row r="419622" spans="23:35" x14ac:dyDescent="0.2">
      <c r="W419622" s="29"/>
      <c r="AI419622" s="29"/>
    </row>
    <row r="419650" spans="23:35" x14ac:dyDescent="0.2">
      <c r="W419650" s="31"/>
      <c r="AI419650" s="31"/>
    </row>
    <row r="419654" spans="23:35" x14ac:dyDescent="0.2">
      <c r="W419654" s="29"/>
      <c r="AI419654" s="29"/>
    </row>
    <row r="419682" spans="23:35" x14ac:dyDescent="0.2">
      <c r="W419682" s="31"/>
      <c r="AI419682" s="31"/>
    </row>
    <row r="419686" spans="23:35" x14ac:dyDescent="0.2">
      <c r="W419686" s="29"/>
      <c r="AI419686" s="29"/>
    </row>
    <row r="419714" spans="23:35" x14ac:dyDescent="0.2">
      <c r="W419714" s="31"/>
      <c r="AI419714" s="31"/>
    </row>
    <row r="419718" spans="23:35" x14ac:dyDescent="0.2">
      <c r="W419718" s="29"/>
      <c r="AI419718" s="29"/>
    </row>
    <row r="419746" spans="23:35" x14ac:dyDescent="0.2">
      <c r="W419746" s="31"/>
      <c r="AI419746" s="31"/>
    </row>
    <row r="419750" spans="23:35" x14ac:dyDescent="0.2">
      <c r="W419750" s="29"/>
      <c r="AI419750" s="29"/>
    </row>
    <row r="419778" spans="23:35" x14ac:dyDescent="0.2">
      <c r="W419778" s="31"/>
      <c r="AI419778" s="31"/>
    </row>
    <row r="419782" spans="23:35" x14ac:dyDescent="0.2">
      <c r="W419782" s="29"/>
      <c r="AI419782" s="29"/>
    </row>
    <row r="419810" spans="23:35" x14ac:dyDescent="0.2">
      <c r="W419810" s="31"/>
      <c r="AI419810" s="31"/>
    </row>
    <row r="419814" spans="23:35" x14ac:dyDescent="0.2">
      <c r="W419814" s="29"/>
      <c r="AI419814" s="29"/>
    </row>
    <row r="419842" spans="23:35" x14ac:dyDescent="0.2">
      <c r="W419842" s="31"/>
      <c r="AI419842" s="31"/>
    </row>
    <row r="419846" spans="23:35" x14ac:dyDescent="0.2">
      <c r="W419846" s="29"/>
      <c r="AI419846" s="29"/>
    </row>
    <row r="419874" spans="23:35" x14ac:dyDescent="0.2">
      <c r="W419874" s="31"/>
      <c r="AI419874" s="31"/>
    </row>
    <row r="419878" spans="23:35" x14ac:dyDescent="0.2">
      <c r="W419878" s="29"/>
      <c r="AI419878" s="29"/>
    </row>
    <row r="419906" spans="23:35" x14ac:dyDescent="0.2">
      <c r="W419906" s="31"/>
      <c r="AI419906" s="31"/>
    </row>
    <row r="419910" spans="23:35" x14ac:dyDescent="0.2">
      <c r="W419910" s="29"/>
      <c r="AI419910" s="29"/>
    </row>
    <row r="419938" spans="23:35" x14ac:dyDescent="0.2">
      <c r="W419938" s="31"/>
      <c r="AI419938" s="31"/>
    </row>
    <row r="419942" spans="23:35" x14ac:dyDescent="0.2">
      <c r="W419942" s="29"/>
      <c r="AI419942" s="29"/>
    </row>
    <row r="419970" spans="23:35" x14ac:dyDescent="0.2">
      <c r="W419970" s="31"/>
      <c r="AI419970" s="31"/>
    </row>
    <row r="419974" spans="23:35" x14ac:dyDescent="0.2">
      <c r="W419974" s="29"/>
      <c r="AI419974" s="29"/>
    </row>
    <row r="420002" spans="23:35" x14ac:dyDescent="0.2">
      <c r="W420002" s="31"/>
      <c r="AI420002" s="31"/>
    </row>
    <row r="420006" spans="23:35" x14ac:dyDescent="0.2">
      <c r="W420006" s="29"/>
      <c r="AI420006" s="29"/>
    </row>
    <row r="420034" spans="23:35" x14ac:dyDescent="0.2">
      <c r="W420034" s="31"/>
      <c r="AI420034" s="31"/>
    </row>
    <row r="420038" spans="23:35" x14ac:dyDescent="0.2">
      <c r="W420038" s="29"/>
      <c r="AI420038" s="29"/>
    </row>
    <row r="420066" spans="23:35" x14ac:dyDescent="0.2">
      <c r="W420066" s="31"/>
      <c r="AI420066" s="31"/>
    </row>
    <row r="420070" spans="23:35" x14ac:dyDescent="0.2">
      <c r="W420070" s="29"/>
      <c r="AI420070" s="29"/>
    </row>
    <row r="420098" spans="23:35" x14ac:dyDescent="0.2">
      <c r="W420098" s="31"/>
      <c r="AI420098" s="31"/>
    </row>
    <row r="420102" spans="23:35" x14ac:dyDescent="0.2">
      <c r="W420102" s="29"/>
      <c r="AI420102" s="29"/>
    </row>
    <row r="420130" spans="23:35" x14ac:dyDescent="0.2">
      <c r="W420130" s="31"/>
      <c r="AI420130" s="31"/>
    </row>
    <row r="420134" spans="23:35" x14ac:dyDescent="0.2">
      <c r="W420134" s="29"/>
      <c r="AI420134" s="29"/>
    </row>
    <row r="420162" spans="23:35" x14ac:dyDescent="0.2">
      <c r="W420162" s="31"/>
      <c r="AI420162" s="31"/>
    </row>
    <row r="420166" spans="23:35" x14ac:dyDescent="0.2">
      <c r="W420166" s="29"/>
      <c r="AI420166" s="29"/>
    </row>
    <row r="420194" spans="23:35" x14ac:dyDescent="0.2">
      <c r="W420194" s="31"/>
      <c r="AI420194" s="31"/>
    </row>
    <row r="420198" spans="23:35" x14ac:dyDescent="0.2">
      <c r="W420198" s="29"/>
      <c r="AI420198" s="29"/>
    </row>
    <row r="420226" spans="23:35" x14ac:dyDescent="0.2">
      <c r="W420226" s="31"/>
      <c r="AI420226" s="31"/>
    </row>
    <row r="420230" spans="23:35" x14ac:dyDescent="0.2">
      <c r="W420230" s="29"/>
      <c r="AI420230" s="29"/>
    </row>
    <row r="420258" spans="23:35" x14ac:dyDescent="0.2">
      <c r="W420258" s="31"/>
      <c r="AI420258" s="31"/>
    </row>
    <row r="420262" spans="23:35" x14ac:dyDescent="0.2">
      <c r="W420262" s="29"/>
      <c r="AI420262" s="29"/>
    </row>
    <row r="420290" spans="23:35" x14ac:dyDescent="0.2">
      <c r="W420290" s="31"/>
      <c r="AI420290" s="31"/>
    </row>
    <row r="420294" spans="23:35" x14ac:dyDescent="0.2">
      <c r="W420294" s="29"/>
      <c r="AI420294" s="29"/>
    </row>
    <row r="420322" spans="23:35" x14ac:dyDescent="0.2">
      <c r="W420322" s="31"/>
      <c r="AI420322" s="31"/>
    </row>
    <row r="420326" spans="23:35" x14ac:dyDescent="0.2">
      <c r="W420326" s="29"/>
      <c r="AI420326" s="29"/>
    </row>
    <row r="420354" spans="23:35" x14ac:dyDescent="0.2">
      <c r="W420354" s="31"/>
      <c r="AI420354" s="31"/>
    </row>
    <row r="420358" spans="23:35" x14ac:dyDescent="0.2">
      <c r="W420358" s="29"/>
      <c r="AI420358" s="29"/>
    </row>
    <row r="420386" spans="23:35" x14ac:dyDescent="0.2">
      <c r="W420386" s="31"/>
      <c r="AI420386" s="31"/>
    </row>
    <row r="420390" spans="23:35" x14ac:dyDescent="0.2">
      <c r="W420390" s="29"/>
      <c r="AI420390" s="29"/>
    </row>
    <row r="420418" spans="23:35" x14ac:dyDescent="0.2">
      <c r="W420418" s="31"/>
      <c r="AI420418" s="31"/>
    </row>
    <row r="420422" spans="23:35" x14ac:dyDescent="0.2">
      <c r="W420422" s="29"/>
      <c r="AI420422" s="29"/>
    </row>
    <row r="420450" spans="23:35" x14ac:dyDescent="0.2">
      <c r="W420450" s="31"/>
      <c r="AI420450" s="31"/>
    </row>
    <row r="420454" spans="23:35" x14ac:dyDescent="0.2">
      <c r="W420454" s="29"/>
      <c r="AI420454" s="29"/>
    </row>
    <row r="420482" spans="23:35" x14ac:dyDescent="0.2">
      <c r="W420482" s="31"/>
      <c r="AI420482" s="31"/>
    </row>
    <row r="420486" spans="23:35" x14ac:dyDescent="0.2">
      <c r="W420486" s="29"/>
      <c r="AI420486" s="29"/>
    </row>
    <row r="420514" spans="23:35" x14ac:dyDescent="0.2">
      <c r="W420514" s="31"/>
      <c r="AI420514" s="31"/>
    </row>
    <row r="420518" spans="23:35" x14ac:dyDescent="0.2">
      <c r="W420518" s="29"/>
      <c r="AI420518" s="29"/>
    </row>
    <row r="420546" spans="23:35" x14ac:dyDescent="0.2">
      <c r="W420546" s="31"/>
      <c r="AI420546" s="31"/>
    </row>
    <row r="420550" spans="23:35" x14ac:dyDescent="0.2">
      <c r="W420550" s="29"/>
      <c r="AI420550" s="29"/>
    </row>
    <row r="420578" spans="23:35" x14ac:dyDescent="0.2">
      <c r="W420578" s="31"/>
      <c r="AI420578" s="31"/>
    </row>
    <row r="420582" spans="23:35" x14ac:dyDescent="0.2">
      <c r="W420582" s="29"/>
      <c r="AI420582" s="29"/>
    </row>
    <row r="420610" spans="23:35" x14ac:dyDescent="0.2">
      <c r="W420610" s="31"/>
      <c r="AI420610" s="31"/>
    </row>
    <row r="420614" spans="23:35" x14ac:dyDescent="0.2">
      <c r="W420614" s="29"/>
      <c r="AI420614" s="29"/>
    </row>
    <row r="420642" spans="23:35" x14ac:dyDescent="0.2">
      <c r="W420642" s="31"/>
      <c r="AI420642" s="31"/>
    </row>
    <row r="420646" spans="23:35" x14ac:dyDescent="0.2">
      <c r="W420646" s="29"/>
      <c r="AI420646" s="29"/>
    </row>
    <row r="420674" spans="23:35" x14ac:dyDescent="0.2">
      <c r="W420674" s="31"/>
      <c r="AI420674" s="31"/>
    </row>
    <row r="420678" spans="23:35" x14ac:dyDescent="0.2">
      <c r="W420678" s="29"/>
      <c r="AI420678" s="29"/>
    </row>
    <row r="420706" spans="23:35" x14ac:dyDescent="0.2">
      <c r="W420706" s="31"/>
      <c r="AI420706" s="31"/>
    </row>
    <row r="420710" spans="23:35" x14ac:dyDescent="0.2">
      <c r="W420710" s="29"/>
      <c r="AI420710" s="29"/>
    </row>
    <row r="420738" spans="23:35" x14ac:dyDescent="0.2">
      <c r="W420738" s="31"/>
      <c r="AI420738" s="31"/>
    </row>
    <row r="420742" spans="23:35" x14ac:dyDescent="0.2">
      <c r="W420742" s="29"/>
      <c r="AI420742" s="29"/>
    </row>
    <row r="420770" spans="23:35" x14ac:dyDescent="0.2">
      <c r="W420770" s="31"/>
      <c r="AI420770" s="31"/>
    </row>
    <row r="420774" spans="23:35" x14ac:dyDescent="0.2">
      <c r="W420774" s="29"/>
      <c r="AI420774" s="29"/>
    </row>
    <row r="420802" spans="23:35" x14ac:dyDescent="0.2">
      <c r="W420802" s="31"/>
      <c r="AI420802" s="31"/>
    </row>
    <row r="420806" spans="23:35" x14ac:dyDescent="0.2">
      <c r="W420806" s="29"/>
      <c r="AI420806" s="29"/>
    </row>
    <row r="420834" spans="23:35" x14ac:dyDescent="0.2">
      <c r="W420834" s="31"/>
      <c r="AI420834" s="31"/>
    </row>
    <row r="420838" spans="23:35" x14ac:dyDescent="0.2">
      <c r="W420838" s="29"/>
      <c r="AI420838" s="29"/>
    </row>
    <row r="420866" spans="23:35" x14ac:dyDescent="0.2">
      <c r="W420866" s="31"/>
      <c r="AI420866" s="31"/>
    </row>
    <row r="420870" spans="23:35" x14ac:dyDescent="0.2">
      <c r="W420870" s="29"/>
      <c r="AI420870" s="29"/>
    </row>
    <row r="420898" spans="23:35" x14ac:dyDescent="0.2">
      <c r="W420898" s="31"/>
      <c r="AI420898" s="31"/>
    </row>
    <row r="420902" spans="23:35" x14ac:dyDescent="0.2">
      <c r="W420902" s="29"/>
      <c r="AI420902" s="29"/>
    </row>
    <row r="420930" spans="23:35" x14ac:dyDescent="0.2">
      <c r="W420930" s="31"/>
      <c r="AI420930" s="31"/>
    </row>
    <row r="420934" spans="23:35" x14ac:dyDescent="0.2">
      <c r="W420934" s="29"/>
      <c r="AI420934" s="29"/>
    </row>
    <row r="420962" spans="23:35" x14ac:dyDescent="0.2">
      <c r="W420962" s="31"/>
      <c r="AI420962" s="31"/>
    </row>
    <row r="420966" spans="23:35" x14ac:dyDescent="0.2">
      <c r="W420966" s="29"/>
      <c r="AI420966" s="29"/>
    </row>
    <row r="420994" spans="23:35" x14ac:dyDescent="0.2">
      <c r="W420994" s="31"/>
      <c r="AI420994" s="31"/>
    </row>
    <row r="420998" spans="23:35" x14ac:dyDescent="0.2">
      <c r="W420998" s="29"/>
      <c r="AI420998" s="29"/>
    </row>
    <row r="421026" spans="23:35" x14ac:dyDescent="0.2">
      <c r="W421026" s="31"/>
      <c r="AI421026" s="31"/>
    </row>
    <row r="421030" spans="23:35" x14ac:dyDescent="0.2">
      <c r="W421030" s="29"/>
      <c r="AI421030" s="29"/>
    </row>
    <row r="421058" spans="23:35" x14ac:dyDescent="0.2">
      <c r="W421058" s="31"/>
      <c r="AI421058" s="31"/>
    </row>
    <row r="421062" spans="23:35" x14ac:dyDescent="0.2">
      <c r="W421062" s="29"/>
      <c r="AI421062" s="29"/>
    </row>
    <row r="421090" spans="23:35" x14ac:dyDescent="0.2">
      <c r="W421090" s="31"/>
      <c r="AI421090" s="31"/>
    </row>
    <row r="421094" spans="23:35" x14ac:dyDescent="0.2">
      <c r="W421094" s="29"/>
      <c r="AI421094" s="29"/>
    </row>
    <row r="421122" spans="23:35" x14ac:dyDescent="0.2">
      <c r="W421122" s="31"/>
      <c r="AI421122" s="31"/>
    </row>
    <row r="421126" spans="23:35" x14ac:dyDescent="0.2">
      <c r="W421126" s="29"/>
      <c r="AI421126" s="29"/>
    </row>
    <row r="421154" spans="23:35" x14ac:dyDescent="0.2">
      <c r="W421154" s="31"/>
      <c r="AI421154" s="31"/>
    </row>
    <row r="421158" spans="23:35" x14ac:dyDescent="0.2">
      <c r="W421158" s="29"/>
      <c r="AI421158" s="29"/>
    </row>
    <row r="421186" spans="23:35" x14ac:dyDescent="0.2">
      <c r="W421186" s="31"/>
      <c r="AI421186" s="31"/>
    </row>
    <row r="421190" spans="23:35" x14ac:dyDescent="0.2">
      <c r="W421190" s="29"/>
      <c r="AI421190" s="29"/>
    </row>
    <row r="421218" spans="23:35" x14ac:dyDescent="0.2">
      <c r="W421218" s="31"/>
      <c r="AI421218" s="31"/>
    </row>
    <row r="421222" spans="23:35" x14ac:dyDescent="0.2">
      <c r="W421222" s="29"/>
      <c r="AI421222" s="29"/>
    </row>
    <row r="421250" spans="23:35" x14ac:dyDescent="0.2">
      <c r="W421250" s="31"/>
      <c r="AI421250" s="31"/>
    </row>
    <row r="421254" spans="23:35" x14ac:dyDescent="0.2">
      <c r="W421254" s="29"/>
      <c r="AI421254" s="29"/>
    </row>
    <row r="421282" spans="23:35" x14ac:dyDescent="0.2">
      <c r="W421282" s="31"/>
      <c r="AI421282" s="31"/>
    </row>
    <row r="421286" spans="23:35" x14ac:dyDescent="0.2">
      <c r="W421286" s="29"/>
      <c r="AI421286" s="29"/>
    </row>
    <row r="421314" spans="23:35" x14ac:dyDescent="0.2">
      <c r="W421314" s="31"/>
      <c r="AI421314" s="31"/>
    </row>
    <row r="421318" spans="23:35" x14ac:dyDescent="0.2">
      <c r="W421318" s="29"/>
      <c r="AI421318" s="29"/>
    </row>
    <row r="421346" spans="23:35" x14ac:dyDescent="0.2">
      <c r="W421346" s="31"/>
      <c r="AI421346" s="31"/>
    </row>
    <row r="421350" spans="23:35" x14ac:dyDescent="0.2">
      <c r="W421350" s="29"/>
      <c r="AI421350" s="29"/>
    </row>
    <row r="421378" spans="23:35" x14ac:dyDescent="0.2">
      <c r="W421378" s="31"/>
      <c r="AI421378" s="31"/>
    </row>
    <row r="421382" spans="23:35" x14ac:dyDescent="0.2">
      <c r="W421382" s="29"/>
      <c r="AI421382" s="29"/>
    </row>
    <row r="421410" spans="23:35" x14ac:dyDescent="0.2">
      <c r="W421410" s="31"/>
      <c r="AI421410" s="31"/>
    </row>
    <row r="421414" spans="23:35" x14ac:dyDescent="0.2">
      <c r="W421414" s="29"/>
      <c r="AI421414" s="29"/>
    </row>
    <row r="421442" spans="23:35" x14ac:dyDescent="0.2">
      <c r="W421442" s="31"/>
      <c r="AI421442" s="31"/>
    </row>
    <row r="421446" spans="23:35" x14ac:dyDescent="0.2">
      <c r="W421446" s="29"/>
      <c r="AI421446" s="29"/>
    </row>
    <row r="421474" spans="23:35" x14ac:dyDescent="0.2">
      <c r="W421474" s="31"/>
      <c r="AI421474" s="31"/>
    </row>
    <row r="421478" spans="23:35" x14ac:dyDescent="0.2">
      <c r="W421478" s="29"/>
      <c r="AI421478" s="29"/>
    </row>
    <row r="421506" spans="23:35" x14ac:dyDescent="0.2">
      <c r="W421506" s="31"/>
      <c r="AI421506" s="31"/>
    </row>
    <row r="421510" spans="23:35" x14ac:dyDescent="0.2">
      <c r="W421510" s="29"/>
      <c r="AI421510" s="29"/>
    </row>
    <row r="421538" spans="23:35" x14ac:dyDescent="0.2">
      <c r="W421538" s="31"/>
      <c r="AI421538" s="31"/>
    </row>
    <row r="421542" spans="23:35" x14ac:dyDescent="0.2">
      <c r="W421542" s="29"/>
      <c r="AI421542" s="29"/>
    </row>
    <row r="421570" spans="23:35" x14ac:dyDescent="0.2">
      <c r="W421570" s="31"/>
      <c r="AI421570" s="31"/>
    </row>
    <row r="421574" spans="23:35" x14ac:dyDescent="0.2">
      <c r="W421574" s="29"/>
      <c r="AI421574" s="29"/>
    </row>
    <row r="421602" spans="23:35" x14ac:dyDescent="0.2">
      <c r="W421602" s="31"/>
      <c r="AI421602" s="31"/>
    </row>
    <row r="421606" spans="23:35" x14ac:dyDescent="0.2">
      <c r="W421606" s="29"/>
      <c r="AI421606" s="29"/>
    </row>
    <row r="421634" spans="23:35" x14ac:dyDescent="0.2">
      <c r="W421634" s="31"/>
      <c r="AI421634" s="31"/>
    </row>
    <row r="421638" spans="23:35" x14ac:dyDescent="0.2">
      <c r="W421638" s="29"/>
      <c r="AI421638" s="29"/>
    </row>
    <row r="421666" spans="23:35" x14ac:dyDescent="0.2">
      <c r="W421666" s="31"/>
      <c r="AI421666" s="31"/>
    </row>
    <row r="421670" spans="23:35" x14ac:dyDescent="0.2">
      <c r="W421670" s="29"/>
      <c r="AI421670" s="29"/>
    </row>
    <row r="421698" spans="23:35" x14ac:dyDescent="0.2">
      <c r="W421698" s="31"/>
      <c r="AI421698" s="31"/>
    </row>
    <row r="421702" spans="23:35" x14ac:dyDescent="0.2">
      <c r="W421702" s="29"/>
      <c r="AI421702" s="29"/>
    </row>
    <row r="421730" spans="23:35" x14ac:dyDescent="0.2">
      <c r="W421730" s="31"/>
      <c r="AI421730" s="31"/>
    </row>
    <row r="421734" spans="23:35" x14ac:dyDescent="0.2">
      <c r="W421734" s="29"/>
      <c r="AI421734" s="29"/>
    </row>
    <row r="421762" spans="23:35" x14ac:dyDescent="0.2">
      <c r="W421762" s="31"/>
      <c r="AI421762" s="31"/>
    </row>
    <row r="421766" spans="23:35" x14ac:dyDescent="0.2">
      <c r="W421766" s="29"/>
      <c r="AI421766" s="29"/>
    </row>
    <row r="421794" spans="23:35" x14ac:dyDescent="0.2">
      <c r="W421794" s="31"/>
      <c r="AI421794" s="31"/>
    </row>
    <row r="421798" spans="23:35" x14ac:dyDescent="0.2">
      <c r="W421798" s="29"/>
      <c r="AI421798" s="29"/>
    </row>
    <row r="421826" spans="23:35" x14ac:dyDescent="0.2">
      <c r="W421826" s="31"/>
      <c r="AI421826" s="31"/>
    </row>
    <row r="421830" spans="23:35" x14ac:dyDescent="0.2">
      <c r="W421830" s="29"/>
      <c r="AI421830" s="29"/>
    </row>
    <row r="421858" spans="23:35" x14ac:dyDescent="0.2">
      <c r="W421858" s="31"/>
      <c r="AI421858" s="31"/>
    </row>
    <row r="421862" spans="23:35" x14ac:dyDescent="0.2">
      <c r="W421862" s="29"/>
      <c r="AI421862" s="29"/>
    </row>
    <row r="421890" spans="23:35" x14ac:dyDescent="0.2">
      <c r="W421890" s="31"/>
      <c r="AI421890" s="31"/>
    </row>
    <row r="421894" spans="23:35" x14ac:dyDescent="0.2">
      <c r="W421894" s="29"/>
      <c r="AI421894" s="29"/>
    </row>
    <row r="421922" spans="23:35" x14ac:dyDescent="0.2">
      <c r="W421922" s="31"/>
      <c r="AI421922" s="31"/>
    </row>
    <row r="421926" spans="23:35" x14ac:dyDescent="0.2">
      <c r="W421926" s="29"/>
      <c r="AI421926" s="29"/>
    </row>
    <row r="421954" spans="23:35" x14ac:dyDescent="0.2">
      <c r="W421954" s="31"/>
      <c r="AI421954" s="31"/>
    </row>
    <row r="421958" spans="23:35" x14ac:dyDescent="0.2">
      <c r="W421958" s="29"/>
      <c r="AI421958" s="29"/>
    </row>
    <row r="421986" spans="23:35" x14ac:dyDescent="0.2">
      <c r="W421986" s="31"/>
      <c r="AI421986" s="31"/>
    </row>
    <row r="421990" spans="23:35" x14ac:dyDescent="0.2">
      <c r="W421990" s="29"/>
      <c r="AI421990" s="29"/>
    </row>
    <row r="422018" spans="23:35" x14ac:dyDescent="0.2">
      <c r="W422018" s="31"/>
      <c r="AI422018" s="31"/>
    </row>
    <row r="422022" spans="23:35" x14ac:dyDescent="0.2">
      <c r="W422022" s="29"/>
      <c r="AI422022" s="29"/>
    </row>
    <row r="422050" spans="23:35" x14ac:dyDescent="0.2">
      <c r="W422050" s="31"/>
      <c r="AI422050" s="31"/>
    </row>
    <row r="422054" spans="23:35" x14ac:dyDescent="0.2">
      <c r="W422054" s="29"/>
      <c r="AI422054" s="29"/>
    </row>
    <row r="422082" spans="23:35" x14ac:dyDescent="0.2">
      <c r="W422082" s="31"/>
      <c r="AI422082" s="31"/>
    </row>
    <row r="422086" spans="23:35" x14ac:dyDescent="0.2">
      <c r="W422086" s="29"/>
      <c r="AI422086" s="29"/>
    </row>
    <row r="422114" spans="23:35" x14ac:dyDescent="0.2">
      <c r="W422114" s="31"/>
      <c r="AI422114" s="31"/>
    </row>
    <row r="422118" spans="23:35" x14ac:dyDescent="0.2">
      <c r="W422118" s="29"/>
      <c r="AI422118" s="29"/>
    </row>
    <row r="422146" spans="23:35" x14ac:dyDescent="0.2">
      <c r="W422146" s="31"/>
      <c r="AI422146" s="31"/>
    </row>
    <row r="422150" spans="23:35" x14ac:dyDescent="0.2">
      <c r="W422150" s="29"/>
      <c r="AI422150" s="29"/>
    </row>
    <row r="422178" spans="23:35" x14ac:dyDescent="0.2">
      <c r="W422178" s="31"/>
      <c r="AI422178" s="31"/>
    </row>
    <row r="422182" spans="23:35" x14ac:dyDescent="0.2">
      <c r="W422182" s="29"/>
      <c r="AI422182" s="29"/>
    </row>
    <row r="422210" spans="23:35" x14ac:dyDescent="0.2">
      <c r="W422210" s="31"/>
      <c r="AI422210" s="31"/>
    </row>
    <row r="422214" spans="23:35" x14ac:dyDescent="0.2">
      <c r="W422214" s="29"/>
      <c r="AI422214" s="29"/>
    </row>
    <row r="422242" spans="23:35" x14ac:dyDescent="0.2">
      <c r="W422242" s="31"/>
      <c r="AI422242" s="31"/>
    </row>
    <row r="422246" spans="23:35" x14ac:dyDescent="0.2">
      <c r="W422246" s="29"/>
      <c r="AI422246" s="29"/>
    </row>
    <row r="422274" spans="23:35" x14ac:dyDescent="0.2">
      <c r="W422274" s="31"/>
      <c r="AI422274" s="31"/>
    </row>
    <row r="422278" spans="23:35" x14ac:dyDescent="0.2">
      <c r="W422278" s="29"/>
      <c r="AI422278" s="29"/>
    </row>
    <row r="422306" spans="23:35" x14ac:dyDescent="0.2">
      <c r="W422306" s="31"/>
      <c r="AI422306" s="31"/>
    </row>
    <row r="422310" spans="23:35" x14ac:dyDescent="0.2">
      <c r="W422310" s="29"/>
      <c r="AI422310" s="29"/>
    </row>
    <row r="422338" spans="23:35" x14ac:dyDescent="0.2">
      <c r="W422338" s="31"/>
      <c r="AI422338" s="31"/>
    </row>
    <row r="422342" spans="23:35" x14ac:dyDescent="0.2">
      <c r="W422342" s="29"/>
      <c r="AI422342" s="29"/>
    </row>
    <row r="422370" spans="23:35" x14ac:dyDescent="0.2">
      <c r="W422370" s="31"/>
      <c r="AI422370" s="31"/>
    </row>
    <row r="422374" spans="23:35" x14ac:dyDescent="0.2">
      <c r="W422374" s="29"/>
      <c r="AI422374" s="29"/>
    </row>
    <row r="422402" spans="23:35" x14ac:dyDescent="0.2">
      <c r="W422402" s="31"/>
      <c r="AI422402" s="31"/>
    </row>
    <row r="422406" spans="23:35" x14ac:dyDescent="0.2">
      <c r="W422406" s="29"/>
      <c r="AI422406" s="29"/>
    </row>
    <row r="422434" spans="23:35" x14ac:dyDescent="0.2">
      <c r="W422434" s="31"/>
      <c r="AI422434" s="31"/>
    </row>
    <row r="422438" spans="23:35" x14ac:dyDescent="0.2">
      <c r="W422438" s="29"/>
      <c r="AI422438" s="29"/>
    </row>
    <row r="422466" spans="23:35" x14ac:dyDescent="0.2">
      <c r="W422466" s="31"/>
      <c r="AI422466" s="31"/>
    </row>
    <row r="422470" spans="23:35" x14ac:dyDescent="0.2">
      <c r="W422470" s="29"/>
      <c r="AI422470" s="29"/>
    </row>
    <row r="422498" spans="23:35" x14ac:dyDescent="0.2">
      <c r="W422498" s="31"/>
      <c r="AI422498" s="31"/>
    </row>
    <row r="422502" spans="23:35" x14ac:dyDescent="0.2">
      <c r="W422502" s="29"/>
      <c r="AI422502" s="29"/>
    </row>
    <row r="422530" spans="23:35" x14ac:dyDescent="0.2">
      <c r="W422530" s="31"/>
      <c r="AI422530" s="31"/>
    </row>
    <row r="422534" spans="23:35" x14ac:dyDescent="0.2">
      <c r="W422534" s="29"/>
      <c r="AI422534" s="29"/>
    </row>
    <row r="422562" spans="23:35" x14ac:dyDescent="0.2">
      <c r="W422562" s="31"/>
      <c r="AI422562" s="31"/>
    </row>
    <row r="422566" spans="23:35" x14ac:dyDescent="0.2">
      <c r="W422566" s="29"/>
      <c r="AI422566" s="29"/>
    </row>
    <row r="422594" spans="23:35" x14ac:dyDescent="0.2">
      <c r="W422594" s="31"/>
      <c r="AI422594" s="31"/>
    </row>
    <row r="422598" spans="23:35" x14ac:dyDescent="0.2">
      <c r="W422598" s="29"/>
      <c r="AI422598" s="29"/>
    </row>
    <row r="422626" spans="23:35" x14ac:dyDescent="0.2">
      <c r="W422626" s="31"/>
      <c r="AI422626" s="31"/>
    </row>
    <row r="422630" spans="23:35" x14ac:dyDescent="0.2">
      <c r="W422630" s="29"/>
      <c r="AI422630" s="29"/>
    </row>
    <row r="422658" spans="23:35" x14ac:dyDescent="0.2">
      <c r="W422658" s="31"/>
      <c r="AI422658" s="31"/>
    </row>
    <row r="422662" spans="23:35" x14ac:dyDescent="0.2">
      <c r="W422662" s="29"/>
      <c r="AI422662" s="29"/>
    </row>
    <row r="422690" spans="23:35" x14ac:dyDescent="0.2">
      <c r="W422690" s="31"/>
      <c r="AI422690" s="31"/>
    </row>
    <row r="422694" spans="23:35" x14ac:dyDescent="0.2">
      <c r="W422694" s="29"/>
      <c r="AI422694" s="29"/>
    </row>
    <row r="422722" spans="23:35" x14ac:dyDescent="0.2">
      <c r="W422722" s="31"/>
      <c r="AI422722" s="31"/>
    </row>
    <row r="422726" spans="23:35" x14ac:dyDescent="0.2">
      <c r="W422726" s="29"/>
      <c r="AI422726" s="29"/>
    </row>
    <row r="422754" spans="23:35" x14ac:dyDescent="0.2">
      <c r="W422754" s="31"/>
      <c r="AI422754" s="31"/>
    </row>
    <row r="422758" spans="23:35" x14ac:dyDescent="0.2">
      <c r="W422758" s="29"/>
      <c r="AI422758" s="29"/>
    </row>
    <row r="422786" spans="23:35" x14ac:dyDescent="0.2">
      <c r="W422786" s="31"/>
      <c r="AI422786" s="31"/>
    </row>
    <row r="422790" spans="23:35" x14ac:dyDescent="0.2">
      <c r="W422790" s="29"/>
      <c r="AI422790" s="29"/>
    </row>
    <row r="422818" spans="23:35" x14ac:dyDescent="0.2">
      <c r="W422818" s="31"/>
      <c r="AI422818" s="31"/>
    </row>
    <row r="422822" spans="23:35" x14ac:dyDescent="0.2">
      <c r="W422822" s="29"/>
      <c r="AI422822" s="29"/>
    </row>
    <row r="422850" spans="23:35" x14ac:dyDescent="0.2">
      <c r="W422850" s="31"/>
      <c r="AI422850" s="31"/>
    </row>
    <row r="422854" spans="23:35" x14ac:dyDescent="0.2">
      <c r="W422854" s="29"/>
      <c r="AI422854" s="29"/>
    </row>
    <row r="422882" spans="23:35" x14ac:dyDescent="0.2">
      <c r="W422882" s="31"/>
      <c r="AI422882" s="31"/>
    </row>
    <row r="422886" spans="23:35" x14ac:dyDescent="0.2">
      <c r="W422886" s="29"/>
      <c r="AI422886" s="29"/>
    </row>
    <row r="422914" spans="23:35" x14ac:dyDescent="0.2">
      <c r="W422914" s="31"/>
      <c r="AI422914" s="31"/>
    </row>
    <row r="422918" spans="23:35" x14ac:dyDescent="0.2">
      <c r="W422918" s="29"/>
      <c r="AI422918" s="29"/>
    </row>
    <row r="422946" spans="23:35" x14ac:dyDescent="0.2">
      <c r="W422946" s="31"/>
      <c r="AI422946" s="31"/>
    </row>
    <row r="422950" spans="23:35" x14ac:dyDescent="0.2">
      <c r="W422950" s="29"/>
      <c r="AI422950" s="29"/>
    </row>
    <row r="422978" spans="23:35" x14ac:dyDescent="0.2">
      <c r="W422978" s="31"/>
      <c r="AI422978" s="31"/>
    </row>
    <row r="422982" spans="23:35" x14ac:dyDescent="0.2">
      <c r="W422982" s="29"/>
      <c r="AI422982" s="29"/>
    </row>
    <row r="423010" spans="23:35" x14ac:dyDescent="0.2">
      <c r="W423010" s="31"/>
      <c r="AI423010" s="31"/>
    </row>
    <row r="423014" spans="23:35" x14ac:dyDescent="0.2">
      <c r="W423014" s="29"/>
      <c r="AI423014" s="29"/>
    </row>
    <row r="423042" spans="23:35" x14ac:dyDescent="0.2">
      <c r="W423042" s="31"/>
      <c r="AI423042" s="31"/>
    </row>
    <row r="423046" spans="23:35" x14ac:dyDescent="0.2">
      <c r="W423046" s="29"/>
      <c r="AI423046" s="29"/>
    </row>
    <row r="423074" spans="23:35" x14ac:dyDescent="0.2">
      <c r="W423074" s="31"/>
      <c r="AI423074" s="31"/>
    </row>
    <row r="423078" spans="23:35" x14ac:dyDescent="0.2">
      <c r="W423078" s="29"/>
      <c r="AI423078" s="29"/>
    </row>
    <row r="423106" spans="23:35" x14ac:dyDescent="0.2">
      <c r="W423106" s="31"/>
      <c r="AI423106" s="31"/>
    </row>
    <row r="423110" spans="23:35" x14ac:dyDescent="0.2">
      <c r="W423110" s="29"/>
      <c r="AI423110" s="29"/>
    </row>
    <row r="423138" spans="23:35" x14ac:dyDescent="0.2">
      <c r="W423138" s="31"/>
      <c r="AI423138" s="31"/>
    </row>
    <row r="423142" spans="23:35" x14ac:dyDescent="0.2">
      <c r="W423142" s="29"/>
      <c r="AI423142" s="29"/>
    </row>
    <row r="423170" spans="23:35" x14ac:dyDescent="0.2">
      <c r="W423170" s="31"/>
      <c r="AI423170" s="31"/>
    </row>
    <row r="423174" spans="23:35" x14ac:dyDescent="0.2">
      <c r="W423174" s="29"/>
      <c r="AI423174" s="29"/>
    </row>
    <row r="423202" spans="23:35" x14ac:dyDescent="0.2">
      <c r="W423202" s="31"/>
      <c r="AI423202" s="31"/>
    </row>
    <row r="423206" spans="23:35" x14ac:dyDescent="0.2">
      <c r="W423206" s="29"/>
      <c r="AI423206" s="29"/>
    </row>
    <row r="423234" spans="23:35" x14ac:dyDescent="0.2">
      <c r="W423234" s="31"/>
      <c r="AI423234" s="31"/>
    </row>
    <row r="423238" spans="23:35" x14ac:dyDescent="0.2">
      <c r="W423238" s="29"/>
      <c r="AI423238" s="29"/>
    </row>
    <row r="423266" spans="23:35" x14ac:dyDescent="0.2">
      <c r="W423266" s="31"/>
      <c r="AI423266" s="31"/>
    </row>
    <row r="423270" spans="23:35" x14ac:dyDescent="0.2">
      <c r="W423270" s="29"/>
      <c r="AI423270" s="29"/>
    </row>
    <row r="423298" spans="23:35" x14ac:dyDescent="0.2">
      <c r="W423298" s="31"/>
      <c r="AI423298" s="31"/>
    </row>
    <row r="423302" spans="23:35" x14ac:dyDescent="0.2">
      <c r="W423302" s="29"/>
      <c r="AI423302" s="29"/>
    </row>
    <row r="423330" spans="23:35" x14ac:dyDescent="0.2">
      <c r="W423330" s="31"/>
      <c r="AI423330" s="31"/>
    </row>
    <row r="423334" spans="23:35" x14ac:dyDescent="0.2">
      <c r="W423334" s="29"/>
      <c r="AI423334" s="29"/>
    </row>
    <row r="423362" spans="23:35" x14ac:dyDescent="0.2">
      <c r="W423362" s="31"/>
      <c r="AI423362" s="31"/>
    </row>
    <row r="423366" spans="23:35" x14ac:dyDescent="0.2">
      <c r="W423366" s="29"/>
      <c r="AI423366" s="29"/>
    </row>
    <row r="423394" spans="23:35" x14ac:dyDescent="0.2">
      <c r="W423394" s="31"/>
      <c r="AI423394" s="31"/>
    </row>
    <row r="423398" spans="23:35" x14ac:dyDescent="0.2">
      <c r="W423398" s="29"/>
      <c r="AI423398" s="29"/>
    </row>
    <row r="423426" spans="23:35" x14ac:dyDescent="0.2">
      <c r="W423426" s="31"/>
      <c r="AI423426" s="31"/>
    </row>
    <row r="423430" spans="23:35" x14ac:dyDescent="0.2">
      <c r="W423430" s="29"/>
      <c r="AI423430" s="29"/>
    </row>
    <row r="423458" spans="23:35" x14ac:dyDescent="0.2">
      <c r="W423458" s="31"/>
      <c r="AI423458" s="31"/>
    </row>
    <row r="423462" spans="23:35" x14ac:dyDescent="0.2">
      <c r="W423462" s="29"/>
      <c r="AI423462" s="29"/>
    </row>
    <row r="423490" spans="23:35" x14ac:dyDescent="0.2">
      <c r="W423490" s="31"/>
      <c r="AI423490" s="31"/>
    </row>
    <row r="423494" spans="23:35" x14ac:dyDescent="0.2">
      <c r="W423494" s="29"/>
      <c r="AI423494" s="29"/>
    </row>
    <row r="423522" spans="23:35" x14ac:dyDescent="0.2">
      <c r="W423522" s="31"/>
      <c r="AI423522" s="31"/>
    </row>
    <row r="423526" spans="23:35" x14ac:dyDescent="0.2">
      <c r="W423526" s="29"/>
      <c r="AI423526" s="29"/>
    </row>
    <row r="423554" spans="23:35" x14ac:dyDescent="0.2">
      <c r="W423554" s="31"/>
      <c r="AI423554" s="31"/>
    </row>
    <row r="423558" spans="23:35" x14ac:dyDescent="0.2">
      <c r="W423558" s="29"/>
      <c r="AI423558" s="29"/>
    </row>
    <row r="423586" spans="23:35" x14ac:dyDescent="0.2">
      <c r="W423586" s="31"/>
      <c r="AI423586" s="31"/>
    </row>
    <row r="423590" spans="23:35" x14ac:dyDescent="0.2">
      <c r="W423590" s="29"/>
      <c r="AI423590" s="29"/>
    </row>
    <row r="423618" spans="23:35" x14ac:dyDescent="0.2">
      <c r="W423618" s="31"/>
      <c r="AI423618" s="31"/>
    </row>
    <row r="423622" spans="23:35" x14ac:dyDescent="0.2">
      <c r="W423622" s="29"/>
      <c r="AI423622" s="29"/>
    </row>
    <row r="423650" spans="23:35" x14ac:dyDescent="0.2">
      <c r="W423650" s="31"/>
      <c r="AI423650" s="31"/>
    </row>
    <row r="423654" spans="23:35" x14ac:dyDescent="0.2">
      <c r="W423654" s="29"/>
      <c r="AI423654" s="29"/>
    </row>
    <row r="423682" spans="23:35" x14ac:dyDescent="0.2">
      <c r="W423682" s="31"/>
      <c r="AI423682" s="31"/>
    </row>
    <row r="423686" spans="23:35" x14ac:dyDescent="0.2">
      <c r="W423686" s="29"/>
      <c r="AI423686" s="29"/>
    </row>
    <row r="423714" spans="23:35" x14ac:dyDescent="0.2">
      <c r="W423714" s="31"/>
      <c r="AI423714" s="31"/>
    </row>
    <row r="423718" spans="23:35" x14ac:dyDescent="0.2">
      <c r="W423718" s="29"/>
      <c r="AI423718" s="29"/>
    </row>
    <row r="423746" spans="23:35" x14ac:dyDescent="0.2">
      <c r="W423746" s="31"/>
      <c r="AI423746" s="31"/>
    </row>
    <row r="423750" spans="23:35" x14ac:dyDescent="0.2">
      <c r="W423750" s="29"/>
      <c r="AI423750" s="29"/>
    </row>
    <row r="423778" spans="23:35" x14ac:dyDescent="0.2">
      <c r="W423778" s="31"/>
      <c r="AI423778" s="31"/>
    </row>
    <row r="423782" spans="23:35" x14ac:dyDescent="0.2">
      <c r="W423782" s="29"/>
      <c r="AI423782" s="29"/>
    </row>
    <row r="423810" spans="23:35" x14ac:dyDescent="0.2">
      <c r="W423810" s="31"/>
      <c r="AI423810" s="31"/>
    </row>
    <row r="423814" spans="23:35" x14ac:dyDescent="0.2">
      <c r="W423814" s="29"/>
      <c r="AI423814" s="29"/>
    </row>
    <row r="423842" spans="23:35" x14ac:dyDescent="0.2">
      <c r="W423842" s="31"/>
      <c r="AI423842" s="31"/>
    </row>
    <row r="423846" spans="23:35" x14ac:dyDescent="0.2">
      <c r="W423846" s="29"/>
      <c r="AI423846" s="29"/>
    </row>
    <row r="423874" spans="23:35" x14ac:dyDescent="0.2">
      <c r="W423874" s="31"/>
      <c r="AI423874" s="31"/>
    </row>
    <row r="423878" spans="23:35" x14ac:dyDescent="0.2">
      <c r="W423878" s="29"/>
      <c r="AI423878" s="29"/>
    </row>
    <row r="423906" spans="23:35" x14ac:dyDescent="0.2">
      <c r="W423906" s="31"/>
      <c r="AI423906" s="31"/>
    </row>
    <row r="423910" spans="23:35" x14ac:dyDescent="0.2">
      <c r="W423910" s="29"/>
      <c r="AI423910" s="29"/>
    </row>
    <row r="423938" spans="23:35" x14ac:dyDescent="0.2">
      <c r="W423938" s="31"/>
      <c r="AI423938" s="31"/>
    </row>
    <row r="423942" spans="23:35" x14ac:dyDescent="0.2">
      <c r="W423942" s="29"/>
      <c r="AI423942" s="29"/>
    </row>
    <row r="423970" spans="23:35" x14ac:dyDescent="0.2">
      <c r="W423970" s="31"/>
      <c r="AI423970" s="31"/>
    </row>
    <row r="423974" spans="23:35" x14ac:dyDescent="0.2">
      <c r="W423974" s="29"/>
      <c r="AI423974" s="29"/>
    </row>
    <row r="424002" spans="23:35" x14ac:dyDescent="0.2">
      <c r="W424002" s="31"/>
      <c r="AI424002" s="31"/>
    </row>
    <row r="424006" spans="23:35" x14ac:dyDescent="0.2">
      <c r="W424006" s="29"/>
      <c r="AI424006" s="29"/>
    </row>
    <row r="424034" spans="23:35" x14ac:dyDescent="0.2">
      <c r="W424034" s="31"/>
      <c r="AI424034" s="31"/>
    </row>
    <row r="424038" spans="23:35" x14ac:dyDescent="0.2">
      <c r="W424038" s="29"/>
      <c r="AI424038" s="29"/>
    </row>
    <row r="424066" spans="23:35" x14ac:dyDescent="0.2">
      <c r="W424066" s="31"/>
      <c r="AI424066" s="31"/>
    </row>
    <row r="424070" spans="23:35" x14ac:dyDescent="0.2">
      <c r="W424070" s="29"/>
      <c r="AI424070" s="29"/>
    </row>
    <row r="424098" spans="23:35" x14ac:dyDescent="0.2">
      <c r="W424098" s="31"/>
      <c r="AI424098" s="31"/>
    </row>
    <row r="424102" spans="23:35" x14ac:dyDescent="0.2">
      <c r="W424102" s="29"/>
      <c r="AI424102" s="29"/>
    </row>
    <row r="424130" spans="23:35" x14ac:dyDescent="0.2">
      <c r="W424130" s="31"/>
      <c r="AI424130" s="31"/>
    </row>
    <row r="424134" spans="23:35" x14ac:dyDescent="0.2">
      <c r="W424134" s="29"/>
      <c r="AI424134" s="29"/>
    </row>
    <row r="424162" spans="23:35" x14ac:dyDescent="0.2">
      <c r="W424162" s="31"/>
      <c r="AI424162" s="31"/>
    </row>
    <row r="424166" spans="23:35" x14ac:dyDescent="0.2">
      <c r="W424166" s="29"/>
      <c r="AI424166" s="29"/>
    </row>
    <row r="424194" spans="23:35" x14ac:dyDescent="0.2">
      <c r="W424194" s="31"/>
      <c r="AI424194" s="31"/>
    </row>
    <row r="424198" spans="23:35" x14ac:dyDescent="0.2">
      <c r="W424198" s="29"/>
      <c r="AI424198" s="29"/>
    </row>
    <row r="424226" spans="23:35" x14ac:dyDescent="0.2">
      <c r="W424226" s="31"/>
      <c r="AI424226" s="31"/>
    </row>
    <row r="424230" spans="23:35" x14ac:dyDescent="0.2">
      <c r="W424230" s="29"/>
      <c r="AI424230" s="29"/>
    </row>
    <row r="424258" spans="23:35" x14ac:dyDescent="0.2">
      <c r="W424258" s="31"/>
      <c r="AI424258" s="31"/>
    </row>
    <row r="424262" spans="23:35" x14ac:dyDescent="0.2">
      <c r="W424262" s="29"/>
      <c r="AI424262" s="29"/>
    </row>
    <row r="424290" spans="23:35" x14ac:dyDescent="0.2">
      <c r="W424290" s="31"/>
      <c r="AI424290" s="31"/>
    </row>
    <row r="424294" spans="23:35" x14ac:dyDescent="0.2">
      <c r="W424294" s="29"/>
      <c r="AI424294" s="29"/>
    </row>
    <row r="424322" spans="23:35" x14ac:dyDescent="0.2">
      <c r="W424322" s="31"/>
      <c r="AI424322" s="31"/>
    </row>
    <row r="424326" spans="23:35" x14ac:dyDescent="0.2">
      <c r="W424326" s="29"/>
      <c r="AI424326" s="29"/>
    </row>
    <row r="424354" spans="23:35" x14ac:dyDescent="0.2">
      <c r="W424354" s="31"/>
      <c r="AI424354" s="31"/>
    </row>
    <row r="424358" spans="23:35" x14ac:dyDescent="0.2">
      <c r="W424358" s="29"/>
      <c r="AI424358" s="29"/>
    </row>
    <row r="424386" spans="23:35" x14ac:dyDescent="0.2">
      <c r="W424386" s="31"/>
      <c r="AI424386" s="31"/>
    </row>
    <row r="424390" spans="23:35" x14ac:dyDescent="0.2">
      <c r="W424390" s="29"/>
      <c r="AI424390" s="29"/>
    </row>
    <row r="424418" spans="23:35" x14ac:dyDescent="0.2">
      <c r="W424418" s="31"/>
      <c r="AI424418" s="31"/>
    </row>
    <row r="424422" spans="23:35" x14ac:dyDescent="0.2">
      <c r="W424422" s="29"/>
      <c r="AI424422" s="29"/>
    </row>
    <row r="424450" spans="23:35" x14ac:dyDescent="0.2">
      <c r="W424450" s="31"/>
      <c r="AI424450" s="31"/>
    </row>
    <row r="424454" spans="23:35" x14ac:dyDescent="0.2">
      <c r="W424454" s="29"/>
      <c r="AI424454" s="29"/>
    </row>
    <row r="424482" spans="23:35" x14ac:dyDescent="0.2">
      <c r="W424482" s="31"/>
      <c r="AI424482" s="31"/>
    </row>
    <row r="424486" spans="23:35" x14ac:dyDescent="0.2">
      <c r="W424486" s="29"/>
      <c r="AI424486" s="29"/>
    </row>
    <row r="424514" spans="23:35" x14ac:dyDescent="0.2">
      <c r="W424514" s="31"/>
      <c r="AI424514" s="31"/>
    </row>
    <row r="424518" spans="23:35" x14ac:dyDescent="0.2">
      <c r="W424518" s="29"/>
      <c r="AI424518" s="29"/>
    </row>
    <row r="424546" spans="23:35" x14ac:dyDescent="0.2">
      <c r="W424546" s="31"/>
      <c r="AI424546" s="31"/>
    </row>
    <row r="424550" spans="23:35" x14ac:dyDescent="0.2">
      <c r="W424550" s="29"/>
      <c r="AI424550" s="29"/>
    </row>
    <row r="424578" spans="23:35" x14ac:dyDescent="0.2">
      <c r="W424578" s="31"/>
      <c r="AI424578" s="31"/>
    </row>
    <row r="424582" spans="23:35" x14ac:dyDescent="0.2">
      <c r="W424582" s="29"/>
      <c r="AI424582" s="29"/>
    </row>
    <row r="424610" spans="23:35" x14ac:dyDescent="0.2">
      <c r="W424610" s="31"/>
      <c r="AI424610" s="31"/>
    </row>
    <row r="424614" spans="23:35" x14ac:dyDescent="0.2">
      <c r="W424614" s="29"/>
      <c r="AI424614" s="29"/>
    </row>
    <row r="424642" spans="23:35" x14ac:dyDescent="0.2">
      <c r="W424642" s="31"/>
      <c r="AI424642" s="31"/>
    </row>
    <row r="424646" spans="23:35" x14ac:dyDescent="0.2">
      <c r="W424646" s="29"/>
      <c r="AI424646" s="29"/>
    </row>
    <row r="424674" spans="23:35" x14ac:dyDescent="0.2">
      <c r="W424674" s="31"/>
      <c r="AI424674" s="31"/>
    </row>
    <row r="424678" spans="23:35" x14ac:dyDescent="0.2">
      <c r="W424678" s="29"/>
      <c r="AI424678" s="29"/>
    </row>
    <row r="424706" spans="23:35" x14ac:dyDescent="0.2">
      <c r="W424706" s="31"/>
      <c r="AI424706" s="31"/>
    </row>
    <row r="424710" spans="23:35" x14ac:dyDescent="0.2">
      <c r="W424710" s="29"/>
      <c r="AI424710" s="29"/>
    </row>
    <row r="424738" spans="23:35" x14ac:dyDescent="0.2">
      <c r="W424738" s="31"/>
      <c r="AI424738" s="31"/>
    </row>
    <row r="424742" spans="23:35" x14ac:dyDescent="0.2">
      <c r="W424742" s="29"/>
      <c r="AI424742" s="29"/>
    </row>
    <row r="424770" spans="23:35" x14ac:dyDescent="0.2">
      <c r="W424770" s="31"/>
      <c r="AI424770" s="31"/>
    </row>
    <row r="424774" spans="23:35" x14ac:dyDescent="0.2">
      <c r="W424774" s="29"/>
      <c r="AI424774" s="29"/>
    </row>
    <row r="424802" spans="23:35" x14ac:dyDescent="0.2">
      <c r="W424802" s="31"/>
      <c r="AI424802" s="31"/>
    </row>
    <row r="424806" spans="23:35" x14ac:dyDescent="0.2">
      <c r="W424806" s="29"/>
      <c r="AI424806" s="29"/>
    </row>
    <row r="424834" spans="23:35" x14ac:dyDescent="0.2">
      <c r="W424834" s="31"/>
      <c r="AI424834" s="31"/>
    </row>
    <row r="424838" spans="23:35" x14ac:dyDescent="0.2">
      <c r="W424838" s="29"/>
      <c r="AI424838" s="29"/>
    </row>
    <row r="424866" spans="23:35" x14ac:dyDescent="0.2">
      <c r="W424866" s="31"/>
      <c r="AI424866" s="31"/>
    </row>
    <row r="424870" spans="23:35" x14ac:dyDescent="0.2">
      <c r="W424870" s="29"/>
      <c r="AI424870" s="29"/>
    </row>
    <row r="424898" spans="23:35" x14ac:dyDescent="0.2">
      <c r="W424898" s="31"/>
      <c r="AI424898" s="31"/>
    </row>
    <row r="424902" spans="23:35" x14ac:dyDescent="0.2">
      <c r="W424902" s="29"/>
      <c r="AI424902" s="29"/>
    </row>
    <row r="424930" spans="23:35" x14ac:dyDescent="0.2">
      <c r="W424930" s="31"/>
      <c r="AI424930" s="31"/>
    </row>
    <row r="424934" spans="23:35" x14ac:dyDescent="0.2">
      <c r="W424934" s="29"/>
      <c r="AI424934" s="29"/>
    </row>
    <row r="424962" spans="23:35" x14ac:dyDescent="0.2">
      <c r="W424962" s="31"/>
      <c r="AI424962" s="31"/>
    </row>
    <row r="424966" spans="23:35" x14ac:dyDescent="0.2">
      <c r="W424966" s="29"/>
      <c r="AI424966" s="29"/>
    </row>
    <row r="424994" spans="23:35" x14ac:dyDescent="0.2">
      <c r="W424994" s="31"/>
      <c r="AI424994" s="31"/>
    </row>
    <row r="424998" spans="23:35" x14ac:dyDescent="0.2">
      <c r="W424998" s="29"/>
      <c r="AI424998" s="29"/>
    </row>
    <row r="425026" spans="23:35" x14ac:dyDescent="0.2">
      <c r="W425026" s="31"/>
      <c r="AI425026" s="31"/>
    </row>
    <row r="425030" spans="23:35" x14ac:dyDescent="0.2">
      <c r="W425030" s="29"/>
      <c r="AI425030" s="29"/>
    </row>
    <row r="425058" spans="23:35" x14ac:dyDescent="0.2">
      <c r="W425058" s="31"/>
      <c r="AI425058" s="31"/>
    </row>
    <row r="425062" spans="23:35" x14ac:dyDescent="0.2">
      <c r="W425062" s="29"/>
      <c r="AI425062" s="29"/>
    </row>
    <row r="425090" spans="23:35" x14ac:dyDescent="0.2">
      <c r="W425090" s="31"/>
      <c r="AI425090" s="31"/>
    </row>
    <row r="425094" spans="23:35" x14ac:dyDescent="0.2">
      <c r="W425094" s="29"/>
      <c r="AI425094" s="29"/>
    </row>
    <row r="425122" spans="23:35" x14ac:dyDescent="0.2">
      <c r="W425122" s="31"/>
      <c r="AI425122" s="31"/>
    </row>
    <row r="425126" spans="23:35" x14ac:dyDescent="0.2">
      <c r="W425126" s="29"/>
      <c r="AI425126" s="29"/>
    </row>
    <row r="425154" spans="23:35" x14ac:dyDescent="0.2">
      <c r="W425154" s="31"/>
      <c r="AI425154" s="31"/>
    </row>
    <row r="425158" spans="23:35" x14ac:dyDescent="0.2">
      <c r="W425158" s="29"/>
      <c r="AI425158" s="29"/>
    </row>
    <row r="425186" spans="23:35" x14ac:dyDescent="0.2">
      <c r="W425186" s="31"/>
      <c r="AI425186" s="31"/>
    </row>
    <row r="425190" spans="23:35" x14ac:dyDescent="0.2">
      <c r="W425190" s="29"/>
      <c r="AI425190" s="29"/>
    </row>
    <row r="425218" spans="23:35" x14ac:dyDescent="0.2">
      <c r="W425218" s="31"/>
      <c r="AI425218" s="31"/>
    </row>
    <row r="425222" spans="23:35" x14ac:dyDescent="0.2">
      <c r="W425222" s="29"/>
      <c r="AI425222" s="29"/>
    </row>
    <row r="425250" spans="23:35" x14ac:dyDescent="0.2">
      <c r="W425250" s="31"/>
      <c r="AI425250" s="31"/>
    </row>
    <row r="425254" spans="23:35" x14ac:dyDescent="0.2">
      <c r="W425254" s="29"/>
      <c r="AI425254" s="29"/>
    </row>
    <row r="425282" spans="23:35" x14ac:dyDescent="0.2">
      <c r="W425282" s="31"/>
      <c r="AI425282" s="31"/>
    </row>
    <row r="425286" spans="23:35" x14ac:dyDescent="0.2">
      <c r="W425286" s="29"/>
      <c r="AI425286" s="29"/>
    </row>
    <row r="425314" spans="23:35" x14ac:dyDescent="0.2">
      <c r="W425314" s="31"/>
      <c r="AI425314" s="31"/>
    </row>
    <row r="425318" spans="23:35" x14ac:dyDescent="0.2">
      <c r="W425318" s="29"/>
      <c r="AI425318" s="29"/>
    </row>
    <row r="425346" spans="23:35" x14ac:dyDescent="0.2">
      <c r="W425346" s="31"/>
      <c r="AI425346" s="31"/>
    </row>
    <row r="425350" spans="23:35" x14ac:dyDescent="0.2">
      <c r="W425350" s="29"/>
      <c r="AI425350" s="29"/>
    </row>
    <row r="425378" spans="23:35" x14ac:dyDescent="0.2">
      <c r="W425378" s="31"/>
      <c r="AI425378" s="31"/>
    </row>
    <row r="425382" spans="23:35" x14ac:dyDescent="0.2">
      <c r="W425382" s="29"/>
      <c r="AI425382" s="29"/>
    </row>
    <row r="425410" spans="23:35" x14ac:dyDescent="0.2">
      <c r="W425410" s="31"/>
      <c r="AI425410" s="31"/>
    </row>
    <row r="425414" spans="23:35" x14ac:dyDescent="0.2">
      <c r="W425414" s="29"/>
      <c r="AI425414" s="29"/>
    </row>
    <row r="425442" spans="23:35" x14ac:dyDescent="0.2">
      <c r="W425442" s="31"/>
      <c r="AI425442" s="31"/>
    </row>
    <row r="425446" spans="23:35" x14ac:dyDescent="0.2">
      <c r="W425446" s="29"/>
      <c r="AI425446" s="29"/>
    </row>
    <row r="425474" spans="23:35" x14ac:dyDescent="0.2">
      <c r="W425474" s="31"/>
      <c r="AI425474" s="31"/>
    </row>
    <row r="425478" spans="23:35" x14ac:dyDescent="0.2">
      <c r="W425478" s="29"/>
      <c r="AI425478" s="29"/>
    </row>
    <row r="425506" spans="23:35" x14ac:dyDescent="0.2">
      <c r="W425506" s="31"/>
      <c r="AI425506" s="31"/>
    </row>
    <row r="425510" spans="23:35" x14ac:dyDescent="0.2">
      <c r="W425510" s="29"/>
      <c r="AI425510" s="29"/>
    </row>
    <row r="425538" spans="23:35" x14ac:dyDescent="0.2">
      <c r="W425538" s="31"/>
      <c r="AI425538" s="31"/>
    </row>
    <row r="425542" spans="23:35" x14ac:dyDescent="0.2">
      <c r="W425542" s="29"/>
      <c r="AI425542" s="29"/>
    </row>
    <row r="425570" spans="23:35" x14ac:dyDescent="0.2">
      <c r="W425570" s="31"/>
      <c r="AI425570" s="31"/>
    </row>
    <row r="425574" spans="23:35" x14ac:dyDescent="0.2">
      <c r="W425574" s="29"/>
      <c r="AI425574" s="29"/>
    </row>
    <row r="425602" spans="23:35" x14ac:dyDescent="0.2">
      <c r="W425602" s="31"/>
      <c r="AI425602" s="31"/>
    </row>
    <row r="425606" spans="23:35" x14ac:dyDescent="0.2">
      <c r="W425606" s="29"/>
      <c r="AI425606" s="29"/>
    </row>
    <row r="425634" spans="23:35" x14ac:dyDescent="0.2">
      <c r="W425634" s="31"/>
      <c r="AI425634" s="31"/>
    </row>
    <row r="425638" spans="23:35" x14ac:dyDescent="0.2">
      <c r="W425638" s="29"/>
      <c r="AI425638" s="29"/>
    </row>
    <row r="425666" spans="23:35" x14ac:dyDescent="0.2">
      <c r="W425666" s="31"/>
      <c r="AI425666" s="31"/>
    </row>
    <row r="425670" spans="23:35" x14ac:dyDescent="0.2">
      <c r="W425670" s="29"/>
      <c r="AI425670" s="29"/>
    </row>
    <row r="425698" spans="23:35" x14ac:dyDescent="0.2">
      <c r="W425698" s="31"/>
      <c r="AI425698" s="31"/>
    </row>
    <row r="425702" spans="23:35" x14ac:dyDescent="0.2">
      <c r="W425702" s="29"/>
      <c r="AI425702" s="29"/>
    </row>
    <row r="425730" spans="23:35" x14ac:dyDescent="0.2">
      <c r="W425730" s="31"/>
      <c r="AI425730" s="31"/>
    </row>
    <row r="425734" spans="23:35" x14ac:dyDescent="0.2">
      <c r="W425734" s="29"/>
      <c r="AI425734" s="29"/>
    </row>
    <row r="425762" spans="23:35" x14ac:dyDescent="0.2">
      <c r="W425762" s="31"/>
      <c r="AI425762" s="31"/>
    </row>
    <row r="425766" spans="23:35" x14ac:dyDescent="0.2">
      <c r="W425766" s="29"/>
      <c r="AI425766" s="29"/>
    </row>
    <row r="425794" spans="23:35" x14ac:dyDescent="0.2">
      <c r="W425794" s="31"/>
      <c r="AI425794" s="31"/>
    </row>
    <row r="425798" spans="23:35" x14ac:dyDescent="0.2">
      <c r="W425798" s="29"/>
      <c r="AI425798" s="29"/>
    </row>
    <row r="425826" spans="23:35" x14ac:dyDescent="0.2">
      <c r="W425826" s="31"/>
      <c r="AI425826" s="31"/>
    </row>
    <row r="425830" spans="23:35" x14ac:dyDescent="0.2">
      <c r="W425830" s="29"/>
      <c r="AI425830" s="29"/>
    </row>
    <row r="425858" spans="23:35" x14ac:dyDescent="0.2">
      <c r="W425858" s="31"/>
      <c r="AI425858" s="31"/>
    </row>
    <row r="425862" spans="23:35" x14ac:dyDescent="0.2">
      <c r="W425862" s="29"/>
      <c r="AI425862" s="29"/>
    </row>
    <row r="425890" spans="23:35" x14ac:dyDescent="0.2">
      <c r="W425890" s="31"/>
      <c r="AI425890" s="31"/>
    </row>
    <row r="425894" spans="23:35" x14ac:dyDescent="0.2">
      <c r="W425894" s="29"/>
      <c r="AI425894" s="29"/>
    </row>
    <row r="425922" spans="23:35" x14ac:dyDescent="0.2">
      <c r="W425922" s="31"/>
      <c r="AI425922" s="31"/>
    </row>
    <row r="425926" spans="23:35" x14ac:dyDescent="0.2">
      <c r="W425926" s="29"/>
      <c r="AI425926" s="29"/>
    </row>
    <row r="425954" spans="23:35" x14ac:dyDescent="0.2">
      <c r="W425954" s="31"/>
      <c r="AI425954" s="31"/>
    </row>
    <row r="425958" spans="23:35" x14ac:dyDescent="0.2">
      <c r="W425958" s="29"/>
      <c r="AI425958" s="29"/>
    </row>
    <row r="425986" spans="23:35" x14ac:dyDescent="0.2">
      <c r="W425986" s="31"/>
      <c r="AI425986" s="31"/>
    </row>
    <row r="425990" spans="23:35" x14ac:dyDescent="0.2">
      <c r="W425990" s="29"/>
      <c r="AI425990" s="29"/>
    </row>
    <row r="426018" spans="23:35" x14ac:dyDescent="0.2">
      <c r="W426018" s="31"/>
      <c r="AI426018" s="31"/>
    </row>
    <row r="426022" spans="23:35" x14ac:dyDescent="0.2">
      <c r="W426022" s="29"/>
      <c r="AI426022" s="29"/>
    </row>
    <row r="426050" spans="23:35" x14ac:dyDescent="0.2">
      <c r="W426050" s="31"/>
      <c r="AI426050" s="31"/>
    </row>
    <row r="426054" spans="23:35" x14ac:dyDescent="0.2">
      <c r="W426054" s="29"/>
      <c r="AI426054" s="29"/>
    </row>
    <row r="426082" spans="23:35" x14ac:dyDescent="0.2">
      <c r="W426082" s="31"/>
      <c r="AI426082" s="31"/>
    </row>
    <row r="426086" spans="23:35" x14ac:dyDescent="0.2">
      <c r="W426086" s="29"/>
      <c r="AI426086" s="29"/>
    </row>
    <row r="426114" spans="23:35" x14ac:dyDescent="0.2">
      <c r="W426114" s="31"/>
      <c r="AI426114" s="31"/>
    </row>
    <row r="426118" spans="23:35" x14ac:dyDescent="0.2">
      <c r="W426118" s="29"/>
      <c r="AI426118" s="29"/>
    </row>
    <row r="426146" spans="23:35" x14ac:dyDescent="0.2">
      <c r="W426146" s="31"/>
      <c r="AI426146" s="31"/>
    </row>
    <row r="426150" spans="23:35" x14ac:dyDescent="0.2">
      <c r="W426150" s="29"/>
      <c r="AI426150" s="29"/>
    </row>
    <row r="426178" spans="23:35" x14ac:dyDescent="0.2">
      <c r="W426178" s="31"/>
      <c r="AI426178" s="31"/>
    </row>
    <row r="426182" spans="23:35" x14ac:dyDescent="0.2">
      <c r="W426182" s="29"/>
      <c r="AI426182" s="29"/>
    </row>
    <row r="426210" spans="23:35" x14ac:dyDescent="0.2">
      <c r="W426210" s="31"/>
      <c r="AI426210" s="31"/>
    </row>
    <row r="426214" spans="23:35" x14ac:dyDescent="0.2">
      <c r="W426214" s="29"/>
      <c r="AI426214" s="29"/>
    </row>
    <row r="426242" spans="23:35" x14ac:dyDescent="0.2">
      <c r="W426242" s="31"/>
      <c r="AI426242" s="31"/>
    </row>
    <row r="426246" spans="23:35" x14ac:dyDescent="0.2">
      <c r="W426246" s="29"/>
      <c r="AI426246" s="29"/>
    </row>
    <row r="426274" spans="23:35" x14ac:dyDescent="0.2">
      <c r="W426274" s="31"/>
      <c r="AI426274" s="31"/>
    </row>
    <row r="426278" spans="23:35" x14ac:dyDescent="0.2">
      <c r="W426278" s="29"/>
      <c r="AI426278" s="29"/>
    </row>
    <row r="426306" spans="23:35" x14ac:dyDescent="0.2">
      <c r="W426306" s="31"/>
      <c r="AI426306" s="31"/>
    </row>
    <row r="426310" spans="23:35" x14ac:dyDescent="0.2">
      <c r="W426310" s="29"/>
      <c r="AI426310" s="29"/>
    </row>
    <row r="426338" spans="23:35" x14ac:dyDescent="0.2">
      <c r="W426338" s="31"/>
      <c r="AI426338" s="31"/>
    </row>
    <row r="426342" spans="23:35" x14ac:dyDescent="0.2">
      <c r="W426342" s="29"/>
      <c r="AI426342" s="29"/>
    </row>
    <row r="426370" spans="23:35" x14ac:dyDescent="0.2">
      <c r="W426370" s="31"/>
      <c r="AI426370" s="31"/>
    </row>
    <row r="426374" spans="23:35" x14ac:dyDescent="0.2">
      <c r="W426374" s="29"/>
      <c r="AI426374" s="29"/>
    </row>
    <row r="426402" spans="23:35" x14ac:dyDescent="0.2">
      <c r="W426402" s="31"/>
      <c r="AI426402" s="31"/>
    </row>
    <row r="426406" spans="23:35" x14ac:dyDescent="0.2">
      <c r="W426406" s="29"/>
      <c r="AI426406" s="29"/>
    </row>
    <row r="426434" spans="23:35" x14ac:dyDescent="0.2">
      <c r="W426434" s="31"/>
      <c r="AI426434" s="31"/>
    </row>
    <row r="426438" spans="23:35" x14ac:dyDescent="0.2">
      <c r="W426438" s="29"/>
      <c r="AI426438" s="29"/>
    </row>
    <row r="426466" spans="23:35" x14ac:dyDescent="0.2">
      <c r="W426466" s="31"/>
      <c r="AI426466" s="31"/>
    </row>
    <row r="426470" spans="23:35" x14ac:dyDescent="0.2">
      <c r="W426470" s="29"/>
      <c r="AI426470" s="29"/>
    </row>
    <row r="426498" spans="23:35" x14ac:dyDescent="0.2">
      <c r="W426498" s="31"/>
      <c r="AI426498" s="31"/>
    </row>
    <row r="426502" spans="23:35" x14ac:dyDescent="0.2">
      <c r="W426502" s="29"/>
      <c r="AI426502" s="29"/>
    </row>
    <row r="426530" spans="23:35" x14ac:dyDescent="0.2">
      <c r="W426530" s="31"/>
      <c r="AI426530" s="31"/>
    </row>
    <row r="426534" spans="23:35" x14ac:dyDescent="0.2">
      <c r="W426534" s="29"/>
      <c r="AI426534" s="29"/>
    </row>
    <row r="426562" spans="23:35" x14ac:dyDescent="0.2">
      <c r="W426562" s="31"/>
      <c r="AI426562" s="31"/>
    </row>
    <row r="426566" spans="23:35" x14ac:dyDescent="0.2">
      <c r="W426566" s="29"/>
      <c r="AI426566" s="29"/>
    </row>
    <row r="426594" spans="23:35" x14ac:dyDescent="0.2">
      <c r="W426594" s="31"/>
      <c r="AI426594" s="31"/>
    </row>
    <row r="426598" spans="23:35" x14ac:dyDescent="0.2">
      <c r="W426598" s="29"/>
      <c r="AI426598" s="29"/>
    </row>
    <row r="426626" spans="23:35" x14ac:dyDescent="0.2">
      <c r="W426626" s="31"/>
      <c r="AI426626" s="31"/>
    </row>
    <row r="426630" spans="23:35" x14ac:dyDescent="0.2">
      <c r="W426630" s="29"/>
      <c r="AI426630" s="29"/>
    </row>
    <row r="426658" spans="23:35" x14ac:dyDescent="0.2">
      <c r="W426658" s="31"/>
      <c r="AI426658" s="31"/>
    </row>
    <row r="426662" spans="23:35" x14ac:dyDescent="0.2">
      <c r="W426662" s="29"/>
      <c r="AI426662" s="29"/>
    </row>
    <row r="426690" spans="23:35" x14ac:dyDescent="0.2">
      <c r="W426690" s="31"/>
      <c r="AI426690" s="31"/>
    </row>
    <row r="426694" spans="23:35" x14ac:dyDescent="0.2">
      <c r="W426694" s="29"/>
      <c r="AI426694" s="29"/>
    </row>
    <row r="426722" spans="23:35" x14ac:dyDescent="0.2">
      <c r="W426722" s="31"/>
      <c r="AI426722" s="31"/>
    </row>
    <row r="426726" spans="23:35" x14ac:dyDescent="0.2">
      <c r="W426726" s="29"/>
      <c r="AI426726" s="29"/>
    </row>
    <row r="426754" spans="23:35" x14ac:dyDescent="0.2">
      <c r="W426754" s="31"/>
      <c r="AI426754" s="31"/>
    </row>
    <row r="426758" spans="23:35" x14ac:dyDescent="0.2">
      <c r="W426758" s="29"/>
      <c r="AI426758" s="29"/>
    </row>
    <row r="426786" spans="23:35" x14ac:dyDescent="0.2">
      <c r="W426786" s="31"/>
      <c r="AI426786" s="31"/>
    </row>
    <row r="426790" spans="23:35" x14ac:dyDescent="0.2">
      <c r="W426790" s="29"/>
      <c r="AI426790" s="29"/>
    </row>
    <row r="426818" spans="23:35" x14ac:dyDescent="0.2">
      <c r="W426818" s="31"/>
      <c r="AI426818" s="31"/>
    </row>
    <row r="426822" spans="23:35" x14ac:dyDescent="0.2">
      <c r="W426822" s="29"/>
      <c r="AI426822" s="29"/>
    </row>
    <row r="426850" spans="23:35" x14ac:dyDescent="0.2">
      <c r="W426850" s="31"/>
      <c r="AI426850" s="31"/>
    </row>
    <row r="426854" spans="23:35" x14ac:dyDescent="0.2">
      <c r="W426854" s="29"/>
      <c r="AI426854" s="29"/>
    </row>
    <row r="426882" spans="23:35" x14ac:dyDescent="0.2">
      <c r="W426882" s="31"/>
      <c r="AI426882" s="31"/>
    </row>
    <row r="426886" spans="23:35" x14ac:dyDescent="0.2">
      <c r="W426886" s="29"/>
      <c r="AI426886" s="29"/>
    </row>
    <row r="426914" spans="23:35" x14ac:dyDescent="0.2">
      <c r="W426914" s="31"/>
      <c r="AI426914" s="31"/>
    </row>
    <row r="426918" spans="23:35" x14ac:dyDescent="0.2">
      <c r="W426918" s="29"/>
      <c r="AI426918" s="29"/>
    </row>
    <row r="426946" spans="23:35" x14ac:dyDescent="0.2">
      <c r="W426946" s="31"/>
      <c r="AI426946" s="31"/>
    </row>
    <row r="426950" spans="23:35" x14ac:dyDescent="0.2">
      <c r="W426950" s="29"/>
      <c r="AI426950" s="29"/>
    </row>
    <row r="426978" spans="23:35" x14ac:dyDescent="0.2">
      <c r="W426978" s="31"/>
      <c r="AI426978" s="31"/>
    </row>
    <row r="426982" spans="23:35" x14ac:dyDescent="0.2">
      <c r="W426982" s="29"/>
      <c r="AI426982" s="29"/>
    </row>
    <row r="427010" spans="23:35" x14ac:dyDescent="0.2">
      <c r="W427010" s="31"/>
      <c r="AI427010" s="31"/>
    </row>
    <row r="427014" spans="23:35" x14ac:dyDescent="0.2">
      <c r="W427014" s="29"/>
      <c r="AI427014" s="29"/>
    </row>
    <row r="427042" spans="23:35" x14ac:dyDescent="0.2">
      <c r="W427042" s="31"/>
      <c r="AI427042" s="31"/>
    </row>
    <row r="427046" spans="23:35" x14ac:dyDescent="0.2">
      <c r="W427046" s="29"/>
      <c r="AI427046" s="29"/>
    </row>
    <row r="427074" spans="23:35" x14ac:dyDescent="0.2">
      <c r="W427074" s="31"/>
      <c r="AI427074" s="31"/>
    </row>
    <row r="427078" spans="23:35" x14ac:dyDescent="0.2">
      <c r="W427078" s="29"/>
      <c r="AI427078" s="29"/>
    </row>
    <row r="427106" spans="23:35" x14ac:dyDescent="0.2">
      <c r="W427106" s="31"/>
      <c r="AI427106" s="31"/>
    </row>
    <row r="427110" spans="23:35" x14ac:dyDescent="0.2">
      <c r="W427110" s="29"/>
      <c r="AI427110" s="29"/>
    </row>
    <row r="427138" spans="23:35" x14ac:dyDescent="0.2">
      <c r="W427138" s="31"/>
      <c r="AI427138" s="31"/>
    </row>
    <row r="427142" spans="23:35" x14ac:dyDescent="0.2">
      <c r="W427142" s="29"/>
      <c r="AI427142" s="29"/>
    </row>
    <row r="427170" spans="23:35" x14ac:dyDescent="0.2">
      <c r="W427170" s="31"/>
      <c r="AI427170" s="31"/>
    </row>
    <row r="427174" spans="23:35" x14ac:dyDescent="0.2">
      <c r="W427174" s="29"/>
      <c r="AI427174" s="29"/>
    </row>
    <row r="427202" spans="23:35" x14ac:dyDescent="0.2">
      <c r="W427202" s="31"/>
      <c r="AI427202" s="31"/>
    </row>
    <row r="427206" spans="23:35" x14ac:dyDescent="0.2">
      <c r="W427206" s="29"/>
      <c r="AI427206" s="29"/>
    </row>
    <row r="427234" spans="23:35" x14ac:dyDescent="0.2">
      <c r="W427234" s="31"/>
      <c r="AI427234" s="31"/>
    </row>
    <row r="427238" spans="23:35" x14ac:dyDescent="0.2">
      <c r="W427238" s="29"/>
      <c r="AI427238" s="29"/>
    </row>
    <row r="427266" spans="23:35" x14ac:dyDescent="0.2">
      <c r="W427266" s="31"/>
      <c r="AI427266" s="31"/>
    </row>
    <row r="427270" spans="23:35" x14ac:dyDescent="0.2">
      <c r="W427270" s="29"/>
      <c r="AI427270" s="29"/>
    </row>
    <row r="427298" spans="23:35" x14ac:dyDescent="0.2">
      <c r="W427298" s="31"/>
      <c r="AI427298" s="31"/>
    </row>
    <row r="427302" spans="23:35" x14ac:dyDescent="0.2">
      <c r="W427302" s="29"/>
      <c r="AI427302" s="29"/>
    </row>
    <row r="427330" spans="23:35" x14ac:dyDescent="0.2">
      <c r="W427330" s="31"/>
      <c r="AI427330" s="31"/>
    </row>
    <row r="427334" spans="23:35" x14ac:dyDescent="0.2">
      <c r="W427334" s="29"/>
      <c r="AI427334" s="29"/>
    </row>
    <row r="427362" spans="23:35" x14ac:dyDescent="0.2">
      <c r="W427362" s="31"/>
      <c r="AI427362" s="31"/>
    </row>
    <row r="427366" spans="23:35" x14ac:dyDescent="0.2">
      <c r="W427366" s="29"/>
      <c r="AI427366" s="29"/>
    </row>
    <row r="427394" spans="23:35" x14ac:dyDescent="0.2">
      <c r="W427394" s="31"/>
      <c r="AI427394" s="31"/>
    </row>
    <row r="427398" spans="23:35" x14ac:dyDescent="0.2">
      <c r="W427398" s="29"/>
      <c r="AI427398" s="29"/>
    </row>
    <row r="427426" spans="23:35" x14ac:dyDescent="0.2">
      <c r="W427426" s="31"/>
      <c r="AI427426" s="31"/>
    </row>
    <row r="427430" spans="23:35" x14ac:dyDescent="0.2">
      <c r="W427430" s="29"/>
      <c r="AI427430" s="29"/>
    </row>
    <row r="427458" spans="23:35" x14ac:dyDescent="0.2">
      <c r="W427458" s="31"/>
      <c r="AI427458" s="31"/>
    </row>
    <row r="427462" spans="23:35" x14ac:dyDescent="0.2">
      <c r="W427462" s="29"/>
      <c r="AI427462" s="29"/>
    </row>
    <row r="427490" spans="23:35" x14ac:dyDescent="0.2">
      <c r="W427490" s="31"/>
      <c r="AI427490" s="31"/>
    </row>
    <row r="427494" spans="23:35" x14ac:dyDescent="0.2">
      <c r="W427494" s="29"/>
      <c r="AI427494" s="29"/>
    </row>
    <row r="427522" spans="23:35" x14ac:dyDescent="0.2">
      <c r="W427522" s="31"/>
      <c r="AI427522" s="31"/>
    </row>
    <row r="427526" spans="23:35" x14ac:dyDescent="0.2">
      <c r="W427526" s="29"/>
      <c r="AI427526" s="29"/>
    </row>
    <row r="427554" spans="23:35" x14ac:dyDescent="0.2">
      <c r="W427554" s="31"/>
      <c r="AI427554" s="31"/>
    </row>
    <row r="427558" spans="23:35" x14ac:dyDescent="0.2">
      <c r="W427558" s="29"/>
      <c r="AI427558" s="29"/>
    </row>
    <row r="427586" spans="23:35" x14ac:dyDescent="0.2">
      <c r="W427586" s="31"/>
      <c r="AI427586" s="31"/>
    </row>
    <row r="427590" spans="23:35" x14ac:dyDescent="0.2">
      <c r="W427590" s="29"/>
      <c r="AI427590" s="29"/>
    </row>
    <row r="427618" spans="23:35" x14ac:dyDescent="0.2">
      <c r="W427618" s="31"/>
      <c r="AI427618" s="31"/>
    </row>
    <row r="427622" spans="23:35" x14ac:dyDescent="0.2">
      <c r="W427622" s="29"/>
      <c r="AI427622" s="29"/>
    </row>
    <row r="427650" spans="23:35" x14ac:dyDescent="0.2">
      <c r="W427650" s="31"/>
      <c r="AI427650" s="31"/>
    </row>
    <row r="427654" spans="23:35" x14ac:dyDescent="0.2">
      <c r="W427654" s="29"/>
      <c r="AI427654" s="29"/>
    </row>
    <row r="427682" spans="23:35" x14ac:dyDescent="0.2">
      <c r="W427682" s="31"/>
      <c r="AI427682" s="31"/>
    </row>
    <row r="427686" spans="23:35" x14ac:dyDescent="0.2">
      <c r="W427686" s="29"/>
      <c r="AI427686" s="29"/>
    </row>
    <row r="427714" spans="23:35" x14ac:dyDescent="0.2">
      <c r="W427714" s="31"/>
      <c r="AI427714" s="31"/>
    </row>
    <row r="427718" spans="23:35" x14ac:dyDescent="0.2">
      <c r="W427718" s="29"/>
      <c r="AI427718" s="29"/>
    </row>
    <row r="427746" spans="23:35" x14ac:dyDescent="0.2">
      <c r="W427746" s="31"/>
      <c r="AI427746" s="31"/>
    </row>
    <row r="427750" spans="23:35" x14ac:dyDescent="0.2">
      <c r="W427750" s="29"/>
      <c r="AI427750" s="29"/>
    </row>
    <row r="427778" spans="23:35" x14ac:dyDescent="0.2">
      <c r="W427778" s="31"/>
      <c r="AI427778" s="31"/>
    </row>
    <row r="427782" spans="23:35" x14ac:dyDescent="0.2">
      <c r="W427782" s="29"/>
      <c r="AI427782" s="29"/>
    </row>
    <row r="427810" spans="23:35" x14ac:dyDescent="0.2">
      <c r="W427810" s="31"/>
      <c r="AI427810" s="31"/>
    </row>
    <row r="427814" spans="23:35" x14ac:dyDescent="0.2">
      <c r="W427814" s="29"/>
      <c r="AI427814" s="29"/>
    </row>
    <row r="427842" spans="23:35" x14ac:dyDescent="0.2">
      <c r="W427842" s="31"/>
      <c r="AI427842" s="31"/>
    </row>
    <row r="427846" spans="23:35" x14ac:dyDescent="0.2">
      <c r="W427846" s="29"/>
      <c r="AI427846" s="29"/>
    </row>
    <row r="427874" spans="23:35" x14ac:dyDescent="0.2">
      <c r="W427874" s="31"/>
      <c r="AI427874" s="31"/>
    </row>
    <row r="427878" spans="23:35" x14ac:dyDescent="0.2">
      <c r="W427878" s="29"/>
      <c r="AI427878" s="29"/>
    </row>
    <row r="427906" spans="23:35" x14ac:dyDescent="0.2">
      <c r="W427906" s="31"/>
      <c r="AI427906" s="31"/>
    </row>
    <row r="427910" spans="23:35" x14ac:dyDescent="0.2">
      <c r="W427910" s="29"/>
      <c r="AI427910" s="29"/>
    </row>
    <row r="427938" spans="23:35" x14ac:dyDescent="0.2">
      <c r="W427938" s="31"/>
      <c r="AI427938" s="31"/>
    </row>
    <row r="427942" spans="23:35" x14ac:dyDescent="0.2">
      <c r="W427942" s="29"/>
      <c r="AI427942" s="29"/>
    </row>
    <row r="427970" spans="23:35" x14ac:dyDescent="0.2">
      <c r="W427970" s="31"/>
      <c r="AI427970" s="31"/>
    </row>
    <row r="427974" spans="23:35" x14ac:dyDescent="0.2">
      <c r="W427974" s="29"/>
      <c r="AI427974" s="29"/>
    </row>
    <row r="428002" spans="23:35" x14ac:dyDescent="0.2">
      <c r="W428002" s="31"/>
      <c r="AI428002" s="31"/>
    </row>
    <row r="428006" spans="23:35" x14ac:dyDescent="0.2">
      <c r="W428006" s="29"/>
      <c r="AI428006" s="29"/>
    </row>
    <row r="428034" spans="23:35" x14ac:dyDescent="0.2">
      <c r="W428034" s="31"/>
      <c r="AI428034" s="31"/>
    </row>
    <row r="428038" spans="23:35" x14ac:dyDescent="0.2">
      <c r="W428038" s="29"/>
      <c r="AI428038" s="29"/>
    </row>
    <row r="428066" spans="23:35" x14ac:dyDescent="0.2">
      <c r="W428066" s="31"/>
      <c r="AI428066" s="31"/>
    </row>
    <row r="428070" spans="23:35" x14ac:dyDescent="0.2">
      <c r="W428070" s="29"/>
      <c r="AI428070" s="29"/>
    </row>
    <row r="428098" spans="23:35" x14ac:dyDescent="0.2">
      <c r="W428098" s="31"/>
      <c r="AI428098" s="31"/>
    </row>
    <row r="428102" spans="23:35" x14ac:dyDescent="0.2">
      <c r="W428102" s="29"/>
      <c r="AI428102" s="29"/>
    </row>
    <row r="428130" spans="23:35" x14ac:dyDescent="0.2">
      <c r="W428130" s="31"/>
      <c r="AI428130" s="31"/>
    </row>
    <row r="428134" spans="23:35" x14ac:dyDescent="0.2">
      <c r="W428134" s="29"/>
      <c r="AI428134" s="29"/>
    </row>
    <row r="428162" spans="23:35" x14ac:dyDescent="0.2">
      <c r="W428162" s="31"/>
      <c r="AI428162" s="31"/>
    </row>
    <row r="428166" spans="23:35" x14ac:dyDescent="0.2">
      <c r="W428166" s="29"/>
      <c r="AI428166" s="29"/>
    </row>
    <row r="428194" spans="23:35" x14ac:dyDescent="0.2">
      <c r="W428194" s="31"/>
      <c r="AI428194" s="31"/>
    </row>
    <row r="428198" spans="23:35" x14ac:dyDescent="0.2">
      <c r="W428198" s="29"/>
      <c r="AI428198" s="29"/>
    </row>
    <row r="428226" spans="23:35" x14ac:dyDescent="0.2">
      <c r="W428226" s="31"/>
      <c r="AI428226" s="31"/>
    </row>
    <row r="428230" spans="23:35" x14ac:dyDescent="0.2">
      <c r="W428230" s="29"/>
      <c r="AI428230" s="29"/>
    </row>
    <row r="428258" spans="23:35" x14ac:dyDescent="0.2">
      <c r="W428258" s="31"/>
      <c r="AI428258" s="31"/>
    </row>
    <row r="428262" spans="23:35" x14ac:dyDescent="0.2">
      <c r="W428262" s="29"/>
      <c r="AI428262" s="29"/>
    </row>
    <row r="428290" spans="23:35" x14ac:dyDescent="0.2">
      <c r="W428290" s="31"/>
      <c r="AI428290" s="31"/>
    </row>
    <row r="428294" spans="23:35" x14ac:dyDescent="0.2">
      <c r="W428294" s="29"/>
      <c r="AI428294" s="29"/>
    </row>
    <row r="428322" spans="23:35" x14ac:dyDescent="0.2">
      <c r="W428322" s="31"/>
      <c r="AI428322" s="31"/>
    </row>
    <row r="428326" spans="23:35" x14ac:dyDescent="0.2">
      <c r="W428326" s="29"/>
      <c r="AI428326" s="29"/>
    </row>
    <row r="428354" spans="23:35" x14ac:dyDescent="0.2">
      <c r="W428354" s="31"/>
      <c r="AI428354" s="31"/>
    </row>
    <row r="428358" spans="23:35" x14ac:dyDescent="0.2">
      <c r="W428358" s="29"/>
      <c r="AI428358" s="29"/>
    </row>
    <row r="428386" spans="23:35" x14ac:dyDescent="0.2">
      <c r="W428386" s="31"/>
      <c r="AI428386" s="31"/>
    </row>
    <row r="428390" spans="23:35" x14ac:dyDescent="0.2">
      <c r="W428390" s="29"/>
      <c r="AI428390" s="29"/>
    </row>
    <row r="428418" spans="23:35" x14ac:dyDescent="0.2">
      <c r="W428418" s="31"/>
      <c r="AI428418" s="31"/>
    </row>
    <row r="428422" spans="23:35" x14ac:dyDescent="0.2">
      <c r="W428422" s="29"/>
      <c r="AI428422" s="29"/>
    </row>
    <row r="428450" spans="23:35" x14ac:dyDescent="0.2">
      <c r="W428450" s="31"/>
      <c r="AI428450" s="31"/>
    </row>
    <row r="428454" spans="23:35" x14ac:dyDescent="0.2">
      <c r="W428454" s="29"/>
      <c r="AI428454" s="29"/>
    </row>
    <row r="428482" spans="23:35" x14ac:dyDescent="0.2">
      <c r="W428482" s="31"/>
      <c r="AI428482" s="31"/>
    </row>
    <row r="428486" spans="23:35" x14ac:dyDescent="0.2">
      <c r="W428486" s="29"/>
      <c r="AI428486" s="29"/>
    </row>
    <row r="428514" spans="23:35" x14ac:dyDescent="0.2">
      <c r="W428514" s="31"/>
      <c r="AI428514" s="31"/>
    </row>
    <row r="428518" spans="23:35" x14ac:dyDescent="0.2">
      <c r="W428518" s="29"/>
      <c r="AI428518" s="29"/>
    </row>
    <row r="428546" spans="23:35" x14ac:dyDescent="0.2">
      <c r="W428546" s="31"/>
      <c r="AI428546" s="31"/>
    </row>
    <row r="428550" spans="23:35" x14ac:dyDescent="0.2">
      <c r="W428550" s="29"/>
      <c r="AI428550" s="29"/>
    </row>
    <row r="428578" spans="23:35" x14ac:dyDescent="0.2">
      <c r="W428578" s="31"/>
      <c r="AI428578" s="31"/>
    </row>
    <row r="428582" spans="23:35" x14ac:dyDescent="0.2">
      <c r="W428582" s="29"/>
      <c r="AI428582" s="29"/>
    </row>
    <row r="428610" spans="23:35" x14ac:dyDescent="0.2">
      <c r="W428610" s="31"/>
      <c r="AI428610" s="31"/>
    </row>
    <row r="428614" spans="23:35" x14ac:dyDescent="0.2">
      <c r="W428614" s="29"/>
      <c r="AI428614" s="29"/>
    </row>
    <row r="428642" spans="23:35" x14ac:dyDescent="0.2">
      <c r="W428642" s="31"/>
      <c r="AI428642" s="31"/>
    </row>
    <row r="428646" spans="23:35" x14ac:dyDescent="0.2">
      <c r="W428646" s="29"/>
      <c r="AI428646" s="29"/>
    </row>
    <row r="428674" spans="23:35" x14ac:dyDescent="0.2">
      <c r="W428674" s="31"/>
      <c r="AI428674" s="31"/>
    </row>
    <row r="428678" spans="23:35" x14ac:dyDescent="0.2">
      <c r="W428678" s="29"/>
      <c r="AI428678" s="29"/>
    </row>
    <row r="428706" spans="23:35" x14ac:dyDescent="0.2">
      <c r="W428706" s="31"/>
      <c r="AI428706" s="31"/>
    </row>
    <row r="428710" spans="23:35" x14ac:dyDescent="0.2">
      <c r="W428710" s="29"/>
      <c r="AI428710" s="29"/>
    </row>
    <row r="428738" spans="23:35" x14ac:dyDescent="0.2">
      <c r="W428738" s="31"/>
      <c r="AI428738" s="31"/>
    </row>
    <row r="428742" spans="23:35" x14ac:dyDescent="0.2">
      <c r="W428742" s="29"/>
      <c r="AI428742" s="29"/>
    </row>
    <row r="428770" spans="23:35" x14ac:dyDescent="0.2">
      <c r="W428770" s="31"/>
      <c r="AI428770" s="31"/>
    </row>
    <row r="428774" spans="23:35" x14ac:dyDescent="0.2">
      <c r="W428774" s="29"/>
      <c r="AI428774" s="29"/>
    </row>
    <row r="428802" spans="23:35" x14ac:dyDescent="0.2">
      <c r="W428802" s="31"/>
      <c r="AI428802" s="31"/>
    </row>
    <row r="428806" spans="23:35" x14ac:dyDescent="0.2">
      <c r="W428806" s="29"/>
      <c r="AI428806" s="29"/>
    </row>
    <row r="428834" spans="23:35" x14ac:dyDescent="0.2">
      <c r="W428834" s="31"/>
      <c r="AI428834" s="31"/>
    </row>
    <row r="428838" spans="23:35" x14ac:dyDescent="0.2">
      <c r="W428838" s="29"/>
      <c r="AI428838" s="29"/>
    </row>
    <row r="428866" spans="23:35" x14ac:dyDescent="0.2">
      <c r="W428866" s="31"/>
      <c r="AI428866" s="31"/>
    </row>
    <row r="428870" spans="23:35" x14ac:dyDescent="0.2">
      <c r="W428870" s="29"/>
      <c r="AI428870" s="29"/>
    </row>
    <row r="428898" spans="23:35" x14ac:dyDescent="0.2">
      <c r="W428898" s="31"/>
      <c r="AI428898" s="31"/>
    </row>
    <row r="428902" spans="23:35" x14ac:dyDescent="0.2">
      <c r="W428902" s="29"/>
      <c r="AI428902" s="29"/>
    </row>
    <row r="428930" spans="23:35" x14ac:dyDescent="0.2">
      <c r="W428930" s="31"/>
      <c r="AI428930" s="31"/>
    </row>
    <row r="428934" spans="23:35" x14ac:dyDescent="0.2">
      <c r="W428934" s="29"/>
      <c r="AI428934" s="29"/>
    </row>
    <row r="428962" spans="23:35" x14ac:dyDescent="0.2">
      <c r="W428962" s="31"/>
      <c r="AI428962" s="31"/>
    </row>
    <row r="428966" spans="23:35" x14ac:dyDescent="0.2">
      <c r="W428966" s="29"/>
      <c r="AI428966" s="29"/>
    </row>
    <row r="428994" spans="23:35" x14ac:dyDescent="0.2">
      <c r="W428994" s="31"/>
      <c r="AI428994" s="31"/>
    </row>
    <row r="428998" spans="23:35" x14ac:dyDescent="0.2">
      <c r="W428998" s="29"/>
      <c r="AI428998" s="29"/>
    </row>
    <row r="429026" spans="23:35" x14ac:dyDescent="0.2">
      <c r="W429026" s="31"/>
      <c r="AI429026" s="31"/>
    </row>
    <row r="429030" spans="23:35" x14ac:dyDescent="0.2">
      <c r="W429030" s="29"/>
      <c r="AI429030" s="29"/>
    </row>
    <row r="429058" spans="23:35" x14ac:dyDescent="0.2">
      <c r="W429058" s="31"/>
      <c r="AI429058" s="31"/>
    </row>
    <row r="429062" spans="23:35" x14ac:dyDescent="0.2">
      <c r="W429062" s="29"/>
      <c r="AI429062" s="29"/>
    </row>
    <row r="429090" spans="23:35" x14ac:dyDescent="0.2">
      <c r="W429090" s="31"/>
      <c r="AI429090" s="31"/>
    </row>
    <row r="429094" spans="23:35" x14ac:dyDescent="0.2">
      <c r="W429094" s="29"/>
      <c r="AI429094" s="29"/>
    </row>
    <row r="429122" spans="23:35" x14ac:dyDescent="0.2">
      <c r="W429122" s="31"/>
      <c r="AI429122" s="31"/>
    </row>
    <row r="429126" spans="23:35" x14ac:dyDescent="0.2">
      <c r="W429126" s="29"/>
      <c r="AI429126" s="29"/>
    </row>
    <row r="429154" spans="23:35" x14ac:dyDescent="0.2">
      <c r="W429154" s="31"/>
      <c r="AI429154" s="31"/>
    </row>
    <row r="429158" spans="23:35" x14ac:dyDescent="0.2">
      <c r="W429158" s="29"/>
      <c r="AI429158" s="29"/>
    </row>
    <row r="429186" spans="23:35" x14ac:dyDescent="0.2">
      <c r="W429186" s="31"/>
      <c r="AI429186" s="31"/>
    </row>
    <row r="429190" spans="23:35" x14ac:dyDescent="0.2">
      <c r="W429190" s="29"/>
      <c r="AI429190" s="29"/>
    </row>
    <row r="429218" spans="23:35" x14ac:dyDescent="0.2">
      <c r="W429218" s="31"/>
      <c r="AI429218" s="31"/>
    </row>
    <row r="429222" spans="23:35" x14ac:dyDescent="0.2">
      <c r="W429222" s="29"/>
      <c r="AI429222" s="29"/>
    </row>
    <row r="429250" spans="23:35" x14ac:dyDescent="0.2">
      <c r="W429250" s="31"/>
      <c r="AI429250" s="31"/>
    </row>
    <row r="429254" spans="23:35" x14ac:dyDescent="0.2">
      <c r="W429254" s="29"/>
      <c r="AI429254" s="29"/>
    </row>
    <row r="429282" spans="23:35" x14ac:dyDescent="0.2">
      <c r="W429282" s="31"/>
      <c r="AI429282" s="31"/>
    </row>
    <row r="429286" spans="23:35" x14ac:dyDescent="0.2">
      <c r="W429286" s="29"/>
      <c r="AI429286" s="29"/>
    </row>
    <row r="429314" spans="23:35" x14ac:dyDescent="0.2">
      <c r="W429314" s="31"/>
      <c r="AI429314" s="31"/>
    </row>
    <row r="429318" spans="23:35" x14ac:dyDescent="0.2">
      <c r="W429318" s="29"/>
      <c r="AI429318" s="29"/>
    </row>
    <row r="429346" spans="23:35" x14ac:dyDescent="0.2">
      <c r="W429346" s="31"/>
      <c r="AI429346" s="31"/>
    </row>
    <row r="429350" spans="23:35" x14ac:dyDescent="0.2">
      <c r="W429350" s="29"/>
      <c r="AI429350" s="29"/>
    </row>
    <row r="429378" spans="23:35" x14ac:dyDescent="0.2">
      <c r="W429378" s="31"/>
      <c r="AI429378" s="31"/>
    </row>
    <row r="429382" spans="23:35" x14ac:dyDescent="0.2">
      <c r="W429382" s="29"/>
      <c r="AI429382" s="29"/>
    </row>
    <row r="429410" spans="23:35" x14ac:dyDescent="0.2">
      <c r="W429410" s="31"/>
      <c r="AI429410" s="31"/>
    </row>
    <row r="429414" spans="23:35" x14ac:dyDescent="0.2">
      <c r="W429414" s="29"/>
      <c r="AI429414" s="29"/>
    </row>
    <row r="429442" spans="23:35" x14ac:dyDescent="0.2">
      <c r="W429442" s="31"/>
      <c r="AI429442" s="31"/>
    </row>
    <row r="429446" spans="23:35" x14ac:dyDescent="0.2">
      <c r="W429446" s="29"/>
      <c r="AI429446" s="29"/>
    </row>
    <row r="429474" spans="23:35" x14ac:dyDescent="0.2">
      <c r="W429474" s="31"/>
      <c r="AI429474" s="31"/>
    </row>
    <row r="429478" spans="23:35" x14ac:dyDescent="0.2">
      <c r="W429478" s="29"/>
      <c r="AI429478" s="29"/>
    </row>
    <row r="429506" spans="23:35" x14ac:dyDescent="0.2">
      <c r="W429506" s="31"/>
      <c r="AI429506" s="31"/>
    </row>
    <row r="429510" spans="23:35" x14ac:dyDescent="0.2">
      <c r="W429510" s="29"/>
      <c r="AI429510" s="29"/>
    </row>
    <row r="429538" spans="23:35" x14ac:dyDescent="0.2">
      <c r="W429538" s="31"/>
      <c r="AI429538" s="31"/>
    </row>
    <row r="429542" spans="23:35" x14ac:dyDescent="0.2">
      <c r="W429542" s="29"/>
      <c r="AI429542" s="29"/>
    </row>
    <row r="429570" spans="23:35" x14ac:dyDescent="0.2">
      <c r="W429570" s="31"/>
      <c r="AI429570" s="31"/>
    </row>
    <row r="429574" spans="23:35" x14ac:dyDescent="0.2">
      <c r="W429574" s="29"/>
      <c r="AI429574" s="29"/>
    </row>
    <row r="429602" spans="23:35" x14ac:dyDescent="0.2">
      <c r="W429602" s="31"/>
      <c r="AI429602" s="31"/>
    </row>
    <row r="429606" spans="23:35" x14ac:dyDescent="0.2">
      <c r="W429606" s="29"/>
      <c r="AI429606" s="29"/>
    </row>
    <row r="429634" spans="23:35" x14ac:dyDescent="0.2">
      <c r="W429634" s="31"/>
      <c r="AI429634" s="31"/>
    </row>
    <row r="429638" spans="23:35" x14ac:dyDescent="0.2">
      <c r="W429638" s="29"/>
      <c r="AI429638" s="29"/>
    </row>
    <row r="429666" spans="23:35" x14ac:dyDescent="0.2">
      <c r="W429666" s="31"/>
      <c r="AI429666" s="31"/>
    </row>
    <row r="429670" spans="23:35" x14ac:dyDescent="0.2">
      <c r="W429670" s="29"/>
      <c r="AI429670" s="29"/>
    </row>
    <row r="429698" spans="23:35" x14ac:dyDescent="0.2">
      <c r="W429698" s="31"/>
      <c r="AI429698" s="31"/>
    </row>
    <row r="429702" spans="23:35" x14ac:dyDescent="0.2">
      <c r="W429702" s="29"/>
      <c r="AI429702" s="29"/>
    </row>
    <row r="429730" spans="23:35" x14ac:dyDescent="0.2">
      <c r="W429730" s="31"/>
      <c r="AI429730" s="31"/>
    </row>
    <row r="429734" spans="23:35" x14ac:dyDescent="0.2">
      <c r="W429734" s="29"/>
      <c r="AI429734" s="29"/>
    </row>
    <row r="429762" spans="23:35" x14ac:dyDescent="0.2">
      <c r="W429762" s="31"/>
      <c r="AI429762" s="31"/>
    </row>
    <row r="429766" spans="23:35" x14ac:dyDescent="0.2">
      <c r="W429766" s="29"/>
      <c r="AI429766" s="29"/>
    </row>
    <row r="429794" spans="23:35" x14ac:dyDescent="0.2">
      <c r="W429794" s="31"/>
      <c r="AI429794" s="31"/>
    </row>
    <row r="429798" spans="23:35" x14ac:dyDescent="0.2">
      <c r="W429798" s="29"/>
      <c r="AI429798" s="29"/>
    </row>
    <row r="429826" spans="23:35" x14ac:dyDescent="0.2">
      <c r="W429826" s="31"/>
      <c r="AI429826" s="31"/>
    </row>
    <row r="429830" spans="23:35" x14ac:dyDescent="0.2">
      <c r="W429830" s="29"/>
      <c r="AI429830" s="29"/>
    </row>
    <row r="429858" spans="23:35" x14ac:dyDescent="0.2">
      <c r="W429858" s="31"/>
      <c r="AI429858" s="31"/>
    </row>
    <row r="429862" spans="23:35" x14ac:dyDescent="0.2">
      <c r="W429862" s="29"/>
      <c r="AI429862" s="29"/>
    </row>
    <row r="429890" spans="23:35" x14ac:dyDescent="0.2">
      <c r="W429890" s="31"/>
      <c r="AI429890" s="31"/>
    </row>
    <row r="429894" spans="23:35" x14ac:dyDescent="0.2">
      <c r="W429894" s="29"/>
      <c r="AI429894" s="29"/>
    </row>
    <row r="429922" spans="23:35" x14ac:dyDescent="0.2">
      <c r="W429922" s="31"/>
      <c r="AI429922" s="31"/>
    </row>
    <row r="429926" spans="23:35" x14ac:dyDescent="0.2">
      <c r="W429926" s="29"/>
      <c r="AI429926" s="29"/>
    </row>
    <row r="429954" spans="23:35" x14ac:dyDescent="0.2">
      <c r="W429954" s="31"/>
      <c r="AI429954" s="31"/>
    </row>
    <row r="429958" spans="23:35" x14ac:dyDescent="0.2">
      <c r="W429958" s="29"/>
      <c r="AI429958" s="29"/>
    </row>
    <row r="429986" spans="23:35" x14ac:dyDescent="0.2">
      <c r="W429986" s="31"/>
      <c r="AI429986" s="31"/>
    </row>
    <row r="429990" spans="23:35" x14ac:dyDescent="0.2">
      <c r="W429990" s="29"/>
      <c r="AI429990" s="29"/>
    </row>
    <row r="430018" spans="23:35" x14ac:dyDescent="0.2">
      <c r="W430018" s="31"/>
      <c r="AI430018" s="31"/>
    </row>
    <row r="430022" spans="23:35" x14ac:dyDescent="0.2">
      <c r="W430022" s="29"/>
      <c r="AI430022" s="29"/>
    </row>
    <row r="430050" spans="23:35" x14ac:dyDescent="0.2">
      <c r="W430050" s="31"/>
      <c r="AI430050" s="31"/>
    </row>
    <row r="430054" spans="23:35" x14ac:dyDescent="0.2">
      <c r="W430054" s="29"/>
      <c r="AI430054" s="29"/>
    </row>
    <row r="430082" spans="23:35" x14ac:dyDescent="0.2">
      <c r="W430082" s="31"/>
      <c r="AI430082" s="31"/>
    </row>
    <row r="430086" spans="23:35" x14ac:dyDescent="0.2">
      <c r="W430086" s="29"/>
      <c r="AI430086" s="29"/>
    </row>
    <row r="430114" spans="23:35" x14ac:dyDescent="0.2">
      <c r="W430114" s="31"/>
      <c r="AI430114" s="31"/>
    </row>
    <row r="430118" spans="23:35" x14ac:dyDescent="0.2">
      <c r="W430118" s="29"/>
      <c r="AI430118" s="29"/>
    </row>
    <row r="430146" spans="23:35" x14ac:dyDescent="0.2">
      <c r="W430146" s="31"/>
      <c r="AI430146" s="31"/>
    </row>
    <row r="430150" spans="23:35" x14ac:dyDescent="0.2">
      <c r="W430150" s="29"/>
      <c r="AI430150" s="29"/>
    </row>
    <row r="430178" spans="23:35" x14ac:dyDescent="0.2">
      <c r="W430178" s="31"/>
      <c r="AI430178" s="31"/>
    </row>
    <row r="430182" spans="23:35" x14ac:dyDescent="0.2">
      <c r="W430182" s="29"/>
      <c r="AI430182" s="29"/>
    </row>
    <row r="430210" spans="23:35" x14ac:dyDescent="0.2">
      <c r="W430210" s="31"/>
      <c r="AI430210" s="31"/>
    </row>
    <row r="430214" spans="23:35" x14ac:dyDescent="0.2">
      <c r="W430214" s="29"/>
      <c r="AI430214" s="29"/>
    </row>
    <row r="430242" spans="23:35" x14ac:dyDescent="0.2">
      <c r="W430242" s="31"/>
      <c r="AI430242" s="31"/>
    </row>
    <row r="430246" spans="23:35" x14ac:dyDescent="0.2">
      <c r="W430246" s="29"/>
      <c r="AI430246" s="29"/>
    </row>
    <row r="430274" spans="23:35" x14ac:dyDescent="0.2">
      <c r="W430274" s="31"/>
      <c r="AI430274" s="31"/>
    </row>
    <row r="430278" spans="23:35" x14ac:dyDescent="0.2">
      <c r="W430278" s="29"/>
      <c r="AI430278" s="29"/>
    </row>
    <row r="430306" spans="23:35" x14ac:dyDescent="0.2">
      <c r="W430306" s="31"/>
      <c r="AI430306" s="31"/>
    </row>
    <row r="430310" spans="23:35" x14ac:dyDescent="0.2">
      <c r="W430310" s="29"/>
      <c r="AI430310" s="29"/>
    </row>
    <row r="430338" spans="23:35" x14ac:dyDescent="0.2">
      <c r="W430338" s="31"/>
      <c r="AI430338" s="31"/>
    </row>
    <row r="430342" spans="23:35" x14ac:dyDescent="0.2">
      <c r="W430342" s="29"/>
      <c r="AI430342" s="29"/>
    </row>
    <row r="430370" spans="23:35" x14ac:dyDescent="0.2">
      <c r="W430370" s="31"/>
      <c r="AI430370" s="31"/>
    </row>
    <row r="430374" spans="23:35" x14ac:dyDescent="0.2">
      <c r="W430374" s="29"/>
      <c r="AI430374" s="29"/>
    </row>
    <row r="430402" spans="23:35" x14ac:dyDescent="0.2">
      <c r="W430402" s="31"/>
      <c r="AI430402" s="31"/>
    </row>
    <row r="430406" spans="23:35" x14ac:dyDescent="0.2">
      <c r="W430406" s="29"/>
      <c r="AI430406" s="29"/>
    </row>
    <row r="430434" spans="23:35" x14ac:dyDescent="0.2">
      <c r="W430434" s="31"/>
      <c r="AI430434" s="31"/>
    </row>
    <row r="430438" spans="23:35" x14ac:dyDescent="0.2">
      <c r="W430438" s="29"/>
      <c r="AI430438" s="29"/>
    </row>
    <row r="430466" spans="23:35" x14ac:dyDescent="0.2">
      <c r="W430466" s="31"/>
      <c r="AI430466" s="31"/>
    </row>
    <row r="430470" spans="23:35" x14ac:dyDescent="0.2">
      <c r="W430470" s="29"/>
      <c r="AI430470" s="29"/>
    </row>
    <row r="430498" spans="23:35" x14ac:dyDescent="0.2">
      <c r="W430498" s="31"/>
      <c r="AI430498" s="31"/>
    </row>
    <row r="430502" spans="23:35" x14ac:dyDescent="0.2">
      <c r="W430502" s="29"/>
      <c r="AI430502" s="29"/>
    </row>
    <row r="430530" spans="23:35" x14ac:dyDescent="0.2">
      <c r="W430530" s="31"/>
      <c r="AI430530" s="31"/>
    </row>
    <row r="430534" spans="23:35" x14ac:dyDescent="0.2">
      <c r="W430534" s="29"/>
      <c r="AI430534" s="29"/>
    </row>
    <row r="430562" spans="23:35" x14ac:dyDescent="0.2">
      <c r="W430562" s="31"/>
      <c r="AI430562" s="31"/>
    </row>
    <row r="430566" spans="23:35" x14ac:dyDescent="0.2">
      <c r="W430566" s="29"/>
      <c r="AI430566" s="29"/>
    </row>
    <row r="430594" spans="23:35" x14ac:dyDescent="0.2">
      <c r="W430594" s="31"/>
      <c r="AI430594" s="31"/>
    </row>
    <row r="430598" spans="23:35" x14ac:dyDescent="0.2">
      <c r="W430598" s="29"/>
      <c r="AI430598" s="29"/>
    </row>
    <row r="430626" spans="23:35" x14ac:dyDescent="0.2">
      <c r="W430626" s="31"/>
      <c r="AI430626" s="31"/>
    </row>
    <row r="430630" spans="23:35" x14ac:dyDescent="0.2">
      <c r="W430630" s="29"/>
      <c r="AI430630" s="29"/>
    </row>
    <row r="430658" spans="23:35" x14ac:dyDescent="0.2">
      <c r="W430658" s="31"/>
      <c r="AI430658" s="31"/>
    </row>
    <row r="430662" spans="23:35" x14ac:dyDescent="0.2">
      <c r="W430662" s="29"/>
      <c r="AI430662" s="29"/>
    </row>
    <row r="430690" spans="23:35" x14ac:dyDescent="0.2">
      <c r="W430690" s="31"/>
      <c r="AI430690" s="31"/>
    </row>
    <row r="430694" spans="23:35" x14ac:dyDescent="0.2">
      <c r="W430694" s="29"/>
      <c r="AI430694" s="29"/>
    </row>
    <row r="430722" spans="23:35" x14ac:dyDescent="0.2">
      <c r="W430722" s="31"/>
      <c r="AI430722" s="31"/>
    </row>
    <row r="430726" spans="23:35" x14ac:dyDescent="0.2">
      <c r="W430726" s="29"/>
      <c r="AI430726" s="29"/>
    </row>
    <row r="430754" spans="23:35" x14ac:dyDescent="0.2">
      <c r="W430754" s="31"/>
      <c r="AI430754" s="31"/>
    </row>
    <row r="430758" spans="23:35" x14ac:dyDescent="0.2">
      <c r="W430758" s="29"/>
      <c r="AI430758" s="29"/>
    </row>
    <row r="430786" spans="23:35" x14ac:dyDescent="0.2">
      <c r="W430786" s="31"/>
      <c r="AI430786" s="31"/>
    </row>
    <row r="430790" spans="23:35" x14ac:dyDescent="0.2">
      <c r="W430790" s="29"/>
      <c r="AI430790" s="29"/>
    </row>
    <row r="430818" spans="23:35" x14ac:dyDescent="0.2">
      <c r="W430818" s="31"/>
      <c r="AI430818" s="31"/>
    </row>
    <row r="430822" spans="23:35" x14ac:dyDescent="0.2">
      <c r="W430822" s="29"/>
      <c r="AI430822" s="29"/>
    </row>
    <row r="430850" spans="23:35" x14ac:dyDescent="0.2">
      <c r="W430850" s="31"/>
      <c r="AI430850" s="31"/>
    </row>
    <row r="430854" spans="23:35" x14ac:dyDescent="0.2">
      <c r="W430854" s="29"/>
      <c r="AI430854" s="29"/>
    </row>
    <row r="430882" spans="23:35" x14ac:dyDescent="0.2">
      <c r="W430882" s="31"/>
      <c r="AI430882" s="31"/>
    </row>
    <row r="430886" spans="23:35" x14ac:dyDescent="0.2">
      <c r="W430886" s="29"/>
      <c r="AI430886" s="29"/>
    </row>
    <row r="430914" spans="23:35" x14ac:dyDescent="0.2">
      <c r="W430914" s="31"/>
      <c r="AI430914" s="31"/>
    </row>
    <row r="430918" spans="23:35" x14ac:dyDescent="0.2">
      <c r="W430918" s="29"/>
      <c r="AI430918" s="29"/>
    </row>
    <row r="430946" spans="23:35" x14ac:dyDescent="0.2">
      <c r="W430946" s="31"/>
      <c r="AI430946" s="31"/>
    </row>
    <row r="430950" spans="23:35" x14ac:dyDescent="0.2">
      <c r="W430950" s="29"/>
      <c r="AI430950" s="29"/>
    </row>
    <row r="430978" spans="23:35" x14ac:dyDescent="0.2">
      <c r="W430978" s="31"/>
      <c r="AI430978" s="31"/>
    </row>
    <row r="430982" spans="23:35" x14ac:dyDescent="0.2">
      <c r="W430982" s="29"/>
      <c r="AI430982" s="29"/>
    </row>
    <row r="431010" spans="23:35" x14ac:dyDescent="0.2">
      <c r="W431010" s="31"/>
      <c r="AI431010" s="31"/>
    </row>
    <row r="431014" spans="23:35" x14ac:dyDescent="0.2">
      <c r="W431014" s="29"/>
      <c r="AI431014" s="29"/>
    </row>
    <row r="431042" spans="23:35" x14ac:dyDescent="0.2">
      <c r="W431042" s="31"/>
      <c r="AI431042" s="31"/>
    </row>
    <row r="431046" spans="23:35" x14ac:dyDescent="0.2">
      <c r="W431046" s="29"/>
      <c r="AI431046" s="29"/>
    </row>
    <row r="431074" spans="23:35" x14ac:dyDescent="0.2">
      <c r="W431074" s="31"/>
      <c r="AI431074" s="31"/>
    </row>
    <row r="431078" spans="23:35" x14ac:dyDescent="0.2">
      <c r="W431078" s="29"/>
      <c r="AI431078" s="29"/>
    </row>
    <row r="431106" spans="23:35" x14ac:dyDescent="0.2">
      <c r="W431106" s="31"/>
      <c r="AI431106" s="31"/>
    </row>
    <row r="431110" spans="23:35" x14ac:dyDescent="0.2">
      <c r="W431110" s="29"/>
      <c r="AI431110" s="29"/>
    </row>
    <row r="431138" spans="23:35" x14ac:dyDescent="0.2">
      <c r="W431138" s="31"/>
      <c r="AI431138" s="31"/>
    </row>
    <row r="431142" spans="23:35" x14ac:dyDescent="0.2">
      <c r="W431142" s="29"/>
      <c r="AI431142" s="29"/>
    </row>
    <row r="431170" spans="23:35" x14ac:dyDescent="0.2">
      <c r="W431170" s="31"/>
      <c r="AI431170" s="31"/>
    </row>
    <row r="431174" spans="23:35" x14ac:dyDescent="0.2">
      <c r="W431174" s="29"/>
      <c r="AI431174" s="29"/>
    </row>
    <row r="431202" spans="23:35" x14ac:dyDescent="0.2">
      <c r="W431202" s="31"/>
      <c r="AI431202" s="31"/>
    </row>
    <row r="431206" spans="23:35" x14ac:dyDescent="0.2">
      <c r="W431206" s="29"/>
      <c r="AI431206" s="29"/>
    </row>
    <row r="431234" spans="23:35" x14ac:dyDescent="0.2">
      <c r="W431234" s="31"/>
      <c r="AI431234" s="31"/>
    </row>
    <row r="431238" spans="23:35" x14ac:dyDescent="0.2">
      <c r="W431238" s="29"/>
      <c r="AI431238" s="29"/>
    </row>
    <row r="431266" spans="23:35" x14ac:dyDescent="0.2">
      <c r="W431266" s="31"/>
      <c r="AI431266" s="31"/>
    </row>
    <row r="431270" spans="23:35" x14ac:dyDescent="0.2">
      <c r="W431270" s="29"/>
      <c r="AI431270" s="29"/>
    </row>
    <row r="431298" spans="23:35" x14ac:dyDescent="0.2">
      <c r="W431298" s="31"/>
      <c r="AI431298" s="31"/>
    </row>
    <row r="431302" spans="23:35" x14ac:dyDescent="0.2">
      <c r="W431302" s="29"/>
      <c r="AI431302" s="29"/>
    </row>
    <row r="431330" spans="23:35" x14ac:dyDescent="0.2">
      <c r="W431330" s="31"/>
      <c r="AI431330" s="31"/>
    </row>
    <row r="431334" spans="23:35" x14ac:dyDescent="0.2">
      <c r="W431334" s="29"/>
      <c r="AI431334" s="29"/>
    </row>
    <row r="431362" spans="23:35" x14ac:dyDescent="0.2">
      <c r="W431362" s="31"/>
      <c r="AI431362" s="31"/>
    </row>
    <row r="431366" spans="23:35" x14ac:dyDescent="0.2">
      <c r="W431366" s="29"/>
      <c r="AI431366" s="29"/>
    </row>
    <row r="431394" spans="23:35" x14ac:dyDescent="0.2">
      <c r="W431394" s="31"/>
      <c r="AI431394" s="31"/>
    </row>
    <row r="431398" spans="23:35" x14ac:dyDescent="0.2">
      <c r="W431398" s="29"/>
      <c r="AI431398" s="29"/>
    </row>
    <row r="431426" spans="23:35" x14ac:dyDescent="0.2">
      <c r="W431426" s="31"/>
      <c r="AI431426" s="31"/>
    </row>
    <row r="431430" spans="23:35" x14ac:dyDescent="0.2">
      <c r="W431430" s="29"/>
      <c r="AI431430" s="29"/>
    </row>
    <row r="431458" spans="23:35" x14ac:dyDescent="0.2">
      <c r="W431458" s="31"/>
      <c r="AI431458" s="31"/>
    </row>
    <row r="431462" spans="23:35" x14ac:dyDescent="0.2">
      <c r="W431462" s="29"/>
      <c r="AI431462" s="29"/>
    </row>
    <row r="431490" spans="23:35" x14ac:dyDescent="0.2">
      <c r="W431490" s="31"/>
      <c r="AI431490" s="31"/>
    </row>
    <row r="431494" spans="23:35" x14ac:dyDescent="0.2">
      <c r="W431494" s="29"/>
      <c r="AI431494" s="29"/>
    </row>
    <row r="431522" spans="23:35" x14ac:dyDescent="0.2">
      <c r="W431522" s="31"/>
      <c r="AI431522" s="31"/>
    </row>
    <row r="431526" spans="23:35" x14ac:dyDescent="0.2">
      <c r="W431526" s="29"/>
      <c r="AI431526" s="29"/>
    </row>
    <row r="431554" spans="23:35" x14ac:dyDescent="0.2">
      <c r="W431554" s="31"/>
      <c r="AI431554" s="31"/>
    </row>
    <row r="431558" spans="23:35" x14ac:dyDescent="0.2">
      <c r="W431558" s="29"/>
      <c r="AI431558" s="29"/>
    </row>
    <row r="431586" spans="23:35" x14ac:dyDescent="0.2">
      <c r="W431586" s="31"/>
      <c r="AI431586" s="31"/>
    </row>
    <row r="431590" spans="23:35" x14ac:dyDescent="0.2">
      <c r="W431590" s="29"/>
      <c r="AI431590" s="29"/>
    </row>
    <row r="431618" spans="23:35" x14ac:dyDescent="0.2">
      <c r="W431618" s="31"/>
      <c r="AI431618" s="31"/>
    </row>
    <row r="431622" spans="23:35" x14ac:dyDescent="0.2">
      <c r="W431622" s="29"/>
      <c r="AI431622" s="29"/>
    </row>
    <row r="431650" spans="23:35" x14ac:dyDescent="0.2">
      <c r="W431650" s="31"/>
      <c r="AI431650" s="31"/>
    </row>
    <row r="431654" spans="23:35" x14ac:dyDescent="0.2">
      <c r="W431654" s="29"/>
      <c r="AI431654" s="29"/>
    </row>
    <row r="431682" spans="23:35" x14ac:dyDescent="0.2">
      <c r="W431682" s="31"/>
      <c r="AI431682" s="31"/>
    </row>
    <row r="431686" spans="23:35" x14ac:dyDescent="0.2">
      <c r="W431686" s="29"/>
      <c r="AI431686" s="29"/>
    </row>
    <row r="431714" spans="23:35" x14ac:dyDescent="0.2">
      <c r="W431714" s="31"/>
      <c r="AI431714" s="31"/>
    </row>
    <row r="431718" spans="23:35" x14ac:dyDescent="0.2">
      <c r="W431718" s="29"/>
      <c r="AI431718" s="29"/>
    </row>
    <row r="431746" spans="23:35" x14ac:dyDescent="0.2">
      <c r="W431746" s="31"/>
      <c r="AI431746" s="31"/>
    </row>
    <row r="431750" spans="23:35" x14ac:dyDescent="0.2">
      <c r="W431750" s="29"/>
      <c r="AI431750" s="29"/>
    </row>
    <row r="431778" spans="23:35" x14ac:dyDescent="0.2">
      <c r="W431778" s="31"/>
      <c r="AI431778" s="31"/>
    </row>
    <row r="431782" spans="23:35" x14ac:dyDescent="0.2">
      <c r="W431782" s="29"/>
      <c r="AI431782" s="29"/>
    </row>
    <row r="431810" spans="23:35" x14ac:dyDescent="0.2">
      <c r="W431810" s="31"/>
      <c r="AI431810" s="31"/>
    </row>
    <row r="431814" spans="23:35" x14ac:dyDescent="0.2">
      <c r="W431814" s="29"/>
      <c r="AI431814" s="29"/>
    </row>
    <row r="431842" spans="23:35" x14ac:dyDescent="0.2">
      <c r="W431842" s="31"/>
      <c r="AI431842" s="31"/>
    </row>
    <row r="431846" spans="23:35" x14ac:dyDescent="0.2">
      <c r="W431846" s="29"/>
      <c r="AI431846" s="29"/>
    </row>
    <row r="431874" spans="23:35" x14ac:dyDescent="0.2">
      <c r="W431874" s="31"/>
      <c r="AI431874" s="31"/>
    </row>
    <row r="431878" spans="23:35" x14ac:dyDescent="0.2">
      <c r="W431878" s="29"/>
      <c r="AI431878" s="29"/>
    </row>
    <row r="431906" spans="23:35" x14ac:dyDescent="0.2">
      <c r="W431906" s="31"/>
      <c r="AI431906" s="31"/>
    </row>
    <row r="431910" spans="23:35" x14ac:dyDescent="0.2">
      <c r="W431910" s="29"/>
      <c r="AI431910" s="29"/>
    </row>
    <row r="431938" spans="23:35" x14ac:dyDescent="0.2">
      <c r="W431938" s="31"/>
      <c r="AI431938" s="31"/>
    </row>
    <row r="431942" spans="23:35" x14ac:dyDescent="0.2">
      <c r="W431942" s="29"/>
      <c r="AI431942" s="29"/>
    </row>
    <row r="431970" spans="23:35" x14ac:dyDescent="0.2">
      <c r="W431970" s="31"/>
      <c r="AI431970" s="31"/>
    </row>
    <row r="431974" spans="23:35" x14ac:dyDescent="0.2">
      <c r="W431974" s="29"/>
      <c r="AI431974" s="29"/>
    </row>
    <row r="432002" spans="23:35" x14ac:dyDescent="0.2">
      <c r="W432002" s="31"/>
      <c r="AI432002" s="31"/>
    </row>
    <row r="432006" spans="23:35" x14ac:dyDescent="0.2">
      <c r="W432006" s="29"/>
      <c r="AI432006" s="29"/>
    </row>
    <row r="432034" spans="23:35" x14ac:dyDescent="0.2">
      <c r="W432034" s="31"/>
      <c r="AI432034" s="31"/>
    </row>
    <row r="432038" spans="23:35" x14ac:dyDescent="0.2">
      <c r="W432038" s="29"/>
      <c r="AI432038" s="29"/>
    </row>
    <row r="432066" spans="23:35" x14ac:dyDescent="0.2">
      <c r="W432066" s="31"/>
      <c r="AI432066" s="31"/>
    </row>
    <row r="432070" spans="23:35" x14ac:dyDescent="0.2">
      <c r="W432070" s="29"/>
      <c r="AI432070" s="29"/>
    </row>
    <row r="432098" spans="23:35" x14ac:dyDescent="0.2">
      <c r="W432098" s="31"/>
      <c r="AI432098" s="31"/>
    </row>
    <row r="432102" spans="23:35" x14ac:dyDescent="0.2">
      <c r="W432102" s="29"/>
      <c r="AI432102" s="29"/>
    </row>
    <row r="432130" spans="23:35" x14ac:dyDescent="0.2">
      <c r="W432130" s="31"/>
      <c r="AI432130" s="31"/>
    </row>
    <row r="432134" spans="23:35" x14ac:dyDescent="0.2">
      <c r="W432134" s="29"/>
      <c r="AI432134" s="29"/>
    </row>
    <row r="432162" spans="23:35" x14ac:dyDescent="0.2">
      <c r="W432162" s="31"/>
      <c r="AI432162" s="31"/>
    </row>
    <row r="432166" spans="23:35" x14ac:dyDescent="0.2">
      <c r="W432166" s="29"/>
      <c r="AI432166" s="29"/>
    </row>
    <row r="432194" spans="23:35" x14ac:dyDescent="0.2">
      <c r="W432194" s="31"/>
      <c r="AI432194" s="31"/>
    </row>
    <row r="432198" spans="23:35" x14ac:dyDescent="0.2">
      <c r="W432198" s="29"/>
      <c r="AI432198" s="29"/>
    </row>
    <row r="432226" spans="23:35" x14ac:dyDescent="0.2">
      <c r="W432226" s="31"/>
      <c r="AI432226" s="31"/>
    </row>
    <row r="432230" spans="23:35" x14ac:dyDescent="0.2">
      <c r="W432230" s="29"/>
      <c r="AI432230" s="29"/>
    </row>
    <row r="432258" spans="23:35" x14ac:dyDescent="0.2">
      <c r="W432258" s="31"/>
      <c r="AI432258" s="31"/>
    </row>
    <row r="432262" spans="23:35" x14ac:dyDescent="0.2">
      <c r="W432262" s="29"/>
      <c r="AI432262" s="29"/>
    </row>
    <row r="432290" spans="23:35" x14ac:dyDescent="0.2">
      <c r="W432290" s="31"/>
      <c r="AI432290" s="31"/>
    </row>
    <row r="432294" spans="23:35" x14ac:dyDescent="0.2">
      <c r="W432294" s="29"/>
      <c r="AI432294" s="29"/>
    </row>
    <row r="432322" spans="23:35" x14ac:dyDescent="0.2">
      <c r="W432322" s="31"/>
      <c r="AI432322" s="31"/>
    </row>
    <row r="432326" spans="23:35" x14ac:dyDescent="0.2">
      <c r="W432326" s="29"/>
      <c r="AI432326" s="29"/>
    </row>
    <row r="432354" spans="23:35" x14ac:dyDescent="0.2">
      <c r="W432354" s="31"/>
      <c r="AI432354" s="31"/>
    </row>
    <row r="432358" spans="23:35" x14ac:dyDescent="0.2">
      <c r="W432358" s="29"/>
      <c r="AI432358" s="29"/>
    </row>
    <row r="432386" spans="23:35" x14ac:dyDescent="0.2">
      <c r="W432386" s="31"/>
      <c r="AI432386" s="31"/>
    </row>
    <row r="432390" spans="23:35" x14ac:dyDescent="0.2">
      <c r="W432390" s="29"/>
      <c r="AI432390" s="29"/>
    </row>
    <row r="432418" spans="23:35" x14ac:dyDescent="0.2">
      <c r="W432418" s="31"/>
      <c r="AI432418" s="31"/>
    </row>
    <row r="432422" spans="23:35" x14ac:dyDescent="0.2">
      <c r="W432422" s="29"/>
      <c r="AI432422" s="29"/>
    </row>
    <row r="432450" spans="23:35" x14ac:dyDescent="0.2">
      <c r="W432450" s="31"/>
      <c r="AI432450" s="31"/>
    </row>
    <row r="432454" spans="23:35" x14ac:dyDescent="0.2">
      <c r="W432454" s="29"/>
      <c r="AI432454" s="29"/>
    </row>
    <row r="432482" spans="23:35" x14ac:dyDescent="0.2">
      <c r="W432482" s="31"/>
      <c r="AI432482" s="31"/>
    </row>
    <row r="432486" spans="23:35" x14ac:dyDescent="0.2">
      <c r="W432486" s="29"/>
      <c r="AI432486" s="29"/>
    </row>
    <row r="432514" spans="23:35" x14ac:dyDescent="0.2">
      <c r="W432514" s="31"/>
      <c r="AI432514" s="31"/>
    </row>
    <row r="432518" spans="23:35" x14ac:dyDescent="0.2">
      <c r="W432518" s="29"/>
      <c r="AI432518" s="29"/>
    </row>
    <row r="432546" spans="23:35" x14ac:dyDescent="0.2">
      <c r="W432546" s="31"/>
      <c r="AI432546" s="31"/>
    </row>
    <row r="432550" spans="23:35" x14ac:dyDescent="0.2">
      <c r="W432550" s="29"/>
      <c r="AI432550" s="29"/>
    </row>
    <row r="432578" spans="23:35" x14ac:dyDescent="0.2">
      <c r="W432578" s="31"/>
      <c r="AI432578" s="31"/>
    </row>
    <row r="432582" spans="23:35" x14ac:dyDescent="0.2">
      <c r="W432582" s="29"/>
      <c r="AI432582" s="29"/>
    </row>
    <row r="432610" spans="23:35" x14ac:dyDescent="0.2">
      <c r="W432610" s="31"/>
      <c r="AI432610" s="31"/>
    </row>
    <row r="432614" spans="23:35" x14ac:dyDescent="0.2">
      <c r="W432614" s="29"/>
      <c r="AI432614" s="29"/>
    </row>
    <row r="432642" spans="23:35" x14ac:dyDescent="0.2">
      <c r="W432642" s="31"/>
      <c r="AI432642" s="31"/>
    </row>
    <row r="432646" spans="23:35" x14ac:dyDescent="0.2">
      <c r="W432646" s="29"/>
      <c r="AI432646" s="29"/>
    </row>
    <row r="432674" spans="23:35" x14ac:dyDescent="0.2">
      <c r="W432674" s="31"/>
      <c r="AI432674" s="31"/>
    </row>
    <row r="432678" spans="23:35" x14ac:dyDescent="0.2">
      <c r="W432678" s="29"/>
      <c r="AI432678" s="29"/>
    </row>
    <row r="432706" spans="23:35" x14ac:dyDescent="0.2">
      <c r="W432706" s="31"/>
      <c r="AI432706" s="31"/>
    </row>
    <row r="432710" spans="23:35" x14ac:dyDescent="0.2">
      <c r="W432710" s="29"/>
      <c r="AI432710" s="29"/>
    </row>
    <row r="432738" spans="23:35" x14ac:dyDescent="0.2">
      <c r="W432738" s="31"/>
      <c r="AI432738" s="31"/>
    </row>
    <row r="432742" spans="23:35" x14ac:dyDescent="0.2">
      <c r="W432742" s="29"/>
      <c r="AI432742" s="29"/>
    </row>
    <row r="432770" spans="23:35" x14ac:dyDescent="0.2">
      <c r="W432770" s="31"/>
      <c r="AI432770" s="31"/>
    </row>
    <row r="432774" spans="23:35" x14ac:dyDescent="0.2">
      <c r="W432774" s="29"/>
      <c r="AI432774" s="29"/>
    </row>
    <row r="432802" spans="23:35" x14ac:dyDescent="0.2">
      <c r="W432802" s="31"/>
      <c r="AI432802" s="31"/>
    </row>
    <row r="432806" spans="23:35" x14ac:dyDescent="0.2">
      <c r="W432806" s="29"/>
      <c r="AI432806" s="29"/>
    </row>
    <row r="432834" spans="23:35" x14ac:dyDescent="0.2">
      <c r="W432834" s="31"/>
      <c r="AI432834" s="31"/>
    </row>
    <row r="432838" spans="23:35" x14ac:dyDescent="0.2">
      <c r="W432838" s="29"/>
      <c r="AI432838" s="29"/>
    </row>
    <row r="432866" spans="23:35" x14ac:dyDescent="0.2">
      <c r="W432866" s="31"/>
      <c r="AI432866" s="31"/>
    </row>
    <row r="432870" spans="23:35" x14ac:dyDescent="0.2">
      <c r="W432870" s="29"/>
      <c r="AI432870" s="29"/>
    </row>
    <row r="432898" spans="23:35" x14ac:dyDescent="0.2">
      <c r="W432898" s="31"/>
      <c r="AI432898" s="31"/>
    </row>
    <row r="432902" spans="23:35" x14ac:dyDescent="0.2">
      <c r="W432902" s="29"/>
      <c r="AI432902" s="29"/>
    </row>
    <row r="432930" spans="23:35" x14ac:dyDescent="0.2">
      <c r="W432930" s="31"/>
      <c r="AI432930" s="31"/>
    </row>
    <row r="432934" spans="23:35" x14ac:dyDescent="0.2">
      <c r="W432934" s="29"/>
      <c r="AI432934" s="29"/>
    </row>
    <row r="432962" spans="23:35" x14ac:dyDescent="0.2">
      <c r="W432962" s="31"/>
      <c r="AI432962" s="31"/>
    </row>
    <row r="432966" spans="23:35" x14ac:dyDescent="0.2">
      <c r="W432966" s="29"/>
      <c r="AI432966" s="29"/>
    </row>
    <row r="432994" spans="23:35" x14ac:dyDescent="0.2">
      <c r="W432994" s="31"/>
      <c r="AI432994" s="31"/>
    </row>
    <row r="432998" spans="23:35" x14ac:dyDescent="0.2">
      <c r="W432998" s="29"/>
      <c r="AI432998" s="29"/>
    </row>
    <row r="433026" spans="23:35" x14ac:dyDescent="0.2">
      <c r="W433026" s="31"/>
      <c r="AI433026" s="31"/>
    </row>
    <row r="433030" spans="23:35" x14ac:dyDescent="0.2">
      <c r="W433030" s="29"/>
      <c r="AI433030" s="29"/>
    </row>
    <row r="433058" spans="23:35" x14ac:dyDescent="0.2">
      <c r="W433058" s="31"/>
      <c r="AI433058" s="31"/>
    </row>
    <row r="433062" spans="23:35" x14ac:dyDescent="0.2">
      <c r="W433062" s="29"/>
      <c r="AI433062" s="29"/>
    </row>
    <row r="433090" spans="23:35" x14ac:dyDescent="0.2">
      <c r="W433090" s="31"/>
      <c r="AI433090" s="31"/>
    </row>
    <row r="433094" spans="23:35" x14ac:dyDescent="0.2">
      <c r="W433094" s="29"/>
      <c r="AI433094" s="29"/>
    </row>
    <row r="433122" spans="23:35" x14ac:dyDescent="0.2">
      <c r="W433122" s="31"/>
      <c r="AI433122" s="31"/>
    </row>
    <row r="433126" spans="23:35" x14ac:dyDescent="0.2">
      <c r="W433126" s="29"/>
      <c r="AI433126" s="29"/>
    </row>
    <row r="433154" spans="23:35" x14ac:dyDescent="0.2">
      <c r="W433154" s="31"/>
      <c r="AI433154" s="31"/>
    </row>
    <row r="433158" spans="23:35" x14ac:dyDescent="0.2">
      <c r="W433158" s="29"/>
      <c r="AI433158" s="29"/>
    </row>
    <row r="433186" spans="23:35" x14ac:dyDescent="0.2">
      <c r="W433186" s="31"/>
      <c r="AI433186" s="31"/>
    </row>
    <row r="433190" spans="23:35" x14ac:dyDescent="0.2">
      <c r="W433190" s="29"/>
      <c r="AI433190" s="29"/>
    </row>
    <row r="433218" spans="23:35" x14ac:dyDescent="0.2">
      <c r="W433218" s="31"/>
      <c r="AI433218" s="31"/>
    </row>
    <row r="433222" spans="23:35" x14ac:dyDescent="0.2">
      <c r="W433222" s="29"/>
      <c r="AI433222" s="29"/>
    </row>
    <row r="433250" spans="23:35" x14ac:dyDescent="0.2">
      <c r="W433250" s="31"/>
      <c r="AI433250" s="31"/>
    </row>
    <row r="433254" spans="23:35" x14ac:dyDescent="0.2">
      <c r="W433254" s="29"/>
      <c r="AI433254" s="29"/>
    </row>
    <row r="433282" spans="23:35" x14ac:dyDescent="0.2">
      <c r="W433282" s="31"/>
      <c r="AI433282" s="31"/>
    </row>
    <row r="433286" spans="23:35" x14ac:dyDescent="0.2">
      <c r="W433286" s="29"/>
      <c r="AI433286" s="29"/>
    </row>
    <row r="433314" spans="23:35" x14ac:dyDescent="0.2">
      <c r="W433314" s="31"/>
      <c r="AI433314" s="31"/>
    </row>
    <row r="433318" spans="23:35" x14ac:dyDescent="0.2">
      <c r="W433318" s="29"/>
      <c r="AI433318" s="29"/>
    </row>
    <row r="433346" spans="23:35" x14ac:dyDescent="0.2">
      <c r="W433346" s="31"/>
      <c r="AI433346" s="31"/>
    </row>
    <row r="433350" spans="23:35" x14ac:dyDescent="0.2">
      <c r="W433350" s="29"/>
      <c r="AI433350" s="29"/>
    </row>
    <row r="433378" spans="23:35" x14ac:dyDescent="0.2">
      <c r="W433378" s="31"/>
      <c r="AI433378" s="31"/>
    </row>
    <row r="433382" spans="23:35" x14ac:dyDescent="0.2">
      <c r="W433382" s="29"/>
      <c r="AI433382" s="29"/>
    </row>
    <row r="433410" spans="23:35" x14ac:dyDescent="0.2">
      <c r="W433410" s="31"/>
      <c r="AI433410" s="31"/>
    </row>
    <row r="433414" spans="23:35" x14ac:dyDescent="0.2">
      <c r="W433414" s="29"/>
      <c r="AI433414" s="29"/>
    </row>
    <row r="433442" spans="23:35" x14ac:dyDescent="0.2">
      <c r="W433442" s="31"/>
      <c r="AI433442" s="31"/>
    </row>
    <row r="433446" spans="23:35" x14ac:dyDescent="0.2">
      <c r="W433446" s="29"/>
      <c r="AI433446" s="29"/>
    </row>
    <row r="433474" spans="23:35" x14ac:dyDescent="0.2">
      <c r="W433474" s="31"/>
      <c r="AI433474" s="31"/>
    </row>
    <row r="433478" spans="23:35" x14ac:dyDescent="0.2">
      <c r="W433478" s="29"/>
      <c r="AI433478" s="29"/>
    </row>
    <row r="433506" spans="23:35" x14ac:dyDescent="0.2">
      <c r="W433506" s="31"/>
      <c r="AI433506" s="31"/>
    </row>
    <row r="433510" spans="23:35" x14ac:dyDescent="0.2">
      <c r="W433510" s="29"/>
      <c r="AI433510" s="29"/>
    </row>
    <row r="433538" spans="23:35" x14ac:dyDescent="0.2">
      <c r="W433538" s="31"/>
      <c r="AI433538" s="31"/>
    </row>
    <row r="433542" spans="23:35" x14ac:dyDescent="0.2">
      <c r="W433542" s="29"/>
      <c r="AI433542" s="29"/>
    </row>
    <row r="433570" spans="23:35" x14ac:dyDescent="0.2">
      <c r="W433570" s="31"/>
      <c r="AI433570" s="31"/>
    </row>
    <row r="433574" spans="23:35" x14ac:dyDescent="0.2">
      <c r="W433574" s="29"/>
      <c r="AI433574" s="29"/>
    </row>
    <row r="433602" spans="23:35" x14ac:dyDescent="0.2">
      <c r="W433602" s="31"/>
      <c r="AI433602" s="31"/>
    </row>
    <row r="433606" spans="23:35" x14ac:dyDescent="0.2">
      <c r="W433606" s="29"/>
      <c r="AI433606" s="29"/>
    </row>
    <row r="433634" spans="23:35" x14ac:dyDescent="0.2">
      <c r="W433634" s="31"/>
      <c r="AI433634" s="31"/>
    </row>
    <row r="433638" spans="23:35" x14ac:dyDescent="0.2">
      <c r="W433638" s="29"/>
      <c r="AI433638" s="29"/>
    </row>
    <row r="433666" spans="23:35" x14ac:dyDescent="0.2">
      <c r="W433666" s="31"/>
      <c r="AI433666" s="31"/>
    </row>
    <row r="433670" spans="23:35" x14ac:dyDescent="0.2">
      <c r="W433670" s="29"/>
      <c r="AI433670" s="29"/>
    </row>
    <row r="433698" spans="23:35" x14ac:dyDescent="0.2">
      <c r="W433698" s="31"/>
      <c r="AI433698" s="31"/>
    </row>
    <row r="433702" spans="23:35" x14ac:dyDescent="0.2">
      <c r="W433702" s="29"/>
      <c r="AI433702" s="29"/>
    </row>
    <row r="433730" spans="23:35" x14ac:dyDescent="0.2">
      <c r="W433730" s="31"/>
      <c r="AI433730" s="31"/>
    </row>
    <row r="433734" spans="23:35" x14ac:dyDescent="0.2">
      <c r="W433734" s="29"/>
      <c r="AI433734" s="29"/>
    </row>
    <row r="433762" spans="23:35" x14ac:dyDescent="0.2">
      <c r="W433762" s="31"/>
      <c r="AI433762" s="31"/>
    </row>
    <row r="433766" spans="23:35" x14ac:dyDescent="0.2">
      <c r="W433766" s="29"/>
      <c r="AI433766" s="29"/>
    </row>
    <row r="433794" spans="23:35" x14ac:dyDescent="0.2">
      <c r="W433794" s="31"/>
      <c r="AI433794" s="31"/>
    </row>
    <row r="433798" spans="23:35" x14ac:dyDescent="0.2">
      <c r="W433798" s="29"/>
      <c r="AI433798" s="29"/>
    </row>
    <row r="433826" spans="23:35" x14ac:dyDescent="0.2">
      <c r="W433826" s="31"/>
      <c r="AI433826" s="31"/>
    </row>
    <row r="433830" spans="23:35" x14ac:dyDescent="0.2">
      <c r="W433830" s="29"/>
      <c r="AI433830" s="29"/>
    </row>
    <row r="433858" spans="23:35" x14ac:dyDescent="0.2">
      <c r="W433858" s="31"/>
      <c r="AI433858" s="31"/>
    </row>
    <row r="433862" spans="23:35" x14ac:dyDescent="0.2">
      <c r="W433862" s="29"/>
      <c r="AI433862" s="29"/>
    </row>
    <row r="433890" spans="23:35" x14ac:dyDescent="0.2">
      <c r="W433890" s="31"/>
      <c r="AI433890" s="31"/>
    </row>
    <row r="433894" spans="23:35" x14ac:dyDescent="0.2">
      <c r="W433894" s="29"/>
      <c r="AI433894" s="29"/>
    </row>
    <row r="433922" spans="23:35" x14ac:dyDescent="0.2">
      <c r="W433922" s="31"/>
      <c r="AI433922" s="31"/>
    </row>
    <row r="433926" spans="23:35" x14ac:dyDescent="0.2">
      <c r="W433926" s="29"/>
      <c r="AI433926" s="29"/>
    </row>
    <row r="433954" spans="23:35" x14ac:dyDescent="0.2">
      <c r="W433954" s="31"/>
      <c r="AI433954" s="31"/>
    </row>
    <row r="433958" spans="23:35" x14ac:dyDescent="0.2">
      <c r="W433958" s="29"/>
      <c r="AI433958" s="29"/>
    </row>
    <row r="433986" spans="23:35" x14ac:dyDescent="0.2">
      <c r="W433986" s="31"/>
      <c r="AI433986" s="31"/>
    </row>
    <row r="433990" spans="23:35" x14ac:dyDescent="0.2">
      <c r="W433990" s="29"/>
      <c r="AI433990" s="29"/>
    </row>
    <row r="434018" spans="23:35" x14ac:dyDescent="0.2">
      <c r="W434018" s="31"/>
      <c r="AI434018" s="31"/>
    </row>
    <row r="434022" spans="23:35" x14ac:dyDescent="0.2">
      <c r="W434022" s="29"/>
      <c r="AI434022" s="29"/>
    </row>
    <row r="434050" spans="23:35" x14ac:dyDescent="0.2">
      <c r="W434050" s="31"/>
      <c r="AI434050" s="31"/>
    </row>
    <row r="434054" spans="23:35" x14ac:dyDescent="0.2">
      <c r="W434054" s="29"/>
      <c r="AI434054" s="29"/>
    </row>
    <row r="434082" spans="23:35" x14ac:dyDescent="0.2">
      <c r="W434082" s="31"/>
      <c r="AI434082" s="31"/>
    </row>
    <row r="434086" spans="23:35" x14ac:dyDescent="0.2">
      <c r="W434086" s="29"/>
      <c r="AI434086" s="29"/>
    </row>
    <row r="434114" spans="23:35" x14ac:dyDescent="0.2">
      <c r="W434114" s="31"/>
      <c r="AI434114" s="31"/>
    </row>
    <row r="434118" spans="23:35" x14ac:dyDescent="0.2">
      <c r="W434118" s="29"/>
      <c r="AI434118" s="29"/>
    </row>
    <row r="434146" spans="23:35" x14ac:dyDescent="0.2">
      <c r="W434146" s="31"/>
      <c r="AI434146" s="31"/>
    </row>
    <row r="434150" spans="23:35" x14ac:dyDescent="0.2">
      <c r="W434150" s="29"/>
      <c r="AI434150" s="29"/>
    </row>
    <row r="434178" spans="23:35" x14ac:dyDescent="0.2">
      <c r="W434178" s="31"/>
      <c r="AI434178" s="31"/>
    </row>
    <row r="434182" spans="23:35" x14ac:dyDescent="0.2">
      <c r="W434182" s="29"/>
      <c r="AI434182" s="29"/>
    </row>
    <row r="434210" spans="23:35" x14ac:dyDescent="0.2">
      <c r="W434210" s="31"/>
      <c r="AI434210" s="31"/>
    </row>
    <row r="434214" spans="23:35" x14ac:dyDescent="0.2">
      <c r="W434214" s="29"/>
      <c r="AI434214" s="29"/>
    </row>
    <row r="434242" spans="23:35" x14ac:dyDescent="0.2">
      <c r="W434242" s="31"/>
      <c r="AI434242" s="31"/>
    </row>
    <row r="434246" spans="23:35" x14ac:dyDescent="0.2">
      <c r="W434246" s="29"/>
      <c r="AI434246" s="29"/>
    </row>
    <row r="434274" spans="23:35" x14ac:dyDescent="0.2">
      <c r="W434274" s="31"/>
      <c r="AI434274" s="31"/>
    </row>
    <row r="434278" spans="23:35" x14ac:dyDescent="0.2">
      <c r="W434278" s="29"/>
      <c r="AI434278" s="29"/>
    </row>
    <row r="434306" spans="23:35" x14ac:dyDescent="0.2">
      <c r="W434306" s="31"/>
      <c r="AI434306" s="31"/>
    </row>
    <row r="434310" spans="23:35" x14ac:dyDescent="0.2">
      <c r="W434310" s="29"/>
      <c r="AI434310" s="29"/>
    </row>
    <row r="434338" spans="23:35" x14ac:dyDescent="0.2">
      <c r="W434338" s="31"/>
      <c r="AI434338" s="31"/>
    </row>
    <row r="434342" spans="23:35" x14ac:dyDescent="0.2">
      <c r="W434342" s="29"/>
      <c r="AI434342" s="29"/>
    </row>
    <row r="434370" spans="23:35" x14ac:dyDescent="0.2">
      <c r="W434370" s="31"/>
      <c r="AI434370" s="31"/>
    </row>
    <row r="434374" spans="23:35" x14ac:dyDescent="0.2">
      <c r="W434374" s="29"/>
      <c r="AI434374" s="29"/>
    </row>
    <row r="434402" spans="23:35" x14ac:dyDescent="0.2">
      <c r="W434402" s="31"/>
      <c r="AI434402" s="31"/>
    </row>
    <row r="434406" spans="23:35" x14ac:dyDescent="0.2">
      <c r="W434406" s="29"/>
      <c r="AI434406" s="29"/>
    </row>
    <row r="434434" spans="23:35" x14ac:dyDescent="0.2">
      <c r="W434434" s="31"/>
      <c r="AI434434" s="31"/>
    </row>
    <row r="434438" spans="23:35" x14ac:dyDescent="0.2">
      <c r="W434438" s="29"/>
      <c r="AI434438" s="29"/>
    </row>
    <row r="434466" spans="23:35" x14ac:dyDescent="0.2">
      <c r="W434466" s="31"/>
      <c r="AI434466" s="31"/>
    </row>
    <row r="434470" spans="23:35" x14ac:dyDescent="0.2">
      <c r="W434470" s="29"/>
      <c r="AI434470" s="29"/>
    </row>
    <row r="434498" spans="23:35" x14ac:dyDescent="0.2">
      <c r="W434498" s="31"/>
      <c r="AI434498" s="31"/>
    </row>
    <row r="434502" spans="23:35" x14ac:dyDescent="0.2">
      <c r="W434502" s="29"/>
      <c r="AI434502" s="29"/>
    </row>
    <row r="434530" spans="23:35" x14ac:dyDescent="0.2">
      <c r="W434530" s="31"/>
      <c r="AI434530" s="31"/>
    </row>
    <row r="434534" spans="23:35" x14ac:dyDescent="0.2">
      <c r="W434534" s="29"/>
      <c r="AI434534" s="29"/>
    </row>
    <row r="434562" spans="23:35" x14ac:dyDescent="0.2">
      <c r="W434562" s="31"/>
      <c r="AI434562" s="31"/>
    </row>
    <row r="434566" spans="23:35" x14ac:dyDescent="0.2">
      <c r="W434566" s="29"/>
      <c r="AI434566" s="29"/>
    </row>
    <row r="434594" spans="23:35" x14ac:dyDescent="0.2">
      <c r="W434594" s="31"/>
      <c r="AI434594" s="31"/>
    </row>
    <row r="434598" spans="23:35" x14ac:dyDescent="0.2">
      <c r="W434598" s="29"/>
      <c r="AI434598" s="29"/>
    </row>
    <row r="434626" spans="23:35" x14ac:dyDescent="0.2">
      <c r="W434626" s="31"/>
      <c r="AI434626" s="31"/>
    </row>
    <row r="434630" spans="23:35" x14ac:dyDescent="0.2">
      <c r="W434630" s="29"/>
      <c r="AI434630" s="29"/>
    </row>
    <row r="434658" spans="23:35" x14ac:dyDescent="0.2">
      <c r="W434658" s="31"/>
      <c r="AI434658" s="31"/>
    </row>
    <row r="434662" spans="23:35" x14ac:dyDescent="0.2">
      <c r="W434662" s="29"/>
      <c r="AI434662" s="29"/>
    </row>
    <row r="434690" spans="23:35" x14ac:dyDescent="0.2">
      <c r="W434690" s="31"/>
      <c r="AI434690" s="31"/>
    </row>
    <row r="434694" spans="23:35" x14ac:dyDescent="0.2">
      <c r="W434694" s="29"/>
      <c r="AI434694" s="29"/>
    </row>
    <row r="434722" spans="23:35" x14ac:dyDescent="0.2">
      <c r="W434722" s="31"/>
      <c r="AI434722" s="31"/>
    </row>
    <row r="434726" spans="23:35" x14ac:dyDescent="0.2">
      <c r="W434726" s="29"/>
      <c r="AI434726" s="29"/>
    </row>
    <row r="434754" spans="23:35" x14ac:dyDescent="0.2">
      <c r="W434754" s="31"/>
      <c r="AI434754" s="31"/>
    </row>
    <row r="434758" spans="23:35" x14ac:dyDescent="0.2">
      <c r="W434758" s="29"/>
      <c r="AI434758" s="29"/>
    </row>
    <row r="434786" spans="23:35" x14ac:dyDescent="0.2">
      <c r="W434786" s="31"/>
      <c r="AI434786" s="31"/>
    </row>
    <row r="434790" spans="23:35" x14ac:dyDescent="0.2">
      <c r="W434790" s="29"/>
      <c r="AI434790" s="29"/>
    </row>
    <row r="434818" spans="23:35" x14ac:dyDescent="0.2">
      <c r="W434818" s="31"/>
      <c r="AI434818" s="31"/>
    </row>
    <row r="434822" spans="23:35" x14ac:dyDescent="0.2">
      <c r="W434822" s="29"/>
      <c r="AI434822" s="29"/>
    </row>
    <row r="434850" spans="23:35" x14ac:dyDescent="0.2">
      <c r="W434850" s="31"/>
      <c r="AI434850" s="31"/>
    </row>
    <row r="434854" spans="23:35" x14ac:dyDescent="0.2">
      <c r="W434854" s="29"/>
      <c r="AI434854" s="29"/>
    </row>
    <row r="434882" spans="23:35" x14ac:dyDescent="0.2">
      <c r="W434882" s="31"/>
      <c r="AI434882" s="31"/>
    </row>
    <row r="434886" spans="23:35" x14ac:dyDescent="0.2">
      <c r="W434886" s="29"/>
      <c r="AI434886" s="29"/>
    </row>
    <row r="434914" spans="23:35" x14ac:dyDescent="0.2">
      <c r="W434914" s="31"/>
      <c r="AI434914" s="31"/>
    </row>
    <row r="434918" spans="23:35" x14ac:dyDescent="0.2">
      <c r="W434918" s="29"/>
      <c r="AI434918" s="29"/>
    </row>
    <row r="434946" spans="23:35" x14ac:dyDescent="0.2">
      <c r="W434946" s="31"/>
      <c r="AI434946" s="31"/>
    </row>
    <row r="434950" spans="23:35" x14ac:dyDescent="0.2">
      <c r="W434950" s="29"/>
      <c r="AI434950" s="29"/>
    </row>
    <row r="434978" spans="23:35" x14ac:dyDescent="0.2">
      <c r="W434978" s="31"/>
      <c r="AI434978" s="31"/>
    </row>
    <row r="434982" spans="23:35" x14ac:dyDescent="0.2">
      <c r="W434982" s="29"/>
      <c r="AI434982" s="29"/>
    </row>
    <row r="435010" spans="23:35" x14ac:dyDescent="0.2">
      <c r="W435010" s="31"/>
      <c r="AI435010" s="31"/>
    </row>
    <row r="435014" spans="23:35" x14ac:dyDescent="0.2">
      <c r="W435014" s="29"/>
      <c r="AI435014" s="29"/>
    </row>
    <row r="435042" spans="23:35" x14ac:dyDescent="0.2">
      <c r="W435042" s="31"/>
      <c r="AI435042" s="31"/>
    </row>
    <row r="435046" spans="23:35" x14ac:dyDescent="0.2">
      <c r="W435046" s="29"/>
      <c r="AI435046" s="29"/>
    </row>
    <row r="435074" spans="23:35" x14ac:dyDescent="0.2">
      <c r="W435074" s="31"/>
      <c r="AI435074" s="31"/>
    </row>
    <row r="435078" spans="23:35" x14ac:dyDescent="0.2">
      <c r="W435078" s="29"/>
      <c r="AI435078" s="29"/>
    </row>
    <row r="435106" spans="23:35" x14ac:dyDescent="0.2">
      <c r="W435106" s="31"/>
      <c r="AI435106" s="31"/>
    </row>
    <row r="435110" spans="23:35" x14ac:dyDescent="0.2">
      <c r="W435110" s="29"/>
      <c r="AI435110" s="29"/>
    </row>
    <row r="435138" spans="23:35" x14ac:dyDescent="0.2">
      <c r="W435138" s="31"/>
      <c r="AI435138" s="31"/>
    </row>
    <row r="435142" spans="23:35" x14ac:dyDescent="0.2">
      <c r="W435142" s="29"/>
      <c r="AI435142" s="29"/>
    </row>
    <row r="435170" spans="23:35" x14ac:dyDescent="0.2">
      <c r="W435170" s="31"/>
      <c r="AI435170" s="31"/>
    </row>
    <row r="435174" spans="23:35" x14ac:dyDescent="0.2">
      <c r="W435174" s="29"/>
      <c r="AI435174" s="29"/>
    </row>
    <row r="435202" spans="23:35" x14ac:dyDescent="0.2">
      <c r="W435202" s="31"/>
      <c r="AI435202" s="31"/>
    </row>
    <row r="435206" spans="23:35" x14ac:dyDescent="0.2">
      <c r="W435206" s="29"/>
      <c r="AI435206" s="29"/>
    </row>
    <row r="435234" spans="23:35" x14ac:dyDescent="0.2">
      <c r="W435234" s="31"/>
      <c r="AI435234" s="31"/>
    </row>
    <row r="435238" spans="23:35" x14ac:dyDescent="0.2">
      <c r="W435238" s="29"/>
      <c r="AI435238" s="29"/>
    </row>
    <row r="435266" spans="23:35" x14ac:dyDescent="0.2">
      <c r="W435266" s="31"/>
      <c r="AI435266" s="31"/>
    </row>
    <row r="435270" spans="23:35" x14ac:dyDescent="0.2">
      <c r="W435270" s="29"/>
      <c r="AI435270" s="29"/>
    </row>
    <row r="435298" spans="23:35" x14ac:dyDescent="0.2">
      <c r="W435298" s="31"/>
      <c r="AI435298" s="31"/>
    </row>
    <row r="435302" spans="23:35" x14ac:dyDescent="0.2">
      <c r="W435302" s="29"/>
      <c r="AI435302" s="29"/>
    </row>
    <row r="435330" spans="23:35" x14ac:dyDescent="0.2">
      <c r="W435330" s="31"/>
      <c r="AI435330" s="31"/>
    </row>
    <row r="435334" spans="23:35" x14ac:dyDescent="0.2">
      <c r="W435334" s="29"/>
      <c r="AI435334" s="29"/>
    </row>
    <row r="435362" spans="23:35" x14ac:dyDescent="0.2">
      <c r="W435362" s="31"/>
      <c r="AI435362" s="31"/>
    </row>
    <row r="435366" spans="23:35" x14ac:dyDescent="0.2">
      <c r="W435366" s="29"/>
      <c r="AI435366" s="29"/>
    </row>
    <row r="435394" spans="23:35" x14ac:dyDescent="0.2">
      <c r="W435394" s="31"/>
      <c r="AI435394" s="31"/>
    </row>
    <row r="435398" spans="23:35" x14ac:dyDescent="0.2">
      <c r="W435398" s="29"/>
      <c r="AI435398" s="29"/>
    </row>
    <row r="435426" spans="23:35" x14ac:dyDescent="0.2">
      <c r="W435426" s="31"/>
      <c r="AI435426" s="31"/>
    </row>
    <row r="435430" spans="23:35" x14ac:dyDescent="0.2">
      <c r="W435430" s="29"/>
      <c r="AI435430" s="29"/>
    </row>
    <row r="435458" spans="23:35" x14ac:dyDescent="0.2">
      <c r="W435458" s="31"/>
      <c r="AI435458" s="31"/>
    </row>
    <row r="435462" spans="23:35" x14ac:dyDescent="0.2">
      <c r="W435462" s="29"/>
      <c r="AI435462" s="29"/>
    </row>
    <row r="435490" spans="23:35" x14ac:dyDescent="0.2">
      <c r="W435490" s="31"/>
      <c r="AI435490" s="31"/>
    </row>
    <row r="435494" spans="23:35" x14ac:dyDescent="0.2">
      <c r="W435494" s="29"/>
      <c r="AI435494" s="29"/>
    </row>
    <row r="435522" spans="23:35" x14ac:dyDescent="0.2">
      <c r="W435522" s="31"/>
      <c r="AI435522" s="31"/>
    </row>
    <row r="435526" spans="23:35" x14ac:dyDescent="0.2">
      <c r="W435526" s="29"/>
      <c r="AI435526" s="29"/>
    </row>
    <row r="435554" spans="23:35" x14ac:dyDescent="0.2">
      <c r="W435554" s="31"/>
      <c r="AI435554" s="31"/>
    </row>
    <row r="435558" spans="23:35" x14ac:dyDescent="0.2">
      <c r="W435558" s="29"/>
      <c r="AI435558" s="29"/>
    </row>
    <row r="435586" spans="23:35" x14ac:dyDescent="0.2">
      <c r="W435586" s="31"/>
      <c r="AI435586" s="31"/>
    </row>
    <row r="435590" spans="23:35" x14ac:dyDescent="0.2">
      <c r="W435590" s="29"/>
      <c r="AI435590" s="29"/>
    </row>
    <row r="435618" spans="23:35" x14ac:dyDescent="0.2">
      <c r="W435618" s="31"/>
      <c r="AI435618" s="31"/>
    </row>
    <row r="435622" spans="23:35" x14ac:dyDescent="0.2">
      <c r="W435622" s="29"/>
      <c r="AI435622" s="29"/>
    </row>
    <row r="435650" spans="23:35" x14ac:dyDescent="0.2">
      <c r="W435650" s="31"/>
      <c r="AI435650" s="31"/>
    </row>
    <row r="435654" spans="23:35" x14ac:dyDescent="0.2">
      <c r="W435654" s="29"/>
      <c r="AI435654" s="29"/>
    </row>
    <row r="435682" spans="23:35" x14ac:dyDescent="0.2">
      <c r="W435682" s="31"/>
      <c r="AI435682" s="31"/>
    </row>
    <row r="435686" spans="23:35" x14ac:dyDescent="0.2">
      <c r="W435686" s="29"/>
      <c r="AI435686" s="29"/>
    </row>
    <row r="435714" spans="23:35" x14ac:dyDescent="0.2">
      <c r="W435714" s="31"/>
      <c r="AI435714" s="31"/>
    </row>
    <row r="435718" spans="23:35" x14ac:dyDescent="0.2">
      <c r="W435718" s="29"/>
      <c r="AI435718" s="29"/>
    </row>
    <row r="435746" spans="23:35" x14ac:dyDescent="0.2">
      <c r="W435746" s="31"/>
      <c r="AI435746" s="31"/>
    </row>
    <row r="435750" spans="23:35" x14ac:dyDescent="0.2">
      <c r="W435750" s="29"/>
      <c r="AI435750" s="29"/>
    </row>
    <row r="435778" spans="23:35" x14ac:dyDescent="0.2">
      <c r="W435778" s="31"/>
      <c r="AI435778" s="31"/>
    </row>
    <row r="435782" spans="23:35" x14ac:dyDescent="0.2">
      <c r="W435782" s="29"/>
      <c r="AI435782" s="29"/>
    </row>
    <row r="435810" spans="23:35" x14ac:dyDescent="0.2">
      <c r="W435810" s="31"/>
      <c r="AI435810" s="31"/>
    </row>
    <row r="435814" spans="23:35" x14ac:dyDescent="0.2">
      <c r="W435814" s="29"/>
      <c r="AI435814" s="29"/>
    </row>
    <row r="435842" spans="23:35" x14ac:dyDescent="0.2">
      <c r="W435842" s="31"/>
      <c r="AI435842" s="31"/>
    </row>
    <row r="435846" spans="23:35" x14ac:dyDescent="0.2">
      <c r="W435846" s="29"/>
      <c r="AI435846" s="29"/>
    </row>
    <row r="435874" spans="23:35" x14ac:dyDescent="0.2">
      <c r="W435874" s="31"/>
      <c r="AI435874" s="31"/>
    </row>
    <row r="435878" spans="23:35" x14ac:dyDescent="0.2">
      <c r="W435878" s="29"/>
      <c r="AI435878" s="29"/>
    </row>
    <row r="435906" spans="23:35" x14ac:dyDescent="0.2">
      <c r="W435906" s="31"/>
      <c r="AI435906" s="31"/>
    </row>
    <row r="435910" spans="23:35" x14ac:dyDescent="0.2">
      <c r="W435910" s="29"/>
      <c r="AI435910" s="29"/>
    </row>
    <row r="435938" spans="23:35" x14ac:dyDescent="0.2">
      <c r="W435938" s="31"/>
      <c r="AI435938" s="31"/>
    </row>
    <row r="435942" spans="23:35" x14ac:dyDescent="0.2">
      <c r="W435942" s="29"/>
      <c r="AI435942" s="29"/>
    </row>
    <row r="435970" spans="23:35" x14ac:dyDescent="0.2">
      <c r="W435970" s="31"/>
      <c r="AI435970" s="31"/>
    </row>
    <row r="435974" spans="23:35" x14ac:dyDescent="0.2">
      <c r="W435974" s="29"/>
      <c r="AI435974" s="29"/>
    </row>
    <row r="436002" spans="23:35" x14ac:dyDescent="0.2">
      <c r="W436002" s="31"/>
      <c r="AI436002" s="31"/>
    </row>
    <row r="436006" spans="23:35" x14ac:dyDescent="0.2">
      <c r="W436006" s="29"/>
      <c r="AI436006" s="29"/>
    </row>
    <row r="436034" spans="23:35" x14ac:dyDescent="0.2">
      <c r="W436034" s="31"/>
      <c r="AI436034" s="31"/>
    </row>
    <row r="436038" spans="23:35" x14ac:dyDescent="0.2">
      <c r="W436038" s="29"/>
      <c r="AI436038" s="29"/>
    </row>
    <row r="436066" spans="23:35" x14ac:dyDescent="0.2">
      <c r="W436066" s="31"/>
      <c r="AI436066" s="31"/>
    </row>
    <row r="436070" spans="23:35" x14ac:dyDescent="0.2">
      <c r="W436070" s="29"/>
      <c r="AI436070" s="29"/>
    </row>
    <row r="436098" spans="23:35" x14ac:dyDescent="0.2">
      <c r="W436098" s="31"/>
      <c r="AI436098" s="31"/>
    </row>
    <row r="436102" spans="23:35" x14ac:dyDescent="0.2">
      <c r="W436102" s="29"/>
      <c r="AI436102" s="29"/>
    </row>
    <row r="436130" spans="23:35" x14ac:dyDescent="0.2">
      <c r="W436130" s="31"/>
      <c r="AI436130" s="31"/>
    </row>
    <row r="436134" spans="23:35" x14ac:dyDescent="0.2">
      <c r="W436134" s="29"/>
      <c r="AI436134" s="29"/>
    </row>
    <row r="436162" spans="23:35" x14ac:dyDescent="0.2">
      <c r="W436162" s="31"/>
      <c r="AI436162" s="31"/>
    </row>
    <row r="436166" spans="23:35" x14ac:dyDescent="0.2">
      <c r="W436166" s="29"/>
      <c r="AI436166" s="29"/>
    </row>
    <row r="436194" spans="23:35" x14ac:dyDescent="0.2">
      <c r="W436194" s="31"/>
      <c r="AI436194" s="31"/>
    </row>
    <row r="436198" spans="23:35" x14ac:dyDescent="0.2">
      <c r="W436198" s="29"/>
      <c r="AI436198" s="29"/>
    </row>
    <row r="436226" spans="23:35" x14ac:dyDescent="0.2">
      <c r="W436226" s="31"/>
      <c r="AI436226" s="31"/>
    </row>
    <row r="436230" spans="23:35" x14ac:dyDescent="0.2">
      <c r="W436230" s="29"/>
      <c r="AI436230" s="29"/>
    </row>
    <row r="436258" spans="23:35" x14ac:dyDescent="0.2">
      <c r="W436258" s="31"/>
      <c r="AI436258" s="31"/>
    </row>
    <row r="436262" spans="23:35" x14ac:dyDescent="0.2">
      <c r="W436262" s="29"/>
      <c r="AI436262" s="29"/>
    </row>
    <row r="436290" spans="23:35" x14ac:dyDescent="0.2">
      <c r="W436290" s="31"/>
      <c r="AI436290" s="31"/>
    </row>
    <row r="436294" spans="23:35" x14ac:dyDescent="0.2">
      <c r="W436294" s="29"/>
      <c r="AI436294" s="29"/>
    </row>
    <row r="436322" spans="23:35" x14ac:dyDescent="0.2">
      <c r="W436322" s="31"/>
      <c r="AI436322" s="31"/>
    </row>
    <row r="436326" spans="23:35" x14ac:dyDescent="0.2">
      <c r="W436326" s="29"/>
      <c r="AI436326" s="29"/>
    </row>
    <row r="436354" spans="23:35" x14ac:dyDescent="0.2">
      <c r="W436354" s="31"/>
      <c r="AI436354" s="31"/>
    </row>
    <row r="436358" spans="23:35" x14ac:dyDescent="0.2">
      <c r="W436358" s="29"/>
      <c r="AI436358" s="29"/>
    </row>
    <row r="436386" spans="23:35" x14ac:dyDescent="0.2">
      <c r="W436386" s="31"/>
      <c r="AI436386" s="31"/>
    </row>
    <row r="436390" spans="23:35" x14ac:dyDescent="0.2">
      <c r="W436390" s="29"/>
      <c r="AI436390" s="29"/>
    </row>
    <row r="436418" spans="23:35" x14ac:dyDescent="0.2">
      <c r="W436418" s="31"/>
      <c r="AI436418" s="31"/>
    </row>
    <row r="436422" spans="23:35" x14ac:dyDescent="0.2">
      <c r="W436422" s="29"/>
      <c r="AI436422" s="29"/>
    </row>
    <row r="436450" spans="23:35" x14ac:dyDescent="0.2">
      <c r="W436450" s="31"/>
      <c r="AI436450" s="31"/>
    </row>
    <row r="436454" spans="23:35" x14ac:dyDescent="0.2">
      <c r="W436454" s="29"/>
      <c r="AI436454" s="29"/>
    </row>
    <row r="436482" spans="23:35" x14ac:dyDescent="0.2">
      <c r="W436482" s="31"/>
      <c r="AI436482" s="31"/>
    </row>
    <row r="436486" spans="23:35" x14ac:dyDescent="0.2">
      <c r="W436486" s="29"/>
      <c r="AI436486" s="29"/>
    </row>
    <row r="436514" spans="23:35" x14ac:dyDescent="0.2">
      <c r="W436514" s="31"/>
      <c r="AI436514" s="31"/>
    </row>
    <row r="436518" spans="23:35" x14ac:dyDescent="0.2">
      <c r="W436518" s="29"/>
      <c r="AI436518" s="29"/>
    </row>
    <row r="436546" spans="23:35" x14ac:dyDescent="0.2">
      <c r="W436546" s="31"/>
      <c r="AI436546" s="31"/>
    </row>
    <row r="436550" spans="23:35" x14ac:dyDescent="0.2">
      <c r="W436550" s="29"/>
      <c r="AI436550" s="29"/>
    </row>
    <row r="436578" spans="23:35" x14ac:dyDescent="0.2">
      <c r="W436578" s="31"/>
      <c r="AI436578" s="31"/>
    </row>
    <row r="436582" spans="23:35" x14ac:dyDescent="0.2">
      <c r="W436582" s="29"/>
      <c r="AI436582" s="29"/>
    </row>
    <row r="436610" spans="23:35" x14ac:dyDescent="0.2">
      <c r="W436610" s="31"/>
      <c r="AI436610" s="31"/>
    </row>
    <row r="436614" spans="23:35" x14ac:dyDescent="0.2">
      <c r="W436614" s="29"/>
      <c r="AI436614" s="29"/>
    </row>
    <row r="436642" spans="23:35" x14ac:dyDescent="0.2">
      <c r="W436642" s="31"/>
      <c r="AI436642" s="31"/>
    </row>
    <row r="436646" spans="23:35" x14ac:dyDescent="0.2">
      <c r="W436646" s="29"/>
      <c r="AI436646" s="29"/>
    </row>
    <row r="436674" spans="23:35" x14ac:dyDescent="0.2">
      <c r="W436674" s="31"/>
      <c r="AI436674" s="31"/>
    </row>
    <row r="436678" spans="23:35" x14ac:dyDescent="0.2">
      <c r="W436678" s="29"/>
      <c r="AI436678" s="29"/>
    </row>
    <row r="436706" spans="23:35" x14ac:dyDescent="0.2">
      <c r="W436706" s="31"/>
      <c r="AI436706" s="31"/>
    </row>
    <row r="436710" spans="23:35" x14ac:dyDescent="0.2">
      <c r="W436710" s="29"/>
      <c r="AI436710" s="29"/>
    </row>
    <row r="436738" spans="23:35" x14ac:dyDescent="0.2">
      <c r="W436738" s="31"/>
      <c r="AI436738" s="31"/>
    </row>
    <row r="436742" spans="23:35" x14ac:dyDescent="0.2">
      <c r="W436742" s="29"/>
      <c r="AI436742" s="29"/>
    </row>
    <row r="436770" spans="23:35" x14ac:dyDescent="0.2">
      <c r="W436770" s="31"/>
      <c r="AI436770" s="31"/>
    </row>
    <row r="436774" spans="23:35" x14ac:dyDescent="0.2">
      <c r="W436774" s="29"/>
      <c r="AI436774" s="29"/>
    </row>
    <row r="436802" spans="23:35" x14ac:dyDescent="0.2">
      <c r="W436802" s="31"/>
      <c r="AI436802" s="31"/>
    </row>
    <row r="436806" spans="23:35" x14ac:dyDescent="0.2">
      <c r="W436806" s="29"/>
      <c r="AI436806" s="29"/>
    </row>
    <row r="436834" spans="23:35" x14ac:dyDescent="0.2">
      <c r="W436834" s="31"/>
      <c r="AI436834" s="31"/>
    </row>
    <row r="436838" spans="23:35" x14ac:dyDescent="0.2">
      <c r="W436838" s="29"/>
      <c r="AI436838" s="29"/>
    </row>
    <row r="436866" spans="23:35" x14ac:dyDescent="0.2">
      <c r="W436866" s="31"/>
      <c r="AI436866" s="31"/>
    </row>
    <row r="436870" spans="23:35" x14ac:dyDescent="0.2">
      <c r="W436870" s="29"/>
      <c r="AI436870" s="29"/>
    </row>
    <row r="436898" spans="23:35" x14ac:dyDescent="0.2">
      <c r="W436898" s="31"/>
      <c r="AI436898" s="31"/>
    </row>
    <row r="436902" spans="23:35" x14ac:dyDescent="0.2">
      <c r="W436902" s="29"/>
      <c r="AI436902" s="29"/>
    </row>
    <row r="436930" spans="23:35" x14ac:dyDescent="0.2">
      <c r="W436930" s="31"/>
      <c r="AI436930" s="31"/>
    </row>
    <row r="436934" spans="23:35" x14ac:dyDescent="0.2">
      <c r="W436934" s="29"/>
      <c r="AI436934" s="29"/>
    </row>
    <row r="436962" spans="23:35" x14ac:dyDescent="0.2">
      <c r="W436962" s="31"/>
      <c r="AI436962" s="31"/>
    </row>
    <row r="436966" spans="23:35" x14ac:dyDescent="0.2">
      <c r="W436966" s="29"/>
      <c r="AI436966" s="29"/>
    </row>
    <row r="436994" spans="23:35" x14ac:dyDescent="0.2">
      <c r="W436994" s="31"/>
      <c r="AI436994" s="31"/>
    </row>
    <row r="436998" spans="23:35" x14ac:dyDescent="0.2">
      <c r="W436998" s="29"/>
      <c r="AI436998" s="29"/>
    </row>
    <row r="437026" spans="23:35" x14ac:dyDescent="0.2">
      <c r="W437026" s="31"/>
      <c r="AI437026" s="31"/>
    </row>
    <row r="437030" spans="23:35" x14ac:dyDescent="0.2">
      <c r="W437030" s="29"/>
      <c r="AI437030" s="29"/>
    </row>
    <row r="437058" spans="23:35" x14ac:dyDescent="0.2">
      <c r="W437058" s="31"/>
      <c r="AI437058" s="31"/>
    </row>
    <row r="437062" spans="23:35" x14ac:dyDescent="0.2">
      <c r="W437062" s="29"/>
      <c r="AI437062" s="29"/>
    </row>
    <row r="437090" spans="23:35" x14ac:dyDescent="0.2">
      <c r="W437090" s="31"/>
      <c r="AI437090" s="31"/>
    </row>
    <row r="437094" spans="23:35" x14ac:dyDescent="0.2">
      <c r="W437094" s="29"/>
      <c r="AI437094" s="29"/>
    </row>
    <row r="437122" spans="23:35" x14ac:dyDescent="0.2">
      <c r="W437122" s="31"/>
      <c r="AI437122" s="31"/>
    </row>
    <row r="437126" spans="23:35" x14ac:dyDescent="0.2">
      <c r="W437126" s="29"/>
      <c r="AI437126" s="29"/>
    </row>
    <row r="437154" spans="23:35" x14ac:dyDescent="0.2">
      <c r="W437154" s="31"/>
      <c r="AI437154" s="31"/>
    </row>
    <row r="437158" spans="23:35" x14ac:dyDescent="0.2">
      <c r="W437158" s="29"/>
      <c r="AI437158" s="29"/>
    </row>
    <row r="437186" spans="23:35" x14ac:dyDescent="0.2">
      <c r="W437186" s="31"/>
      <c r="AI437186" s="31"/>
    </row>
    <row r="437190" spans="23:35" x14ac:dyDescent="0.2">
      <c r="W437190" s="29"/>
      <c r="AI437190" s="29"/>
    </row>
    <row r="437218" spans="23:35" x14ac:dyDescent="0.2">
      <c r="W437218" s="31"/>
      <c r="AI437218" s="31"/>
    </row>
    <row r="437222" spans="23:35" x14ac:dyDescent="0.2">
      <c r="W437222" s="29"/>
      <c r="AI437222" s="29"/>
    </row>
    <row r="437250" spans="23:35" x14ac:dyDescent="0.2">
      <c r="W437250" s="31"/>
      <c r="AI437250" s="31"/>
    </row>
    <row r="437254" spans="23:35" x14ac:dyDescent="0.2">
      <c r="W437254" s="29"/>
      <c r="AI437254" s="29"/>
    </row>
    <row r="437282" spans="23:35" x14ac:dyDescent="0.2">
      <c r="W437282" s="31"/>
      <c r="AI437282" s="31"/>
    </row>
    <row r="437286" spans="23:35" x14ac:dyDescent="0.2">
      <c r="W437286" s="29"/>
      <c r="AI437286" s="29"/>
    </row>
    <row r="437314" spans="23:35" x14ac:dyDescent="0.2">
      <c r="W437314" s="31"/>
      <c r="AI437314" s="31"/>
    </row>
    <row r="437318" spans="23:35" x14ac:dyDescent="0.2">
      <c r="W437318" s="29"/>
      <c r="AI437318" s="29"/>
    </row>
    <row r="437346" spans="23:35" x14ac:dyDescent="0.2">
      <c r="W437346" s="31"/>
      <c r="AI437346" s="31"/>
    </row>
    <row r="437350" spans="23:35" x14ac:dyDescent="0.2">
      <c r="W437350" s="29"/>
      <c r="AI437350" s="29"/>
    </row>
    <row r="437378" spans="23:35" x14ac:dyDescent="0.2">
      <c r="W437378" s="31"/>
      <c r="AI437378" s="31"/>
    </row>
    <row r="437382" spans="23:35" x14ac:dyDescent="0.2">
      <c r="W437382" s="29"/>
      <c r="AI437382" s="29"/>
    </row>
    <row r="437410" spans="23:35" x14ac:dyDescent="0.2">
      <c r="W437410" s="31"/>
      <c r="AI437410" s="31"/>
    </row>
    <row r="437414" spans="23:35" x14ac:dyDescent="0.2">
      <c r="W437414" s="29"/>
      <c r="AI437414" s="29"/>
    </row>
    <row r="437442" spans="23:35" x14ac:dyDescent="0.2">
      <c r="W437442" s="31"/>
      <c r="AI437442" s="31"/>
    </row>
    <row r="437446" spans="23:35" x14ac:dyDescent="0.2">
      <c r="W437446" s="29"/>
      <c r="AI437446" s="29"/>
    </row>
    <row r="437474" spans="23:35" x14ac:dyDescent="0.2">
      <c r="W437474" s="31"/>
      <c r="AI437474" s="31"/>
    </row>
    <row r="437478" spans="23:35" x14ac:dyDescent="0.2">
      <c r="W437478" s="29"/>
      <c r="AI437478" s="29"/>
    </row>
    <row r="437506" spans="23:35" x14ac:dyDescent="0.2">
      <c r="W437506" s="31"/>
      <c r="AI437506" s="31"/>
    </row>
    <row r="437510" spans="23:35" x14ac:dyDescent="0.2">
      <c r="W437510" s="29"/>
      <c r="AI437510" s="29"/>
    </row>
    <row r="437538" spans="23:35" x14ac:dyDescent="0.2">
      <c r="W437538" s="31"/>
      <c r="AI437538" s="31"/>
    </row>
    <row r="437542" spans="23:35" x14ac:dyDescent="0.2">
      <c r="W437542" s="29"/>
      <c r="AI437542" s="29"/>
    </row>
    <row r="437570" spans="23:35" x14ac:dyDescent="0.2">
      <c r="W437570" s="31"/>
      <c r="AI437570" s="31"/>
    </row>
    <row r="437574" spans="23:35" x14ac:dyDescent="0.2">
      <c r="W437574" s="29"/>
      <c r="AI437574" s="29"/>
    </row>
    <row r="437602" spans="23:35" x14ac:dyDescent="0.2">
      <c r="W437602" s="31"/>
      <c r="AI437602" s="31"/>
    </row>
    <row r="437606" spans="23:35" x14ac:dyDescent="0.2">
      <c r="W437606" s="29"/>
      <c r="AI437606" s="29"/>
    </row>
    <row r="437634" spans="23:35" x14ac:dyDescent="0.2">
      <c r="W437634" s="31"/>
      <c r="AI437634" s="31"/>
    </row>
    <row r="437638" spans="23:35" x14ac:dyDescent="0.2">
      <c r="W437638" s="29"/>
      <c r="AI437638" s="29"/>
    </row>
    <row r="437666" spans="23:35" x14ac:dyDescent="0.2">
      <c r="W437666" s="31"/>
      <c r="AI437666" s="31"/>
    </row>
    <row r="437670" spans="23:35" x14ac:dyDescent="0.2">
      <c r="W437670" s="29"/>
      <c r="AI437670" s="29"/>
    </row>
    <row r="437698" spans="23:35" x14ac:dyDescent="0.2">
      <c r="W437698" s="31"/>
      <c r="AI437698" s="31"/>
    </row>
    <row r="437702" spans="23:35" x14ac:dyDescent="0.2">
      <c r="W437702" s="29"/>
      <c r="AI437702" s="29"/>
    </row>
    <row r="437730" spans="23:35" x14ac:dyDescent="0.2">
      <c r="W437730" s="31"/>
      <c r="AI437730" s="31"/>
    </row>
    <row r="437734" spans="23:35" x14ac:dyDescent="0.2">
      <c r="W437734" s="29"/>
      <c r="AI437734" s="29"/>
    </row>
    <row r="437762" spans="23:35" x14ac:dyDescent="0.2">
      <c r="W437762" s="31"/>
      <c r="AI437762" s="31"/>
    </row>
    <row r="437766" spans="23:35" x14ac:dyDescent="0.2">
      <c r="W437766" s="29"/>
      <c r="AI437766" s="29"/>
    </row>
    <row r="437794" spans="23:35" x14ac:dyDescent="0.2">
      <c r="W437794" s="31"/>
      <c r="AI437794" s="31"/>
    </row>
    <row r="437798" spans="23:35" x14ac:dyDescent="0.2">
      <c r="W437798" s="29"/>
      <c r="AI437798" s="29"/>
    </row>
    <row r="437826" spans="23:35" x14ac:dyDescent="0.2">
      <c r="W437826" s="31"/>
      <c r="AI437826" s="31"/>
    </row>
    <row r="437830" spans="23:35" x14ac:dyDescent="0.2">
      <c r="W437830" s="29"/>
      <c r="AI437830" s="29"/>
    </row>
    <row r="437858" spans="23:35" x14ac:dyDescent="0.2">
      <c r="W437858" s="31"/>
      <c r="AI437858" s="31"/>
    </row>
    <row r="437862" spans="23:35" x14ac:dyDescent="0.2">
      <c r="W437862" s="29"/>
      <c r="AI437862" s="29"/>
    </row>
    <row r="437890" spans="23:35" x14ac:dyDescent="0.2">
      <c r="W437890" s="31"/>
      <c r="AI437890" s="31"/>
    </row>
    <row r="437894" spans="23:35" x14ac:dyDescent="0.2">
      <c r="W437894" s="29"/>
      <c r="AI437894" s="29"/>
    </row>
    <row r="437922" spans="23:35" x14ac:dyDescent="0.2">
      <c r="W437922" s="31"/>
      <c r="AI437922" s="31"/>
    </row>
    <row r="437926" spans="23:35" x14ac:dyDescent="0.2">
      <c r="W437926" s="29"/>
      <c r="AI437926" s="29"/>
    </row>
    <row r="437954" spans="23:35" x14ac:dyDescent="0.2">
      <c r="W437954" s="31"/>
      <c r="AI437954" s="31"/>
    </row>
    <row r="437958" spans="23:35" x14ac:dyDescent="0.2">
      <c r="W437958" s="29"/>
      <c r="AI437958" s="29"/>
    </row>
    <row r="437986" spans="23:35" x14ac:dyDescent="0.2">
      <c r="W437986" s="31"/>
      <c r="AI437986" s="31"/>
    </row>
    <row r="437990" spans="23:35" x14ac:dyDescent="0.2">
      <c r="W437990" s="29"/>
      <c r="AI437990" s="29"/>
    </row>
    <row r="438018" spans="23:35" x14ac:dyDescent="0.2">
      <c r="W438018" s="31"/>
      <c r="AI438018" s="31"/>
    </row>
    <row r="438022" spans="23:35" x14ac:dyDescent="0.2">
      <c r="W438022" s="29"/>
      <c r="AI438022" s="29"/>
    </row>
    <row r="438050" spans="23:35" x14ac:dyDescent="0.2">
      <c r="W438050" s="31"/>
      <c r="AI438050" s="31"/>
    </row>
    <row r="438054" spans="23:35" x14ac:dyDescent="0.2">
      <c r="W438054" s="29"/>
      <c r="AI438054" s="29"/>
    </row>
    <row r="438082" spans="23:35" x14ac:dyDescent="0.2">
      <c r="W438082" s="31"/>
      <c r="AI438082" s="31"/>
    </row>
    <row r="438086" spans="23:35" x14ac:dyDescent="0.2">
      <c r="W438086" s="29"/>
      <c r="AI438086" s="29"/>
    </row>
    <row r="438114" spans="23:35" x14ac:dyDescent="0.2">
      <c r="W438114" s="31"/>
      <c r="AI438114" s="31"/>
    </row>
    <row r="438118" spans="23:35" x14ac:dyDescent="0.2">
      <c r="W438118" s="29"/>
      <c r="AI438118" s="29"/>
    </row>
    <row r="438146" spans="23:35" x14ac:dyDescent="0.2">
      <c r="W438146" s="31"/>
      <c r="AI438146" s="31"/>
    </row>
    <row r="438150" spans="23:35" x14ac:dyDescent="0.2">
      <c r="W438150" s="29"/>
      <c r="AI438150" s="29"/>
    </row>
    <row r="438178" spans="23:35" x14ac:dyDescent="0.2">
      <c r="W438178" s="31"/>
      <c r="AI438178" s="31"/>
    </row>
    <row r="438182" spans="23:35" x14ac:dyDescent="0.2">
      <c r="W438182" s="29"/>
      <c r="AI438182" s="29"/>
    </row>
    <row r="438210" spans="23:35" x14ac:dyDescent="0.2">
      <c r="W438210" s="31"/>
      <c r="AI438210" s="31"/>
    </row>
    <row r="438214" spans="23:35" x14ac:dyDescent="0.2">
      <c r="W438214" s="29"/>
      <c r="AI438214" s="29"/>
    </row>
    <row r="438242" spans="23:35" x14ac:dyDescent="0.2">
      <c r="W438242" s="31"/>
      <c r="AI438242" s="31"/>
    </row>
    <row r="438246" spans="23:35" x14ac:dyDescent="0.2">
      <c r="W438246" s="29"/>
      <c r="AI438246" s="29"/>
    </row>
    <row r="438274" spans="23:35" x14ac:dyDescent="0.2">
      <c r="W438274" s="31"/>
      <c r="AI438274" s="31"/>
    </row>
    <row r="438278" spans="23:35" x14ac:dyDescent="0.2">
      <c r="W438278" s="29"/>
      <c r="AI438278" s="29"/>
    </row>
    <row r="438306" spans="23:35" x14ac:dyDescent="0.2">
      <c r="W438306" s="31"/>
      <c r="AI438306" s="31"/>
    </row>
    <row r="438310" spans="23:35" x14ac:dyDescent="0.2">
      <c r="W438310" s="29"/>
      <c r="AI438310" s="29"/>
    </row>
    <row r="438338" spans="23:35" x14ac:dyDescent="0.2">
      <c r="W438338" s="31"/>
      <c r="AI438338" s="31"/>
    </row>
    <row r="438342" spans="23:35" x14ac:dyDescent="0.2">
      <c r="W438342" s="29"/>
      <c r="AI438342" s="29"/>
    </row>
    <row r="438370" spans="23:35" x14ac:dyDescent="0.2">
      <c r="W438370" s="31"/>
      <c r="AI438370" s="31"/>
    </row>
    <row r="438374" spans="23:35" x14ac:dyDescent="0.2">
      <c r="W438374" s="29"/>
      <c r="AI438374" s="29"/>
    </row>
    <row r="438402" spans="23:35" x14ac:dyDescent="0.2">
      <c r="W438402" s="31"/>
      <c r="AI438402" s="31"/>
    </row>
    <row r="438406" spans="23:35" x14ac:dyDescent="0.2">
      <c r="W438406" s="29"/>
      <c r="AI438406" s="29"/>
    </row>
    <row r="438434" spans="23:35" x14ac:dyDescent="0.2">
      <c r="W438434" s="31"/>
      <c r="AI438434" s="31"/>
    </row>
    <row r="438438" spans="23:35" x14ac:dyDescent="0.2">
      <c r="W438438" s="29"/>
      <c r="AI438438" s="29"/>
    </row>
    <row r="438466" spans="23:35" x14ac:dyDescent="0.2">
      <c r="W438466" s="31"/>
      <c r="AI438466" s="31"/>
    </row>
    <row r="438470" spans="23:35" x14ac:dyDescent="0.2">
      <c r="W438470" s="29"/>
      <c r="AI438470" s="29"/>
    </row>
    <row r="438498" spans="23:35" x14ac:dyDescent="0.2">
      <c r="W438498" s="31"/>
      <c r="AI438498" s="31"/>
    </row>
    <row r="438502" spans="23:35" x14ac:dyDescent="0.2">
      <c r="W438502" s="29"/>
      <c r="AI438502" s="29"/>
    </row>
    <row r="438530" spans="23:35" x14ac:dyDescent="0.2">
      <c r="W438530" s="31"/>
      <c r="AI438530" s="31"/>
    </row>
    <row r="438534" spans="23:35" x14ac:dyDescent="0.2">
      <c r="W438534" s="29"/>
      <c r="AI438534" s="29"/>
    </row>
    <row r="438562" spans="23:35" x14ac:dyDescent="0.2">
      <c r="W438562" s="31"/>
      <c r="AI438562" s="31"/>
    </row>
    <row r="438566" spans="23:35" x14ac:dyDescent="0.2">
      <c r="W438566" s="29"/>
      <c r="AI438566" s="29"/>
    </row>
    <row r="438594" spans="23:35" x14ac:dyDescent="0.2">
      <c r="W438594" s="31"/>
      <c r="AI438594" s="31"/>
    </row>
    <row r="438598" spans="23:35" x14ac:dyDescent="0.2">
      <c r="W438598" s="29"/>
      <c r="AI438598" s="29"/>
    </row>
    <row r="438626" spans="23:35" x14ac:dyDescent="0.2">
      <c r="W438626" s="31"/>
      <c r="AI438626" s="31"/>
    </row>
    <row r="438630" spans="23:35" x14ac:dyDescent="0.2">
      <c r="W438630" s="29"/>
      <c r="AI438630" s="29"/>
    </row>
    <row r="438658" spans="23:35" x14ac:dyDescent="0.2">
      <c r="W438658" s="31"/>
      <c r="AI438658" s="31"/>
    </row>
    <row r="438662" spans="23:35" x14ac:dyDescent="0.2">
      <c r="W438662" s="29"/>
      <c r="AI438662" s="29"/>
    </row>
    <row r="438690" spans="23:35" x14ac:dyDescent="0.2">
      <c r="W438690" s="31"/>
      <c r="AI438690" s="31"/>
    </row>
    <row r="438694" spans="23:35" x14ac:dyDescent="0.2">
      <c r="W438694" s="29"/>
      <c r="AI438694" s="29"/>
    </row>
    <row r="438722" spans="23:35" x14ac:dyDescent="0.2">
      <c r="W438722" s="31"/>
      <c r="AI438722" s="31"/>
    </row>
    <row r="438726" spans="23:35" x14ac:dyDescent="0.2">
      <c r="W438726" s="29"/>
      <c r="AI438726" s="29"/>
    </row>
    <row r="438754" spans="23:35" x14ac:dyDescent="0.2">
      <c r="W438754" s="31"/>
      <c r="AI438754" s="31"/>
    </row>
    <row r="438758" spans="23:35" x14ac:dyDescent="0.2">
      <c r="W438758" s="29"/>
      <c r="AI438758" s="29"/>
    </row>
    <row r="438786" spans="23:35" x14ac:dyDescent="0.2">
      <c r="W438786" s="31"/>
      <c r="AI438786" s="31"/>
    </row>
    <row r="438790" spans="23:35" x14ac:dyDescent="0.2">
      <c r="W438790" s="29"/>
      <c r="AI438790" s="29"/>
    </row>
    <row r="438818" spans="23:35" x14ac:dyDescent="0.2">
      <c r="W438818" s="31"/>
      <c r="AI438818" s="31"/>
    </row>
    <row r="438822" spans="23:35" x14ac:dyDescent="0.2">
      <c r="W438822" s="29"/>
      <c r="AI438822" s="29"/>
    </row>
    <row r="438850" spans="23:35" x14ac:dyDescent="0.2">
      <c r="W438850" s="31"/>
      <c r="AI438850" s="31"/>
    </row>
    <row r="438854" spans="23:35" x14ac:dyDescent="0.2">
      <c r="W438854" s="29"/>
      <c r="AI438854" s="29"/>
    </row>
    <row r="438882" spans="23:35" x14ac:dyDescent="0.2">
      <c r="W438882" s="31"/>
      <c r="AI438882" s="31"/>
    </row>
    <row r="438886" spans="23:35" x14ac:dyDescent="0.2">
      <c r="W438886" s="29"/>
      <c r="AI438886" s="29"/>
    </row>
    <row r="438914" spans="23:35" x14ac:dyDescent="0.2">
      <c r="W438914" s="31"/>
      <c r="AI438914" s="31"/>
    </row>
    <row r="438918" spans="23:35" x14ac:dyDescent="0.2">
      <c r="W438918" s="29"/>
      <c r="AI438918" s="29"/>
    </row>
    <row r="438946" spans="23:35" x14ac:dyDescent="0.2">
      <c r="W438946" s="31"/>
      <c r="AI438946" s="31"/>
    </row>
    <row r="438950" spans="23:35" x14ac:dyDescent="0.2">
      <c r="W438950" s="29"/>
      <c r="AI438950" s="29"/>
    </row>
    <row r="438978" spans="23:35" x14ac:dyDescent="0.2">
      <c r="W438978" s="31"/>
      <c r="AI438978" s="31"/>
    </row>
    <row r="438982" spans="23:35" x14ac:dyDescent="0.2">
      <c r="W438982" s="29"/>
      <c r="AI438982" s="29"/>
    </row>
    <row r="439010" spans="23:35" x14ac:dyDescent="0.2">
      <c r="W439010" s="31"/>
      <c r="AI439010" s="31"/>
    </row>
    <row r="439014" spans="23:35" x14ac:dyDescent="0.2">
      <c r="W439014" s="29"/>
      <c r="AI439014" s="29"/>
    </row>
    <row r="439042" spans="23:35" x14ac:dyDescent="0.2">
      <c r="W439042" s="31"/>
      <c r="AI439042" s="31"/>
    </row>
    <row r="439046" spans="23:35" x14ac:dyDescent="0.2">
      <c r="W439046" s="29"/>
      <c r="AI439046" s="29"/>
    </row>
    <row r="439074" spans="23:35" x14ac:dyDescent="0.2">
      <c r="W439074" s="31"/>
      <c r="AI439074" s="31"/>
    </row>
    <row r="439078" spans="23:35" x14ac:dyDescent="0.2">
      <c r="W439078" s="29"/>
      <c r="AI439078" s="29"/>
    </row>
    <row r="439106" spans="23:35" x14ac:dyDescent="0.2">
      <c r="W439106" s="31"/>
      <c r="AI439106" s="31"/>
    </row>
    <row r="439110" spans="23:35" x14ac:dyDescent="0.2">
      <c r="W439110" s="29"/>
      <c r="AI439110" s="29"/>
    </row>
    <row r="439138" spans="23:35" x14ac:dyDescent="0.2">
      <c r="W439138" s="31"/>
      <c r="AI439138" s="31"/>
    </row>
    <row r="439142" spans="23:35" x14ac:dyDescent="0.2">
      <c r="W439142" s="29"/>
      <c r="AI439142" s="29"/>
    </row>
    <row r="439170" spans="23:35" x14ac:dyDescent="0.2">
      <c r="W439170" s="31"/>
      <c r="AI439170" s="31"/>
    </row>
    <row r="439174" spans="23:35" x14ac:dyDescent="0.2">
      <c r="W439174" s="29"/>
      <c r="AI439174" s="29"/>
    </row>
    <row r="439202" spans="23:35" x14ac:dyDescent="0.2">
      <c r="W439202" s="31"/>
      <c r="AI439202" s="31"/>
    </row>
    <row r="439206" spans="23:35" x14ac:dyDescent="0.2">
      <c r="W439206" s="29"/>
      <c r="AI439206" s="29"/>
    </row>
    <row r="439234" spans="23:35" x14ac:dyDescent="0.2">
      <c r="W439234" s="31"/>
      <c r="AI439234" s="31"/>
    </row>
    <row r="439238" spans="23:35" x14ac:dyDescent="0.2">
      <c r="W439238" s="29"/>
      <c r="AI439238" s="29"/>
    </row>
    <row r="439266" spans="23:35" x14ac:dyDescent="0.2">
      <c r="W439266" s="31"/>
      <c r="AI439266" s="31"/>
    </row>
    <row r="439270" spans="23:35" x14ac:dyDescent="0.2">
      <c r="W439270" s="29"/>
      <c r="AI439270" s="29"/>
    </row>
    <row r="439298" spans="23:35" x14ac:dyDescent="0.2">
      <c r="W439298" s="31"/>
      <c r="AI439298" s="31"/>
    </row>
    <row r="439302" spans="23:35" x14ac:dyDescent="0.2">
      <c r="W439302" s="29"/>
      <c r="AI439302" s="29"/>
    </row>
    <row r="439330" spans="23:35" x14ac:dyDescent="0.2">
      <c r="W439330" s="31"/>
      <c r="AI439330" s="31"/>
    </row>
    <row r="439334" spans="23:35" x14ac:dyDescent="0.2">
      <c r="W439334" s="29"/>
      <c r="AI439334" s="29"/>
    </row>
    <row r="439362" spans="23:35" x14ac:dyDescent="0.2">
      <c r="W439362" s="31"/>
      <c r="AI439362" s="31"/>
    </row>
    <row r="439366" spans="23:35" x14ac:dyDescent="0.2">
      <c r="W439366" s="29"/>
      <c r="AI439366" s="29"/>
    </row>
    <row r="439394" spans="23:35" x14ac:dyDescent="0.2">
      <c r="W439394" s="31"/>
      <c r="AI439394" s="31"/>
    </row>
    <row r="439398" spans="23:35" x14ac:dyDescent="0.2">
      <c r="W439398" s="29"/>
      <c r="AI439398" s="29"/>
    </row>
    <row r="439426" spans="23:35" x14ac:dyDescent="0.2">
      <c r="W439426" s="31"/>
      <c r="AI439426" s="31"/>
    </row>
    <row r="439430" spans="23:35" x14ac:dyDescent="0.2">
      <c r="W439430" s="29"/>
      <c r="AI439430" s="29"/>
    </row>
    <row r="439458" spans="23:35" x14ac:dyDescent="0.2">
      <c r="W439458" s="31"/>
      <c r="AI439458" s="31"/>
    </row>
    <row r="439462" spans="23:35" x14ac:dyDescent="0.2">
      <c r="W439462" s="29"/>
      <c r="AI439462" s="29"/>
    </row>
    <row r="439490" spans="23:35" x14ac:dyDescent="0.2">
      <c r="W439490" s="31"/>
      <c r="AI439490" s="31"/>
    </row>
    <row r="439494" spans="23:35" x14ac:dyDescent="0.2">
      <c r="W439494" s="29"/>
      <c r="AI439494" s="29"/>
    </row>
    <row r="439522" spans="23:35" x14ac:dyDescent="0.2">
      <c r="W439522" s="31"/>
      <c r="AI439522" s="31"/>
    </row>
    <row r="439526" spans="23:35" x14ac:dyDescent="0.2">
      <c r="W439526" s="29"/>
      <c r="AI439526" s="29"/>
    </row>
    <row r="439554" spans="23:35" x14ac:dyDescent="0.2">
      <c r="W439554" s="31"/>
      <c r="AI439554" s="31"/>
    </row>
    <row r="439558" spans="23:35" x14ac:dyDescent="0.2">
      <c r="W439558" s="29"/>
      <c r="AI439558" s="29"/>
    </row>
    <row r="439586" spans="23:35" x14ac:dyDescent="0.2">
      <c r="W439586" s="31"/>
      <c r="AI439586" s="31"/>
    </row>
    <row r="439590" spans="23:35" x14ac:dyDescent="0.2">
      <c r="W439590" s="29"/>
      <c r="AI439590" s="29"/>
    </row>
    <row r="439618" spans="23:35" x14ac:dyDescent="0.2">
      <c r="W439618" s="31"/>
      <c r="AI439618" s="31"/>
    </row>
    <row r="439622" spans="23:35" x14ac:dyDescent="0.2">
      <c r="W439622" s="29"/>
      <c r="AI439622" s="29"/>
    </row>
    <row r="439650" spans="23:35" x14ac:dyDescent="0.2">
      <c r="W439650" s="31"/>
      <c r="AI439650" s="31"/>
    </row>
    <row r="439654" spans="23:35" x14ac:dyDescent="0.2">
      <c r="W439654" s="29"/>
      <c r="AI439654" s="29"/>
    </row>
    <row r="439682" spans="23:35" x14ac:dyDescent="0.2">
      <c r="W439682" s="31"/>
      <c r="AI439682" s="31"/>
    </row>
    <row r="439686" spans="23:35" x14ac:dyDescent="0.2">
      <c r="W439686" s="29"/>
      <c r="AI439686" s="29"/>
    </row>
    <row r="439714" spans="23:35" x14ac:dyDescent="0.2">
      <c r="W439714" s="31"/>
      <c r="AI439714" s="31"/>
    </row>
    <row r="439718" spans="23:35" x14ac:dyDescent="0.2">
      <c r="W439718" s="29"/>
      <c r="AI439718" s="29"/>
    </row>
    <row r="439746" spans="23:35" x14ac:dyDescent="0.2">
      <c r="W439746" s="31"/>
      <c r="AI439746" s="31"/>
    </row>
    <row r="439750" spans="23:35" x14ac:dyDescent="0.2">
      <c r="W439750" s="29"/>
      <c r="AI439750" s="29"/>
    </row>
    <row r="439778" spans="23:35" x14ac:dyDescent="0.2">
      <c r="W439778" s="31"/>
      <c r="AI439778" s="31"/>
    </row>
    <row r="439782" spans="23:35" x14ac:dyDescent="0.2">
      <c r="W439782" s="29"/>
      <c r="AI439782" s="29"/>
    </row>
    <row r="439810" spans="23:35" x14ac:dyDescent="0.2">
      <c r="W439810" s="31"/>
      <c r="AI439810" s="31"/>
    </row>
    <row r="439814" spans="23:35" x14ac:dyDescent="0.2">
      <c r="W439814" s="29"/>
      <c r="AI439814" s="29"/>
    </row>
    <row r="439842" spans="23:35" x14ac:dyDescent="0.2">
      <c r="W439842" s="31"/>
      <c r="AI439842" s="31"/>
    </row>
    <row r="439846" spans="23:35" x14ac:dyDescent="0.2">
      <c r="W439846" s="29"/>
      <c r="AI439846" s="29"/>
    </row>
    <row r="439874" spans="23:35" x14ac:dyDescent="0.2">
      <c r="W439874" s="31"/>
      <c r="AI439874" s="31"/>
    </row>
    <row r="439878" spans="23:35" x14ac:dyDescent="0.2">
      <c r="W439878" s="29"/>
      <c r="AI439878" s="29"/>
    </row>
    <row r="439906" spans="23:35" x14ac:dyDescent="0.2">
      <c r="W439906" s="31"/>
      <c r="AI439906" s="31"/>
    </row>
    <row r="439910" spans="23:35" x14ac:dyDescent="0.2">
      <c r="W439910" s="29"/>
      <c r="AI439910" s="29"/>
    </row>
    <row r="439938" spans="23:35" x14ac:dyDescent="0.2">
      <c r="W439938" s="31"/>
      <c r="AI439938" s="31"/>
    </row>
    <row r="439942" spans="23:35" x14ac:dyDescent="0.2">
      <c r="W439942" s="29"/>
      <c r="AI439942" s="29"/>
    </row>
    <row r="439970" spans="23:35" x14ac:dyDescent="0.2">
      <c r="W439970" s="31"/>
      <c r="AI439970" s="31"/>
    </row>
    <row r="439974" spans="23:35" x14ac:dyDescent="0.2">
      <c r="W439974" s="29"/>
      <c r="AI439974" s="29"/>
    </row>
    <row r="440002" spans="23:35" x14ac:dyDescent="0.2">
      <c r="W440002" s="31"/>
      <c r="AI440002" s="31"/>
    </row>
    <row r="440006" spans="23:35" x14ac:dyDescent="0.2">
      <c r="W440006" s="29"/>
      <c r="AI440006" s="29"/>
    </row>
    <row r="440034" spans="23:35" x14ac:dyDescent="0.2">
      <c r="W440034" s="31"/>
      <c r="AI440034" s="31"/>
    </row>
    <row r="440038" spans="23:35" x14ac:dyDescent="0.2">
      <c r="W440038" s="29"/>
      <c r="AI440038" s="29"/>
    </row>
    <row r="440066" spans="23:35" x14ac:dyDescent="0.2">
      <c r="W440066" s="31"/>
      <c r="AI440066" s="31"/>
    </row>
    <row r="440070" spans="23:35" x14ac:dyDescent="0.2">
      <c r="W440070" s="29"/>
      <c r="AI440070" s="29"/>
    </row>
    <row r="440098" spans="23:35" x14ac:dyDescent="0.2">
      <c r="W440098" s="31"/>
      <c r="AI440098" s="31"/>
    </row>
    <row r="440102" spans="23:35" x14ac:dyDescent="0.2">
      <c r="W440102" s="29"/>
      <c r="AI440102" s="29"/>
    </row>
    <row r="440130" spans="23:35" x14ac:dyDescent="0.2">
      <c r="W440130" s="31"/>
      <c r="AI440130" s="31"/>
    </row>
    <row r="440134" spans="23:35" x14ac:dyDescent="0.2">
      <c r="W440134" s="29"/>
      <c r="AI440134" s="29"/>
    </row>
    <row r="440162" spans="23:35" x14ac:dyDescent="0.2">
      <c r="W440162" s="31"/>
      <c r="AI440162" s="31"/>
    </row>
    <row r="440166" spans="23:35" x14ac:dyDescent="0.2">
      <c r="W440166" s="29"/>
      <c r="AI440166" s="29"/>
    </row>
    <row r="440194" spans="23:35" x14ac:dyDescent="0.2">
      <c r="W440194" s="31"/>
      <c r="AI440194" s="31"/>
    </row>
    <row r="440198" spans="23:35" x14ac:dyDescent="0.2">
      <c r="W440198" s="29"/>
      <c r="AI440198" s="29"/>
    </row>
    <row r="440226" spans="23:35" x14ac:dyDescent="0.2">
      <c r="W440226" s="31"/>
      <c r="AI440226" s="31"/>
    </row>
    <row r="440230" spans="23:35" x14ac:dyDescent="0.2">
      <c r="W440230" s="29"/>
      <c r="AI440230" s="29"/>
    </row>
    <row r="440258" spans="23:35" x14ac:dyDescent="0.2">
      <c r="W440258" s="31"/>
      <c r="AI440258" s="31"/>
    </row>
    <row r="440262" spans="23:35" x14ac:dyDescent="0.2">
      <c r="W440262" s="29"/>
      <c r="AI440262" s="29"/>
    </row>
    <row r="440290" spans="23:35" x14ac:dyDescent="0.2">
      <c r="W440290" s="31"/>
      <c r="AI440290" s="31"/>
    </row>
    <row r="440294" spans="23:35" x14ac:dyDescent="0.2">
      <c r="W440294" s="29"/>
      <c r="AI440294" s="29"/>
    </row>
    <row r="440322" spans="23:35" x14ac:dyDescent="0.2">
      <c r="W440322" s="31"/>
      <c r="AI440322" s="31"/>
    </row>
    <row r="440326" spans="23:35" x14ac:dyDescent="0.2">
      <c r="W440326" s="29"/>
      <c r="AI440326" s="29"/>
    </row>
    <row r="440354" spans="23:35" x14ac:dyDescent="0.2">
      <c r="W440354" s="31"/>
      <c r="AI440354" s="31"/>
    </row>
    <row r="440358" spans="23:35" x14ac:dyDescent="0.2">
      <c r="W440358" s="29"/>
      <c r="AI440358" s="29"/>
    </row>
    <row r="440386" spans="23:35" x14ac:dyDescent="0.2">
      <c r="W440386" s="31"/>
      <c r="AI440386" s="31"/>
    </row>
    <row r="440390" spans="23:35" x14ac:dyDescent="0.2">
      <c r="W440390" s="29"/>
      <c r="AI440390" s="29"/>
    </row>
    <row r="440418" spans="23:35" x14ac:dyDescent="0.2">
      <c r="W440418" s="31"/>
      <c r="AI440418" s="31"/>
    </row>
    <row r="440422" spans="23:35" x14ac:dyDescent="0.2">
      <c r="W440422" s="29"/>
      <c r="AI440422" s="29"/>
    </row>
    <row r="440450" spans="23:35" x14ac:dyDescent="0.2">
      <c r="W440450" s="31"/>
      <c r="AI440450" s="31"/>
    </row>
    <row r="440454" spans="23:35" x14ac:dyDescent="0.2">
      <c r="W440454" s="29"/>
      <c r="AI440454" s="29"/>
    </row>
    <row r="440482" spans="23:35" x14ac:dyDescent="0.2">
      <c r="W440482" s="31"/>
      <c r="AI440482" s="31"/>
    </row>
    <row r="440486" spans="23:35" x14ac:dyDescent="0.2">
      <c r="W440486" s="29"/>
      <c r="AI440486" s="29"/>
    </row>
    <row r="440514" spans="23:35" x14ac:dyDescent="0.2">
      <c r="W440514" s="31"/>
      <c r="AI440514" s="31"/>
    </row>
    <row r="440518" spans="23:35" x14ac:dyDescent="0.2">
      <c r="W440518" s="29"/>
      <c r="AI440518" s="29"/>
    </row>
    <row r="440546" spans="23:35" x14ac:dyDescent="0.2">
      <c r="W440546" s="31"/>
      <c r="AI440546" s="31"/>
    </row>
    <row r="440550" spans="23:35" x14ac:dyDescent="0.2">
      <c r="W440550" s="29"/>
      <c r="AI440550" s="29"/>
    </row>
    <row r="440578" spans="23:35" x14ac:dyDescent="0.2">
      <c r="W440578" s="31"/>
      <c r="AI440578" s="31"/>
    </row>
    <row r="440582" spans="23:35" x14ac:dyDescent="0.2">
      <c r="W440582" s="29"/>
      <c r="AI440582" s="29"/>
    </row>
    <row r="440610" spans="23:35" x14ac:dyDescent="0.2">
      <c r="W440610" s="31"/>
      <c r="AI440610" s="31"/>
    </row>
    <row r="440614" spans="23:35" x14ac:dyDescent="0.2">
      <c r="W440614" s="29"/>
      <c r="AI440614" s="29"/>
    </row>
    <row r="440642" spans="23:35" x14ac:dyDescent="0.2">
      <c r="W440642" s="31"/>
      <c r="AI440642" s="31"/>
    </row>
    <row r="440646" spans="23:35" x14ac:dyDescent="0.2">
      <c r="W440646" s="29"/>
      <c r="AI440646" s="29"/>
    </row>
    <row r="440674" spans="23:35" x14ac:dyDescent="0.2">
      <c r="W440674" s="31"/>
      <c r="AI440674" s="31"/>
    </row>
    <row r="440678" spans="23:35" x14ac:dyDescent="0.2">
      <c r="W440678" s="29"/>
      <c r="AI440678" s="29"/>
    </row>
    <row r="440706" spans="23:35" x14ac:dyDescent="0.2">
      <c r="W440706" s="31"/>
      <c r="AI440706" s="31"/>
    </row>
    <row r="440710" spans="23:35" x14ac:dyDescent="0.2">
      <c r="W440710" s="29"/>
      <c r="AI440710" s="29"/>
    </row>
    <row r="440738" spans="23:35" x14ac:dyDescent="0.2">
      <c r="W440738" s="31"/>
      <c r="AI440738" s="31"/>
    </row>
    <row r="440742" spans="23:35" x14ac:dyDescent="0.2">
      <c r="W440742" s="29"/>
      <c r="AI440742" s="29"/>
    </row>
    <row r="440770" spans="23:35" x14ac:dyDescent="0.2">
      <c r="W440770" s="31"/>
      <c r="AI440770" s="31"/>
    </row>
    <row r="440774" spans="23:35" x14ac:dyDescent="0.2">
      <c r="W440774" s="29"/>
      <c r="AI440774" s="29"/>
    </row>
    <row r="440802" spans="23:35" x14ac:dyDescent="0.2">
      <c r="W440802" s="31"/>
      <c r="AI440802" s="31"/>
    </row>
    <row r="440806" spans="23:35" x14ac:dyDescent="0.2">
      <c r="W440806" s="29"/>
      <c r="AI440806" s="29"/>
    </row>
    <row r="440834" spans="23:35" x14ac:dyDescent="0.2">
      <c r="W440834" s="31"/>
      <c r="AI440834" s="31"/>
    </row>
    <row r="440838" spans="23:35" x14ac:dyDescent="0.2">
      <c r="W440838" s="29"/>
      <c r="AI440838" s="29"/>
    </row>
    <row r="440866" spans="23:35" x14ac:dyDescent="0.2">
      <c r="W440866" s="31"/>
      <c r="AI440866" s="31"/>
    </row>
    <row r="440870" spans="23:35" x14ac:dyDescent="0.2">
      <c r="W440870" s="29"/>
      <c r="AI440870" s="29"/>
    </row>
    <row r="440898" spans="23:35" x14ac:dyDescent="0.2">
      <c r="W440898" s="31"/>
      <c r="AI440898" s="31"/>
    </row>
    <row r="440902" spans="23:35" x14ac:dyDescent="0.2">
      <c r="W440902" s="29"/>
      <c r="AI440902" s="29"/>
    </row>
    <row r="440930" spans="23:35" x14ac:dyDescent="0.2">
      <c r="W440930" s="31"/>
      <c r="AI440930" s="31"/>
    </row>
    <row r="440934" spans="23:35" x14ac:dyDescent="0.2">
      <c r="W440934" s="29"/>
      <c r="AI440934" s="29"/>
    </row>
    <row r="440962" spans="23:35" x14ac:dyDescent="0.2">
      <c r="W440962" s="31"/>
      <c r="AI440962" s="31"/>
    </row>
    <row r="440966" spans="23:35" x14ac:dyDescent="0.2">
      <c r="W440966" s="29"/>
      <c r="AI440966" s="29"/>
    </row>
    <row r="440994" spans="23:35" x14ac:dyDescent="0.2">
      <c r="W440994" s="31"/>
      <c r="AI440994" s="31"/>
    </row>
    <row r="440998" spans="23:35" x14ac:dyDescent="0.2">
      <c r="W440998" s="29"/>
      <c r="AI440998" s="29"/>
    </row>
    <row r="441026" spans="23:35" x14ac:dyDescent="0.2">
      <c r="W441026" s="31"/>
      <c r="AI441026" s="31"/>
    </row>
    <row r="441030" spans="23:35" x14ac:dyDescent="0.2">
      <c r="W441030" s="29"/>
      <c r="AI441030" s="29"/>
    </row>
    <row r="441058" spans="23:35" x14ac:dyDescent="0.2">
      <c r="W441058" s="31"/>
      <c r="AI441058" s="31"/>
    </row>
    <row r="441062" spans="23:35" x14ac:dyDescent="0.2">
      <c r="W441062" s="29"/>
      <c r="AI441062" s="29"/>
    </row>
    <row r="441090" spans="23:35" x14ac:dyDescent="0.2">
      <c r="W441090" s="31"/>
      <c r="AI441090" s="31"/>
    </row>
    <row r="441094" spans="23:35" x14ac:dyDescent="0.2">
      <c r="W441094" s="29"/>
      <c r="AI441094" s="29"/>
    </row>
    <row r="441122" spans="23:35" x14ac:dyDescent="0.2">
      <c r="W441122" s="31"/>
      <c r="AI441122" s="31"/>
    </row>
    <row r="441126" spans="23:35" x14ac:dyDescent="0.2">
      <c r="W441126" s="29"/>
      <c r="AI441126" s="29"/>
    </row>
    <row r="441154" spans="23:35" x14ac:dyDescent="0.2">
      <c r="W441154" s="31"/>
      <c r="AI441154" s="31"/>
    </row>
    <row r="441158" spans="23:35" x14ac:dyDescent="0.2">
      <c r="W441158" s="29"/>
      <c r="AI441158" s="29"/>
    </row>
    <row r="441186" spans="23:35" x14ac:dyDescent="0.2">
      <c r="W441186" s="31"/>
      <c r="AI441186" s="31"/>
    </row>
    <row r="441190" spans="23:35" x14ac:dyDescent="0.2">
      <c r="W441190" s="29"/>
      <c r="AI441190" s="29"/>
    </row>
    <row r="441218" spans="23:35" x14ac:dyDescent="0.2">
      <c r="W441218" s="31"/>
      <c r="AI441218" s="31"/>
    </row>
    <row r="441222" spans="23:35" x14ac:dyDescent="0.2">
      <c r="W441222" s="29"/>
      <c r="AI441222" s="29"/>
    </row>
    <row r="441250" spans="23:35" x14ac:dyDescent="0.2">
      <c r="W441250" s="31"/>
      <c r="AI441250" s="31"/>
    </row>
    <row r="441254" spans="23:35" x14ac:dyDescent="0.2">
      <c r="W441254" s="29"/>
      <c r="AI441254" s="29"/>
    </row>
    <row r="441282" spans="23:35" x14ac:dyDescent="0.2">
      <c r="W441282" s="31"/>
      <c r="AI441282" s="31"/>
    </row>
    <row r="441286" spans="23:35" x14ac:dyDescent="0.2">
      <c r="W441286" s="29"/>
      <c r="AI441286" s="29"/>
    </row>
    <row r="441314" spans="23:35" x14ac:dyDescent="0.2">
      <c r="W441314" s="31"/>
      <c r="AI441314" s="31"/>
    </row>
    <row r="441318" spans="23:35" x14ac:dyDescent="0.2">
      <c r="W441318" s="29"/>
      <c r="AI441318" s="29"/>
    </row>
    <row r="441346" spans="23:35" x14ac:dyDescent="0.2">
      <c r="W441346" s="31"/>
      <c r="AI441346" s="31"/>
    </row>
    <row r="441350" spans="23:35" x14ac:dyDescent="0.2">
      <c r="W441350" s="29"/>
      <c r="AI441350" s="29"/>
    </row>
    <row r="441378" spans="23:35" x14ac:dyDescent="0.2">
      <c r="W441378" s="31"/>
      <c r="AI441378" s="31"/>
    </row>
    <row r="441382" spans="23:35" x14ac:dyDescent="0.2">
      <c r="W441382" s="29"/>
      <c r="AI441382" s="29"/>
    </row>
    <row r="441410" spans="23:35" x14ac:dyDescent="0.2">
      <c r="W441410" s="31"/>
      <c r="AI441410" s="31"/>
    </row>
    <row r="441414" spans="23:35" x14ac:dyDescent="0.2">
      <c r="W441414" s="29"/>
      <c r="AI441414" s="29"/>
    </row>
    <row r="441442" spans="23:35" x14ac:dyDescent="0.2">
      <c r="W441442" s="31"/>
      <c r="AI441442" s="31"/>
    </row>
    <row r="441446" spans="23:35" x14ac:dyDescent="0.2">
      <c r="W441446" s="29"/>
      <c r="AI441446" s="29"/>
    </row>
    <row r="441474" spans="23:35" x14ac:dyDescent="0.2">
      <c r="W441474" s="31"/>
      <c r="AI441474" s="31"/>
    </row>
    <row r="441478" spans="23:35" x14ac:dyDescent="0.2">
      <c r="W441478" s="29"/>
      <c r="AI441478" s="29"/>
    </row>
    <row r="441506" spans="23:35" x14ac:dyDescent="0.2">
      <c r="W441506" s="31"/>
      <c r="AI441506" s="31"/>
    </row>
    <row r="441510" spans="23:35" x14ac:dyDescent="0.2">
      <c r="W441510" s="29"/>
      <c r="AI441510" s="29"/>
    </row>
    <row r="441538" spans="23:35" x14ac:dyDescent="0.2">
      <c r="W441538" s="31"/>
      <c r="AI441538" s="31"/>
    </row>
    <row r="441542" spans="23:35" x14ac:dyDescent="0.2">
      <c r="W441542" s="29"/>
      <c r="AI441542" s="29"/>
    </row>
    <row r="441570" spans="23:35" x14ac:dyDescent="0.2">
      <c r="W441570" s="31"/>
      <c r="AI441570" s="31"/>
    </row>
    <row r="441574" spans="23:35" x14ac:dyDescent="0.2">
      <c r="W441574" s="29"/>
      <c r="AI441574" s="29"/>
    </row>
    <row r="441602" spans="23:35" x14ac:dyDescent="0.2">
      <c r="W441602" s="31"/>
      <c r="AI441602" s="31"/>
    </row>
    <row r="441606" spans="23:35" x14ac:dyDescent="0.2">
      <c r="W441606" s="29"/>
      <c r="AI441606" s="29"/>
    </row>
    <row r="441634" spans="23:35" x14ac:dyDescent="0.2">
      <c r="W441634" s="31"/>
      <c r="AI441634" s="31"/>
    </row>
    <row r="441638" spans="23:35" x14ac:dyDescent="0.2">
      <c r="W441638" s="29"/>
      <c r="AI441638" s="29"/>
    </row>
    <row r="441666" spans="23:35" x14ac:dyDescent="0.2">
      <c r="W441666" s="31"/>
      <c r="AI441666" s="31"/>
    </row>
    <row r="441670" spans="23:35" x14ac:dyDescent="0.2">
      <c r="W441670" s="29"/>
      <c r="AI441670" s="29"/>
    </row>
    <row r="441698" spans="23:35" x14ac:dyDescent="0.2">
      <c r="W441698" s="31"/>
      <c r="AI441698" s="31"/>
    </row>
    <row r="441702" spans="23:35" x14ac:dyDescent="0.2">
      <c r="W441702" s="29"/>
      <c r="AI441702" s="29"/>
    </row>
    <row r="441730" spans="23:35" x14ac:dyDescent="0.2">
      <c r="W441730" s="31"/>
      <c r="AI441730" s="31"/>
    </row>
    <row r="441734" spans="23:35" x14ac:dyDescent="0.2">
      <c r="W441734" s="29"/>
      <c r="AI441734" s="29"/>
    </row>
    <row r="441762" spans="23:35" x14ac:dyDescent="0.2">
      <c r="W441762" s="31"/>
      <c r="AI441762" s="31"/>
    </row>
    <row r="441766" spans="23:35" x14ac:dyDescent="0.2">
      <c r="W441766" s="29"/>
      <c r="AI441766" s="29"/>
    </row>
    <row r="441794" spans="23:35" x14ac:dyDescent="0.2">
      <c r="W441794" s="31"/>
      <c r="AI441794" s="31"/>
    </row>
    <row r="441798" spans="23:35" x14ac:dyDescent="0.2">
      <c r="W441798" s="29"/>
      <c r="AI441798" s="29"/>
    </row>
    <row r="441826" spans="23:35" x14ac:dyDescent="0.2">
      <c r="W441826" s="31"/>
      <c r="AI441826" s="31"/>
    </row>
    <row r="441830" spans="23:35" x14ac:dyDescent="0.2">
      <c r="W441830" s="29"/>
      <c r="AI441830" s="29"/>
    </row>
    <row r="441858" spans="23:35" x14ac:dyDescent="0.2">
      <c r="W441858" s="31"/>
      <c r="AI441858" s="31"/>
    </row>
    <row r="441862" spans="23:35" x14ac:dyDescent="0.2">
      <c r="W441862" s="29"/>
      <c r="AI441862" s="29"/>
    </row>
    <row r="441890" spans="23:35" x14ac:dyDescent="0.2">
      <c r="W441890" s="31"/>
      <c r="AI441890" s="31"/>
    </row>
    <row r="441894" spans="23:35" x14ac:dyDescent="0.2">
      <c r="W441894" s="29"/>
      <c r="AI441894" s="29"/>
    </row>
    <row r="441922" spans="23:35" x14ac:dyDescent="0.2">
      <c r="W441922" s="31"/>
      <c r="AI441922" s="31"/>
    </row>
    <row r="441926" spans="23:35" x14ac:dyDescent="0.2">
      <c r="W441926" s="29"/>
      <c r="AI441926" s="29"/>
    </row>
    <row r="441954" spans="23:35" x14ac:dyDescent="0.2">
      <c r="W441954" s="31"/>
      <c r="AI441954" s="31"/>
    </row>
    <row r="441958" spans="23:35" x14ac:dyDescent="0.2">
      <c r="W441958" s="29"/>
      <c r="AI441958" s="29"/>
    </row>
    <row r="441986" spans="23:35" x14ac:dyDescent="0.2">
      <c r="W441986" s="31"/>
      <c r="AI441986" s="31"/>
    </row>
    <row r="441990" spans="23:35" x14ac:dyDescent="0.2">
      <c r="W441990" s="29"/>
      <c r="AI441990" s="29"/>
    </row>
    <row r="442018" spans="23:35" x14ac:dyDescent="0.2">
      <c r="W442018" s="31"/>
      <c r="AI442018" s="31"/>
    </row>
    <row r="442022" spans="23:35" x14ac:dyDescent="0.2">
      <c r="W442022" s="29"/>
      <c r="AI442022" s="29"/>
    </row>
    <row r="442050" spans="23:35" x14ac:dyDescent="0.2">
      <c r="W442050" s="31"/>
      <c r="AI442050" s="31"/>
    </row>
    <row r="442054" spans="23:35" x14ac:dyDescent="0.2">
      <c r="W442054" s="29"/>
      <c r="AI442054" s="29"/>
    </row>
    <row r="442082" spans="23:35" x14ac:dyDescent="0.2">
      <c r="W442082" s="31"/>
      <c r="AI442082" s="31"/>
    </row>
    <row r="442086" spans="23:35" x14ac:dyDescent="0.2">
      <c r="W442086" s="29"/>
      <c r="AI442086" s="29"/>
    </row>
    <row r="442114" spans="23:35" x14ac:dyDescent="0.2">
      <c r="W442114" s="31"/>
      <c r="AI442114" s="31"/>
    </row>
    <row r="442118" spans="23:35" x14ac:dyDescent="0.2">
      <c r="W442118" s="29"/>
      <c r="AI442118" s="29"/>
    </row>
    <row r="442146" spans="23:35" x14ac:dyDescent="0.2">
      <c r="W442146" s="31"/>
      <c r="AI442146" s="31"/>
    </row>
    <row r="442150" spans="23:35" x14ac:dyDescent="0.2">
      <c r="W442150" s="29"/>
      <c r="AI442150" s="29"/>
    </row>
    <row r="442178" spans="23:35" x14ac:dyDescent="0.2">
      <c r="W442178" s="31"/>
      <c r="AI442178" s="31"/>
    </row>
    <row r="442182" spans="23:35" x14ac:dyDescent="0.2">
      <c r="W442182" s="29"/>
      <c r="AI442182" s="29"/>
    </row>
    <row r="442210" spans="23:35" x14ac:dyDescent="0.2">
      <c r="W442210" s="31"/>
      <c r="AI442210" s="31"/>
    </row>
    <row r="442214" spans="23:35" x14ac:dyDescent="0.2">
      <c r="W442214" s="29"/>
      <c r="AI442214" s="29"/>
    </row>
    <row r="442242" spans="23:35" x14ac:dyDescent="0.2">
      <c r="W442242" s="31"/>
      <c r="AI442242" s="31"/>
    </row>
    <row r="442246" spans="23:35" x14ac:dyDescent="0.2">
      <c r="W442246" s="29"/>
      <c r="AI442246" s="29"/>
    </row>
    <row r="442274" spans="23:35" x14ac:dyDescent="0.2">
      <c r="W442274" s="31"/>
      <c r="AI442274" s="31"/>
    </row>
    <row r="442278" spans="23:35" x14ac:dyDescent="0.2">
      <c r="W442278" s="29"/>
      <c r="AI442278" s="29"/>
    </row>
    <row r="442306" spans="23:35" x14ac:dyDescent="0.2">
      <c r="W442306" s="31"/>
      <c r="AI442306" s="31"/>
    </row>
    <row r="442310" spans="23:35" x14ac:dyDescent="0.2">
      <c r="W442310" s="29"/>
      <c r="AI442310" s="29"/>
    </row>
    <row r="442338" spans="23:35" x14ac:dyDescent="0.2">
      <c r="W442338" s="31"/>
      <c r="AI442338" s="31"/>
    </row>
    <row r="442342" spans="23:35" x14ac:dyDescent="0.2">
      <c r="W442342" s="29"/>
      <c r="AI442342" s="29"/>
    </row>
    <row r="442370" spans="23:35" x14ac:dyDescent="0.2">
      <c r="W442370" s="31"/>
      <c r="AI442370" s="31"/>
    </row>
    <row r="442374" spans="23:35" x14ac:dyDescent="0.2">
      <c r="W442374" s="29"/>
      <c r="AI442374" s="29"/>
    </row>
    <row r="442402" spans="23:35" x14ac:dyDescent="0.2">
      <c r="W442402" s="31"/>
      <c r="AI442402" s="31"/>
    </row>
    <row r="442406" spans="23:35" x14ac:dyDescent="0.2">
      <c r="W442406" s="29"/>
      <c r="AI442406" s="29"/>
    </row>
    <row r="442434" spans="23:35" x14ac:dyDescent="0.2">
      <c r="W442434" s="31"/>
      <c r="AI442434" s="31"/>
    </row>
    <row r="442438" spans="23:35" x14ac:dyDescent="0.2">
      <c r="W442438" s="29"/>
      <c r="AI442438" s="29"/>
    </row>
    <row r="442466" spans="23:35" x14ac:dyDescent="0.2">
      <c r="W442466" s="31"/>
      <c r="AI442466" s="31"/>
    </row>
    <row r="442470" spans="23:35" x14ac:dyDescent="0.2">
      <c r="W442470" s="29"/>
      <c r="AI442470" s="29"/>
    </row>
    <row r="442498" spans="23:35" x14ac:dyDescent="0.2">
      <c r="W442498" s="31"/>
      <c r="AI442498" s="31"/>
    </row>
    <row r="442502" spans="23:35" x14ac:dyDescent="0.2">
      <c r="W442502" s="29"/>
      <c r="AI442502" s="29"/>
    </row>
    <row r="442530" spans="23:35" x14ac:dyDescent="0.2">
      <c r="W442530" s="31"/>
      <c r="AI442530" s="31"/>
    </row>
    <row r="442534" spans="23:35" x14ac:dyDescent="0.2">
      <c r="W442534" s="29"/>
      <c r="AI442534" s="29"/>
    </row>
    <row r="442562" spans="23:35" x14ac:dyDescent="0.2">
      <c r="W442562" s="31"/>
      <c r="AI442562" s="31"/>
    </row>
    <row r="442566" spans="23:35" x14ac:dyDescent="0.2">
      <c r="W442566" s="29"/>
      <c r="AI442566" s="29"/>
    </row>
    <row r="442594" spans="23:35" x14ac:dyDescent="0.2">
      <c r="W442594" s="31"/>
      <c r="AI442594" s="31"/>
    </row>
    <row r="442598" spans="23:35" x14ac:dyDescent="0.2">
      <c r="W442598" s="29"/>
      <c r="AI442598" s="29"/>
    </row>
    <row r="442626" spans="23:35" x14ac:dyDescent="0.2">
      <c r="W442626" s="31"/>
      <c r="AI442626" s="31"/>
    </row>
    <row r="442630" spans="23:35" x14ac:dyDescent="0.2">
      <c r="W442630" s="29"/>
      <c r="AI442630" s="29"/>
    </row>
    <row r="442658" spans="23:35" x14ac:dyDescent="0.2">
      <c r="W442658" s="31"/>
      <c r="AI442658" s="31"/>
    </row>
    <row r="442662" spans="23:35" x14ac:dyDescent="0.2">
      <c r="W442662" s="29"/>
      <c r="AI442662" s="29"/>
    </row>
    <row r="442690" spans="23:35" x14ac:dyDescent="0.2">
      <c r="W442690" s="31"/>
      <c r="AI442690" s="31"/>
    </row>
    <row r="442694" spans="23:35" x14ac:dyDescent="0.2">
      <c r="W442694" s="29"/>
      <c r="AI442694" s="29"/>
    </row>
    <row r="442722" spans="23:35" x14ac:dyDescent="0.2">
      <c r="W442722" s="31"/>
      <c r="AI442722" s="31"/>
    </row>
    <row r="442726" spans="23:35" x14ac:dyDescent="0.2">
      <c r="W442726" s="29"/>
      <c r="AI442726" s="29"/>
    </row>
    <row r="442754" spans="23:35" x14ac:dyDescent="0.2">
      <c r="W442754" s="31"/>
      <c r="AI442754" s="31"/>
    </row>
    <row r="442758" spans="23:35" x14ac:dyDescent="0.2">
      <c r="W442758" s="29"/>
      <c r="AI442758" s="29"/>
    </row>
    <row r="442786" spans="23:35" x14ac:dyDescent="0.2">
      <c r="W442786" s="31"/>
      <c r="AI442786" s="31"/>
    </row>
    <row r="442790" spans="23:35" x14ac:dyDescent="0.2">
      <c r="W442790" s="29"/>
      <c r="AI442790" s="29"/>
    </row>
    <row r="442818" spans="23:35" x14ac:dyDescent="0.2">
      <c r="W442818" s="31"/>
      <c r="AI442818" s="31"/>
    </row>
    <row r="442822" spans="23:35" x14ac:dyDescent="0.2">
      <c r="W442822" s="29"/>
      <c r="AI442822" s="29"/>
    </row>
    <row r="442850" spans="23:35" x14ac:dyDescent="0.2">
      <c r="W442850" s="31"/>
      <c r="AI442850" s="31"/>
    </row>
    <row r="442854" spans="23:35" x14ac:dyDescent="0.2">
      <c r="W442854" s="29"/>
      <c r="AI442854" s="29"/>
    </row>
    <row r="442882" spans="23:35" x14ac:dyDescent="0.2">
      <c r="W442882" s="31"/>
      <c r="AI442882" s="31"/>
    </row>
    <row r="442886" spans="23:35" x14ac:dyDescent="0.2">
      <c r="W442886" s="29"/>
      <c r="AI442886" s="29"/>
    </row>
    <row r="442914" spans="23:35" x14ac:dyDescent="0.2">
      <c r="W442914" s="31"/>
      <c r="AI442914" s="31"/>
    </row>
    <row r="442918" spans="23:35" x14ac:dyDescent="0.2">
      <c r="W442918" s="29"/>
      <c r="AI442918" s="29"/>
    </row>
    <row r="442946" spans="23:35" x14ac:dyDescent="0.2">
      <c r="W442946" s="31"/>
      <c r="AI442946" s="31"/>
    </row>
    <row r="442950" spans="23:35" x14ac:dyDescent="0.2">
      <c r="W442950" s="29"/>
      <c r="AI442950" s="29"/>
    </row>
    <row r="442978" spans="23:35" x14ac:dyDescent="0.2">
      <c r="W442978" s="31"/>
      <c r="AI442978" s="31"/>
    </row>
    <row r="442982" spans="23:35" x14ac:dyDescent="0.2">
      <c r="W442982" s="29"/>
      <c r="AI442982" s="29"/>
    </row>
    <row r="443010" spans="23:35" x14ac:dyDescent="0.2">
      <c r="W443010" s="31"/>
      <c r="AI443010" s="31"/>
    </row>
    <row r="443014" spans="23:35" x14ac:dyDescent="0.2">
      <c r="W443014" s="29"/>
      <c r="AI443014" s="29"/>
    </row>
    <row r="443042" spans="23:35" x14ac:dyDescent="0.2">
      <c r="W443042" s="31"/>
      <c r="AI443042" s="31"/>
    </row>
    <row r="443046" spans="23:35" x14ac:dyDescent="0.2">
      <c r="W443046" s="29"/>
      <c r="AI443046" s="29"/>
    </row>
    <row r="443074" spans="23:35" x14ac:dyDescent="0.2">
      <c r="W443074" s="31"/>
      <c r="AI443074" s="31"/>
    </row>
    <row r="443078" spans="23:35" x14ac:dyDescent="0.2">
      <c r="W443078" s="29"/>
      <c r="AI443078" s="29"/>
    </row>
    <row r="443106" spans="23:35" x14ac:dyDescent="0.2">
      <c r="W443106" s="31"/>
      <c r="AI443106" s="31"/>
    </row>
    <row r="443110" spans="23:35" x14ac:dyDescent="0.2">
      <c r="W443110" s="29"/>
      <c r="AI443110" s="29"/>
    </row>
    <row r="443138" spans="23:35" x14ac:dyDescent="0.2">
      <c r="W443138" s="31"/>
      <c r="AI443138" s="31"/>
    </row>
    <row r="443142" spans="23:35" x14ac:dyDescent="0.2">
      <c r="W443142" s="29"/>
      <c r="AI443142" s="29"/>
    </row>
    <row r="443170" spans="23:35" x14ac:dyDescent="0.2">
      <c r="W443170" s="31"/>
      <c r="AI443170" s="31"/>
    </row>
    <row r="443174" spans="23:35" x14ac:dyDescent="0.2">
      <c r="W443174" s="29"/>
      <c r="AI443174" s="29"/>
    </row>
    <row r="443202" spans="23:35" x14ac:dyDescent="0.2">
      <c r="W443202" s="31"/>
      <c r="AI443202" s="31"/>
    </row>
    <row r="443206" spans="23:35" x14ac:dyDescent="0.2">
      <c r="W443206" s="29"/>
      <c r="AI443206" s="29"/>
    </row>
    <row r="443234" spans="23:35" x14ac:dyDescent="0.2">
      <c r="W443234" s="31"/>
      <c r="AI443234" s="31"/>
    </row>
    <row r="443238" spans="23:35" x14ac:dyDescent="0.2">
      <c r="W443238" s="29"/>
      <c r="AI443238" s="29"/>
    </row>
    <row r="443266" spans="23:35" x14ac:dyDescent="0.2">
      <c r="W443266" s="31"/>
      <c r="AI443266" s="31"/>
    </row>
    <row r="443270" spans="23:35" x14ac:dyDescent="0.2">
      <c r="W443270" s="29"/>
      <c r="AI443270" s="29"/>
    </row>
    <row r="443298" spans="23:35" x14ac:dyDescent="0.2">
      <c r="W443298" s="31"/>
      <c r="AI443298" s="31"/>
    </row>
    <row r="443302" spans="23:35" x14ac:dyDescent="0.2">
      <c r="W443302" s="29"/>
      <c r="AI443302" s="29"/>
    </row>
    <row r="443330" spans="23:35" x14ac:dyDescent="0.2">
      <c r="W443330" s="31"/>
      <c r="AI443330" s="31"/>
    </row>
    <row r="443334" spans="23:35" x14ac:dyDescent="0.2">
      <c r="W443334" s="29"/>
      <c r="AI443334" s="29"/>
    </row>
    <row r="443362" spans="23:35" x14ac:dyDescent="0.2">
      <c r="W443362" s="31"/>
      <c r="AI443362" s="31"/>
    </row>
    <row r="443366" spans="23:35" x14ac:dyDescent="0.2">
      <c r="W443366" s="29"/>
      <c r="AI443366" s="29"/>
    </row>
    <row r="443394" spans="23:35" x14ac:dyDescent="0.2">
      <c r="W443394" s="31"/>
      <c r="AI443394" s="31"/>
    </row>
    <row r="443398" spans="23:35" x14ac:dyDescent="0.2">
      <c r="W443398" s="29"/>
      <c r="AI443398" s="29"/>
    </row>
    <row r="443426" spans="23:35" x14ac:dyDescent="0.2">
      <c r="W443426" s="31"/>
      <c r="AI443426" s="31"/>
    </row>
    <row r="443430" spans="23:35" x14ac:dyDescent="0.2">
      <c r="W443430" s="29"/>
      <c r="AI443430" s="29"/>
    </row>
    <row r="443458" spans="23:35" x14ac:dyDescent="0.2">
      <c r="W443458" s="31"/>
      <c r="AI443458" s="31"/>
    </row>
    <row r="443462" spans="23:35" x14ac:dyDescent="0.2">
      <c r="W443462" s="29"/>
      <c r="AI443462" s="29"/>
    </row>
    <row r="443490" spans="23:35" x14ac:dyDescent="0.2">
      <c r="W443490" s="31"/>
      <c r="AI443490" s="31"/>
    </row>
    <row r="443494" spans="23:35" x14ac:dyDescent="0.2">
      <c r="W443494" s="29"/>
      <c r="AI443494" s="29"/>
    </row>
    <row r="443522" spans="23:35" x14ac:dyDescent="0.2">
      <c r="W443522" s="31"/>
      <c r="AI443522" s="31"/>
    </row>
    <row r="443526" spans="23:35" x14ac:dyDescent="0.2">
      <c r="W443526" s="29"/>
      <c r="AI443526" s="29"/>
    </row>
    <row r="443554" spans="23:35" x14ac:dyDescent="0.2">
      <c r="W443554" s="31"/>
      <c r="AI443554" s="31"/>
    </row>
    <row r="443558" spans="23:35" x14ac:dyDescent="0.2">
      <c r="W443558" s="29"/>
      <c r="AI443558" s="29"/>
    </row>
    <row r="443586" spans="23:35" x14ac:dyDescent="0.2">
      <c r="W443586" s="31"/>
      <c r="AI443586" s="31"/>
    </row>
    <row r="443590" spans="23:35" x14ac:dyDescent="0.2">
      <c r="W443590" s="29"/>
      <c r="AI443590" s="29"/>
    </row>
    <row r="443618" spans="23:35" x14ac:dyDescent="0.2">
      <c r="W443618" s="31"/>
      <c r="AI443618" s="31"/>
    </row>
    <row r="443622" spans="23:35" x14ac:dyDescent="0.2">
      <c r="W443622" s="29"/>
      <c r="AI443622" s="29"/>
    </row>
    <row r="443650" spans="23:35" x14ac:dyDescent="0.2">
      <c r="W443650" s="31"/>
      <c r="AI443650" s="31"/>
    </row>
    <row r="443654" spans="23:35" x14ac:dyDescent="0.2">
      <c r="W443654" s="29"/>
      <c r="AI443654" s="29"/>
    </row>
    <row r="443682" spans="23:35" x14ac:dyDescent="0.2">
      <c r="W443682" s="31"/>
      <c r="AI443682" s="31"/>
    </row>
    <row r="443686" spans="23:35" x14ac:dyDescent="0.2">
      <c r="W443686" s="29"/>
      <c r="AI443686" s="29"/>
    </row>
    <row r="443714" spans="23:35" x14ac:dyDescent="0.2">
      <c r="W443714" s="31"/>
      <c r="AI443714" s="31"/>
    </row>
    <row r="443718" spans="23:35" x14ac:dyDescent="0.2">
      <c r="W443718" s="29"/>
      <c r="AI443718" s="29"/>
    </row>
    <row r="443746" spans="23:35" x14ac:dyDescent="0.2">
      <c r="W443746" s="31"/>
      <c r="AI443746" s="31"/>
    </row>
    <row r="443750" spans="23:35" x14ac:dyDescent="0.2">
      <c r="W443750" s="29"/>
      <c r="AI443750" s="29"/>
    </row>
    <row r="443778" spans="23:35" x14ac:dyDescent="0.2">
      <c r="W443778" s="31"/>
      <c r="AI443778" s="31"/>
    </row>
    <row r="443782" spans="23:35" x14ac:dyDescent="0.2">
      <c r="W443782" s="29"/>
      <c r="AI443782" s="29"/>
    </row>
    <row r="443810" spans="23:35" x14ac:dyDescent="0.2">
      <c r="W443810" s="31"/>
      <c r="AI443810" s="31"/>
    </row>
    <row r="443814" spans="23:35" x14ac:dyDescent="0.2">
      <c r="W443814" s="29"/>
      <c r="AI443814" s="29"/>
    </row>
    <row r="443842" spans="23:35" x14ac:dyDescent="0.2">
      <c r="W443842" s="31"/>
      <c r="AI443842" s="31"/>
    </row>
    <row r="443846" spans="23:35" x14ac:dyDescent="0.2">
      <c r="W443846" s="29"/>
      <c r="AI443846" s="29"/>
    </row>
    <row r="443874" spans="23:35" x14ac:dyDescent="0.2">
      <c r="W443874" s="31"/>
      <c r="AI443874" s="31"/>
    </row>
    <row r="443878" spans="23:35" x14ac:dyDescent="0.2">
      <c r="W443878" s="29"/>
      <c r="AI443878" s="29"/>
    </row>
    <row r="443906" spans="23:35" x14ac:dyDescent="0.2">
      <c r="W443906" s="31"/>
      <c r="AI443906" s="31"/>
    </row>
    <row r="443910" spans="23:35" x14ac:dyDescent="0.2">
      <c r="W443910" s="29"/>
      <c r="AI443910" s="29"/>
    </row>
    <row r="443938" spans="23:35" x14ac:dyDescent="0.2">
      <c r="W443938" s="31"/>
      <c r="AI443938" s="31"/>
    </row>
    <row r="443942" spans="23:35" x14ac:dyDescent="0.2">
      <c r="W443942" s="29"/>
      <c r="AI443942" s="29"/>
    </row>
    <row r="443970" spans="23:35" x14ac:dyDescent="0.2">
      <c r="W443970" s="31"/>
      <c r="AI443970" s="31"/>
    </row>
    <row r="443974" spans="23:35" x14ac:dyDescent="0.2">
      <c r="W443974" s="29"/>
      <c r="AI443974" s="29"/>
    </row>
    <row r="444002" spans="23:35" x14ac:dyDescent="0.2">
      <c r="W444002" s="31"/>
      <c r="AI444002" s="31"/>
    </row>
    <row r="444006" spans="23:35" x14ac:dyDescent="0.2">
      <c r="W444006" s="29"/>
      <c r="AI444006" s="29"/>
    </row>
    <row r="444034" spans="23:35" x14ac:dyDescent="0.2">
      <c r="W444034" s="31"/>
      <c r="AI444034" s="31"/>
    </row>
    <row r="444038" spans="23:35" x14ac:dyDescent="0.2">
      <c r="W444038" s="29"/>
      <c r="AI444038" s="29"/>
    </row>
    <row r="444066" spans="23:35" x14ac:dyDescent="0.2">
      <c r="W444066" s="31"/>
      <c r="AI444066" s="31"/>
    </row>
    <row r="444070" spans="23:35" x14ac:dyDescent="0.2">
      <c r="W444070" s="29"/>
      <c r="AI444070" s="29"/>
    </row>
    <row r="444098" spans="23:35" x14ac:dyDescent="0.2">
      <c r="W444098" s="31"/>
      <c r="AI444098" s="31"/>
    </row>
    <row r="444102" spans="23:35" x14ac:dyDescent="0.2">
      <c r="W444102" s="29"/>
      <c r="AI444102" s="29"/>
    </row>
    <row r="444130" spans="23:35" x14ac:dyDescent="0.2">
      <c r="W444130" s="31"/>
      <c r="AI444130" s="31"/>
    </row>
    <row r="444134" spans="23:35" x14ac:dyDescent="0.2">
      <c r="W444134" s="29"/>
      <c r="AI444134" s="29"/>
    </row>
    <row r="444162" spans="23:35" x14ac:dyDescent="0.2">
      <c r="W444162" s="31"/>
      <c r="AI444162" s="31"/>
    </row>
    <row r="444166" spans="23:35" x14ac:dyDescent="0.2">
      <c r="W444166" s="29"/>
      <c r="AI444166" s="29"/>
    </row>
    <row r="444194" spans="23:35" x14ac:dyDescent="0.2">
      <c r="W444194" s="31"/>
      <c r="AI444194" s="31"/>
    </row>
    <row r="444198" spans="23:35" x14ac:dyDescent="0.2">
      <c r="W444198" s="29"/>
      <c r="AI444198" s="29"/>
    </row>
    <row r="444226" spans="23:35" x14ac:dyDescent="0.2">
      <c r="W444226" s="31"/>
      <c r="AI444226" s="31"/>
    </row>
    <row r="444230" spans="23:35" x14ac:dyDescent="0.2">
      <c r="W444230" s="29"/>
      <c r="AI444230" s="29"/>
    </row>
    <row r="444258" spans="23:35" x14ac:dyDescent="0.2">
      <c r="W444258" s="31"/>
      <c r="AI444258" s="31"/>
    </row>
    <row r="444262" spans="23:35" x14ac:dyDescent="0.2">
      <c r="W444262" s="29"/>
      <c r="AI444262" s="29"/>
    </row>
    <row r="444290" spans="23:35" x14ac:dyDescent="0.2">
      <c r="W444290" s="31"/>
      <c r="AI444290" s="31"/>
    </row>
    <row r="444294" spans="23:35" x14ac:dyDescent="0.2">
      <c r="W444294" s="29"/>
      <c r="AI444294" s="29"/>
    </row>
    <row r="444322" spans="23:35" x14ac:dyDescent="0.2">
      <c r="W444322" s="31"/>
      <c r="AI444322" s="31"/>
    </row>
    <row r="444326" spans="23:35" x14ac:dyDescent="0.2">
      <c r="W444326" s="29"/>
      <c r="AI444326" s="29"/>
    </row>
    <row r="444354" spans="23:35" x14ac:dyDescent="0.2">
      <c r="W444354" s="31"/>
      <c r="AI444354" s="31"/>
    </row>
    <row r="444358" spans="23:35" x14ac:dyDescent="0.2">
      <c r="W444358" s="29"/>
      <c r="AI444358" s="29"/>
    </row>
    <row r="444386" spans="23:35" x14ac:dyDescent="0.2">
      <c r="W444386" s="31"/>
      <c r="AI444386" s="31"/>
    </row>
    <row r="444390" spans="23:35" x14ac:dyDescent="0.2">
      <c r="W444390" s="29"/>
      <c r="AI444390" s="29"/>
    </row>
    <row r="444418" spans="23:35" x14ac:dyDescent="0.2">
      <c r="W444418" s="31"/>
      <c r="AI444418" s="31"/>
    </row>
    <row r="444422" spans="23:35" x14ac:dyDescent="0.2">
      <c r="W444422" s="29"/>
      <c r="AI444422" s="29"/>
    </row>
    <row r="444450" spans="23:35" x14ac:dyDescent="0.2">
      <c r="W444450" s="31"/>
      <c r="AI444450" s="31"/>
    </row>
    <row r="444454" spans="23:35" x14ac:dyDescent="0.2">
      <c r="W444454" s="29"/>
      <c r="AI444454" s="29"/>
    </row>
    <row r="444482" spans="23:35" x14ac:dyDescent="0.2">
      <c r="W444482" s="31"/>
      <c r="AI444482" s="31"/>
    </row>
    <row r="444486" spans="23:35" x14ac:dyDescent="0.2">
      <c r="W444486" s="29"/>
      <c r="AI444486" s="29"/>
    </row>
    <row r="444514" spans="23:35" x14ac:dyDescent="0.2">
      <c r="W444514" s="31"/>
      <c r="AI444514" s="31"/>
    </row>
    <row r="444518" spans="23:35" x14ac:dyDescent="0.2">
      <c r="W444518" s="29"/>
      <c r="AI444518" s="29"/>
    </row>
    <row r="444546" spans="23:35" x14ac:dyDescent="0.2">
      <c r="W444546" s="31"/>
      <c r="AI444546" s="31"/>
    </row>
    <row r="444550" spans="23:35" x14ac:dyDescent="0.2">
      <c r="W444550" s="29"/>
      <c r="AI444550" s="29"/>
    </row>
    <row r="444578" spans="23:35" x14ac:dyDescent="0.2">
      <c r="W444578" s="31"/>
      <c r="AI444578" s="31"/>
    </row>
    <row r="444582" spans="23:35" x14ac:dyDescent="0.2">
      <c r="W444582" s="29"/>
      <c r="AI444582" s="29"/>
    </row>
    <row r="444610" spans="23:35" x14ac:dyDescent="0.2">
      <c r="W444610" s="31"/>
      <c r="AI444610" s="31"/>
    </row>
    <row r="444614" spans="23:35" x14ac:dyDescent="0.2">
      <c r="W444614" s="29"/>
      <c r="AI444614" s="29"/>
    </row>
    <row r="444642" spans="23:35" x14ac:dyDescent="0.2">
      <c r="W444642" s="31"/>
      <c r="AI444642" s="31"/>
    </row>
    <row r="444646" spans="23:35" x14ac:dyDescent="0.2">
      <c r="W444646" s="29"/>
      <c r="AI444646" s="29"/>
    </row>
    <row r="444674" spans="23:35" x14ac:dyDescent="0.2">
      <c r="W444674" s="31"/>
      <c r="AI444674" s="31"/>
    </row>
    <row r="444678" spans="23:35" x14ac:dyDescent="0.2">
      <c r="W444678" s="29"/>
      <c r="AI444678" s="29"/>
    </row>
    <row r="444706" spans="23:35" x14ac:dyDescent="0.2">
      <c r="W444706" s="31"/>
      <c r="AI444706" s="31"/>
    </row>
    <row r="444710" spans="23:35" x14ac:dyDescent="0.2">
      <c r="W444710" s="29"/>
      <c r="AI444710" s="29"/>
    </row>
    <row r="444738" spans="23:35" x14ac:dyDescent="0.2">
      <c r="W444738" s="31"/>
      <c r="AI444738" s="31"/>
    </row>
    <row r="444742" spans="23:35" x14ac:dyDescent="0.2">
      <c r="W444742" s="29"/>
      <c r="AI444742" s="29"/>
    </row>
    <row r="444770" spans="23:35" x14ac:dyDescent="0.2">
      <c r="W444770" s="31"/>
      <c r="AI444770" s="31"/>
    </row>
    <row r="444774" spans="23:35" x14ac:dyDescent="0.2">
      <c r="W444774" s="29"/>
      <c r="AI444774" s="29"/>
    </row>
    <row r="444802" spans="23:35" x14ac:dyDescent="0.2">
      <c r="W444802" s="31"/>
      <c r="AI444802" s="31"/>
    </row>
    <row r="444806" spans="23:35" x14ac:dyDescent="0.2">
      <c r="W444806" s="29"/>
      <c r="AI444806" s="29"/>
    </row>
    <row r="444834" spans="23:35" x14ac:dyDescent="0.2">
      <c r="W444834" s="31"/>
      <c r="AI444834" s="31"/>
    </row>
    <row r="444838" spans="23:35" x14ac:dyDescent="0.2">
      <c r="W444838" s="29"/>
      <c r="AI444838" s="29"/>
    </row>
    <row r="444866" spans="23:35" x14ac:dyDescent="0.2">
      <c r="W444866" s="31"/>
      <c r="AI444866" s="31"/>
    </row>
    <row r="444870" spans="23:35" x14ac:dyDescent="0.2">
      <c r="W444870" s="29"/>
      <c r="AI444870" s="29"/>
    </row>
    <row r="444898" spans="23:35" x14ac:dyDescent="0.2">
      <c r="W444898" s="31"/>
      <c r="AI444898" s="31"/>
    </row>
    <row r="444902" spans="23:35" x14ac:dyDescent="0.2">
      <c r="W444902" s="29"/>
      <c r="AI444902" s="29"/>
    </row>
    <row r="444930" spans="23:35" x14ac:dyDescent="0.2">
      <c r="W444930" s="31"/>
      <c r="AI444930" s="31"/>
    </row>
    <row r="444934" spans="23:35" x14ac:dyDescent="0.2">
      <c r="W444934" s="29"/>
      <c r="AI444934" s="29"/>
    </row>
    <row r="444962" spans="23:35" x14ac:dyDescent="0.2">
      <c r="W444962" s="31"/>
      <c r="AI444962" s="31"/>
    </row>
    <row r="444966" spans="23:35" x14ac:dyDescent="0.2">
      <c r="W444966" s="29"/>
      <c r="AI444966" s="29"/>
    </row>
    <row r="444994" spans="23:35" x14ac:dyDescent="0.2">
      <c r="W444994" s="31"/>
      <c r="AI444994" s="31"/>
    </row>
    <row r="444998" spans="23:35" x14ac:dyDescent="0.2">
      <c r="W444998" s="29"/>
      <c r="AI444998" s="29"/>
    </row>
    <row r="445026" spans="23:35" x14ac:dyDescent="0.2">
      <c r="W445026" s="31"/>
      <c r="AI445026" s="31"/>
    </row>
    <row r="445030" spans="23:35" x14ac:dyDescent="0.2">
      <c r="W445030" s="29"/>
      <c r="AI445030" s="29"/>
    </row>
    <row r="445058" spans="23:35" x14ac:dyDescent="0.2">
      <c r="W445058" s="31"/>
      <c r="AI445058" s="31"/>
    </row>
    <row r="445062" spans="23:35" x14ac:dyDescent="0.2">
      <c r="W445062" s="29"/>
      <c r="AI445062" s="29"/>
    </row>
    <row r="445090" spans="23:35" x14ac:dyDescent="0.2">
      <c r="W445090" s="31"/>
      <c r="AI445090" s="31"/>
    </row>
    <row r="445094" spans="23:35" x14ac:dyDescent="0.2">
      <c r="W445094" s="29"/>
      <c r="AI445094" s="29"/>
    </row>
    <row r="445122" spans="23:35" x14ac:dyDescent="0.2">
      <c r="W445122" s="31"/>
      <c r="AI445122" s="31"/>
    </row>
    <row r="445126" spans="23:35" x14ac:dyDescent="0.2">
      <c r="W445126" s="29"/>
      <c r="AI445126" s="29"/>
    </row>
    <row r="445154" spans="23:35" x14ac:dyDescent="0.2">
      <c r="W445154" s="31"/>
      <c r="AI445154" s="31"/>
    </row>
    <row r="445158" spans="23:35" x14ac:dyDescent="0.2">
      <c r="W445158" s="29"/>
      <c r="AI445158" s="29"/>
    </row>
    <row r="445186" spans="23:35" x14ac:dyDescent="0.2">
      <c r="W445186" s="31"/>
      <c r="AI445186" s="31"/>
    </row>
    <row r="445190" spans="23:35" x14ac:dyDescent="0.2">
      <c r="W445190" s="29"/>
      <c r="AI445190" s="29"/>
    </row>
    <row r="445218" spans="23:35" x14ac:dyDescent="0.2">
      <c r="W445218" s="31"/>
      <c r="AI445218" s="31"/>
    </row>
    <row r="445222" spans="23:35" x14ac:dyDescent="0.2">
      <c r="W445222" s="29"/>
      <c r="AI445222" s="29"/>
    </row>
    <row r="445250" spans="23:35" x14ac:dyDescent="0.2">
      <c r="W445250" s="31"/>
      <c r="AI445250" s="31"/>
    </row>
    <row r="445254" spans="23:35" x14ac:dyDescent="0.2">
      <c r="W445254" s="29"/>
      <c r="AI445254" s="29"/>
    </row>
    <row r="445282" spans="23:35" x14ac:dyDescent="0.2">
      <c r="W445282" s="31"/>
      <c r="AI445282" s="31"/>
    </row>
    <row r="445286" spans="23:35" x14ac:dyDescent="0.2">
      <c r="W445286" s="29"/>
      <c r="AI445286" s="29"/>
    </row>
    <row r="445314" spans="23:35" x14ac:dyDescent="0.2">
      <c r="W445314" s="31"/>
      <c r="AI445314" s="31"/>
    </row>
    <row r="445318" spans="23:35" x14ac:dyDescent="0.2">
      <c r="W445318" s="29"/>
      <c r="AI445318" s="29"/>
    </row>
    <row r="445346" spans="23:35" x14ac:dyDescent="0.2">
      <c r="W445346" s="31"/>
      <c r="AI445346" s="31"/>
    </row>
    <row r="445350" spans="23:35" x14ac:dyDescent="0.2">
      <c r="W445350" s="29"/>
      <c r="AI445350" s="29"/>
    </row>
    <row r="445378" spans="23:35" x14ac:dyDescent="0.2">
      <c r="W445378" s="31"/>
      <c r="AI445378" s="31"/>
    </row>
    <row r="445382" spans="23:35" x14ac:dyDescent="0.2">
      <c r="W445382" s="29"/>
      <c r="AI445382" s="29"/>
    </row>
    <row r="445410" spans="23:35" x14ac:dyDescent="0.2">
      <c r="W445410" s="31"/>
      <c r="AI445410" s="31"/>
    </row>
    <row r="445414" spans="23:35" x14ac:dyDescent="0.2">
      <c r="W445414" s="29"/>
      <c r="AI445414" s="29"/>
    </row>
    <row r="445442" spans="23:35" x14ac:dyDescent="0.2">
      <c r="W445442" s="31"/>
      <c r="AI445442" s="31"/>
    </row>
    <row r="445446" spans="23:35" x14ac:dyDescent="0.2">
      <c r="W445446" s="29"/>
      <c r="AI445446" s="29"/>
    </row>
    <row r="445474" spans="23:35" x14ac:dyDescent="0.2">
      <c r="W445474" s="31"/>
      <c r="AI445474" s="31"/>
    </row>
    <row r="445478" spans="23:35" x14ac:dyDescent="0.2">
      <c r="W445478" s="29"/>
      <c r="AI445478" s="29"/>
    </row>
    <row r="445506" spans="23:35" x14ac:dyDescent="0.2">
      <c r="W445506" s="31"/>
      <c r="AI445506" s="31"/>
    </row>
    <row r="445510" spans="23:35" x14ac:dyDescent="0.2">
      <c r="W445510" s="29"/>
      <c r="AI445510" s="29"/>
    </row>
    <row r="445538" spans="23:35" x14ac:dyDescent="0.2">
      <c r="W445538" s="31"/>
      <c r="AI445538" s="31"/>
    </row>
    <row r="445542" spans="23:35" x14ac:dyDescent="0.2">
      <c r="W445542" s="29"/>
      <c r="AI445542" s="29"/>
    </row>
    <row r="445570" spans="23:35" x14ac:dyDescent="0.2">
      <c r="W445570" s="31"/>
      <c r="AI445570" s="31"/>
    </row>
    <row r="445574" spans="23:35" x14ac:dyDescent="0.2">
      <c r="W445574" s="29"/>
      <c r="AI445574" s="29"/>
    </row>
    <row r="445602" spans="23:35" x14ac:dyDescent="0.2">
      <c r="W445602" s="31"/>
      <c r="AI445602" s="31"/>
    </row>
    <row r="445606" spans="23:35" x14ac:dyDescent="0.2">
      <c r="W445606" s="29"/>
      <c r="AI445606" s="29"/>
    </row>
    <row r="445634" spans="23:35" x14ac:dyDescent="0.2">
      <c r="W445634" s="31"/>
      <c r="AI445634" s="31"/>
    </row>
    <row r="445638" spans="23:35" x14ac:dyDescent="0.2">
      <c r="W445638" s="29"/>
      <c r="AI445638" s="29"/>
    </row>
    <row r="445666" spans="23:35" x14ac:dyDescent="0.2">
      <c r="W445666" s="31"/>
      <c r="AI445666" s="31"/>
    </row>
    <row r="445670" spans="23:35" x14ac:dyDescent="0.2">
      <c r="W445670" s="29"/>
      <c r="AI445670" s="29"/>
    </row>
    <row r="445698" spans="23:35" x14ac:dyDescent="0.2">
      <c r="W445698" s="31"/>
      <c r="AI445698" s="31"/>
    </row>
    <row r="445702" spans="23:35" x14ac:dyDescent="0.2">
      <c r="W445702" s="29"/>
      <c r="AI445702" s="29"/>
    </row>
    <row r="445730" spans="23:35" x14ac:dyDescent="0.2">
      <c r="W445730" s="31"/>
      <c r="AI445730" s="31"/>
    </row>
    <row r="445734" spans="23:35" x14ac:dyDescent="0.2">
      <c r="W445734" s="29"/>
      <c r="AI445734" s="29"/>
    </row>
    <row r="445762" spans="23:35" x14ac:dyDescent="0.2">
      <c r="W445762" s="31"/>
      <c r="AI445762" s="31"/>
    </row>
    <row r="445766" spans="23:35" x14ac:dyDescent="0.2">
      <c r="W445766" s="29"/>
      <c r="AI445766" s="29"/>
    </row>
    <row r="445794" spans="23:35" x14ac:dyDescent="0.2">
      <c r="W445794" s="31"/>
      <c r="AI445794" s="31"/>
    </row>
    <row r="445798" spans="23:35" x14ac:dyDescent="0.2">
      <c r="W445798" s="29"/>
      <c r="AI445798" s="29"/>
    </row>
    <row r="445826" spans="23:35" x14ac:dyDescent="0.2">
      <c r="W445826" s="31"/>
      <c r="AI445826" s="31"/>
    </row>
    <row r="445830" spans="23:35" x14ac:dyDescent="0.2">
      <c r="W445830" s="29"/>
      <c r="AI445830" s="29"/>
    </row>
    <row r="445858" spans="23:35" x14ac:dyDescent="0.2">
      <c r="W445858" s="31"/>
      <c r="AI445858" s="31"/>
    </row>
    <row r="445862" spans="23:35" x14ac:dyDescent="0.2">
      <c r="W445862" s="29"/>
      <c r="AI445862" s="29"/>
    </row>
    <row r="445890" spans="23:35" x14ac:dyDescent="0.2">
      <c r="W445890" s="31"/>
      <c r="AI445890" s="31"/>
    </row>
    <row r="445894" spans="23:35" x14ac:dyDescent="0.2">
      <c r="W445894" s="29"/>
      <c r="AI445894" s="29"/>
    </row>
    <row r="445922" spans="23:35" x14ac:dyDescent="0.2">
      <c r="W445922" s="31"/>
      <c r="AI445922" s="31"/>
    </row>
    <row r="445926" spans="23:35" x14ac:dyDescent="0.2">
      <c r="W445926" s="29"/>
      <c r="AI445926" s="29"/>
    </row>
    <row r="445954" spans="23:35" x14ac:dyDescent="0.2">
      <c r="W445954" s="31"/>
      <c r="AI445954" s="31"/>
    </row>
    <row r="445958" spans="23:35" x14ac:dyDescent="0.2">
      <c r="W445958" s="29"/>
      <c r="AI445958" s="29"/>
    </row>
    <row r="445986" spans="23:35" x14ac:dyDescent="0.2">
      <c r="W445986" s="31"/>
      <c r="AI445986" s="31"/>
    </row>
    <row r="445990" spans="23:35" x14ac:dyDescent="0.2">
      <c r="W445990" s="29"/>
      <c r="AI445990" s="29"/>
    </row>
    <row r="446018" spans="23:35" x14ac:dyDescent="0.2">
      <c r="W446018" s="31"/>
      <c r="AI446018" s="31"/>
    </row>
    <row r="446022" spans="23:35" x14ac:dyDescent="0.2">
      <c r="W446022" s="29"/>
      <c r="AI446022" s="29"/>
    </row>
    <row r="446050" spans="23:35" x14ac:dyDescent="0.2">
      <c r="W446050" s="31"/>
      <c r="AI446050" s="31"/>
    </row>
    <row r="446054" spans="23:35" x14ac:dyDescent="0.2">
      <c r="W446054" s="29"/>
      <c r="AI446054" s="29"/>
    </row>
    <row r="446082" spans="23:35" x14ac:dyDescent="0.2">
      <c r="W446082" s="31"/>
      <c r="AI446082" s="31"/>
    </row>
    <row r="446086" spans="23:35" x14ac:dyDescent="0.2">
      <c r="W446086" s="29"/>
      <c r="AI446086" s="29"/>
    </row>
    <row r="446114" spans="23:35" x14ac:dyDescent="0.2">
      <c r="W446114" s="31"/>
      <c r="AI446114" s="31"/>
    </row>
    <row r="446118" spans="23:35" x14ac:dyDescent="0.2">
      <c r="W446118" s="29"/>
      <c r="AI446118" s="29"/>
    </row>
    <row r="446146" spans="23:35" x14ac:dyDescent="0.2">
      <c r="W446146" s="31"/>
      <c r="AI446146" s="31"/>
    </row>
    <row r="446150" spans="23:35" x14ac:dyDescent="0.2">
      <c r="W446150" s="29"/>
      <c r="AI446150" s="29"/>
    </row>
    <row r="446178" spans="23:35" x14ac:dyDescent="0.2">
      <c r="W446178" s="31"/>
      <c r="AI446178" s="31"/>
    </row>
    <row r="446182" spans="23:35" x14ac:dyDescent="0.2">
      <c r="W446182" s="29"/>
      <c r="AI446182" s="29"/>
    </row>
    <row r="446210" spans="23:35" x14ac:dyDescent="0.2">
      <c r="W446210" s="31"/>
      <c r="AI446210" s="31"/>
    </row>
    <row r="446214" spans="23:35" x14ac:dyDescent="0.2">
      <c r="W446214" s="29"/>
      <c r="AI446214" s="29"/>
    </row>
    <row r="446242" spans="23:35" x14ac:dyDescent="0.2">
      <c r="W446242" s="31"/>
      <c r="AI446242" s="31"/>
    </row>
    <row r="446246" spans="23:35" x14ac:dyDescent="0.2">
      <c r="W446246" s="29"/>
      <c r="AI446246" s="29"/>
    </row>
    <row r="446274" spans="23:35" x14ac:dyDescent="0.2">
      <c r="W446274" s="31"/>
      <c r="AI446274" s="31"/>
    </row>
    <row r="446278" spans="23:35" x14ac:dyDescent="0.2">
      <c r="W446278" s="29"/>
      <c r="AI446278" s="29"/>
    </row>
    <row r="446306" spans="23:35" x14ac:dyDescent="0.2">
      <c r="W446306" s="31"/>
      <c r="AI446306" s="31"/>
    </row>
    <row r="446310" spans="23:35" x14ac:dyDescent="0.2">
      <c r="W446310" s="29"/>
      <c r="AI446310" s="29"/>
    </row>
    <row r="446338" spans="23:35" x14ac:dyDescent="0.2">
      <c r="W446338" s="31"/>
      <c r="AI446338" s="31"/>
    </row>
    <row r="446342" spans="23:35" x14ac:dyDescent="0.2">
      <c r="W446342" s="29"/>
      <c r="AI446342" s="29"/>
    </row>
    <row r="446370" spans="23:35" x14ac:dyDescent="0.2">
      <c r="W446370" s="31"/>
      <c r="AI446370" s="31"/>
    </row>
    <row r="446374" spans="23:35" x14ac:dyDescent="0.2">
      <c r="W446374" s="29"/>
      <c r="AI446374" s="29"/>
    </row>
    <row r="446402" spans="23:35" x14ac:dyDescent="0.2">
      <c r="W446402" s="31"/>
      <c r="AI446402" s="31"/>
    </row>
    <row r="446406" spans="23:35" x14ac:dyDescent="0.2">
      <c r="W446406" s="29"/>
      <c r="AI446406" s="29"/>
    </row>
    <row r="446434" spans="23:35" x14ac:dyDescent="0.2">
      <c r="W446434" s="31"/>
      <c r="AI446434" s="31"/>
    </row>
    <row r="446438" spans="23:35" x14ac:dyDescent="0.2">
      <c r="W446438" s="29"/>
      <c r="AI446438" s="29"/>
    </row>
    <row r="446466" spans="23:35" x14ac:dyDescent="0.2">
      <c r="W446466" s="31"/>
      <c r="AI446466" s="31"/>
    </row>
    <row r="446470" spans="23:35" x14ac:dyDescent="0.2">
      <c r="W446470" s="29"/>
      <c r="AI446470" s="29"/>
    </row>
    <row r="446498" spans="23:35" x14ac:dyDescent="0.2">
      <c r="W446498" s="31"/>
      <c r="AI446498" s="31"/>
    </row>
    <row r="446502" spans="23:35" x14ac:dyDescent="0.2">
      <c r="W446502" s="29"/>
      <c r="AI446502" s="29"/>
    </row>
    <row r="446530" spans="23:35" x14ac:dyDescent="0.2">
      <c r="W446530" s="31"/>
      <c r="AI446530" s="31"/>
    </row>
    <row r="446534" spans="23:35" x14ac:dyDescent="0.2">
      <c r="W446534" s="29"/>
      <c r="AI446534" s="29"/>
    </row>
    <row r="446562" spans="23:35" x14ac:dyDescent="0.2">
      <c r="W446562" s="31"/>
      <c r="AI446562" s="31"/>
    </row>
    <row r="446566" spans="23:35" x14ac:dyDescent="0.2">
      <c r="W446566" s="29"/>
      <c r="AI446566" s="29"/>
    </row>
    <row r="446594" spans="23:35" x14ac:dyDescent="0.2">
      <c r="W446594" s="31"/>
      <c r="AI446594" s="31"/>
    </row>
    <row r="446598" spans="23:35" x14ac:dyDescent="0.2">
      <c r="W446598" s="29"/>
      <c r="AI446598" s="29"/>
    </row>
    <row r="446626" spans="23:35" x14ac:dyDescent="0.2">
      <c r="W446626" s="31"/>
      <c r="AI446626" s="31"/>
    </row>
    <row r="446630" spans="23:35" x14ac:dyDescent="0.2">
      <c r="W446630" s="29"/>
      <c r="AI446630" s="29"/>
    </row>
    <row r="446658" spans="23:35" x14ac:dyDescent="0.2">
      <c r="W446658" s="31"/>
      <c r="AI446658" s="31"/>
    </row>
    <row r="446662" spans="23:35" x14ac:dyDescent="0.2">
      <c r="W446662" s="29"/>
      <c r="AI446662" s="29"/>
    </row>
    <row r="446690" spans="23:35" x14ac:dyDescent="0.2">
      <c r="W446690" s="31"/>
      <c r="AI446690" s="31"/>
    </row>
    <row r="446694" spans="23:35" x14ac:dyDescent="0.2">
      <c r="W446694" s="29"/>
      <c r="AI446694" s="29"/>
    </row>
    <row r="446722" spans="23:35" x14ac:dyDescent="0.2">
      <c r="W446722" s="31"/>
      <c r="AI446722" s="31"/>
    </row>
    <row r="446726" spans="23:35" x14ac:dyDescent="0.2">
      <c r="W446726" s="29"/>
      <c r="AI446726" s="29"/>
    </row>
    <row r="446754" spans="23:35" x14ac:dyDescent="0.2">
      <c r="W446754" s="31"/>
      <c r="AI446754" s="31"/>
    </row>
    <row r="446758" spans="23:35" x14ac:dyDescent="0.2">
      <c r="W446758" s="29"/>
      <c r="AI446758" s="29"/>
    </row>
    <row r="446786" spans="23:35" x14ac:dyDescent="0.2">
      <c r="W446786" s="31"/>
      <c r="AI446786" s="31"/>
    </row>
    <row r="446790" spans="23:35" x14ac:dyDescent="0.2">
      <c r="W446790" s="29"/>
      <c r="AI446790" s="29"/>
    </row>
    <row r="446818" spans="23:35" x14ac:dyDescent="0.2">
      <c r="W446818" s="31"/>
      <c r="AI446818" s="31"/>
    </row>
    <row r="446822" spans="23:35" x14ac:dyDescent="0.2">
      <c r="W446822" s="29"/>
      <c r="AI446822" s="29"/>
    </row>
    <row r="446850" spans="23:35" x14ac:dyDescent="0.2">
      <c r="W446850" s="31"/>
      <c r="AI446850" s="31"/>
    </row>
    <row r="446854" spans="23:35" x14ac:dyDescent="0.2">
      <c r="W446854" s="29"/>
      <c r="AI446854" s="29"/>
    </row>
    <row r="446882" spans="23:35" x14ac:dyDescent="0.2">
      <c r="W446882" s="31"/>
      <c r="AI446882" s="31"/>
    </row>
    <row r="446886" spans="23:35" x14ac:dyDescent="0.2">
      <c r="W446886" s="29"/>
      <c r="AI446886" s="29"/>
    </row>
    <row r="446914" spans="23:35" x14ac:dyDescent="0.2">
      <c r="W446914" s="31"/>
      <c r="AI446914" s="31"/>
    </row>
    <row r="446918" spans="23:35" x14ac:dyDescent="0.2">
      <c r="W446918" s="29"/>
      <c r="AI446918" s="29"/>
    </row>
    <row r="446946" spans="23:35" x14ac:dyDescent="0.2">
      <c r="W446946" s="31"/>
      <c r="AI446946" s="31"/>
    </row>
    <row r="446950" spans="23:35" x14ac:dyDescent="0.2">
      <c r="W446950" s="29"/>
      <c r="AI446950" s="29"/>
    </row>
    <row r="446978" spans="23:35" x14ac:dyDescent="0.2">
      <c r="W446978" s="31"/>
      <c r="AI446978" s="31"/>
    </row>
    <row r="446982" spans="23:35" x14ac:dyDescent="0.2">
      <c r="W446982" s="29"/>
      <c r="AI446982" s="29"/>
    </row>
    <row r="447010" spans="23:35" x14ac:dyDescent="0.2">
      <c r="W447010" s="31"/>
      <c r="AI447010" s="31"/>
    </row>
    <row r="447014" spans="23:35" x14ac:dyDescent="0.2">
      <c r="W447014" s="29"/>
      <c r="AI447014" s="29"/>
    </row>
    <row r="447042" spans="23:35" x14ac:dyDescent="0.2">
      <c r="W447042" s="31"/>
      <c r="AI447042" s="31"/>
    </row>
    <row r="447046" spans="23:35" x14ac:dyDescent="0.2">
      <c r="W447046" s="29"/>
      <c r="AI447046" s="29"/>
    </row>
    <row r="447074" spans="23:35" x14ac:dyDescent="0.2">
      <c r="W447074" s="31"/>
      <c r="AI447074" s="31"/>
    </row>
    <row r="447078" spans="23:35" x14ac:dyDescent="0.2">
      <c r="W447078" s="29"/>
      <c r="AI447078" s="29"/>
    </row>
    <row r="447106" spans="23:35" x14ac:dyDescent="0.2">
      <c r="W447106" s="31"/>
      <c r="AI447106" s="31"/>
    </row>
    <row r="447110" spans="23:35" x14ac:dyDescent="0.2">
      <c r="W447110" s="29"/>
      <c r="AI447110" s="29"/>
    </row>
    <row r="447138" spans="23:35" x14ac:dyDescent="0.2">
      <c r="W447138" s="31"/>
      <c r="AI447138" s="31"/>
    </row>
    <row r="447142" spans="23:35" x14ac:dyDescent="0.2">
      <c r="W447142" s="29"/>
      <c r="AI447142" s="29"/>
    </row>
    <row r="447170" spans="23:35" x14ac:dyDescent="0.2">
      <c r="W447170" s="31"/>
      <c r="AI447170" s="31"/>
    </row>
    <row r="447174" spans="23:35" x14ac:dyDescent="0.2">
      <c r="W447174" s="29"/>
      <c r="AI447174" s="29"/>
    </row>
    <row r="447202" spans="23:35" x14ac:dyDescent="0.2">
      <c r="W447202" s="31"/>
      <c r="AI447202" s="31"/>
    </row>
    <row r="447206" spans="23:35" x14ac:dyDescent="0.2">
      <c r="W447206" s="29"/>
      <c r="AI447206" s="29"/>
    </row>
    <row r="447234" spans="23:35" x14ac:dyDescent="0.2">
      <c r="W447234" s="31"/>
      <c r="AI447234" s="31"/>
    </row>
    <row r="447238" spans="23:35" x14ac:dyDescent="0.2">
      <c r="W447238" s="29"/>
      <c r="AI447238" s="29"/>
    </row>
    <row r="447266" spans="23:35" x14ac:dyDescent="0.2">
      <c r="W447266" s="31"/>
      <c r="AI447266" s="31"/>
    </row>
    <row r="447270" spans="23:35" x14ac:dyDescent="0.2">
      <c r="W447270" s="29"/>
      <c r="AI447270" s="29"/>
    </row>
    <row r="447298" spans="23:35" x14ac:dyDescent="0.2">
      <c r="W447298" s="31"/>
      <c r="AI447298" s="31"/>
    </row>
    <row r="447302" spans="23:35" x14ac:dyDescent="0.2">
      <c r="W447302" s="29"/>
      <c r="AI447302" s="29"/>
    </row>
    <row r="447330" spans="23:35" x14ac:dyDescent="0.2">
      <c r="W447330" s="31"/>
      <c r="AI447330" s="31"/>
    </row>
    <row r="447334" spans="23:35" x14ac:dyDescent="0.2">
      <c r="W447334" s="29"/>
      <c r="AI447334" s="29"/>
    </row>
    <row r="447362" spans="23:35" x14ac:dyDescent="0.2">
      <c r="W447362" s="31"/>
      <c r="AI447362" s="31"/>
    </row>
    <row r="447366" spans="23:35" x14ac:dyDescent="0.2">
      <c r="W447366" s="29"/>
      <c r="AI447366" s="29"/>
    </row>
    <row r="447394" spans="23:35" x14ac:dyDescent="0.2">
      <c r="W447394" s="31"/>
      <c r="AI447394" s="31"/>
    </row>
    <row r="447398" spans="23:35" x14ac:dyDescent="0.2">
      <c r="W447398" s="29"/>
      <c r="AI447398" s="29"/>
    </row>
    <row r="447426" spans="23:35" x14ac:dyDescent="0.2">
      <c r="W447426" s="31"/>
      <c r="AI447426" s="31"/>
    </row>
    <row r="447430" spans="23:35" x14ac:dyDescent="0.2">
      <c r="W447430" s="29"/>
      <c r="AI447430" s="29"/>
    </row>
    <row r="447458" spans="23:35" x14ac:dyDescent="0.2">
      <c r="W447458" s="31"/>
      <c r="AI447458" s="31"/>
    </row>
    <row r="447462" spans="23:35" x14ac:dyDescent="0.2">
      <c r="W447462" s="29"/>
      <c r="AI447462" s="29"/>
    </row>
    <row r="447490" spans="23:35" x14ac:dyDescent="0.2">
      <c r="W447490" s="31"/>
      <c r="AI447490" s="31"/>
    </row>
    <row r="447494" spans="23:35" x14ac:dyDescent="0.2">
      <c r="W447494" s="29"/>
      <c r="AI447494" s="29"/>
    </row>
    <row r="447522" spans="23:35" x14ac:dyDescent="0.2">
      <c r="W447522" s="31"/>
      <c r="AI447522" s="31"/>
    </row>
    <row r="447526" spans="23:35" x14ac:dyDescent="0.2">
      <c r="W447526" s="29"/>
      <c r="AI447526" s="29"/>
    </row>
    <row r="447554" spans="23:35" x14ac:dyDescent="0.2">
      <c r="W447554" s="31"/>
      <c r="AI447554" s="31"/>
    </row>
    <row r="447558" spans="23:35" x14ac:dyDescent="0.2">
      <c r="W447558" s="29"/>
      <c r="AI447558" s="29"/>
    </row>
    <row r="447586" spans="23:35" x14ac:dyDescent="0.2">
      <c r="W447586" s="31"/>
      <c r="AI447586" s="31"/>
    </row>
    <row r="447590" spans="23:35" x14ac:dyDescent="0.2">
      <c r="W447590" s="29"/>
      <c r="AI447590" s="29"/>
    </row>
    <row r="447618" spans="23:35" x14ac:dyDescent="0.2">
      <c r="W447618" s="31"/>
      <c r="AI447618" s="31"/>
    </row>
    <row r="447622" spans="23:35" x14ac:dyDescent="0.2">
      <c r="W447622" s="29"/>
      <c r="AI447622" s="29"/>
    </row>
    <row r="447650" spans="23:35" x14ac:dyDescent="0.2">
      <c r="W447650" s="31"/>
      <c r="AI447650" s="31"/>
    </row>
    <row r="447654" spans="23:35" x14ac:dyDescent="0.2">
      <c r="W447654" s="29"/>
      <c r="AI447654" s="29"/>
    </row>
    <row r="447682" spans="23:35" x14ac:dyDescent="0.2">
      <c r="W447682" s="31"/>
      <c r="AI447682" s="31"/>
    </row>
    <row r="447686" spans="23:35" x14ac:dyDescent="0.2">
      <c r="W447686" s="29"/>
      <c r="AI447686" s="29"/>
    </row>
    <row r="447714" spans="23:35" x14ac:dyDescent="0.2">
      <c r="W447714" s="31"/>
      <c r="AI447714" s="31"/>
    </row>
    <row r="447718" spans="23:35" x14ac:dyDescent="0.2">
      <c r="W447718" s="29"/>
      <c r="AI447718" s="29"/>
    </row>
    <row r="447746" spans="23:35" x14ac:dyDescent="0.2">
      <c r="W447746" s="31"/>
      <c r="AI447746" s="31"/>
    </row>
    <row r="447750" spans="23:35" x14ac:dyDescent="0.2">
      <c r="W447750" s="29"/>
      <c r="AI447750" s="29"/>
    </row>
    <row r="447778" spans="23:35" x14ac:dyDescent="0.2">
      <c r="W447778" s="31"/>
      <c r="AI447778" s="31"/>
    </row>
    <row r="447782" spans="23:35" x14ac:dyDescent="0.2">
      <c r="W447782" s="29"/>
      <c r="AI447782" s="29"/>
    </row>
    <row r="447810" spans="23:35" x14ac:dyDescent="0.2">
      <c r="W447810" s="31"/>
      <c r="AI447810" s="31"/>
    </row>
    <row r="447814" spans="23:35" x14ac:dyDescent="0.2">
      <c r="W447814" s="29"/>
      <c r="AI447814" s="29"/>
    </row>
    <row r="447842" spans="23:35" x14ac:dyDescent="0.2">
      <c r="W447842" s="31"/>
      <c r="AI447842" s="31"/>
    </row>
    <row r="447846" spans="23:35" x14ac:dyDescent="0.2">
      <c r="W447846" s="29"/>
      <c r="AI447846" s="29"/>
    </row>
    <row r="447874" spans="23:35" x14ac:dyDescent="0.2">
      <c r="W447874" s="31"/>
      <c r="AI447874" s="31"/>
    </row>
    <row r="447878" spans="23:35" x14ac:dyDescent="0.2">
      <c r="W447878" s="29"/>
      <c r="AI447878" s="29"/>
    </row>
    <row r="447906" spans="23:35" x14ac:dyDescent="0.2">
      <c r="W447906" s="31"/>
      <c r="AI447906" s="31"/>
    </row>
    <row r="447910" spans="23:35" x14ac:dyDescent="0.2">
      <c r="W447910" s="29"/>
      <c r="AI447910" s="29"/>
    </row>
    <row r="447938" spans="23:35" x14ac:dyDescent="0.2">
      <c r="W447938" s="31"/>
      <c r="AI447938" s="31"/>
    </row>
    <row r="447942" spans="23:35" x14ac:dyDescent="0.2">
      <c r="W447942" s="29"/>
      <c r="AI447942" s="29"/>
    </row>
    <row r="447970" spans="23:35" x14ac:dyDescent="0.2">
      <c r="W447970" s="31"/>
      <c r="AI447970" s="31"/>
    </row>
    <row r="447974" spans="23:35" x14ac:dyDescent="0.2">
      <c r="W447974" s="29"/>
      <c r="AI447974" s="29"/>
    </row>
    <row r="448002" spans="23:35" x14ac:dyDescent="0.2">
      <c r="W448002" s="31"/>
      <c r="AI448002" s="31"/>
    </row>
    <row r="448006" spans="23:35" x14ac:dyDescent="0.2">
      <c r="W448006" s="29"/>
      <c r="AI448006" s="29"/>
    </row>
    <row r="448034" spans="23:35" x14ac:dyDescent="0.2">
      <c r="W448034" s="31"/>
      <c r="AI448034" s="31"/>
    </row>
    <row r="448038" spans="23:35" x14ac:dyDescent="0.2">
      <c r="W448038" s="29"/>
      <c r="AI448038" s="29"/>
    </row>
    <row r="448066" spans="23:35" x14ac:dyDescent="0.2">
      <c r="W448066" s="31"/>
      <c r="AI448066" s="31"/>
    </row>
    <row r="448070" spans="23:35" x14ac:dyDescent="0.2">
      <c r="W448070" s="29"/>
      <c r="AI448070" s="29"/>
    </row>
    <row r="448098" spans="23:35" x14ac:dyDescent="0.2">
      <c r="W448098" s="31"/>
      <c r="AI448098" s="31"/>
    </row>
    <row r="448102" spans="23:35" x14ac:dyDescent="0.2">
      <c r="W448102" s="29"/>
      <c r="AI448102" s="29"/>
    </row>
    <row r="448130" spans="23:35" x14ac:dyDescent="0.2">
      <c r="W448130" s="31"/>
      <c r="AI448130" s="31"/>
    </row>
    <row r="448134" spans="23:35" x14ac:dyDescent="0.2">
      <c r="W448134" s="29"/>
      <c r="AI448134" s="29"/>
    </row>
    <row r="448162" spans="23:35" x14ac:dyDescent="0.2">
      <c r="W448162" s="31"/>
      <c r="AI448162" s="31"/>
    </row>
    <row r="448166" spans="23:35" x14ac:dyDescent="0.2">
      <c r="W448166" s="29"/>
      <c r="AI448166" s="29"/>
    </row>
    <row r="448194" spans="23:35" x14ac:dyDescent="0.2">
      <c r="W448194" s="31"/>
      <c r="AI448194" s="31"/>
    </row>
    <row r="448198" spans="23:35" x14ac:dyDescent="0.2">
      <c r="W448198" s="29"/>
      <c r="AI448198" s="29"/>
    </row>
    <row r="448226" spans="23:35" x14ac:dyDescent="0.2">
      <c r="W448226" s="31"/>
      <c r="AI448226" s="31"/>
    </row>
    <row r="448230" spans="23:35" x14ac:dyDescent="0.2">
      <c r="W448230" s="29"/>
      <c r="AI448230" s="29"/>
    </row>
    <row r="448258" spans="23:35" x14ac:dyDescent="0.2">
      <c r="W448258" s="31"/>
      <c r="AI448258" s="31"/>
    </row>
    <row r="448262" spans="23:35" x14ac:dyDescent="0.2">
      <c r="W448262" s="29"/>
      <c r="AI448262" s="29"/>
    </row>
    <row r="448290" spans="23:35" x14ac:dyDescent="0.2">
      <c r="W448290" s="31"/>
      <c r="AI448290" s="31"/>
    </row>
    <row r="448294" spans="23:35" x14ac:dyDescent="0.2">
      <c r="W448294" s="29"/>
      <c r="AI448294" s="29"/>
    </row>
    <row r="448322" spans="23:35" x14ac:dyDescent="0.2">
      <c r="W448322" s="31"/>
      <c r="AI448322" s="31"/>
    </row>
    <row r="448326" spans="23:35" x14ac:dyDescent="0.2">
      <c r="W448326" s="29"/>
      <c r="AI448326" s="29"/>
    </row>
    <row r="448354" spans="23:35" x14ac:dyDescent="0.2">
      <c r="W448354" s="31"/>
      <c r="AI448354" s="31"/>
    </row>
    <row r="448358" spans="23:35" x14ac:dyDescent="0.2">
      <c r="W448358" s="29"/>
      <c r="AI448358" s="29"/>
    </row>
    <row r="448386" spans="23:35" x14ac:dyDescent="0.2">
      <c r="W448386" s="31"/>
      <c r="AI448386" s="31"/>
    </row>
    <row r="448390" spans="23:35" x14ac:dyDescent="0.2">
      <c r="W448390" s="29"/>
      <c r="AI448390" s="29"/>
    </row>
    <row r="448418" spans="23:35" x14ac:dyDescent="0.2">
      <c r="W448418" s="31"/>
      <c r="AI448418" s="31"/>
    </row>
    <row r="448422" spans="23:35" x14ac:dyDescent="0.2">
      <c r="W448422" s="29"/>
      <c r="AI448422" s="29"/>
    </row>
    <row r="448450" spans="23:35" x14ac:dyDescent="0.2">
      <c r="W448450" s="31"/>
      <c r="AI448450" s="31"/>
    </row>
    <row r="448454" spans="23:35" x14ac:dyDescent="0.2">
      <c r="W448454" s="29"/>
      <c r="AI448454" s="29"/>
    </row>
    <row r="448482" spans="23:35" x14ac:dyDescent="0.2">
      <c r="W448482" s="31"/>
      <c r="AI448482" s="31"/>
    </row>
    <row r="448486" spans="23:35" x14ac:dyDescent="0.2">
      <c r="W448486" s="29"/>
      <c r="AI448486" s="29"/>
    </row>
    <row r="448514" spans="23:35" x14ac:dyDescent="0.2">
      <c r="W448514" s="31"/>
      <c r="AI448514" s="31"/>
    </row>
    <row r="448518" spans="23:35" x14ac:dyDescent="0.2">
      <c r="W448518" s="29"/>
      <c r="AI448518" s="29"/>
    </row>
    <row r="448546" spans="23:35" x14ac:dyDescent="0.2">
      <c r="W448546" s="31"/>
      <c r="AI448546" s="31"/>
    </row>
    <row r="448550" spans="23:35" x14ac:dyDescent="0.2">
      <c r="W448550" s="29"/>
      <c r="AI448550" s="29"/>
    </row>
    <row r="448578" spans="23:35" x14ac:dyDescent="0.2">
      <c r="W448578" s="31"/>
      <c r="AI448578" s="31"/>
    </row>
    <row r="448582" spans="23:35" x14ac:dyDescent="0.2">
      <c r="W448582" s="29"/>
      <c r="AI448582" s="29"/>
    </row>
    <row r="448610" spans="23:35" x14ac:dyDescent="0.2">
      <c r="W448610" s="31"/>
      <c r="AI448610" s="31"/>
    </row>
    <row r="448614" spans="23:35" x14ac:dyDescent="0.2">
      <c r="W448614" s="29"/>
      <c r="AI448614" s="29"/>
    </row>
    <row r="448642" spans="23:35" x14ac:dyDescent="0.2">
      <c r="W448642" s="31"/>
      <c r="AI448642" s="31"/>
    </row>
    <row r="448646" spans="23:35" x14ac:dyDescent="0.2">
      <c r="W448646" s="29"/>
      <c r="AI448646" s="29"/>
    </row>
    <row r="448674" spans="23:35" x14ac:dyDescent="0.2">
      <c r="W448674" s="31"/>
      <c r="AI448674" s="31"/>
    </row>
    <row r="448678" spans="23:35" x14ac:dyDescent="0.2">
      <c r="W448678" s="29"/>
      <c r="AI448678" s="29"/>
    </row>
    <row r="448706" spans="23:35" x14ac:dyDescent="0.2">
      <c r="W448706" s="31"/>
      <c r="AI448706" s="31"/>
    </row>
    <row r="448710" spans="23:35" x14ac:dyDescent="0.2">
      <c r="W448710" s="29"/>
      <c r="AI448710" s="29"/>
    </row>
    <row r="448738" spans="23:35" x14ac:dyDescent="0.2">
      <c r="W448738" s="31"/>
      <c r="AI448738" s="31"/>
    </row>
    <row r="448742" spans="23:35" x14ac:dyDescent="0.2">
      <c r="W448742" s="29"/>
      <c r="AI448742" s="29"/>
    </row>
    <row r="448770" spans="23:35" x14ac:dyDescent="0.2">
      <c r="W448770" s="31"/>
      <c r="AI448770" s="31"/>
    </row>
    <row r="448774" spans="23:35" x14ac:dyDescent="0.2">
      <c r="W448774" s="29"/>
      <c r="AI448774" s="29"/>
    </row>
    <row r="448802" spans="23:35" x14ac:dyDescent="0.2">
      <c r="W448802" s="31"/>
      <c r="AI448802" s="31"/>
    </row>
    <row r="448806" spans="23:35" x14ac:dyDescent="0.2">
      <c r="W448806" s="29"/>
      <c r="AI448806" s="29"/>
    </row>
    <row r="448834" spans="23:35" x14ac:dyDescent="0.2">
      <c r="W448834" s="31"/>
      <c r="AI448834" s="31"/>
    </row>
    <row r="448838" spans="23:35" x14ac:dyDescent="0.2">
      <c r="W448838" s="29"/>
      <c r="AI448838" s="29"/>
    </row>
    <row r="448866" spans="23:35" x14ac:dyDescent="0.2">
      <c r="W448866" s="31"/>
      <c r="AI448866" s="31"/>
    </row>
    <row r="448870" spans="23:35" x14ac:dyDescent="0.2">
      <c r="W448870" s="29"/>
      <c r="AI448870" s="29"/>
    </row>
    <row r="448898" spans="23:35" x14ac:dyDescent="0.2">
      <c r="W448898" s="31"/>
      <c r="AI448898" s="31"/>
    </row>
    <row r="448902" spans="23:35" x14ac:dyDescent="0.2">
      <c r="W448902" s="29"/>
      <c r="AI448902" s="29"/>
    </row>
    <row r="448930" spans="23:35" x14ac:dyDescent="0.2">
      <c r="W448930" s="31"/>
      <c r="AI448930" s="31"/>
    </row>
    <row r="448934" spans="23:35" x14ac:dyDescent="0.2">
      <c r="W448934" s="29"/>
      <c r="AI448934" s="29"/>
    </row>
    <row r="448962" spans="23:35" x14ac:dyDescent="0.2">
      <c r="W448962" s="31"/>
      <c r="AI448962" s="31"/>
    </row>
    <row r="448966" spans="23:35" x14ac:dyDescent="0.2">
      <c r="W448966" s="29"/>
      <c r="AI448966" s="29"/>
    </row>
    <row r="448994" spans="23:35" x14ac:dyDescent="0.2">
      <c r="W448994" s="31"/>
      <c r="AI448994" s="31"/>
    </row>
    <row r="448998" spans="23:35" x14ac:dyDescent="0.2">
      <c r="W448998" s="29"/>
      <c r="AI448998" s="29"/>
    </row>
    <row r="449026" spans="23:35" x14ac:dyDescent="0.2">
      <c r="W449026" s="31"/>
      <c r="AI449026" s="31"/>
    </row>
    <row r="449030" spans="23:35" x14ac:dyDescent="0.2">
      <c r="W449030" s="29"/>
      <c r="AI449030" s="29"/>
    </row>
    <row r="449058" spans="23:35" x14ac:dyDescent="0.2">
      <c r="W449058" s="31"/>
      <c r="AI449058" s="31"/>
    </row>
    <row r="449062" spans="23:35" x14ac:dyDescent="0.2">
      <c r="W449062" s="29"/>
      <c r="AI449062" s="29"/>
    </row>
    <row r="449090" spans="23:35" x14ac:dyDescent="0.2">
      <c r="W449090" s="31"/>
      <c r="AI449090" s="31"/>
    </row>
    <row r="449094" spans="23:35" x14ac:dyDescent="0.2">
      <c r="W449094" s="29"/>
      <c r="AI449094" s="29"/>
    </row>
    <row r="449122" spans="23:35" x14ac:dyDescent="0.2">
      <c r="W449122" s="31"/>
      <c r="AI449122" s="31"/>
    </row>
    <row r="449126" spans="23:35" x14ac:dyDescent="0.2">
      <c r="W449126" s="29"/>
      <c r="AI449126" s="29"/>
    </row>
    <row r="449154" spans="23:35" x14ac:dyDescent="0.2">
      <c r="W449154" s="31"/>
      <c r="AI449154" s="31"/>
    </row>
    <row r="449158" spans="23:35" x14ac:dyDescent="0.2">
      <c r="W449158" s="29"/>
      <c r="AI449158" s="29"/>
    </row>
    <row r="449186" spans="23:35" x14ac:dyDescent="0.2">
      <c r="W449186" s="31"/>
      <c r="AI449186" s="31"/>
    </row>
    <row r="449190" spans="23:35" x14ac:dyDescent="0.2">
      <c r="W449190" s="29"/>
      <c r="AI449190" s="29"/>
    </row>
    <row r="449218" spans="23:35" x14ac:dyDescent="0.2">
      <c r="W449218" s="31"/>
      <c r="AI449218" s="31"/>
    </row>
    <row r="449222" spans="23:35" x14ac:dyDescent="0.2">
      <c r="W449222" s="29"/>
      <c r="AI449222" s="29"/>
    </row>
    <row r="449250" spans="23:35" x14ac:dyDescent="0.2">
      <c r="W449250" s="31"/>
      <c r="AI449250" s="31"/>
    </row>
    <row r="449254" spans="23:35" x14ac:dyDescent="0.2">
      <c r="W449254" s="29"/>
      <c r="AI449254" s="29"/>
    </row>
    <row r="449282" spans="23:35" x14ac:dyDescent="0.2">
      <c r="W449282" s="31"/>
      <c r="AI449282" s="31"/>
    </row>
    <row r="449286" spans="23:35" x14ac:dyDescent="0.2">
      <c r="W449286" s="29"/>
      <c r="AI449286" s="29"/>
    </row>
    <row r="449314" spans="23:35" x14ac:dyDescent="0.2">
      <c r="W449314" s="31"/>
      <c r="AI449314" s="31"/>
    </row>
    <row r="449318" spans="23:35" x14ac:dyDescent="0.2">
      <c r="W449318" s="29"/>
      <c r="AI449318" s="29"/>
    </row>
    <row r="449346" spans="23:35" x14ac:dyDescent="0.2">
      <c r="W449346" s="31"/>
      <c r="AI449346" s="31"/>
    </row>
    <row r="449350" spans="23:35" x14ac:dyDescent="0.2">
      <c r="W449350" s="29"/>
      <c r="AI449350" s="29"/>
    </row>
    <row r="449378" spans="23:35" x14ac:dyDescent="0.2">
      <c r="W449378" s="31"/>
      <c r="AI449378" s="31"/>
    </row>
    <row r="449382" spans="23:35" x14ac:dyDescent="0.2">
      <c r="W449382" s="29"/>
      <c r="AI449382" s="29"/>
    </row>
    <row r="449410" spans="23:35" x14ac:dyDescent="0.2">
      <c r="W449410" s="31"/>
      <c r="AI449410" s="31"/>
    </row>
    <row r="449414" spans="23:35" x14ac:dyDescent="0.2">
      <c r="W449414" s="29"/>
      <c r="AI449414" s="29"/>
    </row>
    <row r="449442" spans="23:35" x14ac:dyDescent="0.2">
      <c r="W449442" s="31"/>
      <c r="AI449442" s="31"/>
    </row>
    <row r="449446" spans="23:35" x14ac:dyDescent="0.2">
      <c r="W449446" s="29"/>
      <c r="AI449446" s="29"/>
    </row>
    <row r="449474" spans="23:35" x14ac:dyDescent="0.2">
      <c r="W449474" s="31"/>
      <c r="AI449474" s="31"/>
    </row>
    <row r="449478" spans="23:35" x14ac:dyDescent="0.2">
      <c r="W449478" s="29"/>
      <c r="AI449478" s="29"/>
    </row>
    <row r="449506" spans="23:35" x14ac:dyDescent="0.2">
      <c r="W449506" s="31"/>
      <c r="AI449506" s="31"/>
    </row>
    <row r="449510" spans="23:35" x14ac:dyDescent="0.2">
      <c r="W449510" s="29"/>
      <c r="AI449510" s="29"/>
    </row>
    <row r="449538" spans="23:35" x14ac:dyDescent="0.2">
      <c r="W449538" s="31"/>
      <c r="AI449538" s="31"/>
    </row>
    <row r="449542" spans="23:35" x14ac:dyDescent="0.2">
      <c r="W449542" s="29"/>
      <c r="AI449542" s="29"/>
    </row>
    <row r="449570" spans="23:35" x14ac:dyDescent="0.2">
      <c r="W449570" s="31"/>
      <c r="AI449570" s="31"/>
    </row>
    <row r="449574" spans="23:35" x14ac:dyDescent="0.2">
      <c r="W449574" s="29"/>
      <c r="AI449574" s="29"/>
    </row>
    <row r="449602" spans="23:35" x14ac:dyDescent="0.2">
      <c r="W449602" s="31"/>
      <c r="AI449602" s="31"/>
    </row>
    <row r="449606" spans="23:35" x14ac:dyDescent="0.2">
      <c r="W449606" s="29"/>
      <c r="AI449606" s="29"/>
    </row>
    <row r="449634" spans="23:35" x14ac:dyDescent="0.2">
      <c r="W449634" s="31"/>
      <c r="AI449634" s="31"/>
    </row>
    <row r="449638" spans="23:35" x14ac:dyDescent="0.2">
      <c r="W449638" s="29"/>
      <c r="AI449638" s="29"/>
    </row>
    <row r="449666" spans="23:35" x14ac:dyDescent="0.2">
      <c r="W449666" s="31"/>
      <c r="AI449666" s="31"/>
    </row>
    <row r="449670" spans="23:35" x14ac:dyDescent="0.2">
      <c r="W449670" s="29"/>
      <c r="AI449670" s="29"/>
    </row>
    <row r="449698" spans="23:35" x14ac:dyDescent="0.2">
      <c r="W449698" s="31"/>
      <c r="AI449698" s="31"/>
    </row>
    <row r="449702" spans="23:35" x14ac:dyDescent="0.2">
      <c r="W449702" s="29"/>
      <c r="AI449702" s="29"/>
    </row>
    <row r="449730" spans="23:35" x14ac:dyDescent="0.2">
      <c r="W449730" s="31"/>
      <c r="AI449730" s="31"/>
    </row>
    <row r="449734" spans="23:35" x14ac:dyDescent="0.2">
      <c r="W449734" s="29"/>
      <c r="AI449734" s="29"/>
    </row>
    <row r="449762" spans="23:35" x14ac:dyDescent="0.2">
      <c r="W449762" s="31"/>
      <c r="AI449762" s="31"/>
    </row>
    <row r="449766" spans="23:35" x14ac:dyDescent="0.2">
      <c r="W449766" s="29"/>
      <c r="AI449766" s="29"/>
    </row>
    <row r="449794" spans="23:35" x14ac:dyDescent="0.2">
      <c r="W449794" s="31"/>
      <c r="AI449794" s="31"/>
    </row>
    <row r="449798" spans="23:35" x14ac:dyDescent="0.2">
      <c r="W449798" s="29"/>
      <c r="AI449798" s="29"/>
    </row>
    <row r="449826" spans="23:35" x14ac:dyDescent="0.2">
      <c r="W449826" s="31"/>
      <c r="AI449826" s="31"/>
    </row>
    <row r="449830" spans="23:35" x14ac:dyDescent="0.2">
      <c r="W449830" s="29"/>
      <c r="AI449830" s="29"/>
    </row>
    <row r="449858" spans="23:35" x14ac:dyDescent="0.2">
      <c r="W449858" s="31"/>
      <c r="AI449858" s="31"/>
    </row>
    <row r="449862" spans="23:35" x14ac:dyDescent="0.2">
      <c r="W449862" s="29"/>
      <c r="AI449862" s="29"/>
    </row>
    <row r="449890" spans="23:35" x14ac:dyDescent="0.2">
      <c r="W449890" s="31"/>
      <c r="AI449890" s="31"/>
    </row>
    <row r="449894" spans="23:35" x14ac:dyDescent="0.2">
      <c r="W449894" s="29"/>
      <c r="AI449894" s="29"/>
    </row>
    <row r="449922" spans="23:35" x14ac:dyDescent="0.2">
      <c r="W449922" s="31"/>
      <c r="AI449922" s="31"/>
    </row>
    <row r="449926" spans="23:35" x14ac:dyDescent="0.2">
      <c r="W449926" s="29"/>
      <c r="AI449926" s="29"/>
    </row>
    <row r="449954" spans="23:35" x14ac:dyDescent="0.2">
      <c r="W449954" s="31"/>
      <c r="AI449954" s="31"/>
    </row>
    <row r="449958" spans="23:35" x14ac:dyDescent="0.2">
      <c r="W449958" s="29"/>
      <c r="AI449958" s="29"/>
    </row>
    <row r="449986" spans="23:35" x14ac:dyDescent="0.2">
      <c r="W449986" s="31"/>
      <c r="AI449986" s="31"/>
    </row>
    <row r="449990" spans="23:35" x14ac:dyDescent="0.2">
      <c r="W449990" s="29"/>
      <c r="AI449990" s="29"/>
    </row>
    <row r="450018" spans="23:35" x14ac:dyDescent="0.2">
      <c r="W450018" s="31"/>
      <c r="AI450018" s="31"/>
    </row>
    <row r="450022" spans="23:35" x14ac:dyDescent="0.2">
      <c r="W450022" s="29"/>
      <c r="AI450022" s="29"/>
    </row>
    <row r="450050" spans="23:35" x14ac:dyDescent="0.2">
      <c r="W450050" s="31"/>
      <c r="AI450050" s="31"/>
    </row>
    <row r="450054" spans="23:35" x14ac:dyDescent="0.2">
      <c r="W450054" s="29"/>
      <c r="AI450054" s="29"/>
    </row>
    <row r="450082" spans="23:35" x14ac:dyDescent="0.2">
      <c r="W450082" s="31"/>
      <c r="AI450082" s="31"/>
    </row>
    <row r="450086" spans="23:35" x14ac:dyDescent="0.2">
      <c r="W450086" s="29"/>
      <c r="AI450086" s="29"/>
    </row>
    <row r="450114" spans="23:35" x14ac:dyDescent="0.2">
      <c r="W450114" s="31"/>
      <c r="AI450114" s="31"/>
    </row>
    <row r="450118" spans="23:35" x14ac:dyDescent="0.2">
      <c r="W450118" s="29"/>
      <c r="AI450118" s="29"/>
    </row>
    <row r="450146" spans="23:35" x14ac:dyDescent="0.2">
      <c r="W450146" s="31"/>
      <c r="AI450146" s="31"/>
    </row>
    <row r="450150" spans="23:35" x14ac:dyDescent="0.2">
      <c r="W450150" s="29"/>
      <c r="AI450150" s="29"/>
    </row>
    <row r="450178" spans="23:35" x14ac:dyDescent="0.2">
      <c r="W450178" s="31"/>
      <c r="AI450178" s="31"/>
    </row>
    <row r="450182" spans="23:35" x14ac:dyDescent="0.2">
      <c r="W450182" s="29"/>
      <c r="AI450182" s="29"/>
    </row>
    <row r="450210" spans="23:35" x14ac:dyDescent="0.2">
      <c r="W450210" s="31"/>
      <c r="AI450210" s="31"/>
    </row>
    <row r="450214" spans="23:35" x14ac:dyDescent="0.2">
      <c r="W450214" s="29"/>
      <c r="AI450214" s="29"/>
    </row>
    <row r="450242" spans="23:35" x14ac:dyDescent="0.2">
      <c r="W450242" s="31"/>
      <c r="AI450242" s="31"/>
    </row>
    <row r="450246" spans="23:35" x14ac:dyDescent="0.2">
      <c r="W450246" s="29"/>
      <c r="AI450246" s="29"/>
    </row>
    <row r="450274" spans="23:35" x14ac:dyDescent="0.2">
      <c r="W450274" s="31"/>
      <c r="AI450274" s="31"/>
    </row>
    <row r="450278" spans="23:35" x14ac:dyDescent="0.2">
      <c r="W450278" s="29"/>
      <c r="AI450278" s="29"/>
    </row>
    <row r="450306" spans="23:35" x14ac:dyDescent="0.2">
      <c r="W450306" s="31"/>
      <c r="AI450306" s="31"/>
    </row>
    <row r="450310" spans="23:35" x14ac:dyDescent="0.2">
      <c r="W450310" s="29"/>
      <c r="AI450310" s="29"/>
    </row>
    <row r="450338" spans="23:35" x14ac:dyDescent="0.2">
      <c r="W450338" s="31"/>
      <c r="AI450338" s="31"/>
    </row>
    <row r="450342" spans="23:35" x14ac:dyDescent="0.2">
      <c r="W450342" s="29"/>
      <c r="AI450342" s="29"/>
    </row>
    <row r="450370" spans="23:35" x14ac:dyDescent="0.2">
      <c r="W450370" s="31"/>
      <c r="AI450370" s="31"/>
    </row>
    <row r="450374" spans="23:35" x14ac:dyDescent="0.2">
      <c r="W450374" s="29"/>
      <c r="AI450374" s="29"/>
    </row>
    <row r="450402" spans="23:35" x14ac:dyDescent="0.2">
      <c r="W450402" s="31"/>
      <c r="AI450402" s="31"/>
    </row>
    <row r="450406" spans="23:35" x14ac:dyDescent="0.2">
      <c r="W450406" s="29"/>
      <c r="AI450406" s="29"/>
    </row>
    <row r="450434" spans="23:35" x14ac:dyDescent="0.2">
      <c r="W450434" s="31"/>
      <c r="AI450434" s="31"/>
    </row>
    <row r="450438" spans="23:35" x14ac:dyDescent="0.2">
      <c r="W450438" s="29"/>
      <c r="AI450438" s="29"/>
    </row>
    <row r="450466" spans="23:35" x14ac:dyDescent="0.2">
      <c r="W450466" s="31"/>
      <c r="AI450466" s="31"/>
    </row>
    <row r="450470" spans="23:35" x14ac:dyDescent="0.2">
      <c r="W450470" s="29"/>
      <c r="AI450470" s="29"/>
    </row>
    <row r="450498" spans="23:35" x14ac:dyDescent="0.2">
      <c r="W450498" s="31"/>
      <c r="AI450498" s="31"/>
    </row>
    <row r="450502" spans="23:35" x14ac:dyDescent="0.2">
      <c r="W450502" s="29"/>
      <c r="AI450502" s="29"/>
    </row>
    <row r="450530" spans="23:35" x14ac:dyDescent="0.2">
      <c r="W450530" s="31"/>
      <c r="AI450530" s="31"/>
    </row>
    <row r="450534" spans="23:35" x14ac:dyDescent="0.2">
      <c r="W450534" s="29"/>
      <c r="AI450534" s="29"/>
    </row>
    <row r="450562" spans="23:35" x14ac:dyDescent="0.2">
      <c r="W450562" s="31"/>
      <c r="AI450562" s="31"/>
    </row>
    <row r="450566" spans="23:35" x14ac:dyDescent="0.2">
      <c r="W450566" s="29"/>
      <c r="AI450566" s="29"/>
    </row>
    <row r="450594" spans="23:35" x14ac:dyDescent="0.2">
      <c r="W450594" s="31"/>
      <c r="AI450594" s="31"/>
    </row>
    <row r="450598" spans="23:35" x14ac:dyDescent="0.2">
      <c r="W450598" s="29"/>
      <c r="AI450598" s="29"/>
    </row>
    <row r="450626" spans="23:35" x14ac:dyDescent="0.2">
      <c r="W450626" s="31"/>
      <c r="AI450626" s="31"/>
    </row>
    <row r="450630" spans="23:35" x14ac:dyDescent="0.2">
      <c r="W450630" s="29"/>
      <c r="AI450630" s="29"/>
    </row>
    <row r="450658" spans="23:35" x14ac:dyDescent="0.2">
      <c r="W450658" s="31"/>
      <c r="AI450658" s="31"/>
    </row>
    <row r="450662" spans="23:35" x14ac:dyDescent="0.2">
      <c r="W450662" s="29"/>
      <c r="AI450662" s="29"/>
    </row>
    <row r="450690" spans="23:35" x14ac:dyDescent="0.2">
      <c r="W450690" s="31"/>
      <c r="AI450690" s="31"/>
    </row>
    <row r="450694" spans="23:35" x14ac:dyDescent="0.2">
      <c r="W450694" s="29"/>
      <c r="AI450694" s="29"/>
    </row>
    <row r="450722" spans="23:35" x14ac:dyDescent="0.2">
      <c r="W450722" s="31"/>
      <c r="AI450722" s="31"/>
    </row>
    <row r="450726" spans="23:35" x14ac:dyDescent="0.2">
      <c r="W450726" s="29"/>
      <c r="AI450726" s="29"/>
    </row>
    <row r="450754" spans="23:35" x14ac:dyDescent="0.2">
      <c r="W450754" s="31"/>
      <c r="AI450754" s="31"/>
    </row>
    <row r="450758" spans="23:35" x14ac:dyDescent="0.2">
      <c r="W450758" s="29"/>
      <c r="AI450758" s="29"/>
    </row>
    <row r="450786" spans="23:35" x14ac:dyDescent="0.2">
      <c r="W450786" s="31"/>
      <c r="AI450786" s="31"/>
    </row>
    <row r="450790" spans="23:35" x14ac:dyDescent="0.2">
      <c r="W450790" s="29"/>
      <c r="AI450790" s="29"/>
    </row>
    <row r="450818" spans="23:35" x14ac:dyDescent="0.2">
      <c r="W450818" s="31"/>
      <c r="AI450818" s="31"/>
    </row>
    <row r="450822" spans="23:35" x14ac:dyDescent="0.2">
      <c r="W450822" s="29"/>
      <c r="AI450822" s="29"/>
    </row>
    <row r="450850" spans="23:35" x14ac:dyDescent="0.2">
      <c r="W450850" s="31"/>
      <c r="AI450850" s="31"/>
    </row>
    <row r="450854" spans="23:35" x14ac:dyDescent="0.2">
      <c r="W450854" s="29"/>
      <c r="AI450854" s="29"/>
    </row>
    <row r="450882" spans="23:35" x14ac:dyDescent="0.2">
      <c r="W450882" s="31"/>
      <c r="AI450882" s="31"/>
    </row>
    <row r="450886" spans="23:35" x14ac:dyDescent="0.2">
      <c r="W450886" s="29"/>
      <c r="AI450886" s="29"/>
    </row>
    <row r="450914" spans="23:35" x14ac:dyDescent="0.2">
      <c r="W450914" s="31"/>
      <c r="AI450914" s="31"/>
    </row>
    <row r="450918" spans="23:35" x14ac:dyDescent="0.2">
      <c r="W450918" s="29"/>
      <c r="AI450918" s="29"/>
    </row>
    <row r="450946" spans="23:35" x14ac:dyDescent="0.2">
      <c r="W450946" s="31"/>
      <c r="AI450946" s="31"/>
    </row>
    <row r="450950" spans="23:35" x14ac:dyDescent="0.2">
      <c r="W450950" s="29"/>
      <c r="AI450950" s="29"/>
    </row>
    <row r="450978" spans="23:35" x14ac:dyDescent="0.2">
      <c r="W450978" s="31"/>
      <c r="AI450978" s="31"/>
    </row>
    <row r="450982" spans="23:35" x14ac:dyDescent="0.2">
      <c r="W450982" s="29"/>
      <c r="AI450982" s="29"/>
    </row>
    <row r="451010" spans="23:35" x14ac:dyDescent="0.2">
      <c r="W451010" s="31"/>
      <c r="AI451010" s="31"/>
    </row>
    <row r="451014" spans="23:35" x14ac:dyDescent="0.2">
      <c r="W451014" s="29"/>
      <c r="AI451014" s="29"/>
    </row>
    <row r="451042" spans="23:35" x14ac:dyDescent="0.2">
      <c r="W451042" s="31"/>
      <c r="AI451042" s="31"/>
    </row>
    <row r="451046" spans="23:35" x14ac:dyDescent="0.2">
      <c r="W451046" s="29"/>
      <c r="AI451046" s="29"/>
    </row>
    <row r="451074" spans="23:35" x14ac:dyDescent="0.2">
      <c r="W451074" s="31"/>
      <c r="AI451074" s="31"/>
    </row>
    <row r="451078" spans="23:35" x14ac:dyDescent="0.2">
      <c r="W451078" s="29"/>
      <c r="AI451078" s="29"/>
    </row>
    <row r="451106" spans="23:35" x14ac:dyDescent="0.2">
      <c r="W451106" s="31"/>
      <c r="AI451106" s="31"/>
    </row>
    <row r="451110" spans="23:35" x14ac:dyDescent="0.2">
      <c r="W451110" s="29"/>
      <c r="AI451110" s="29"/>
    </row>
    <row r="451138" spans="23:35" x14ac:dyDescent="0.2">
      <c r="W451138" s="31"/>
      <c r="AI451138" s="31"/>
    </row>
    <row r="451142" spans="23:35" x14ac:dyDescent="0.2">
      <c r="W451142" s="29"/>
      <c r="AI451142" s="29"/>
    </row>
    <row r="451170" spans="23:35" x14ac:dyDescent="0.2">
      <c r="W451170" s="31"/>
      <c r="AI451170" s="31"/>
    </row>
    <row r="451174" spans="23:35" x14ac:dyDescent="0.2">
      <c r="W451174" s="29"/>
      <c r="AI451174" s="29"/>
    </row>
    <row r="451202" spans="23:35" x14ac:dyDescent="0.2">
      <c r="W451202" s="31"/>
      <c r="AI451202" s="31"/>
    </row>
    <row r="451206" spans="23:35" x14ac:dyDescent="0.2">
      <c r="W451206" s="29"/>
      <c r="AI451206" s="29"/>
    </row>
    <row r="451234" spans="23:35" x14ac:dyDescent="0.2">
      <c r="W451234" s="31"/>
      <c r="AI451234" s="31"/>
    </row>
    <row r="451238" spans="23:35" x14ac:dyDescent="0.2">
      <c r="W451238" s="29"/>
      <c r="AI451238" s="29"/>
    </row>
    <row r="451266" spans="23:35" x14ac:dyDescent="0.2">
      <c r="W451266" s="31"/>
      <c r="AI451266" s="31"/>
    </row>
    <row r="451270" spans="23:35" x14ac:dyDescent="0.2">
      <c r="W451270" s="29"/>
      <c r="AI451270" s="29"/>
    </row>
    <row r="451298" spans="23:35" x14ac:dyDescent="0.2">
      <c r="W451298" s="31"/>
      <c r="AI451298" s="31"/>
    </row>
    <row r="451302" spans="23:35" x14ac:dyDescent="0.2">
      <c r="W451302" s="29"/>
      <c r="AI451302" s="29"/>
    </row>
    <row r="451330" spans="23:35" x14ac:dyDescent="0.2">
      <c r="W451330" s="31"/>
      <c r="AI451330" s="31"/>
    </row>
    <row r="451334" spans="23:35" x14ac:dyDescent="0.2">
      <c r="W451334" s="29"/>
      <c r="AI451334" s="29"/>
    </row>
    <row r="451362" spans="23:35" x14ac:dyDescent="0.2">
      <c r="W451362" s="31"/>
      <c r="AI451362" s="31"/>
    </row>
    <row r="451366" spans="23:35" x14ac:dyDescent="0.2">
      <c r="W451366" s="29"/>
      <c r="AI451366" s="29"/>
    </row>
    <row r="451394" spans="23:35" x14ac:dyDescent="0.2">
      <c r="W451394" s="31"/>
      <c r="AI451394" s="31"/>
    </row>
    <row r="451398" spans="23:35" x14ac:dyDescent="0.2">
      <c r="W451398" s="29"/>
      <c r="AI451398" s="29"/>
    </row>
    <row r="451426" spans="23:35" x14ac:dyDescent="0.2">
      <c r="W451426" s="31"/>
      <c r="AI451426" s="31"/>
    </row>
    <row r="451430" spans="23:35" x14ac:dyDescent="0.2">
      <c r="W451430" s="29"/>
      <c r="AI451430" s="29"/>
    </row>
    <row r="451458" spans="23:35" x14ac:dyDescent="0.2">
      <c r="W451458" s="31"/>
      <c r="AI451458" s="31"/>
    </row>
    <row r="451462" spans="23:35" x14ac:dyDescent="0.2">
      <c r="W451462" s="29"/>
      <c r="AI451462" s="29"/>
    </row>
    <row r="451490" spans="23:35" x14ac:dyDescent="0.2">
      <c r="W451490" s="31"/>
      <c r="AI451490" s="31"/>
    </row>
    <row r="451494" spans="23:35" x14ac:dyDescent="0.2">
      <c r="W451494" s="29"/>
      <c r="AI451494" s="29"/>
    </row>
    <row r="451522" spans="23:35" x14ac:dyDescent="0.2">
      <c r="W451522" s="31"/>
      <c r="AI451522" s="31"/>
    </row>
    <row r="451526" spans="23:35" x14ac:dyDescent="0.2">
      <c r="W451526" s="29"/>
      <c r="AI451526" s="29"/>
    </row>
    <row r="451554" spans="23:35" x14ac:dyDescent="0.2">
      <c r="W451554" s="31"/>
      <c r="AI451554" s="31"/>
    </row>
    <row r="451558" spans="23:35" x14ac:dyDescent="0.2">
      <c r="W451558" s="29"/>
      <c r="AI451558" s="29"/>
    </row>
    <row r="451586" spans="23:35" x14ac:dyDescent="0.2">
      <c r="W451586" s="31"/>
      <c r="AI451586" s="31"/>
    </row>
    <row r="451590" spans="23:35" x14ac:dyDescent="0.2">
      <c r="W451590" s="29"/>
      <c r="AI451590" s="29"/>
    </row>
    <row r="451618" spans="23:35" x14ac:dyDescent="0.2">
      <c r="W451618" s="31"/>
      <c r="AI451618" s="31"/>
    </row>
    <row r="451622" spans="23:35" x14ac:dyDescent="0.2">
      <c r="W451622" s="29"/>
      <c r="AI451622" s="29"/>
    </row>
    <row r="451650" spans="23:35" x14ac:dyDescent="0.2">
      <c r="W451650" s="31"/>
      <c r="AI451650" s="31"/>
    </row>
    <row r="451654" spans="23:35" x14ac:dyDescent="0.2">
      <c r="W451654" s="29"/>
      <c r="AI451654" s="29"/>
    </row>
    <row r="451682" spans="23:35" x14ac:dyDescent="0.2">
      <c r="W451682" s="31"/>
      <c r="AI451682" s="31"/>
    </row>
    <row r="451686" spans="23:35" x14ac:dyDescent="0.2">
      <c r="W451686" s="29"/>
      <c r="AI451686" s="29"/>
    </row>
    <row r="451714" spans="23:35" x14ac:dyDescent="0.2">
      <c r="W451714" s="31"/>
      <c r="AI451714" s="31"/>
    </row>
    <row r="451718" spans="23:35" x14ac:dyDescent="0.2">
      <c r="W451718" s="29"/>
      <c r="AI451718" s="29"/>
    </row>
    <row r="451746" spans="23:35" x14ac:dyDescent="0.2">
      <c r="W451746" s="31"/>
      <c r="AI451746" s="31"/>
    </row>
    <row r="451750" spans="23:35" x14ac:dyDescent="0.2">
      <c r="W451750" s="29"/>
      <c r="AI451750" s="29"/>
    </row>
    <row r="451778" spans="23:35" x14ac:dyDescent="0.2">
      <c r="W451778" s="31"/>
      <c r="AI451778" s="31"/>
    </row>
    <row r="451782" spans="23:35" x14ac:dyDescent="0.2">
      <c r="W451782" s="29"/>
      <c r="AI451782" s="29"/>
    </row>
    <row r="451810" spans="23:35" x14ac:dyDescent="0.2">
      <c r="W451810" s="31"/>
      <c r="AI451810" s="31"/>
    </row>
    <row r="451814" spans="23:35" x14ac:dyDescent="0.2">
      <c r="W451814" s="29"/>
      <c r="AI451814" s="29"/>
    </row>
    <row r="451842" spans="23:35" x14ac:dyDescent="0.2">
      <c r="W451842" s="31"/>
      <c r="AI451842" s="31"/>
    </row>
    <row r="451846" spans="23:35" x14ac:dyDescent="0.2">
      <c r="W451846" s="29"/>
      <c r="AI451846" s="29"/>
    </row>
    <row r="451874" spans="23:35" x14ac:dyDescent="0.2">
      <c r="W451874" s="31"/>
      <c r="AI451874" s="31"/>
    </row>
    <row r="451878" spans="23:35" x14ac:dyDescent="0.2">
      <c r="W451878" s="29"/>
      <c r="AI451878" s="29"/>
    </row>
    <row r="451906" spans="23:35" x14ac:dyDescent="0.2">
      <c r="W451906" s="31"/>
      <c r="AI451906" s="31"/>
    </row>
    <row r="451910" spans="23:35" x14ac:dyDescent="0.2">
      <c r="W451910" s="29"/>
      <c r="AI451910" s="29"/>
    </row>
    <row r="451938" spans="23:35" x14ac:dyDescent="0.2">
      <c r="W451938" s="31"/>
      <c r="AI451938" s="31"/>
    </row>
    <row r="451942" spans="23:35" x14ac:dyDescent="0.2">
      <c r="W451942" s="29"/>
      <c r="AI451942" s="29"/>
    </row>
    <row r="451970" spans="23:35" x14ac:dyDescent="0.2">
      <c r="W451970" s="31"/>
      <c r="AI451970" s="31"/>
    </row>
    <row r="451974" spans="23:35" x14ac:dyDescent="0.2">
      <c r="W451974" s="29"/>
      <c r="AI451974" s="29"/>
    </row>
    <row r="452002" spans="23:35" x14ac:dyDescent="0.2">
      <c r="W452002" s="31"/>
      <c r="AI452002" s="31"/>
    </row>
    <row r="452006" spans="23:35" x14ac:dyDescent="0.2">
      <c r="W452006" s="29"/>
      <c r="AI452006" s="29"/>
    </row>
    <row r="452034" spans="23:35" x14ac:dyDescent="0.2">
      <c r="W452034" s="31"/>
      <c r="AI452034" s="31"/>
    </row>
    <row r="452038" spans="23:35" x14ac:dyDescent="0.2">
      <c r="W452038" s="29"/>
      <c r="AI452038" s="29"/>
    </row>
    <row r="452066" spans="23:35" x14ac:dyDescent="0.2">
      <c r="W452066" s="31"/>
      <c r="AI452066" s="31"/>
    </row>
    <row r="452070" spans="23:35" x14ac:dyDescent="0.2">
      <c r="W452070" s="29"/>
      <c r="AI452070" s="29"/>
    </row>
    <row r="452098" spans="23:35" x14ac:dyDescent="0.2">
      <c r="W452098" s="31"/>
      <c r="AI452098" s="31"/>
    </row>
    <row r="452102" spans="23:35" x14ac:dyDescent="0.2">
      <c r="W452102" s="29"/>
      <c r="AI452102" s="29"/>
    </row>
    <row r="452130" spans="23:35" x14ac:dyDescent="0.2">
      <c r="W452130" s="31"/>
      <c r="AI452130" s="31"/>
    </row>
    <row r="452134" spans="23:35" x14ac:dyDescent="0.2">
      <c r="W452134" s="29"/>
      <c r="AI452134" s="29"/>
    </row>
    <row r="452162" spans="23:35" x14ac:dyDescent="0.2">
      <c r="W452162" s="31"/>
      <c r="AI452162" s="31"/>
    </row>
    <row r="452166" spans="23:35" x14ac:dyDescent="0.2">
      <c r="W452166" s="29"/>
      <c r="AI452166" s="29"/>
    </row>
    <row r="452194" spans="23:35" x14ac:dyDescent="0.2">
      <c r="W452194" s="31"/>
      <c r="AI452194" s="31"/>
    </row>
    <row r="452198" spans="23:35" x14ac:dyDescent="0.2">
      <c r="W452198" s="29"/>
      <c r="AI452198" s="29"/>
    </row>
    <row r="452226" spans="23:35" x14ac:dyDescent="0.2">
      <c r="W452226" s="31"/>
      <c r="AI452226" s="31"/>
    </row>
    <row r="452230" spans="23:35" x14ac:dyDescent="0.2">
      <c r="W452230" s="29"/>
      <c r="AI452230" s="29"/>
    </row>
    <row r="452258" spans="23:35" x14ac:dyDescent="0.2">
      <c r="W452258" s="31"/>
      <c r="AI452258" s="31"/>
    </row>
    <row r="452262" spans="23:35" x14ac:dyDescent="0.2">
      <c r="W452262" s="29"/>
      <c r="AI452262" s="29"/>
    </row>
    <row r="452290" spans="23:35" x14ac:dyDescent="0.2">
      <c r="W452290" s="31"/>
      <c r="AI452290" s="31"/>
    </row>
    <row r="452294" spans="23:35" x14ac:dyDescent="0.2">
      <c r="W452294" s="29"/>
      <c r="AI452294" s="29"/>
    </row>
    <row r="452322" spans="23:35" x14ac:dyDescent="0.2">
      <c r="W452322" s="31"/>
      <c r="AI452322" s="31"/>
    </row>
    <row r="452326" spans="23:35" x14ac:dyDescent="0.2">
      <c r="W452326" s="29"/>
      <c r="AI452326" s="29"/>
    </row>
    <row r="452354" spans="23:35" x14ac:dyDescent="0.2">
      <c r="W452354" s="31"/>
      <c r="AI452354" s="31"/>
    </row>
    <row r="452358" spans="23:35" x14ac:dyDescent="0.2">
      <c r="W452358" s="29"/>
      <c r="AI452358" s="29"/>
    </row>
    <row r="452386" spans="23:35" x14ac:dyDescent="0.2">
      <c r="W452386" s="31"/>
      <c r="AI452386" s="31"/>
    </row>
    <row r="452390" spans="23:35" x14ac:dyDescent="0.2">
      <c r="W452390" s="29"/>
      <c r="AI452390" s="29"/>
    </row>
    <row r="452418" spans="23:35" x14ac:dyDescent="0.2">
      <c r="W452418" s="31"/>
      <c r="AI452418" s="31"/>
    </row>
    <row r="452422" spans="23:35" x14ac:dyDescent="0.2">
      <c r="W452422" s="29"/>
      <c r="AI452422" s="29"/>
    </row>
    <row r="452450" spans="23:35" x14ac:dyDescent="0.2">
      <c r="W452450" s="31"/>
      <c r="AI452450" s="31"/>
    </row>
    <row r="452454" spans="23:35" x14ac:dyDescent="0.2">
      <c r="W452454" s="29"/>
      <c r="AI452454" s="29"/>
    </row>
    <row r="452482" spans="23:35" x14ac:dyDescent="0.2">
      <c r="W452482" s="31"/>
      <c r="AI452482" s="31"/>
    </row>
    <row r="452486" spans="23:35" x14ac:dyDescent="0.2">
      <c r="W452486" s="29"/>
      <c r="AI452486" s="29"/>
    </row>
    <row r="452514" spans="23:35" x14ac:dyDescent="0.2">
      <c r="W452514" s="31"/>
      <c r="AI452514" s="31"/>
    </row>
    <row r="452518" spans="23:35" x14ac:dyDescent="0.2">
      <c r="W452518" s="29"/>
      <c r="AI452518" s="29"/>
    </row>
    <row r="452546" spans="23:35" x14ac:dyDescent="0.2">
      <c r="W452546" s="31"/>
      <c r="AI452546" s="31"/>
    </row>
    <row r="452550" spans="23:35" x14ac:dyDescent="0.2">
      <c r="W452550" s="29"/>
      <c r="AI452550" s="29"/>
    </row>
    <row r="452578" spans="23:35" x14ac:dyDescent="0.2">
      <c r="W452578" s="31"/>
      <c r="AI452578" s="31"/>
    </row>
    <row r="452582" spans="23:35" x14ac:dyDescent="0.2">
      <c r="W452582" s="29"/>
      <c r="AI452582" s="29"/>
    </row>
    <row r="452610" spans="23:35" x14ac:dyDescent="0.2">
      <c r="W452610" s="31"/>
      <c r="AI452610" s="31"/>
    </row>
    <row r="452614" spans="23:35" x14ac:dyDescent="0.2">
      <c r="W452614" s="29"/>
      <c r="AI452614" s="29"/>
    </row>
    <row r="452642" spans="23:35" x14ac:dyDescent="0.2">
      <c r="W452642" s="31"/>
      <c r="AI452642" s="31"/>
    </row>
    <row r="452646" spans="23:35" x14ac:dyDescent="0.2">
      <c r="W452646" s="29"/>
      <c r="AI452646" s="29"/>
    </row>
    <row r="452674" spans="23:35" x14ac:dyDescent="0.2">
      <c r="W452674" s="31"/>
      <c r="AI452674" s="31"/>
    </row>
    <row r="452678" spans="23:35" x14ac:dyDescent="0.2">
      <c r="W452678" s="29"/>
      <c r="AI452678" s="29"/>
    </row>
    <row r="452706" spans="23:35" x14ac:dyDescent="0.2">
      <c r="W452706" s="31"/>
      <c r="AI452706" s="31"/>
    </row>
    <row r="452710" spans="23:35" x14ac:dyDescent="0.2">
      <c r="W452710" s="29"/>
      <c r="AI452710" s="29"/>
    </row>
    <row r="452738" spans="23:35" x14ac:dyDescent="0.2">
      <c r="W452738" s="31"/>
      <c r="AI452738" s="31"/>
    </row>
    <row r="452742" spans="23:35" x14ac:dyDescent="0.2">
      <c r="W452742" s="29"/>
      <c r="AI452742" s="29"/>
    </row>
    <row r="452770" spans="23:35" x14ac:dyDescent="0.2">
      <c r="W452770" s="31"/>
      <c r="AI452770" s="31"/>
    </row>
    <row r="452774" spans="23:35" x14ac:dyDescent="0.2">
      <c r="W452774" s="29"/>
      <c r="AI452774" s="29"/>
    </row>
    <row r="452802" spans="23:35" x14ac:dyDescent="0.2">
      <c r="W452802" s="31"/>
      <c r="AI452802" s="31"/>
    </row>
    <row r="452806" spans="23:35" x14ac:dyDescent="0.2">
      <c r="W452806" s="29"/>
      <c r="AI452806" s="29"/>
    </row>
    <row r="452834" spans="23:35" x14ac:dyDescent="0.2">
      <c r="W452834" s="31"/>
      <c r="AI452834" s="31"/>
    </row>
    <row r="452838" spans="23:35" x14ac:dyDescent="0.2">
      <c r="W452838" s="29"/>
      <c r="AI452838" s="29"/>
    </row>
    <row r="452866" spans="23:35" x14ac:dyDescent="0.2">
      <c r="W452866" s="31"/>
      <c r="AI452866" s="31"/>
    </row>
    <row r="452870" spans="23:35" x14ac:dyDescent="0.2">
      <c r="W452870" s="29"/>
      <c r="AI452870" s="29"/>
    </row>
    <row r="452898" spans="23:35" x14ac:dyDescent="0.2">
      <c r="W452898" s="31"/>
      <c r="AI452898" s="31"/>
    </row>
    <row r="452902" spans="23:35" x14ac:dyDescent="0.2">
      <c r="W452902" s="29"/>
      <c r="AI452902" s="29"/>
    </row>
    <row r="452930" spans="23:35" x14ac:dyDescent="0.2">
      <c r="W452930" s="31"/>
      <c r="AI452930" s="31"/>
    </row>
    <row r="452934" spans="23:35" x14ac:dyDescent="0.2">
      <c r="W452934" s="29"/>
      <c r="AI452934" s="29"/>
    </row>
    <row r="452962" spans="23:35" x14ac:dyDescent="0.2">
      <c r="W452962" s="31"/>
      <c r="AI452962" s="31"/>
    </row>
    <row r="452966" spans="23:35" x14ac:dyDescent="0.2">
      <c r="W452966" s="29"/>
      <c r="AI452966" s="29"/>
    </row>
    <row r="452994" spans="23:35" x14ac:dyDescent="0.2">
      <c r="W452994" s="31"/>
      <c r="AI452994" s="31"/>
    </row>
    <row r="452998" spans="23:35" x14ac:dyDescent="0.2">
      <c r="W452998" s="29"/>
      <c r="AI452998" s="29"/>
    </row>
    <row r="453026" spans="23:35" x14ac:dyDescent="0.2">
      <c r="W453026" s="31"/>
      <c r="AI453026" s="31"/>
    </row>
    <row r="453030" spans="23:35" x14ac:dyDescent="0.2">
      <c r="W453030" s="29"/>
      <c r="AI453030" s="29"/>
    </row>
    <row r="453058" spans="23:35" x14ac:dyDescent="0.2">
      <c r="W453058" s="31"/>
      <c r="AI453058" s="31"/>
    </row>
    <row r="453062" spans="23:35" x14ac:dyDescent="0.2">
      <c r="W453062" s="29"/>
      <c r="AI453062" s="29"/>
    </row>
    <row r="453090" spans="23:35" x14ac:dyDescent="0.2">
      <c r="W453090" s="31"/>
      <c r="AI453090" s="31"/>
    </row>
    <row r="453094" spans="23:35" x14ac:dyDescent="0.2">
      <c r="W453094" s="29"/>
      <c r="AI453094" s="29"/>
    </row>
    <row r="453122" spans="23:35" x14ac:dyDescent="0.2">
      <c r="W453122" s="31"/>
      <c r="AI453122" s="31"/>
    </row>
    <row r="453126" spans="23:35" x14ac:dyDescent="0.2">
      <c r="W453126" s="29"/>
      <c r="AI453126" s="29"/>
    </row>
    <row r="453154" spans="23:35" x14ac:dyDescent="0.2">
      <c r="W453154" s="31"/>
      <c r="AI453154" s="31"/>
    </row>
    <row r="453158" spans="23:35" x14ac:dyDescent="0.2">
      <c r="W453158" s="29"/>
      <c r="AI453158" s="29"/>
    </row>
    <row r="453186" spans="23:35" x14ac:dyDescent="0.2">
      <c r="W453186" s="31"/>
      <c r="AI453186" s="31"/>
    </row>
    <row r="453190" spans="23:35" x14ac:dyDescent="0.2">
      <c r="W453190" s="29"/>
      <c r="AI453190" s="29"/>
    </row>
    <row r="453218" spans="23:35" x14ac:dyDescent="0.2">
      <c r="W453218" s="31"/>
      <c r="AI453218" s="31"/>
    </row>
    <row r="453222" spans="23:35" x14ac:dyDescent="0.2">
      <c r="W453222" s="29"/>
      <c r="AI453222" s="29"/>
    </row>
    <row r="453250" spans="23:35" x14ac:dyDescent="0.2">
      <c r="W453250" s="31"/>
      <c r="AI453250" s="31"/>
    </row>
    <row r="453254" spans="23:35" x14ac:dyDescent="0.2">
      <c r="W453254" s="29"/>
      <c r="AI453254" s="29"/>
    </row>
    <row r="453282" spans="23:35" x14ac:dyDescent="0.2">
      <c r="W453282" s="31"/>
      <c r="AI453282" s="31"/>
    </row>
    <row r="453286" spans="23:35" x14ac:dyDescent="0.2">
      <c r="W453286" s="29"/>
      <c r="AI453286" s="29"/>
    </row>
    <row r="453314" spans="23:35" x14ac:dyDescent="0.2">
      <c r="W453314" s="31"/>
      <c r="AI453314" s="31"/>
    </row>
    <row r="453318" spans="23:35" x14ac:dyDescent="0.2">
      <c r="W453318" s="29"/>
      <c r="AI453318" s="29"/>
    </row>
    <row r="453346" spans="23:35" x14ac:dyDescent="0.2">
      <c r="W453346" s="31"/>
      <c r="AI453346" s="31"/>
    </row>
    <row r="453350" spans="23:35" x14ac:dyDescent="0.2">
      <c r="W453350" s="29"/>
      <c r="AI453350" s="29"/>
    </row>
    <row r="453378" spans="23:35" x14ac:dyDescent="0.2">
      <c r="W453378" s="31"/>
      <c r="AI453378" s="31"/>
    </row>
    <row r="453382" spans="23:35" x14ac:dyDescent="0.2">
      <c r="W453382" s="29"/>
      <c r="AI453382" s="29"/>
    </row>
    <row r="453410" spans="23:35" x14ac:dyDescent="0.2">
      <c r="W453410" s="31"/>
      <c r="AI453410" s="31"/>
    </row>
    <row r="453414" spans="23:35" x14ac:dyDescent="0.2">
      <c r="W453414" s="29"/>
      <c r="AI453414" s="29"/>
    </row>
    <row r="453442" spans="23:35" x14ac:dyDescent="0.2">
      <c r="W453442" s="31"/>
      <c r="AI453442" s="31"/>
    </row>
    <row r="453446" spans="23:35" x14ac:dyDescent="0.2">
      <c r="W453446" s="29"/>
      <c r="AI453446" s="29"/>
    </row>
    <row r="453474" spans="23:35" x14ac:dyDescent="0.2">
      <c r="W453474" s="31"/>
      <c r="AI453474" s="31"/>
    </row>
    <row r="453478" spans="23:35" x14ac:dyDescent="0.2">
      <c r="W453478" s="29"/>
      <c r="AI453478" s="29"/>
    </row>
    <row r="453506" spans="23:35" x14ac:dyDescent="0.2">
      <c r="W453506" s="31"/>
      <c r="AI453506" s="31"/>
    </row>
    <row r="453510" spans="23:35" x14ac:dyDescent="0.2">
      <c r="W453510" s="29"/>
      <c r="AI453510" s="29"/>
    </row>
    <row r="453538" spans="23:35" x14ac:dyDescent="0.2">
      <c r="W453538" s="31"/>
      <c r="AI453538" s="31"/>
    </row>
    <row r="453542" spans="23:35" x14ac:dyDescent="0.2">
      <c r="W453542" s="29"/>
      <c r="AI453542" s="29"/>
    </row>
    <row r="453570" spans="23:35" x14ac:dyDescent="0.2">
      <c r="W453570" s="31"/>
      <c r="AI453570" s="31"/>
    </row>
    <row r="453574" spans="23:35" x14ac:dyDescent="0.2">
      <c r="W453574" s="29"/>
      <c r="AI453574" s="29"/>
    </row>
    <row r="453602" spans="23:35" x14ac:dyDescent="0.2">
      <c r="W453602" s="31"/>
      <c r="AI453602" s="31"/>
    </row>
    <row r="453606" spans="23:35" x14ac:dyDescent="0.2">
      <c r="W453606" s="29"/>
      <c r="AI453606" s="29"/>
    </row>
    <row r="453634" spans="23:35" x14ac:dyDescent="0.2">
      <c r="W453634" s="31"/>
      <c r="AI453634" s="31"/>
    </row>
    <row r="453638" spans="23:35" x14ac:dyDescent="0.2">
      <c r="W453638" s="29"/>
      <c r="AI453638" s="29"/>
    </row>
    <row r="453666" spans="23:35" x14ac:dyDescent="0.2">
      <c r="W453666" s="31"/>
      <c r="AI453666" s="31"/>
    </row>
    <row r="453670" spans="23:35" x14ac:dyDescent="0.2">
      <c r="W453670" s="29"/>
      <c r="AI453670" s="29"/>
    </row>
    <row r="453698" spans="23:35" x14ac:dyDescent="0.2">
      <c r="W453698" s="31"/>
      <c r="AI453698" s="31"/>
    </row>
    <row r="453702" spans="23:35" x14ac:dyDescent="0.2">
      <c r="W453702" s="29"/>
      <c r="AI453702" s="29"/>
    </row>
    <row r="453730" spans="23:35" x14ac:dyDescent="0.2">
      <c r="W453730" s="31"/>
      <c r="AI453730" s="31"/>
    </row>
    <row r="453734" spans="23:35" x14ac:dyDescent="0.2">
      <c r="W453734" s="29"/>
      <c r="AI453734" s="29"/>
    </row>
    <row r="453762" spans="23:35" x14ac:dyDescent="0.2">
      <c r="W453762" s="31"/>
      <c r="AI453762" s="31"/>
    </row>
    <row r="453766" spans="23:35" x14ac:dyDescent="0.2">
      <c r="W453766" s="29"/>
      <c r="AI453766" s="29"/>
    </row>
    <row r="453794" spans="23:35" x14ac:dyDescent="0.2">
      <c r="W453794" s="31"/>
      <c r="AI453794" s="31"/>
    </row>
    <row r="453798" spans="23:35" x14ac:dyDescent="0.2">
      <c r="W453798" s="29"/>
      <c r="AI453798" s="29"/>
    </row>
    <row r="453826" spans="23:35" x14ac:dyDescent="0.2">
      <c r="W453826" s="31"/>
      <c r="AI453826" s="31"/>
    </row>
    <row r="453830" spans="23:35" x14ac:dyDescent="0.2">
      <c r="W453830" s="29"/>
      <c r="AI453830" s="29"/>
    </row>
    <row r="453858" spans="23:35" x14ac:dyDescent="0.2">
      <c r="W453858" s="31"/>
      <c r="AI453858" s="31"/>
    </row>
    <row r="453862" spans="23:35" x14ac:dyDescent="0.2">
      <c r="W453862" s="29"/>
      <c r="AI453862" s="29"/>
    </row>
    <row r="453890" spans="23:35" x14ac:dyDescent="0.2">
      <c r="W453890" s="31"/>
      <c r="AI453890" s="31"/>
    </row>
    <row r="453894" spans="23:35" x14ac:dyDescent="0.2">
      <c r="W453894" s="29"/>
      <c r="AI453894" s="29"/>
    </row>
    <row r="453922" spans="23:35" x14ac:dyDescent="0.2">
      <c r="W453922" s="31"/>
      <c r="AI453922" s="31"/>
    </row>
    <row r="453926" spans="23:35" x14ac:dyDescent="0.2">
      <c r="W453926" s="29"/>
      <c r="AI453926" s="29"/>
    </row>
    <row r="453954" spans="23:35" x14ac:dyDescent="0.2">
      <c r="W453954" s="31"/>
      <c r="AI453954" s="31"/>
    </row>
    <row r="453958" spans="23:35" x14ac:dyDescent="0.2">
      <c r="W453958" s="29"/>
      <c r="AI453958" s="29"/>
    </row>
    <row r="453986" spans="23:35" x14ac:dyDescent="0.2">
      <c r="W453986" s="31"/>
      <c r="AI453986" s="31"/>
    </row>
    <row r="453990" spans="23:35" x14ac:dyDescent="0.2">
      <c r="W453990" s="29"/>
      <c r="AI453990" s="29"/>
    </row>
    <row r="454018" spans="23:35" x14ac:dyDescent="0.2">
      <c r="W454018" s="31"/>
      <c r="AI454018" s="31"/>
    </row>
    <row r="454022" spans="23:35" x14ac:dyDescent="0.2">
      <c r="W454022" s="29"/>
      <c r="AI454022" s="29"/>
    </row>
    <row r="454050" spans="23:35" x14ac:dyDescent="0.2">
      <c r="W454050" s="31"/>
      <c r="AI454050" s="31"/>
    </row>
    <row r="454054" spans="23:35" x14ac:dyDescent="0.2">
      <c r="W454054" s="29"/>
      <c r="AI454054" s="29"/>
    </row>
    <row r="454082" spans="23:35" x14ac:dyDescent="0.2">
      <c r="W454082" s="31"/>
      <c r="AI454082" s="31"/>
    </row>
    <row r="454086" spans="23:35" x14ac:dyDescent="0.2">
      <c r="W454086" s="29"/>
      <c r="AI454086" s="29"/>
    </row>
    <row r="454114" spans="23:35" x14ac:dyDescent="0.2">
      <c r="W454114" s="31"/>
      <c r="AI454114" s="31"/>
    </row>
    <row r="454118" spans="23:35" x14ac:dyDescent="0.2">
      <c r="W454118" s="29"/>
      <c r="AI454118" s="29"/>
    </row>
    <row r="454146" spans="23:35" x14ac:dyDescent="0.2">
      <c r="W454146" s="31"/>
      <c r="AI454146" s="31"/>
    </row>
    <row r="454150" spans="23:35" x14ac:dyDescent="0.2">
      <c r="W454150" s="29"/>
      <c r="AI454150" s="29"/>
    </row>
    <row r="454178" spans="23:35" x14ac:dyDescent="0.2">
      <c r="W454178" s="31"/>
      <c r="AI454178" s="31"/>
    </row>
    <row r="454182" spans="23:35" x14ac:dyDescent="0.2">
      <c r="W454182" s="29"/>
      <c r="AI454182" s="29"/>
    </row>
    <row r="454210" spans="23:35" x14ac:dyDescent="0.2">
      <c r="W454210" s="31"/>
      <c r="AI454210" s="31"/>
    </row>
    <row r="454214" spans="23:35" x14ac:dyDescent="0.2">
      <c r="W454214" s="29"/>
      <c r="AI454214" s="29"/>
    </row>
    <row r="454242" spans="23:35" x14ac:dyDescent="0.2">
      <c r="W454242" s="31"/>
      <c r="AI454242" s="31"/>
    </row>
    <row r="454246" spans="23:35" x14ac:dyDescent="0.2">
      <c r="W454246" s="29"/>
      <c r="AI454246" s="29"/>
    </row>
    <row r="454274" spans="23:35" x14ac:dyDescent="0.2">
      <c r="W454274" s="31"/>
      <c r="AI454274" s="31"/>
    </row>
    <row r="454278" spans="23:35" x14ac:dyDescent="0.2">
      <c r="W454278" s="29"/>
      <c r="AI454278" s="29"/>
    </row>
    <row r="454306" spans="23:35" x14ac:dyDescent="0.2">
      <c r="W454306" s="31"/>
      <c r="AI454306" s="31"/>
    </row>
    <row r="454310" spans="23:35" x14ac:dyDescent="0.2">
      <c r="W454310" s="29"/>
      <c r="AI454310" s="29"/>
    </row>
    <row r="454338" spans="23:35" x14ac:dyDescent="0.2">
      <c r="W454338" s="31"/>
      <c r="AI454338" s="31"/>
    </row>
    <row r="454342" spans="23:35" x14ac:dyDescent="0.2">
      <c r="W454342" s="29"/>
      <c r="AI454342" s="29"/>
    </row>
    <row r="454370" spans="23:35" x14ac:dyDescent="0.2">
      <c r="W454370" s="31"/>
      <c r="AI454370" s="31"/>
    </row>
    <row r="454374" spans="23:35" x14ac:dyDescent="0.2">
      <c r="W454374" s="29"/>
      <c r="AI454374" s="29"/>
    </row>
    <row r="454402" spans="23:35" x14ac:dyDescent="0.2">
      <c r="W454402" s="31"/>
      <c r="AI454402" s="31"/>
    </row>
    <row r="454406" spans="23:35" x14ac:dyDescent="0.2">
      <c r="W454406" s="29"/>
      <c r="AI454406" s="29"/>
    </row>
    <row r="454434" spans="23:35" x14ac:dyDescent="0.2">
      <c r="W454434" s="31"/>
      <c r="AI454434" s="31"/>
    </row>
    <row r="454438" spans="23:35" x14ac:dyDescent="0.2">
      <c r="W454438" s="29"/>
      <c r="AI454438" s="29"/>
    </row>
    <row r="454466" spans="23:35" x14ac:dyDescent="0.2">
      <c r="W454466" s="31"/>
      <c r="AI454466" s="31"/>
    </row>
    <row r="454470" spans="23:35" x14ac:dyDescent="0.2">
      <c r="W454470" s="29"/>
      <c r="AI454470" s="29"/>
    </row>
    <row r="454498" spans="23:35" x14ac:dyDescent="0.2">
      <c r="W454498" s="31"/>
      <c r="AI454498" s="31"/>
    </row>
    <row r="454502" spans="23:35" x14ac:dyDescent="0.2">
      <c r="W454502" s="29"/>
      <c r="AI454502" s="29"/>
    </row>
    <row r="454530" spans="23:35" x14ac:dyDescent="0.2">
      <c r="W454530" s="31"/>
      <c r="AI454530" s="31"/>
    </row>
    <row r="454534" spans="23:35" x14ac:dyDescent="0.2">
      <c r="W454534" s="29"/>
      <c r="AI454534" s="29"/>
    </row>
    <row r="454562" spans="23:35" x14ac:dyDescent="0.2">
      <c r="W454562" s="31"/>
      <c r="AI454562" s="31"/>
    </row>
    <row r="454566" spans="23:35" x14ac:dyDescent="0.2">
      <c r="W454566" s="29"/>
      <c r="AI454566" s="29"/>
    </row>
    <row r="454594" spans="23:35" x14ac:dyDescent="0.2">
      <c r="W454594" s="31"/>
      <c r="AI454594" s="31"/>
    </row>
    <row r="454598" spans="23:35" x14ac:dyDescent="0.2">
      <c r="W454598" s="29"/>
      <c r="AI454598" s="29"/>
    </row>
    <row r="454626" spans="23:35" x14ac:dyDescent="0.2">
      <c r="W454626" s="31"/>
      <c r="AI454626" s="31"/>
    </row>
    <row r="454630" spans="23:35" x14ac:dyDescent="0.2">
      <c r="W454630" s="29"/>
      <c r="AI454630" s="29"/>
    </row>
    <row r="454658" spans="23:35" x14ac:dyDescent="0.2">
      <c r="W454658" s="31"/>
      <c r="AI454658" s="31"/>
    </row>
    <row r="454662" spans="23:35" x14ac:dyDescent="0.2">
      <c r="W454662" s="29"/>
      <c r="AI454662" s="29"/>
    </row>
    <row r="454690" spans="23:35" x14ac:dyDescent="0.2">
      <c r="W454690" s="31"/>
      <c r="AI454690" s="31"/>
    </row>
    <row r="454694" spans="23:35" x14ac:dyDescent="0.2">
      <c r="W454694" s="29"/>
      <c r="AI454694" s="29"/>
    </row>
    <row r="454722" spans="23:35" x14ac:dyDescent="0.2">
      <c r="W454722" s="31"/>
      <c r="AI454722" s="31"/>
    </row>
    <row r="454726" spans="23:35" x14ac:dyDescent="0.2">
      <c r="W454726" s="29"/>
      <c r="AI454726" s="29"/>
    </row>
    <row r="454754" spans="23:35" x14ac:dyDescent="0.2">
      <c r="W454754" s="31"/>
      <c r="AI454754" s="31"/>
    </row>
    <row r="454758" spans="23:35" x14ac:dyDescent="0.2">
      <c r="W454758" s="29"/>
      <c r="AI454758" s="29"/>
    </row>
    <row r="454786" spans="23:35" x14ac:dyDescent="0.2">
      <c r="W454786" s="31"/>
      <c r="AI454786" s="31"/>
    </row>
    <row r="454790" spans="23:35" x14ac:dyDescent="0.2">
      <c r="W454790" s="29"/>
      <c r="AI454790" s="29"/>
    </row>
    <row r="454818" spans="23:35" x14ac:dyDescent="0.2">
      <c r="W454818" s="31"/>
      <c r="AI454818" s="31"/>
    </row>
    <row r="454822" spans="23:35" x14ac:dyDescent="0.2">
      <c r="W454822" s="29"/>
      <c r="AI454822" s="29"/>
    </row>
    <row r="454850" spans="23:35" x14ac:dyDescent="0.2">
      <c r="W454850" s="31"/>
      <c r="AI454850" s="31"/>
    </row>
    <row r="454854" spans="23:35" x14ac:dyDescent="0.2">
      <c r="W454854" s="29"/>
      <c r="AI454854" s="29"/>
    </row>
    <row r="454882" spans="23:35" x14ac:dyDescent="0.2">
      <c r="W454882" s="31"/>
      <c r="AI454882" s="31"/>
    </row>
    <row r="454886" spans="23:35" x14ac:dyDescent="0.2">
      <c r="W454886" s="29"/>
      <c r="AI454886" s="29"/>
    </row>
    <row r="454914" spans="23:35" x14ac:dyDescent="0.2">
      <c r="W454914" s="31"/>
      <c r="AI454914" s="31"/>
    </row>
    <row r="454918" spans="23:35" x14ac:dyDescent="0.2">
      <c r="W454918" s="29"/>
      <c r="AI454918" s="29"/>
    </row>
    <row r="454946" spans="23:35" x14ac:dyDescent="0.2">
      <c r="W454946" s="31"/>
      <c r="AI454946" s="31"/>
    </row>
    <row r="454950" spans="23:35" x14ac:dyDescent="0.2">
      <c r="W454950" s="29"/>
      <c r="AI454950" s="29"/>
    </row>
    <row r="454978" spans="23:35" x14ac:dyDescent="0.2">
      <c r="W454978" s="31"/>
      <c r="AI454978" s="31"/>
    </row>
    <row r="454982" spans="23:35" x14ac:dyDescent="0.2">
      <c r="W454982" s="29"/>
      <c r="AI454982" s="29"/>
    </row>
    <row r="455010" spans="23:35" x14ac:dyDescent="0.2">
      <c r="W455010" s="31"/>
      <c r="AI455010" s="31"/>
    </row>
    <row r="455014" spans="23:35" x14ac:dyDescent="0.2">
      <c r="W455014" s="29"/>
      <c r="AI455014" s="29"/>
    </row>
    <row r="455042" spans="23:35" x14ac:dyDescent="0.2">
      <c r="W455042" s="31"/>
      <c r="AI455042" s="31"/>
    </row>
    <row r="455046" spans="23:35" x14ac:dyDescent="0.2">
      <c r="W455046" s="29"/>
      <c r="AI455046" s="29"/>
    </row>
    <row r="455074" spans="23:35" x14ac:dyDescent="0.2">
      <c r="W455074" s="31"/>
      <c r="AI455074" s="31"/>
    </row>
    <row r="455078" spans="23:35" x14ac:dyDescent="0.2">
      <c r="W455078" s="29"/>
      <c r="AI455078" s="29"/>
    </row>
    <row r="455106" spans="23:35" x14ac:dyDescent="0.2">
      <c r="W455106" s="31"/>
      <c r="AI455106" s="31"/>
    </row>
    <row r="455110" spans="23:35" x14ac:dyDescent="0.2">
      <c r="W455110" s="29"/>
      <c r="AI455110" s="29"/>
    </row>
    <row r="455138" spans="23:35" x14ac:dyDescent="0.2">
      <c r="W455138" s="31"/>
      <c r="AI455138" s="31"/>
    </row>
    <row r="455142" spans="23:35" x14ac:dyDescent="0.2">
      <c r="W455142" s="29"/>
      <c r="AI455142" s="29"/>
    </row>
    <row r="455170" spans="23:35" x14ac:dyDescent="0.2">
      <c r="W455170" s="31"/>
      <c r="AI455170" s="31"/>
    </row>
    <row r="455174" spans="23:35" x14ac:dyDescent="0.2">
      <c r="W455174" s="29"/>
      <c r="AI455174" s="29"/>
    </row>
    <row r="455202" spans="23:35" x14ac:dyDescent="0.2">
      <c r="W455202" s="31"/>
      <c r="AI455202" s="31"/>
    </row>
    <row r="455206" spans="23:35" x14ac:dyDescent="0.2">
      <c r="W455206" s="29"/>
      <c r="AI455206" s="29"/>
    </row>
    <row r="455234" spans="23:35" x14ac:dyDescent="0.2">
      <c r="W455234" s="31"/>
      <c r="AI455234" s="31"/>
    </row>
    <row r="455238" spans="23:35" x14ac:dyDescent="0.2">
      <c r="W455238" s="29"/>
      <c r="AI455238" s="29"/>
    </row>
    <row r="455266" spans="23:35" x14ac:dyDescent="0.2">
      <c r="W455266" s="31"/>
      <c r="AI455266" s="31"/>
    </row>
    <row r="455270" spans="23:35" x14ac:dyDescent="0.2">
      <c r="W455270" s="29"/>
      <c r="AI455270" s="29"/>
    </row>
    <row r="455298" spans="23:35" x14ac:dyDescent="0.2">
      <c r="W455298" s="31"/>
      <c r="AI455298" s="31"/>
    </row>
    <row r="455302" spans="23:35" x14ac:dyDescent="0.2">
      <c r="W455302" s="29"/>
      <c r="AI455302" s="29"/>
    </row>
    <row r="455330" spans="23:35" x14ac:dyDescent="0.2">
      <c r="W455330" s="31"/>
      <c r="AI455330" s="31"/>
    </row>
    <row r="455334" spans="23:35" x14ac:dyDescent="0.2">
      <c r="W455334" s="29"/>
      <c r="AI455334" s="29"/>
    </row>
    <row r="455362" spans="23:35" x14ac:dyDescent="0.2">
      <c r="W455362" s="31"/>
      <c r="AI455362" s="31"/>
    </row>
    <row r="455366" spans="23:35" x14ac:dyDescent="0.2">
      <c r="W455366" s="29"/>
      <c r="AI455366" s="29"/>
    </row>
    <row r="455394" spans="23:35" x14ac:dyDescent="0.2">
      <c r="W455394" s="31"/>
      <c r="AI455394" s="31"/>
    </row>
    <row r="455398" spans="23:35" x14ac:dyDescent="0.2">
      <c r="W455398" s="29"/>
      <c r="AI455398" s="29"/>
    </row>
    <row r="455426" spans="23:35" x14ac:dyDescent="0.2">
      <c r="W455426" s="31"/>
      <c r="AI455426" s="31"/>
    </row>
    <row r="455430" spans="23:35" x14ac:dyDescent="0.2">
      <c r="W455430" s="29"/>
      <c r="AI455430" s="29"/>
    </row>
    <row r="455458" spans="23:35" x14ac:dyDescent="0.2">
      <c r="W455458" s="31"/>
      <c r="AI455458" s="31"/>
    </row>
    <row r="455462" spans="23:35" x14ac:dyDescent="0.2">
      <c r="W455462" s="29"/>
      <c r="AI455462" s="29"/>
    </row>
    <row r="455490" spans="23:35" x14ac:dyDescent="0.2">
      <c r="W455490" s="31"/>
      <c r="AI455490" s="31"/>
    </row>
    <row r="455494" spans="23:35" x14ac:dyDescent="0.2">
      <c r="W455494" s="29"/>
      <c r="AI455494" s="29"/>
    </row>
    <row r="455522" spans="23:35" x14ac:dyDescent="0.2">
      <c r="W455522" s="31"/>
      <c r="AI455522" s="31"/>
    </row>
    <row r="455526" spans="23:35" x14ac:dyDescent="0.2">
      <c r="W455526" s="29"/>
      <c r="AI455526" s="29"/>
    </row>
    <row r="455554" spans="23:35" x14ac:dyDescent="0.2">
      <c r="W455554" s="31"/>
      <c r="AI455554" s="31"/>
    </row>
    <row r="455558" spans="23:35" x14ac:dyDescent="0.2">
      <c r="W455558" s="29"/>
      <c r="AI455558" s="29"/>
    </row>
    <row r="455586" spans="23:35" x14ac:dyDescent="0.2">
      <c r="W455586" s="31"/>
      <c r="AI455586" s="31"/>
    </row>
    <row r="455590" spans="23:35" x14ac:dyDescent="0.2">
      <c r="W455590" s="29"/>
      <c r="AI455590" s="29"/>
    </row>
    <row r="455618" spans="23:35" x14ac:dyDescent="0.2">
      <c r="W455618" s="31"/>
      <c r="AI455618" s="31"/>
    </row>
    <row r="455622" spans="23:35" x14ac:dyDescent="0.2">
      <c r="W455622" s="29"/>
      <c r="AI455622" s="29"/>
    </row>
    <row r="455650" spans="23:35" x14ac:dyDescent="0.2">
      <c r="W455650" s="31"/>
      <c r="AI455650" s="31"/>
    </row>
    <row r="455654" spans="23:35" x14ac:dyDescent="0.2">
      <c r="W455654" s="29"/>
      <c r="AI455654" s="29"/>
    </row>
    <row r="455682" spans="23:35" x14ac:dyDescent="0.2">
      <c r="W455682" s="31"/>
      <c r="AI455682" s="31"/>
    </row>
    <row r="455686" spans="23:35" x14ac:dyDescent="0.2">
      <c r="W455686" s="29"/>
      <c r="AI455686" s="29"/>
    </row>
    <row r="455714" spans="23:35" x14ac:dyDescent="0.2">
      <c r="W455714" s="31"/>
      <c r="AI455714" s="31"/>
    </row>
    <row r="455718" spans="23:35" x14ac:dyDescent="0.2">
      <c r="W455718" s="29"/>
      <c r="AI455718" s="29"/>
    </row>
    <row r="455746" spans="23:35" x14ac:dyDescent="0.2">
      <c r="W455746" s="31"/>
      <c r="AI455746" s="31"/>
    </row>
    <row r="455750" spans="23:35" x14ac:dyDescent="0.2">
      <c r="W455750" s="29"/>
      <c r="AI455750" s="29"/>
    </row>
    <row r="455778" spans="23:35" x14ac:dyDescent="0.2">
      <c r="W455778" s="31"/>
      <c r="AI455778" s="31"/>
    </row>
    <row r="455782" spans="23:35" x14ac:dyDescent="0.2">
      <c r="W455782" s="29"/>
      <c r="AI455782" s="29"/>
    </row>
    <row r="455810" spans="23:35" x14ac:dyDescent="0.2">
      <c r="W455810" s="31"/>
      <c r="AI455810" s="31"/>
    </row>
    <row r="455814" spans="23:35" x14ac:dyDescent="0.2">
      <c r="W455814" s="29"/>
      <c r="AI455814" s="29"/>
    </row>
    <row r="455842" spans="23:35" x14ac:dyDescent="0.2">
      <c r="W455842" s="31"/>
      <c r="AI455842" s="31"/>
    </row>
    <row r="455846" spans="23:35" x14ac:dyDescent="0.2">
      <c r="W455846" s="29"/>
      <c r="AI455846" s="29"/>
    </row>
    <row r="455874" spans="23:35" x14ac:dyDescent="0.2">
      <c r="W455874" s="31"/>
      <c r="AI455874" s="31"/>
    </row>
    <row r="455878" spans="23:35" x14ac:dyDescent="0.2">
      <c r="W455878" s="29"/>
      <c r="AI455878" s="29"/>
    </row>
    <row r="455906" spans="23:35" x14ac:dyDescent="0.2">
      <c r="W455906" s="31"/>
      <c r="AI455906" s="31"/>
    </row>
    <row r="455910" spans="23:35" x14ac:dyDescent="0.2">
      <c r="W455910" s="29"/>
      <c r="AI455910" s="29"/>
    </row>
    <row r="455938" spans="23:35" x14ac:dyDescent="0.2">
      <c r="W455938" s="31"/>
      <c r="AI455938" s="31"/>
    </row>
    <row r="455942" spans="23:35" x14ac:dyDescent="0.2">
      <c r="W455942" s="29"/>
      <c r="AI455942" s="29"/>
    </row>
    <row r="455970" spans="23:35" x14ac:dyDescent="0.2">
      <c r="W455970" s="31"/>
      <c r="AI455970" s="31"/>
    </row>
    <row r="455974" spans="23:35" x14ac:dyDescent="0.2">
      <c r="W455974" s="29"/>
      <c r="AI455974" s="29"/>
    </row>
    <row r="456002" spans="23:35" x14ac:dyDescent="0.2">
      <c r="W456002" s="31"/>
      <c r="AI456002" s="31"/>
    </row>
    <row r="456006" spans="23:35" x14ac:dyDescent="0.2">
      <c r="W456006" s="29"/>
      <c r="AI456006" s="29"/>
    </row>
    <row r="456034" spans="23:35" x14ac:dyDescent="0.2">
      <c r="W456034" s="31"/>
      <c r="AI456034" s="31"/>
    </row>
    <row r="456038" spans="23:35" x14ac:dyDescent="0.2">
      <c r="W456038" s="29"/>
      <c r="AI456038" s="29"/>
    </row>
    <row r="456066" spans="23:35" x14ac:dyDescent="0.2">
      <c r="W456066" s="31"/>
      <c r="AI456066" s="31"/>
    </row>
    <row r="456070" spans="23:35" x14ac:dyDescent="0.2">
      <c r="W456070" s="29"/>
      <c r="AI456070" s="29"/>
    </row>
    <row r="456098" spans="23:35" x14ac:dyDescent="0.2">
      <c r="W456098" s="31"/>
      <c r="AI456098" s="31"/>
    </row>
    <row r="456102" spans="23:35" x14ac:dyDescent="0.2">
      <c r="W456102" s="29"/>
      <c r="AI456102" s="29"/>
    </row>
    <row r="456130" spans="23:35" x14ac:dyDescent="0.2">
      <c r="W456130" s="31"/>
      <c r="AI456130" s="31"/>
    </row>
    <row r="456134" spans="23:35" x14ac:dyDescent="0.2">
      <c r="W456134" s="29"/>
      <c r="AI456134" s="29"/>
    </row>
    <row r="456162" spans="23:35" x14ac:dyDescent="0.2">
      <c r="W456162" s="31"/>
      <c r="AI456162" s="31"/>
    </row>
    <row r="456166" spans="23:35" x14ac:dyDescent="0.2">
      <c r="W456166" s="29"/>
      <c r="AI456166" s="29"/>
    </row>
    <row r="456194" spans="23:35" x14ac:dyDescent="0.2">
      <c r="W456194" s="31"/>
      <c r="AI456194" s="31"/>
    </row>
    <row r="456198" spans="23:35" x14ac:dyDescent="0.2">
      <c r="W456198" s="29"/>
      <c r="AI456198" s="29"/>
    </row>
    <row r="456226" spans="23:35" x14ac:dyDescent="0.2">
      <c r="W456226" s="31"/>
      <c r="AI456226" s="31"/>
    </row>
    <row r="456230" spans="23:35" x14ac:dyDescent="0.2">
      <c r="W456230" s="29"/>
      <c r="AI456230" s="29"/>
    </row>
    <row r="456258" spans="23:35" x14ac:dyDescent="0.2">
      <c r="W456258" s="31"/>
      <c r="AI456258" s="31"/>
    </row>
    <row r="456262" spans="23:35" x14ac:dyDescent="0.2">
      <c r="W456262" s="29"/>
      <c r="AI456262" s="29"/>
    </row>
    <row r="456290" spans="23:35" x14ac:dyDescent="0.2">
      <c r="W456290" s="31"/>
      <c r="AI456290" s="31"/>
    </row>
    <row r="456294" spans="23:35" x14ac:dyDescent="0.2">
      <c r="W456294" s="29"/>
      <c r="AI456294" s="29"/>
    </row>
    <row r="456322" spans="23:35" x14ac:dyDescent="0.2">
      <c r="W456322" s="31"/>
      <c r="AI456322" s="31"/>
    </row>
    <row r="456326" spans="23:35" x14ac:dyDescent="0.2">
      <c r="W456326" s="29"/>
      <c r="AI456326" s="29"/>
    </row>
    <row r="456354" spans="23:35" x14ac:dyDescent="0.2">
      <c r="W456354" s="31"/>
      <c r="AI456354" s="31"/>
    </row>
    <row r="456358" spans="23:35" x14ac:dyDescent="0.2">
      <c r="W456358" s="29"/>
      <c r="AI456358" s="29"/>
    </row>
    <row r="456386" spans="23:35" x14ac:dyDescent="0.2">
      <c r="W456386" s="31"/>
      <c r="AI456386" s="31"/>
    </row>
    <row r="456390" spans="23:35" x14ac:dyDescent="0.2">
      <c r="W456390" s="29"/>
      <c r="AI456390" s="29"/>
    </row>
    <row r="456418" spans="23:35" x14ac:dyDescent="0.2">
      <c r="W456418" s="31"/>
      <c r="AI456418" s="31"/>
    </row>
    <row r="456422" spans="23:35" x14ac:dyDescent="0.2">
      <c r="W456422" s="29"/>
      <c r="AI456422" s="29"/>
    </row>
    <row r="456450" spans="23:35" x14ac:dyDescent="0.2">
      <c r="W456450" s="31"/>
      <c r="AI456450" s="31"/>
    </row>
    <row r="456454" spans="23:35" x14ac:dyDescent="0.2">
      <c r="W456454" s="29"/>
      <c r="AI456454" s="29"/>
    </row>
    <row r="456482" spans="23:35" x14ac:dyDescent="0.2">
      <c r="W456482" s="31"/>
      <c r="AI456482" s="31"/>
    </row>
    <row r="456486" spans="23:35" x14ac:dyDescent="0.2">
      <c r="W456486" s="29"/>
      <c r="AI456486" s="29"/>
    </row>
    <row r="456514" spans="23:35" x14ac:dyDescent="0.2">
      <c r="W456514" s="31"/>
      <c r="AI456514" s="31"/>
    </row>
    <row r="456518" spans="23:35" x14ac:dyDescent="0.2">
      <c r="W456518" s="29"/>
      <c r="AI456518" s="29"/>
    </row>
    <row r="456546" spans="23:35" x14ac:dyDescent="0.2">
      <c r="W456546" s="31"/>
      <c r="AI456546" s="31"/>
    </row>
    <row r="456550" spans="23:35" x14ac:dyDescent="0.2">
      <c r="W456550" s="29"/>
      <c r="AI456550" s="29"/>
    </row>
    <row r="456578" spans="23:35" x14ac:dyDescent="0.2">
      <c r="W456578" s="31"/>
      <c r="AI456578" s="31"/>
    </row>
    <row r="456582" spans="23:35" x14ac:dyDescent="0.2">
      <c r="W456582" s="29"/>
      <c r="AI456582" s="29"/>
    </row>
    <row r="456610" spans="23:35" x14ac:dyDescent="0.2">
      <c r="W456610" s="31"/>
      <c r="AI456610" s="31"/>
    </row>
    <row r="456614" spans="23:35" x14ac:dyDescent="0.2">
      <c r="W456614" s="29"/>
      <c r="AI456614" s="29"/>
    </row>
    <row r="456642" spans="23:35" x14ac:dyDescent="0.2">
      <c r="W456642" s="31"/>
      <c r="AI456642" s="31"/>
    </row>
    <row r="456646" spans="23:35" x14ac:dyDescent="0.2">
      <c r="W456646" s="29"/>
      <c r="AI456646" s="29"/>
    </row>
    <row r="456674" spans="23:35" x14ac:dyDescent="0.2">
      <c r="W456674" s="31"/>
      <c r="AI456674" s="31"/>
    </row>
    <row r="456678" spans="23:35" x14ac:dyDescent="0.2">
      <c r="W456678" s="29"/>
      <c r="AI456678" s="29"/>
    </row>
    <row r="456706" spans="23:35" x14ac:dyDescent="0.2">
      <c r="W456706" s="31"/>
      <c r="AI456706" s="31"/>
    </row>
    <row r="456710" spans="23:35" x14ac:dyDescent="0.2">
      <c r="W456710" s="29"/>
      <c r="AI456710" s="29"/>
    </row>
    <row r="456738" spans="23:35" x14ac:dyDescent="0.2">
      <c r="W456738" s="31"/>
      <c r="AI456738" s="31"/>
    </row>
    <row r="456742" spans="23:35" x14ac:dyDescent="0.2">
      <c r="W456742" s="29"/>
      <c r="AI456742" s="29"/>
    </row>
    <row r="456770" spans="23:35" x14ac:dyDescent="0.2">
      <c r="W456770" s="31"/>
      <c r="AI456770" s="31"/>
    </row>
    <row r="456774" spans="23:35" x14ac:dyDescent="0.2">
      <c r="W456774" s="29"/>
      <c r="AI456774" s="29"/>
    </row>
    <row r="456802" spans="23:35" x14ac:dyDescent="0.2">
      <c r="W456802" s="31"/>
      <c r="AI456802" s="31"/>
    </row>
    <row r="456806" spans="23:35" x14ac:dyDescent="0.2">
      <c r="W456806" s="29"/>
      <c r="AI456806" s="29"/>
    </row>
    <row r="456834" spans="23:35" x14ac:dyDescent="0.2">
      <c r="W456834" s="31"/>
      <c r="AI456834" s="31"/>
    </row>
    <row r="456838" spans="23:35" x14ac:dyDescent="0.2">
      <c r="W456838" s="29"/>
      <c r="AI456838" s="29"/>
    </row>
    <row r="456866" spans="23:35" x14ac:dyDescent="0.2">
      <c r="W456866" s="31"/>
      <c r="AI456866" s="31"/>
    </row>
    <row r="456870" spans="23:35" x14ac:dyDescent="0.2">
      <c r="W456870" s="29"/>
      <c r="AI456870" s="29"/>
    </row>
    <row r="456898" spans="23:35" x14ac:dyDescent="0.2">
      <c r="W456898" s="31"/>
      <c r="AI456898" s="31"/>
    </row>
    <row r="456902" spans="23:35" x14ac:dyDescent="0.2">
      <c r="W456902" s="29"/>
      <c r="AI456902" s="29"/>
    </row>
    <row r="456930" spans="23:35" x14ac:dyDescent="0.2">
      <c r="W456930" s="31"/>
      <c r="AI456930" s="31"/>
    </row>
    <row r="456934" spans="23:35" x14ac:dyDescent="0.2">
      <c r="W456934" s="29"/>
      <c r="AI456934" s="29"/>
    </row>
    <row r="456962" spans="23:35" x14ac:dyDescent="0.2">
      <c r="W456962" s="31"/>
      <c r="AI456962" s="31"/>
    </row>
    <row r="456966" spans="23:35" x14ac:dyDescent="0.2">
      <c r="W456966" s="29"/>
      <c r="AI456966" s="29"/>
    </row>
    <row r="456994" spans="23:35" x14ac:dyDescent="0.2">
      <c r="W456994" s="31"/>
      <c r="AI456994" s="31"/>
    </row>
    <row r="456998" spans="23:35" x14ac:dyDescent="0.2">
      <c r="W456998" s="29"/>
      <c r="AI456998" s="29"/>
    </row>
    <row r="457026" spans="23:35" x14ac:dyDescent="0.2">
      <c r="W457026" s="31"/>
      <c r="AI457026" s="31"/>
    </row>
    <row r="457030" spans="23:35" x14ac:dyDescent="0.2">
      <c r="W457030" s="29"/>
      <c r="AI457030" s="29"/>
    </row>
    <row r="457058" spans="23:35" x14ac:dyDescent="0.2">
      <c r="W457058" s="31"/>
      <c r="AI457058" s="31"/>
    </row>
    <row r="457062" spans="23:35" x14ac:dyDescent="0.2">
      <c r="W457062" s="29"/>
      <c r="AI457062" s="29"/>
    </row>
    <row r="457090" spans="23:35" x14ac:dyDescent="0.2">
      <c r="W457090" s="31"/>
      <c r="AI457090" s="31"/>
    </row>
    <row r="457094" spans="23:35" x14ac:dyDescent="0.2">
      <c r="W457094" s="29"/>
      <c r="AI457094" s="29"/>
    </row>
    <row r="457122" spans="23:35" x14ac:dyDescent="0.2">
      <c r="W457122" s="31"/>
      <c r="AI457122" s="31"/>
    </row>
    <row r="457126" spans="23:35" x14ac:dyDescent="0.2">
      <c r="W457126" s="29"/>
      <c r="AI457126" s="29"/>
    </row>
    <row r="457154" spans="23:35" x14ac:dyDescent="0.2">
      <c r="W457154" s="31"/>
      <c r="AI457154" s="31"/>
    </row>
    <row r="457158" spans="23:35" x14ac:dyDescent="0.2">
      <c r="W457158" s="29"/>
      <c r="AI457158" s="29"/>
    </row>
    <row r="457186" spans="23:35" x14ac:dyDescent="0.2">
      <c r="W457186" s="31"/>
      <c r="AI457186" s="31"/>
    </row>
    <row r="457190" spans="23:35" x14ac:dyDescent="0.2">
      <c r="W457190" s="29"/>
      <c r="AI457190" s="29"/>
    </row>
    <row r="457218" spans="23:35" x14ac:dyDescent="0.2">
      <c r="W457218" s="31"/>
      <c r="AI457218" s="31"/>
    </row>
    <row r="457222" spans="23:35" x14ac:dyDescent="0.2">
      <c r="W457222" s="29"/>
      <c r="AI457222" s="29"/>
    </row>
    <row r="457250" spans="23:35" x14ac:dyDescent="0.2">
      <c r="W457250" s="31"/>
      <c r="AI457250" s="31"/>
    </row>
    <row r="457254" spans="23:35" x14ac:dyDescent="0.2">
      <c r="W457254" s="29"/>
      <c r="AI457254" s="29"/>
    </row>
    <row r="457282" spans="23:35" x14ac:dyDescent="0.2">
      <c r="W457282" s="31"/>
      <c r="AI457282" s="31"/>
    </row>
    <row r="457286" spans="23:35" x14ac:dyDescent="0.2">
      <c r="W457286" s="29"/>
      <c r="AI457286" s="29"/>
    </row>
    <row r="457314" spans="23:35" x14ac:dyDescent="0.2">
      <c r="W457314" s="31"/>
      <c r="AI457314" s="31"/>
    </row>
    <row r="457318" spans="23:35" x14ac:dyDescent="0.2">
      <c r="W457318" s="29"/>
      <c r="AI457318" s="29"/>
    </row>
    <row r="457346" spans="23:35" x14ac:dyDescent="0.2">
      <c r="W457346" s="31"/>
      <c r="AI457346" s="31"/>
    </row>
    <row r="457350" spans="23:35" x14ac:dyDescent="0.2">
      <c r="W457350" s="29"/>
      <c r="AI457350" s="29"/>
    </row>
    <row r="457378" spans="23:35" x14ac:dyDescent="0.2">
      <c r="W457378" s="31"/>
      <c r="AI457378" s="31"/>
    </row>
    <row r="457382" spans="23:35" x14ac:dyDescent="0.2">
      <c r="W457382" s="29"/>
      <c r="AI457382" s="29"/>
    </row>
    <row r="457410" spans="23:35" x14ac:dyDescent="0.2">
      <c r="W457410" s="31"/>
      <c r="AI457410" s="31"/>
    </row>
    <row r="457414" spans="23:35" x14ac:dyDescent="0.2">
      <c r="W457414" s="29"/>
      <c r="AI457414" s="29"/>
    </row>
    <row r="457442" spans="23:35" x14ac:dyDescent="0.2">
      <c r="W457442" s="31"/>
      <c r="AI457442" s="31"/>
    </row>
    <row r="457446" spans="23:35" x14ac:dyDescent="0.2">
      <c r="W457446" s="29"/>
      <c r="AI457446" s="29"/>
    </row>
    <row r="457474" spans="23:35" x14ac:dyDescent="0.2">
      <c r="W457474" s="31"/>
      <c r="AI457474" s="31"/>
    </row>
    <row r="457478" spans="23:35" x14ac:dyDescent="0.2">
      <c r="W457478" s="29"/>
      <c r="AI457478" s="29"/>
    </row>
    <row r="457506" spans="23:35" x14ac:dyDescent="0.2">
      <c r="W457506" s="31"/>
      <c r="AI457506" s="31"/>
    </row>
    <row r="457510" spans="23:35" x14ac:dyDescent="0.2">
      <c r="W457510" s="29"/>
      <c r="AI457510" s="29"/>
    </row>
    <row r="457538" spans="23:35" x14ac:dyDescent="0.2">
      <c r="W457538" s="31"/>
      <c r="AI457538" s="31"/>
    </row>
    <row r="457542" spans="23:35" x14ac:dyDescent="0.2">
      <c r="W457542" s="29"/>
      <c r="AI457542" s="29"/>
    </row>
    <row r="457570" spans="23:35" x14ac:dyDescent="0.2">
      <c r="W457570" s="31"/>
      <c r="AI457570" s="31"/>
    </row>
    <row r="457574" spans="23:35" x14ac:dyDescent="0.2">
      <c r="W457574" s="29"/>
      <c r="AI457574" s="29"/>
    </row>
    <row r="457602" spans="23:35" x14ac:dyDescent="0.2">
      <c r="W457602" s="31"/>
      <c r="AI457602" s="31"/>
    </row>
    <row r="457606" spans="23:35" x14ac:dyDescent="0.2">
      <c r="W457606" s="29"/>
      <c r="AI457606" s="29"/>
    </row>
    <row r="457634" spans="23:35" x14ac:dyDescent="0.2">
      <c r="W457634" s="31"/>
      <c r="AI457634" s="31"/>
    </row>
    <row r="457638" spans="23:35" x14ac:dyDescent="0.2">
      <c r="W457638" s="29"/>
      <c r="AI457638" s="29"/>
    </row>
    <row r="457666" spans="23:35" x14ac:dyDescent="0.2">
      <c r="W457666" s="31"/>
      <c r="AI457666" s="31"/>
    </row>
    <row r="457670" spans="23:35" x14ac:dyDescent="0.2">
      <c r="W457670" s="29"/>
      <c r="AI457670" s="29"/>
    </row>
    <row r="457698" spans="23:35" x14ac:dyDescent="0.2">
      <c r="W457698" s="31"/>
      <c r="AI457698" s="31"/>
    </row>
    <row r="457702" spans="23:35" x14ac:dyDescent="0.2">
      <c r="W457702" s="29"/>
      <c r="AI457702" s="29"/>
    </row>
    <row r="457730" spans="23:35" x14ac:dyDescent="0.2">
      <c r="W457730" s="31"/>
      <c r="AI457730" s="31"/>
    </row>
    <row r="457734" spans="23:35" x14ac:dyDescent="0.2">
      <c r="W457734" s="29"/>
      <c r="AI457734" s="29"/>
    </row>
    <row r="457762" spans="23:35" x14ac:dyDescent="0.2">
      <c r="W457762" s="31"/>
      <c r="AI457762" s="31"/>
    </row>
    <row r="457766" spans="23:35" x14ac:dyDescent="0.2">
      <c r="W457766" s="29"/>
      <c r="AI457766" s="29"/>
    </row>
    <row r="457794" spans="23:35" x14ac:dyDescent="0.2">
      <c r="W457794" s="31"/>
      <c r="AI457794" s="31"/>
    </row>
    <row r="457798" spans="23:35" x14ac:dyDescent="0.2">
      <c r="W457798" s="29"/>
      <c r="AI457798" s="29"/>
    </row>
    <row r="457826" spans="23:35" x14ac:dyDescent="0.2">
      <c r="W457826" s="31"/>
      <c r="AI457826" s="31"/>
    </row>
    <row r="457830" spans="23:35" x14ac:dyDescent="0.2">
      <c r="W457830" s="29"/>
      <c r="AI457830" s="29"/>
    </row>
    <row r="457858" spans="23:35" x14ac:dyDescent="0.2">
      <c r="W457858" s="31"/>
      <c r="AI457858" s="31"/>
    </row>
    <row r="457862" spans="23:35" x14ac:dyDescent="0.2">
      <c r="W457862" s="29"/>
      <c r="AI457862" s="29"/>
    </row>
    <row r="457890" spans="23:35" x14ac:dyDescent="0.2">
      <c r="W457890" s="31"/>
      <c r="AI457890" s="31"/>
    </row>
    <row r="457894" spans="23:35" x14ac:dyDescent="0.2">
      <c r="W457894" s="29"/>
      <c r="AI457894" s="29"/>
    </row>
    <row r="457922" spans="23:35" x14ac:dyDescent="0.2">
      <c r="W457922" s="31"/>
      <c r="AI457922" s="31"/>
    </row>
    <row r="457926" spans="23:35" x14ac:dyDescent="0.2">
      <c r="W457926" s="29"/>
      <c r="AI457926" s="29"/>
    </row>
    <row r="457954" spans="23:35" x14ac:dyDescent="0.2">
      <c r="W457954" s="31"/>
      <c r="AI457954" s="31"/>
    </row>
    <row r="457958" spans="23:35" x14ac:dyDescent="0.2">
      <c r="W457958" s="29"/>
      <c r="AI457958" s="29"/>
    </row>
    <row r="457986" spans="23:35" x14ac:dyDescent="0.2">
      <c r="W457986" s="31"/>
      <c r="AI457986" s="31"/>
    </row>
    <row r="457990" spans="23:35" x14ac:dyDescent="0.2">
      <c r="W457990" s="29"/>
      <c r="AI457990" s="29"/>
    </row>
    <row r="458018" spans="23:35" x14ac:dyDescent="0.2">
      <c r="W458018" s="31"/>
      <c r="AI458018" s="31"/>
    </row>
    <row r="458022" spans="23:35" x14ac:dyDescent="0.2">
      <c r="W458022" s="29"/>
      <c r="AI458022" s="29"/>
    </row>
    <row r="458050" spans="23:35" x14ac:dyDescent="0.2">
      <c r="W458050" s="31"/>
      <c r="AI458050" s="31"/>
    </row>
    <row r="458054" spans="23:35" x14ac:dyDescent="0.2">
      <c r="W458054" s="29"/>
      <c r="AI458054" s="29"/>
    </row>
    <row r="458082" spans="23:35" x14ac:dyDescent="0.2">
      <c r="W458082" s="31"/>
      <c r="AI458082" s="31"/>
    </row>
    <row r="458086" spans="23:35" x14ac:dyDescent="0.2">
      <c r="W458086" s="29"/>
      <c r="AI458086" s="29"/>
    </row>
    <row r="458114" spans="23:35" x14ac:dyDescent="0.2">
      <c r="W458114" s="31"/>
      <c r="AI458114" s="31"/>
    </row>
    <row r="458118" spans="23:35" x14ac:dyDescent="0.2">
      <c r="W458118" s="29"/>
      <c r="AI458118" s="29"/>
    </row>
    <row r="458146" spans="23:35" x14ac:dyDescent="0.2">
      <c r="W458146" s="31"/>
      <c r="AI458146" s="31"/>
    </row>
    <row r="458150" spans="23:35" x14ac:dyDescent="0.2">
      <c r="W458150" s="29"/>
      <c r="AI458150" s="29"/>
    </row>
    <row r="458178" spans="23:35" x14ac:dyDescent="0.2">
      <c r="W458178" s="31"/>
      <c r="AI458178" s="31"/>
    </row>
    <row r="458182" spans="23:35" x14ac:dyDescent="0.2">
      <c r="W458182" s="29"/>
      <c r="AI458182" s="29"/>
    </row>
    <row r="458210" spans="23:35" x14ac:dyDescent="0.2">
      <c r="W458210" s="31"/>
      <c r="AI458210" s="31"/>
    </row>
    <row r="458214" spans="23:35" x14ac:dyDescent="0.2">
      <c r="W458214" s="29"/>
      <c r="AI458214" s="29"/>
    </row>
    <row r="458242" spans="23:35" x14ac:dyDescent="0.2">
      <c r="W458242" s="31"/>
      <c r="AI458242" s="31"/>
    </row>
    <row r="458246" spans="23:35" x14ac:dyDescent="0.2">
      <c r="W458246" s="29"/>
      <c r="AI458246" s="29"/>
    </row>
    <row r="458274" spans="23:35" x14ac:dyDescent="0.2">
      <c r="W458274" s="31"/>
      <c r="AI458274" s="31"/>
    </row>
    <row r="458278" spans="23:35" x14ac:dyDescent="0.2">
      <c r="W458278" s="29"/>
      <c r="AI458278" s="29"/>
    </row>
    <row r="458306" spans="23:35" x14ac:dyDescent="0.2">
      <c r="W458306" s="31"/>
      <c r="AI458306" s="31"/>
    </row>
    <row r="458310" spans="23:35" x14ac:dyDescent="0.2">
      <c r="W458310" s="29"/>
      <c r="AI458310" s="29"/>
    </row>
    <row r="458338" spans="23:35" x14ac:dyDescent="0.2">
      <c r="W458338" s="31"/>
      <c r="AI458338" s="31"/>
    </row>
    <row r="458342" spans="23:35" x14ac:dyDescent="0.2">
      <c r="W458342" s="29"/>
      <c r="AI458342" s="29"/>
    </row>
    <row r="458370" spans="23:35" x14ac:dyDescent="0.2">
      <c r="W458370" s="31"/>
      <c r="AI458370" s="31"/>
    </row>
    <row r="458374" spans="23:35" x14ac:dyDescent="0.2">
      <c r="W458374" s="29"/>
      <c r="AI458374" s="29"/>
    </row>
    <row r="458402" spans="23:35" x14ac:dyDescent="0.2">
      <c r="W458402" s="31"/>
      <c r="AI458402" s="31"/>
    </row>
    <row r="458406" spans="23:35" x14ac:dyDescent="0.2">
      <c r="W458406" s="29"/>
      <c r="AI458406" s="29"/>
    </row>
    <row r="458434" spans="23:35" x14ac:dyDescent="0.2">
      <c r="W458434" s="31"/>
      <c r="AI458434" s="31"/>
    </row>
    <row r="458438" spans="23:35" x14ac:dyDescent="0.2">
      <c r="W458438" s="29"/>
      <c r="AI458438" s="29"/>
    </row>
    <row r="458466" spans="23:35" x14ac:dyDescent="0.2">
      <c r="W458466" s="31"/>
      <c r="AI458466" s="31"/>
    </row>
    <row r="458470" spans="23:35" x14ac:dyDescent="0.2">
      <c r="W458470" s="29"/>
      <c r="AI458470" s="29"/>
    </row>
    <row r="458498" spans="23:35" x14ac:dyDescent="0.2">
      <c r="W458498" s="31"/>
      <c r="AI458498" s="31"/>
    </row>
    <row r="458502" spans="23:35" x14ac:dyDescent="0.2">
      <c r="W458502" s="29"/>
      <c r="AI458502" s="29"/>
    </row>
    <row r="458530" spans="23:35" x14ac:dyDescent="0.2">
      <c r="W458530" s="31"/>
      <c r="AI458530" s="31"/>
    </row>
    <row r="458534" spans="23:35" x14ac:dyDescent="0.2">
      <c r="W458534" s="29"/>
      <c r="AI458534" s="29"/>
    </row>
    <row r="458562" spans="23:35" x14ac:dyDescent="0.2">
      <c r="W458562" s="31"/>
      <c r="AI458562" s="31"/>
    </row>
    <row r="458566" spans="23:35" x14ac:dyDescent="0.2">
      <c r="W458566" s="29"/>
      <c r="AI458566" s="29"/>
    </row>
    <row r="458594" spans="23:35" x14ac:dyDescent="0.2">
      <c r="W458594" s="31"/>
      <c r="AI458594" s="31"/>
    </row>
    <row r="458598" spans="23:35" x14ac:dyDescent="0.2">
      <c r="W458598" s="29"/>
      <c r="AI458598" s="29"/>
    </row>
    <row r="458626" spans="23:35" x14ac:dyDescent="0.2">
      <c r="W458626" s="31"/>
      <c r="AI458626" s="31"/>
    </row>
    <row r="458630" spans="23:35" x14ac:dyDescent="0.2">
      <c r="W458630" s="29"/>
      <c r="AI458630" s="29"/>
    </row>
    <row r="458658" spans="23:35" x14ac:dyDescent="0.2">
      <c r="W458658" s="31"/>
      <c r="AI458658" s="31"/>
    </row>
    <row r="458662" spans="23:35" x14ac:dyDescent="0.2">
      <c r="W458662" s="29"/>
      <c r="AI458662" s="29"/>
    </row>
    <row r="458690" spans="23:35" x14ac:dyDescent="0.2">
      <c r="W458690" s="31"/>
      <c r="AI458690" s="31"/>
    </row>
    <row r="458694" spans="23:35" x14ac:dyDescent="0.2">
      <c r="W458694" s="29"/>
      <c r="AI458694" s="29"/>
    </row>
    <row r="458722" spans="23:35" x14ac:dyDescent="0.2">
      <c r="W458722" s="31"/>
      <c r="AI458722" s="31"/>
    </row>
    <row r="458726" spans="23:35" x14ac:dyDescent="0.2">
      <c r="W458726" s="29"/>
      <c r="AI458726" s="29"/>
    </row>
    <row r="458754" spans="23:35" x14ac:dyDescent="0.2">
      <c r="W458754" s="31"/>
      <c r="AI458754" s="31"/>
    </row>
    <row r="458758" spans="23:35" x14ac:dyDescent="0.2">
      <c r="W458758" s="29"/>
      <c r="AI458758" s="29"/>
    </row>
    <row r="458786" spans="23:35" x14ac:dyDescent="0.2">
      <c r="W458786" s="31"/>
      <c r="AI458786" s="31"/>
    </row>
    <row r="458790" spans="23:35" x14ac:dyDescent="0.2">
      <c r="W458790" s="29"/>
      <c r="AI458790" s="29"/>
    </row>
    <row r="458818" spans="23:35" x14ac:dyDescent="0.2">
      <c r="W458818" s="31"/>
      <c r="AI458818" s="31"/>
    </row>
    <row r="458822" spans="23:35" x14ac:dyDescent="0.2">
      <c r="W458822" s="29"/>
      <c r="AI458822" s="29"/>
    </row>
    <row r="458850" spans="23:35" x14ac:dyDescent="0.2">
      <c r="W458850" s="31"/>
      <c r="AI458850" s="31"/>
    </row>
    <row r="458854" spans="23:35" x14ac:dyDescent="0.2">
      <c r="W458854" s="29"/>
      <c r="AI458854" s="29"/>
    </row>
    <row r="458882" spans="23:35" x14ac:dyDescent="0.2">
      <c r="W458882" s="31"/>
      <c r="AI458882" s="31"/>
    </row>
    <row r="458886" spans="23:35" x14ac:dyDescent="0.2">
      <c r="W458886" s="29"/>
      <c r="AI458886" s="29"/>
    </row>
    <row r="458914" spans="23:35" x14ac:dyDescent="0.2">
      <c r="W458914" s="31"/>
      <c r="AI458914" s="31"/>
    </row>
    <row r="458918" spans="23:35" x14ac:dyDescent="0.2">
      <c r="W458918" s="29"/>
      <c r="AI458918" s="29"/>
    </row>
    <row r="458946" spans="23:35" x14ac:dyDescent="0.2">
      <c r="W458946" s="31"/>
      <c r="AI458946" s="31"/>
    </row>
    <row r="458950" spans="23:35" x14ac:dyDescent="0.2">
      <c r="W458950" s="29"/>
      <c r="AI458950" s="29"/>
    </row>
    <row r="458978" spans="23:35" x14ac:dyDescent="0.2">
      <c r="W458978" s="31"/>
      <c r="AI458978" s="31"/>
    </row>
    <row r="458982" spans="23:35" x14ac:dyDescent="0.2">
      <c r="W458982" s="29"/>
      <c r="AI458982" s="29"/>
    </row>
    <row r="459010" spans="23:35" x14ac:dyDescent="0.2">
      <c r="W459010" s="31"/>
      <c r="AI459010" s="31"/>
    </row>
    <row r="459014" spans="23:35" x14ac:dyDescent="0.2">
      <c r="W459014" s="29"/>
      <c r="AI459014" s="29"/>
    </row>
    <row r="459042" spans="23:35" x14ac:dyDescent="0.2">
      <c r="W459042" s="31"/>
      <c r="AI459042" s="31"/>
    </row>
    <row r="459046" spans="23:35" x14ac:dyDescent="0.2">
      <c r="W459046" s="29"/>
      <c r="AI459046" s="29"/>
    </row>
    <row r="459074" spans="23:35" x14ac:dyDescent="0.2">
      <c r="W459074" s="31"/>
      <c r="AI459074" s="31"/>
    </row>
    <row r="459078" spans="23:35" x14ac:dyDescent="0.2">
      <c r="W459078" s="29"/>
      <c r="AI459078" s="29"/>
    </row>
    <row r="459106" spans="23:35" x14ac:dyDescent="0.2">
      <c r="W459106" s="31"/>
      <c r="AI459106" s="31"/>
    </row>
    <row r="459110" spans="23:35" x14ac:dyDescent="0.2">
      <c r="W459110" s="29"/>
      <c r="AI459110" s="29"/>
    </row>
    <row r="459138" spans="23:35" x14ac:dyDescent="0.2">
      <c r="W459138" s="31"/>
      <c r="AI459138" s="31"/>
    </row>
    <row r="459142" spans="23:35" x14ac:dyDescent="0.2">
      <c r="W459142" s="29"/>
      <c r="AI459142" s="29"/>
    </row>
    <row r="459170" spans="23:35" x14ac:dyDescent="0.2">
      <c r="W459170" s="31"/>
      <c r="AI459170" s="31"/>
    </row>
    <row r="459174" spans="23:35" x14ac:dyDescent="0.2">
      <c r="W459174" s="29"/>
      <c r="AI459174" s="29"/>
    </row>
    <row r="459202" spans="23:35" x14ac:dyDescent="0.2">
      <c r="W459202" s="31"/>
      <c r="AI459202" s="31"/>
    </row>
    <row r="459206" spans="23:35" x14ac:dyDescent="0.2">
      <c r="W459206" s="29"/>
      <c r="AI459206" s="29"/>
    </row>
    <row r="459234" spans="23:35" x14ac:dyDescent="0.2">
      <c r="W459234" s="31"/>
      <c r="AI459234" s="31"/>
    </row>
    <row r="459238" spans="23:35" x14ac:dyDescent="0.2">
      <c r="W459238" s="29"/>
      <c r="AI459238" s="29"/>
    </row>
    <row r="459266" spans="23:35" x14ac:dyDescent="0.2">
      <c r="W459266" s="31"/>
      <c r="AI459266" s="31"/>
    </row>
    <row r="459270" spans="23:35" x14ac:dyDescent="0.2">
      <c r="W459270" s="29"/>
      <c r="AI459270" s="29"/>
    </row>
    <row r="459298" spans="23:35" x14ac:dyDescent="0.2">
      <c r="W459298" s="31"/>
      <c r="AI459298" s="31"/>
    </row>
    <row r="459302" spans="23:35" x14ac:dyDescent="0.2">
      <c r="W459302" s="29"/>
      <c r="AI459302" s="29"/>
    </row>
    <row r="459330" spans="23:35" x14ac:dyDescent="0.2">
      <c r="W459330" s="31"/>
      <c r="AI459330" s="31"/>
    </row>
    <row r="459334" spans="23:35" x14ac:dyDescent="0.2">
      <c r="W459334" s="29"/>
      <c r="AI459334" s="29"/>
    </row>
    <row r="459362" spans="23:35" x14ac:dyDescent="0.2">
      <c r="W459362" s="31"/>
      <c r="AI459362" s="31"/>
    </row>
    <row r="459366" spans="23:35" x14ac:dyDescent="0.2">
      <c r="W459366" s="29"/>
      <c r="AI459366" s="29"/>
    </row>
    <row r="459394" spans="23:35" x14ac:dyDescent="0.2">
      <c r="W459394" s="31"/>
      <c r="AI459394" s="31"/>
    </row>
    <row r="459398" spans="23:35" x14ac:dyDescent="0.2">
      <c r="W459398" s="29"/>
      <c r="AI459398" s="29"/>
    </row>
    <row r="459426" spans="23:35" x14ac:dyDescent="0.2">
      <c r="W459426" s="31"/>
      <c r="AI459426" s="31"/>
    </row>
    <row r="459430" spans="23:35" x14ac:dyDescent="0.2">
      <c r="W459430" s="29"/>
      <c r="AI459430" s="29"/>
    </row>
    <row r="459458" spans="23:35" x14ac:dyDescent="0.2">
      <c r="W459458" s="31"/>
      <c r="AI459458" s="31"/>
    </row>
    <row r="459462" spans="23:35" x14ac:dyDescent="0.2">
      <c r="W459462" s="29"/>
      <c r="AI459462" s="29"/>
    </row>
    <row r="459490" spans="23:35" x14ac:dyDescent="0.2">
      <c r="W459490" s="31"/>
      <c r="AI459490" s="31"/>
    </row>
    <row r="459494" spans="23:35" x14ac:dyDescent="0.2">
      <c r="W459494" s="29"/>
      <c r="AI459494" s="29"/>
    </row>
    <row r="459522" spans="23:35" x14ac:dyDescent="0.2">
      <c r="W459522" s="31"/>
      <c r="AI459522" s="31"/>
    </row>
    <row r="459526" spans="23:35" x14ac:dyDescent="0.2">
      <c r="W459526" s="29"/>
      <c r="AI459526" s="29"/>
    </row>
    <row r="459554" spans="23:35" x14ac:dyDescent="0.2">
      <c r="W459554" s="31"/>
      <c r="AI459554" s="31"/>
    </row>
    <row r="459558" spans="23:35" x14ac:dyDescent="0.2">
      <c r="W459558" s="29"/>
      <c r="AI459558" s="29"/>
    </row>
    <row r="459586" spans="23:35" x14ac:dyDescent="0.2">
      <c r="W459586" s="31"/>
      <c r="AI459586" s="31"/>
    </row>
    <row r="459590" spans="23:35" x14ac:dyDescent="0.2">
      <c r="W459590" s="29"/>
      <c r="AI459590" s="29"/>
    </row>
    <row r="459618" spans="23:35" x14ac:dyDescent="0.2">
      <c r="W459618" s="31"/>
      <c r="AI459618" s="31"/>
    </row>
    <row r="459622" spans="23:35" x14ac:dyDescent="0.2">
      <c r="W459622" s="29"/>
      <c r="AI459622" s="29"/>
    </row>
    <row r="459650" spans="23:35" x14ac:dyDescent="0.2">
      <c r="W459650" s="31"/>
      <c r="AI459650" s="31"/>
    </row>
    <row r="459654" spans="23:35" x14ac:dyDescent="0.2">
      <c r="W459654" s="29"/>
      <c r="AI459654" s="29"/>
    </row>
    <row r="459682" spans="23:35" x14ac:dyDescent="0.2">
      <c r="W459682" s="31"/>
      <c r="AI459682" s="31"/>
    </row>
    <row r="459686" spans="23:35" x14ac:dyDescent="0.2">
      <c r="W459686" s="29"/>
      <c r="AI459686" s="29"/>
    </row>
    <row r="459714" spans="23:35" x14ac:dyDescent="0.2">
      <c r="W459714" s="31"/>
      <c r="AI459714" s="31"/>
    </row>
    <row r="459718" spans="23:35" x14ac:dyDescent="0.2">
      <c r="W459718" s="29"/>
      <c r="AI459718" s="29"/>
    </row>
    <row r="459746" spans="23:35" x14ac:dyDescent="0.2">
      <c r="W459746" s="31"/>
      <c r="AI459746" s="31"/>
    </row>
    <row r="459750" spans="23:35" x14ac:dyDescent="0.2">
      <c r="W459750" s="29"/>
      <c r="AI459750" s="29"/>
    </row>
    <row r="459778" spans="23:35" x14ac:dyDescent="0.2">
      <c r="W459778" s="31"/>
      <c r="AI459778" s="31"/>
    </row>
    <row r="459782" spans="23:35" x14ac:dyDescent="0.2">
      <c r="W459782" s="29"/>
      <c r="AI459782" s="29"/>
    </row>
    <row r="459810" spans="23:35" x14ac:dyDescent="0.2">
      <c r="W459810" s="31"/>
      <c r="AI459810" s="31"/>
    </row>
    <row r="459814" spans="23:35" x14ac:dyDescent="0.2">
      <c r="W459814" s="29"/>
      <c r="AI459814" s="29"/>
    </row>
    <row r="459842" spans="23:35" x14ac:dyDescent="0.2">
      <c r="W459842" s="31"/>
      <c r="AI459842" s="31"/>
    </row>
    <row r="459846" spans="23:35" x14ac:dyDescent="0.2">
      <c r="W459846" s="29"/>
      <c r="AI459846" s="29"/>
    </row>
    <row r="459874" spans="23:35" x14ac:dyDescent="0.2">
      <c r="W459874" s="31"/>
      <c r="AI459874" s="31"/>
    </row>
    <row r="459878" spans="23:35" x14ac:dyDescent="0.2">
      <c r="W459878" s="29"/>
      <c r="AI459878" s="29"/>
    </row>
    <row r="459906" spans="23:35" x14ac:dyDescent="0.2">
      <c r="W459906" s="31"/>
      <c r="AI459906" s="31"/>
    </row>
    <row r="459910" spans="23:35" x14ac:dyDescent="0.2">
      <c r="W459910" s="29"/>
      <c r="AI459910" s="29"/>
    </row>
    <row r="459938" spans="23:35" x14ac:dyDescent="0.2">
      <c r="W459938" s="31"/>
      <c r="AI459938" s="31"/>
    </row>
    <row r="459942" spans="23:35" x14ac:dyDescent="0.2">
      <c r="W459942" s="29"/>
      <c r="AI459942" s="29"/>
    </row>
    <row r="459970" spans="23:35" x14ac:dyDescent="0.2">
      <c r="W459970" s="31"/>
      <c r="AI459970" s="31"/>
    </row>
    <row r="459974" spans="23:35" x14ac:dyDescent="0.2">
      <c r="W459974" s="29"/>
      <c r="AI459974" s="29"/>
    </row>
    <row r="460002" spans="23:35" x14ac:dyDescent="0.2">
      <c r="W460002" s="31"/>
      <c r="AI460002" s="31"/>
    </row>
    <row r="460006" spans="23:35" x14ac:dyDescent="0.2">
      <c r="W460006" s="29"/>
      <c r="AI460006" s="29"/>
    </row>
    <row r="460034" spans="23:35" x14ac:dyDescent="0.2">
      <c r="W460034" s="31"/>
      <c r="AI460034" s="31"/>
    </row>
    <row r="460038" spans="23:35" x14ac:dyDescent="0.2">
      <c r="W460038" s="29"/>
      <c r="AI460038" s="29"/>
    </row>
    <row r="460066" spans="23:35" x14ac:dyDescent="0.2">
      <c r="W460066" s="31"/>
      <c r="AI460066" s="31"/>
    </row>
    <row r="460070" spans="23:35" x14ac:dyDescent="0.2">
      <c r="W460070" s="29"/>
      <c r="AI460070" s="29"/>
    </row>
    <row r="460098" spans="23:35" x14ac:dyDescent="0.2">
      <c r="W460098" s="31"/>
      <c r="AI460098" s="31"/>
    </row>
    <row r="460102" spans="23:35" x14ac:dyDescent="0.2">
      <c r="W460102" s="29"/>
      <c r="AI460102" s="29"/>
    </row>
    <row r="460130" spans="23:35" x14ac:dyDescent="0.2">
      <c r="W460130" s="31"/>
      <c r="AI460130" s="31"/>
    </row>
    <row r="460134" spans="23:35" x14ac:dyDescent="0.2">
      <c r="W460134" s="29"/>
      <c r="AI460134" s="29"/>
    </row>
    <row r="460162" spans="23:35" x14ac:dyDescent="0.2">
      <c r="W460162" s="31"/>
      <c r="AI460162" s="31"/>
    </row>
    <row r="460166" spans="23:35" x14ac:dyDescent="0.2">
      <c r="W460166" s="29"/>
      <c r="AI460166" s="29"/>
    </row>
    <row r="460194" spans="23:35" x14ac:dyDescent="0.2">
      <c r="W460194" s="31"/>
      <c r="AI460194" s="31"/>
    </row>
    <row r="460198" spans="23:35" x14ac:dyDescent="0.2">
      <c r="W460198" s="29"/>
      <c r="AI460198" s="29"/>
    </row>
    <row r="460226" spans="23:35" x14ac:dyDescent="0.2">
      <c r="W460226" s="31"/>
      <c r="AI460226" s="31"/>
    </row>
    <row r="460230" spans="23:35" x14ac:dyDescent="0.2">
      <c r="W460230" s="29"/>
      <c r="AI460230" s="29"/>
    </row>
    <row r="460258" spans="23:35" x14ac:dyDescent="0.2">
      <c r="W460258" s="31"/>
      <c r="AI460258" s="31"/>
    </row>
    <row r="460262" spans="23:35" x14ac:dyDescent="0.2">
      <c r="W460262" s="29"/>
      <c r="AI460262" s="29"/>
    </row>
    <row r="460290" spans="23:35" x14ac:dyDescent="0.2">
      <c r="W460290" s="31"/>
      <c r="AI460290" s="31"/>
    </row>
    <row r="460294" spans="23:35" x14ac:dyDescent="0.2">
      <c r="W460294" s="29"/>
      <c r="AI460294" s="29"/>
    </row>
    <row r="460322" spans="23:35" x14ac:dyDescent="0.2">
      <c r="W460322" s="31"/>
      <c r="AI460322" s="31"/>
    </row>
    <row r="460326" spans="23:35" x14ac:dyDescent="0.2">
      <c r="W460326" s="29"/>
      <c r="AI460326" s="29"/>
    </row>
    <row r="460354" spans="23:35" x14ac:dyDescent="0.2">
      <c r="W460354" s="31"/>
      <c r="AI460354" s="31"/>
    </row>
    <row r="460358" spans="23:35" x14ac:dyDescent="0.2">
      <c r="W460358" s="29"/>
      <c r="AI460358" s="29"/>
    </row>
    <row r="460386" spans="23:35" x14ac:dyDescent="0.2">
      <c r="W460386" s="31"/>
      <c r="AI460386" s="31"/>
    </row>
    <row r="460390" spans="23:35" x14ac:dyDescent="0.2">
      <c r="W460390" s="29"/>
      <c r="AI460390" s="29"/>
    </row>
    <row r="460418" spans="23:35" x14ac:dyDescent="0.2">
      <c r="W460418" s="31"/>
      <c r="AI460418" s="31"/>
    </row>
    <row r="460422" spans="23:35" x14ac:dyDescent="0.2">
      <c r="W460422" s="29"/>
      <c r="AI460422" s="29"/>
    </row>
    <row r="460450" spans="23:35" x14ac:dyDescent="0.2">
      <c r="W460450" s="31"/>
      <c r="AI460450" s="31"/>
    </row>
    <row r="460454" spans="23:35" x14ac:dyDescent="0.2">
      <c r="W460454" s="29"/>
      <c r="AI460454" s="29"/>
    </row>
    <row r="460482" spans="23:35" x14ac:dyDescent="0.2">
      <c r="W460482" s="31"/>
      <c r="AI460482" s="31"/>
    </row>
    <row r="460486" spans="23:35" x14ac:dyDescent="0.2">
      <c r="W460486" s="29"/>
      <c r="AI460486" s="29"/>
    </row>
    <row r="460514" spans="23:35" x14ac:dyDescent="0.2">
      <c r="W460514" s="31"/>
      <c r="AI460514" s="31"/>
    </row>
    <row r="460518" spans="23:35" x14ac:dyDescent="0.2">
      <c r="W460518" s="29"/>
      <c r="AI460518" s="29"/>
    </row>
    <row r="460546" spans="23:35" x14ac:dyDescent="0.2">
      <c r="W460546" s="31"/>
      <c r="AI460546" s="31"/>
    </row>
    <row r="460550" spans="23:35" x14ac:dyDescent="0.2">
      <c r="W460550" s="29"/>
      <c r="AI460550" s="29"/>
    </row>
    <row r="460578" spans="23:35" x14ac:dyDescent="0.2">
      <c r="W460578" s="31"/>
      <c r="AI460578" s="31"/>
    </row>
    <row r="460582" spans="23:35" x14ac:dyDescent="0.2">
      <c r="W460582" s="29"/>
      <c r="AI460582" s="29"/>
    </row>
    <row r="460610" spans="23:35" x14ac:dyDescent="0.2">
      <c r="W460610" s="31"/>
      <c r="AI460610" s="31"/>
    </row>
    <row r="460614" spans="23:35" x14ac:dyDescent="0.2">
      <c r="W460614" s="29"/>
      <c r="AI460614" s="29"/>
    </row>
    <row r="460642" spans="23:35" x14ac:dyDescent="0.2">
      <c r="W460642" s="31"/>
      <c r="AI460642" s="31"/>
    </row>
    <row r="460646" spans="23:35" x14ac:dyDescent="0.2">
      <c r="W460646" s="29"/>
      <c r="AI460646" s="29"/>
    </row>
    <row r="460674" spans="23:35" x14ac:dyDescent="0.2">
      <c r="W460674" s="31"/>
      <c r="AI460674" s="31"/>
    </row>
    <row r="460678" spans="23:35" x14ac:dyDescent="0.2">
      <c r="W460678" s="29"/>
      <c r="AI460678" s="29"/>
    </row>
    <row r="460706" spans="23:35" x14ac:dyDescent="0.2">
      <c r="W460706" s="31"/>
      <c r="AI460706" s="31"/>
    </row>
    <row r="460710" spans="23:35" x14ac:dyDescent="0.2">
      <c r="W460710" s="29"/>
      <c r="AI460710" s="29"/>
    </row>
    <row r="460738" spans="23:35" x14ac:dyDescent="0.2">
      <c r="W460738" s="31"/>
      <c r="AI460738" s="31"/>
    </row>
    <row r="460742" spans="23:35" x14ac:dyDescent="0.2">
      <c r="W460742" s="29"/>
      <c r="AI460742" s="29"/>
    </row>
    <row r="460770" spans="23:35" x14ac:dyDescent="0.2">
      <c r="W460770" s="31"/>
      <c r="AI460770" s="31"/>
    </row>
    <row r="460774" spans="23:35" x14ac:dyDescent="0.2">
      <c r="W460774" s="29"/>
      <c r="AI460774" s="29"/>
    </row>
    <row r="460802" spans="23:35" x14ac:dyDescent="0.2">
      <c r="W460802" s="31"/>
      <c r="AI460802" s="31"/>
    </row>
    <row r="460806" spans="23:35" x14ac:dyDescent="0.2">
      <c r="W460806" s="29"/>
      <c r="AI460806" s="29"/>
    </row>
    <row r="460834" spans="23:35" x14ac:dyDescent="0.2">
      <c r="W460834" s="31"/>
      <c r="AI460834" s="31"/>
    </row>
    <row r="460838" spans="23:35" x14ac:dyDescent="0.2">
      <c r="W460838" s="29"/>
      <c r="AI460838" s="29"/>
    </row>
    <row r="460866" spans="23:35" x14ac:dyDescent="0.2">
      <c r="W460866" s="31"/>
      <c r="AI460866" s="31"/>
    </row>
    <row r="460870" spans="23:35" x14ac:dyDescent="0.2">
      <c r="W460870" s="29"/>
      <c r="AI460870" s="29"/>
    </row>
    <row r="460898" spans="23:35" x14ac:dyDescent="0.2">
      <c r="W460898" s="31"/>
      <c r="AI460898" s="31"/>
    </row>
    <row r="460902" spans="23:35" x14ac:dyDescent="0.2">
      <c r="W460902" s="29"/>
      <c r="AI460902" s="29"/>
    </row>
    <row r="460930" spans="23:35" x14ac:dyDescent="0.2">
      <c r="W460930" s="31"/>
      <c r="AI460930" s="31"/>
    </row>
    <row r="460934" spans="23:35" x14ac:dyDescent="0.2">
      <c r="W460934" s="29"/>
      <c r="AI460934" s="29"/>
    </row>
    <row r="460962" spans="23:35" x14ac:dyDescent="0.2">
      <c r="W460962" s="31"/>
      <c r="AI460962" s="31"/>
    </row>
    <row r="460966" spans="23:35" x14ac:dyDescent="0.2">
      <c r="W460966" s="29"/>
      <c r="AI460966" s="29"/>
    </row>
    <row r="460994" spans="23:35" x14ac:dyDescent="0.2">
      <c r="W460994" s="31"/>
      <c r="AI460994" s="31"/>
    </row>
    <row r="460998" spans="23:35" x14ac:dyDescent="0.2">
      <c r="W460998" s="29"/>
      <c r="AI460998" s="29"/>
    </row>
    <row r="461026" spans="23:35" x14ac:dyDescent="0.2">
      <c r="W461026" s="31"/>
      <c r="AI461026" s="31"/>
    </row>
    <row r="461030" spans="23:35" x14ac:dyDescent="0.2">
      <c r="W461030" s="29"/>
      <c r="AI461030" s="29"/>
    </row>
    <row r="461058" spans="23:35" x14ac:dyDescent="0.2">
      <c r="W461058" s="31"/>
      <c r="AI461058" s="31"/>
    </row>
    <row r="461062" spans="23:35" x14ac:dyDescent="0.2">
      <c r="W461062" s="29"/>
      <c r="AI461062" s="29"/>
    </row>
    <row r="461090" spans="23:35" x14ac:dyDescent="0.2">
      <c r="W461090" s="31"/>
      <c r="AI461090" s="31"/>
    </row>
    <row r="461094" spans="23:35" x14ac:dyDescent="0.2">
      <c r="W461094" s="29"/>
      <c r="AI461094" s="29"/>
    </row>
    <row r="461122" spans="23:35" x14ac:dyDescent="0.2">
      <c r="W461122" s="31"/>
      <c r="AI461122" s="31"/>
    </row>
    <row r="461126" spans="23:35" x14ac:dyDescent="0.2">
      <c r="W461126" s="29"/>
      <c r="AI461126" s="29"/>
    </row>
    <row r="461154" spans="23:35" x14ac:dyDescent="0.2">
      <c r="W461154" s="31"/>
      <c r="AI461154" s="31"/>
    </row>
    <row r="461158" spans="23:35" x14ac:dyDescent="0.2">
      <c r="W461158" s="29"/>
      <c r="AI461158" s="29"/>
    </row>
    <row r="461186" spans="23:35" x14ac:dyDescent="0.2">
      <c r="W461186" s="31"/>
      <c r="AI461186" s="31"/>
    </row>
    <row r="461190" spans="23:35" x14ac:dyDescent="0.2">
      <c r="W461190" s="29"/>
      <c r="AI461190" s="29"/>
    </row>
    <row r="461218" spans="23:35" x14ac:dyDescent="0.2">
      <c r="W461218" s="31"/>
      <c r="AI461218" s="31"/>
    </row>
    <row r="461222" spans="23:35" x14ac:dyDescent="0.2">
      <c r="W461222" s="29"/>
      <c r="AI461222" s="29"/>
    </row>
    <row r="461250" spans="23:35" x14ac:dyDescent="0.2">
      <c r="W461250" s="31"/>
      <c r="AI461250" s="31"/>
    </row>
    <row r="461254" spans="23:35" x14ac:dyDescent="0.2">
      <c r="W461254" s="29"/>
      <c r="AI461254" s="29"/>
    </row>
    <row r="461282" spans="23:35" x14ac:dyDescent="0.2">
      <c r="W461282" s="31"/>
      <c r="AI461282" s="31"/>
    </row>
    <row r="461286" spans="23:35" x14ac:dyDescent="0.2">
      <c r="W461286" s="29"/>
      <c r="AI461286" s="29"/>
    </row>
    <row r="461314" spans="23:35" x14ac:dyDescent="0.2">
      <c r="W461314" s="31"/>
      <c r="AI461314" s="31"/>
    </row>
    <row r="461318" spans="23:35" x14ac:dyDescent="0.2">
      <c r="W461318" s="29"/>
      <c r="AI461318" s="29"/>
    </row>
    <row r="461346" spans="23:35" x14ac:dyDescent="0.2">
      <c r="W461346" s="31"/>
      <c r="AI461346" s="31"/>
    </row>
    <row r="461350" spans="23:35" x14ac:dyDescent="0.2">
      <c r="W461350" s="29"/>
      <c r="AI461350" s="29"/>
    </row>
    <row r="461378" spans="23:35" x14ac:dyDescent="0.2">
      <c r="W461378" s="31"/>
      <c r="AI461378" s="31"/>
    </row>
    <row r="461382" spans="23:35" x14ac:dyDescent="0.2">
      <c r="W461382" s="29"/>
      <c r="AI461382" s="29"/>
    </row>
    <row r="461410" spans="23:35" x14ac:dyDescent="0.2">
      <c r="W461410" s="31"/>
      <c r="AI461410" s="31"/>
    </row>
    <row r="461414" spans="23:35" x14ac:dyDescent="0.2">
      <c r="W461414" s="29"/>
      <c r="AI461414" s="29"/>
    </row>
    <row r="461442" spans="23:35" x14ac:dyDescent="0.2">
      <c r="W461442" s="31"/>
      <c r="AI461442" s="31"/>
    </row>
    <row r="461446" spans="23:35" x14ac:dyDescent="0.2">
      <c r="W461446" s="29"/>
      <c r="AI461446" s="29"/>
    </row>
    <row r="461474" spans="23:35" x14ac:dyDescent="0.2">
      <c r="W461474" s="31"/>
      <c r="AI461474" s="31"/>
    </row>
    <row r="461478" spans="23:35" x14ac:dyDescent="0.2">
      <c r="W461478" s="29"/>
      <c r="AI461478" s="29"/>
    </row>
    <row r="461506" spans="23:35" x14ac:dyDescent="0.2">
      <c r="W461506" s="31"/>
      <c r="AI461506" s="31"/>
    </row>
    <row r="461510" spans="23:35" x14ac:dyDescent="0.2">
      <c r="W461510" s="29"/>
      <c r="AI461510" s="29"/>
    </row>
    <row r="461538" spans="23:35" x14ac:dyDescent="0.2">
      <c r="W461538" s="31"/>
      <c r="AI461538" s="31"/>
    </row>
    <row r="461542" spans="23:35" x14ac:dyDescent="0.2">
      <c r="W461542" s="29"/>
      <c r="AI461542" s="29"/>
    </row>
    <row r="461570" spans="23:35" x14ac:dyDescent="0.2">
      <c r="W461570" s="31"/>
      <c r="AI461570" s="31"/>
    </row>
    <row r="461574" spans="23:35" x14ac:dyDescent="0.2">
      <c r="W461574" s="29"/>
      <c r="AI461574" s="29"/>
    </row>
    <row r="461602" spans="23:35" x14ac:dyDescent="0.2">
      <c r="W461602" s="31"/>
      <c r="AI461602" s="31"/>
    </row>
    <row r="461606" spans="23:35" x14ac:dyDescent="0.2">
      <c r="W461606" s="29"/>
      <c r="AI461606" s="29"/>
    </row>
    <row r="461634" spans="23:35" x14ac:dyDescent="0.2">
      <c r="W461634" s="31"/>
      <c r="AI461634" s="31"/>
    </row>
    <row r="461638" spans="23:35" x14ac:dyDescent="0.2">
      <c r="W461638" s="29"/>
      <c r="AI461638" s="29"/>
    </row>
    <row r="461666" spans="23:35" x14ac:dyDescent="0.2">
      <c r="W461666" s="31"/>
      <c r="AI461666" s="31"/>
    </row>
    <row r="461670" spans="23:35" x14ac:dyDescent="0.2">
      <c r="W461670" s="29"/>
      <c r="AI461670" s="29"/>
    </row>
    <row r="461698" spans="23:35" x14ac:dyDescent="0.2">
      <c r="W461698" s="31"/>
      <c r="AI461698" s="31"/>
    </row>
    <row r="461702" spans="23:35" x14ac:dyDescent="0.2">
      <c r="W461702" s="29"/>
      <c r="AI461702" s="29"/>
    </row>
    <row r="461730" spans="23:35" x14ac:dyDescent="0.2">
      <c r="W461730" s="31"/>
      <c r="AI461730" s="31"/>
    </row>
    <row r="461734" spans="23:35" x14ac:dyDescent="0.2">
      <c r="W461734" s="29"/>
      <c r="AI461734" s="29"/>
    </row>
    <row r="461762" spans="23:35" x14ac:dyDescent="0.2">
      <c r="W461762" s="31"/>
      <c r="AI461762" s="31"/>
    </row>
    <row r="461766" spans="23:35" x14ac:dyDescent="0.2">
      <c r="W461766" s="29"/>
      <c r="AI461766" s="29"/>
    </row>
    <row r="461794" spans="23:35" x14ac:dyDescent="0.2">
      <c r="W461794" s="31"/>
      <c r="AI461794" s="31"/>
    </row>
    <row r="461798" spans="23:35" x14ac:dyDescent="0.2">
      <c r="W461798" s="29"/>
      <c r="AI461798" s="29"/>
    </row>
    <row r="461826" spans="23:35" x14ac:dyDescent="0.2">
      <c r="W461826" s="31"/>
      <c r="AI461826" s="31"/>
    </row>
    <row r="461830" spans="23:35" x14ac:dyDescent="0.2">
      <c r="W461830" s="29"/>
      <c r="AI461830" s="29"/>
    </row>
    <row r="461858" spans="23:35" x14ac:dyDescent="0.2">
      <c r="W461858" s="31"/>
      <c r="AI461858" s="31"/>
    </row>
    <row r="461862" spans="23:35" x14ac:dyDescent="0.2">
      <c r="W461862" s="29"/>
      <c r="AI461862" s="29"/>
    </row>
    <row r="461890" spans="23:35" x14ac:dyDescent="0.2">
      <c r="W461890" s="31"/>
      <c r="AI461890" s="31"/>
    </row>
    <row r="461894" spans="23:35" x14ac:dyDescent="0.2">
      <c r="W461894" s="29"/>
      <c r="AI461894" s="29"/>
    </row>
    <row r="461922" spans="23:35" x14ac:dyDescent="0.2">
      <c r="W461922" s="31"/>
      <c r="AI461922" s="31"/>
    </row>
    <row r="461926" spans="23:35" x14ac:dyDescent="0.2">
      <c r="W461926" s="29"/>
      <c r="AI461926" s="29"/>
    </row>
    <row r="461954" spans="23:35" x14ac:dyDescent="0.2">
      <c r="W461954" s="31"/>
      <c r="AI461954" s="31"/>
    </row>
    <row r="461958" spans="23:35" x14ac:dyDescent="0.2">
      <c r="W461958" s="29"/>
      <c r="AI461958" s="29"/>
    </row>
    <row r="461986" spans="23:35" x14ac:dyDescent="0.2">
      <c r="W461986" s="31"/>
      <c r="AI461986" s="31"/>
    </row>
    <row r="461990" spans="23:35" x14ac:dyDescent="0.2">
      <c r="W461990" s="29"/>
      <c r="AI461990" s="29"/>
    </row>
    <row r="462018" spans="23:35" x14ac:dyDescent="0.2">
      <c r="W462018" s="31"/>
      <c r="AI462018" s="31"/>
    </row>
    <row r="462022" spans="23:35" x14ac:dyDescent="0.2">
      <c r="W462022" s="29"/>
      <c r="AI462022" s="29"/>
    </row>
    <row r="462050" spans="23:35" x14ac:dyDescent="0.2">
      <c r="W462050" s="31"/>
      <c r="AI462050" s="31"/>
    </row>
    <row r="462054" spans="23:35" x14ac:dyDescent="0.2">
      <c r="W462054" s="29"/>
      <c r="AI462054" s="29"/>
    </row>
    <row r="462082" spans="23:35" x14ac:dyDescent="0.2">
      <c r="W462082" s="31"/>
      <c r="AI462082" s="31"/>
    </row>
    <row r="462086" spans="23:35" x14ac:dyDescent="0.2">
      <c r="W462086" s="29"/>
      <c r="AI462086" s="29"/>
    </row>
    <row r="462114" spans="23:35" x14ac:dyDescent="0.2">
      <c r="W462114" s="31"/>
      <c r="AI462114" s="31"/>
    </row>
    <row r="462118" spans="23:35" x14ac:dyDescent="0.2">
      <c r="W462118" s="29"/>
      <c r="AI462118" s="29"/>
    </row>
    <row r="462146" spans="23:35" x14ac:dyDescent="0.2">
      <c r="W462146" s="31"/>
      <c r="AI462146" s="31"/>
    </row>
    <row r="462150" spans="23:35" x14ac:dyDescent="0.2">
      <c r="W462150" s="29"/>
      <c r="AI462150" s="29"/>
    </row>
    <row r="462178" spans="23:35" x14ac:dyDescent="0.2">
      <c r="W462178" s="31"/>
      <c r="AI462178" s="31"/>
    </row>
    <row r="462182" spans="23:35" x14ac:dyDescent="0.2">
      <c r="W462182" s="29"/>
      <c r="AI462182" s="29"/>
    </row>
    <row r="462210" spans="23:35" x14ac:dyDescent="0.2">
      <c r="W462210" s="31"/>
      <c r="AI462210" s="31"/>
    </row>
    <row r="462214" spans="23:35" x14ac:dyDescent="0.2">
      <c r="W462214" s="29"/>
      <c r="AI462214" s="29"/>
    </row>
    <row r="462242" spans="23:35" x14ac:dyDescent="0.2">
      <c r="W462242" s="31"/>
      <c r="AI462242" s="31"/>
    </row>
    <row r="462246" spans="23:35" x14ac:dyDescent="0.2">
      <c r="W462246" s="29"/>
      <c r="AI462246" s="29"/>
    </row>
    <row r="462274" spans="23:35" x14ac:dyDescent="0.2">
      <c r="W462274" s="31"/>
      <c r="AI462274" s="31"/>
    </row>
    <row r="462278" spans="23:35" x14ac:dyDescent="0.2">
      <c r="W462278" s="29"/>
      <c r="AI462278" s="29"/>
    </row>
    <row r="462306" spans="23:35" x14ac:dyDescent="0.2">
      <c r="W462306" s="31"/>
      <c r="AI462306" s="31"/>
    </row>
    <row r="462310" spans="23:35" x14ac:dyDescent="0.2">
      <c r="W462310" s="29"/>
      <c r="AI462310" s="29"/>
    </row>
    <row r="462338" spans="23:35" x14ac:dyDescent="0.2">
      <c r="W462338" s="31"/>
      <c r="AI462338" s="31"/>
    </row>
    <row r="462342" spans="23:35" x14ac:dyDescent="0.2">
      <c r="W462342" s="29"/>
      <c r="AI462342" s="29"/>
    </row>
    <row r="462370" spans="23:35" x14ac:dyDescent="0.2">
      <c r="W462370" s="31"/>
      <c r="AI462370" s="31"/>
    </row>
    <row r="462374" spans="23:35" x14ac:dyDescent="0.2">
      <c r="W462374" s="29"/>
      <c r="AI462374" s="29"/>
    </row>
    <row r="462402" spans="23:35" x14ac:dyDescent="0.2">
      <c r="W462402" s="31"/>
      <c r="AI462402" s="31"/>
    </row>
    <row r="462406" spans="23:35" x14ac:dyDescent="0.2">
      <c r="W462406" s="29"/>
      <c r="AI462406" s="29"/>
    </row>
    <row r="462434" spans="23:35" x14ac:dyDescent="0.2">
      <c r="W462434" s="31"/>
      <c r="AI462434" s="31"/>
    </row>
    <row r="462438" spans="23:35" x14ac:dyDescent="0.2">
      <c r="W462438" s="29"/>
      <c r="AI462438" s="29"/>
    </row>
    <row r="462466" spans="23:35" x14ac:dyDescent="0.2">
      <c r="W462466" s="31"/>
      <c r="AI462466" s="31"/>
    </row>
    <row r="462470" spans="23:35" x14ac:dyDescent="0.2">
      <c r="W462470" s="29"/>
      <c r="AI462470" s="29"/>
    </row>
    <row r="462498" spans="23:35" x14ac:dyDescent="0.2">
      <c r="W462498" s="31"/>
      <c r="AI462498" s="31"/>
    </row>
    <row r="462502" spans="23:35" x14ac:dyDescent="0.2">
      <c r="W462502" s="29"/>
      <c r="AI462502" s="29"/>
    </row>
    <row r="462530" spans="23:35" x14ac:dyDescent="0.2">
      <c r="W462530" s="31"/>
      <c r="AI462530" s="31"/>
    </row>
    <row r="462534" spans="23:35" x14ac:dyDescent="0.2">
      <c r="W462534" s="29"/>
      <c r="AI462534" s="29"/>
    </row>
    <row r="462562" spans="23:35" x14ac:dyDescent="0.2">
      <c r="W462562" s="31"/>
      <c r="AI462562" s="31"/>
    </row>
    <row r="462566" spans="23:35" x14ac:dyDescent="0.2">
      <c r="W462566" s="29"/>
      <c r="AI462566" s="29"/>
    </row>
    <row r="462594" spans="23:35" x14ac:dyDescent="0.2">
      <c r="W462594" s="31"/>
      <c r="AI462594" s="31"/>
    </row>
    <row r="462598" spans="23:35" x14ac:dyDescent="0.2">
      <c r="W462598" s="29"/>
      <c r="AI462598" s="29"/>
    </row>
    <row r="462626" spans="23:35" x14ac:dyDescent="0.2">
      <c r="W462626" s="31"/>
      <c r="AI462626" s="31"/>
    </row>
    <row r="462630" spans="23:35" x14ac:dyDescent="0.2">
      <c r="W462630" s="29"/>
      <c r="AI462630" s="29"/>
    </row>
    <row r="462658" spans="23:35" x14ac:dyDescent="0.2">
      <c r="W462658" s="31"/>
      <c r="AI462658" s="31"/>
    </row>
    <row r="462662" spans="23:35" x14ac:dyDescent="0.2">
      <c r="W462662" s="29"/>
      <c r="AI462662" s="29"/>
    </row>
    <row r="462690" spans="23:35" x14ac:dyDescent="0.2">
      <c r="W462690" s="31"/>
      <c r="AI462690" s="31"/>
    </row>
    <row r="462694" spans="23:35" x14ac:dyDescent="0.2">
      <c r="W462694" s="29"/>
      <c r="AI462694" s="29"/>
    </row>
    <row r="462722" spans="23:35" x14ac:dyDescent="0.2">
      <c r="W462722" s="31"/>
      <c r="AI462722" s="31"/>
    </row>
    <row r="462726" spans="23:35" x14ac:dyDescent="0.2">
      <c r="W462726" s="29"/>
      <c r="AI462726" s="29"/>
    </row>
    <row r="462754" spans="23:35" x14ac:dyDescent="0.2">
      <c r="W462754" s="31"/>
      <c r="AI462754" s="31"/>
    </row>
    <row r="462758" spans="23:35" x14ac:dyDescent="0.2">
      <c r="W462758" s="29"/>
      <c r="AI462758" s="29"/>
    </row>
    <row r="462786" spans="23:35" x14ac:dyDescent="0.2">
      <c r="W462786" s="31"/>
      <c r="AI462786" s="31"/>
    </row>
    <row r="462790" spans="23:35" x14ac:dyDescent="0.2">
      <c r="W462790" s="29"/>
      <c r="AI462790" s="29"/>
    </row>
    <row r="462818" spans="23:35" x14ac:dyDescent="0.2">
      <c r="W462818" s="31"/>
      <c r="AI462818" s="31"/>
    </row>
    <row r="462822" spans="23:35" x14ac:dyDescent="0.2">
      <c r="W462822" s="29"/>
      <c r="AI462822" s="29"/>
    </row>
    <row r="462850" spans="23:35" x14ac:dyDescent="0.2">
      <c r="W462850" s="31"/>
      <c r="AI462850" s="31"/>
    </row>
    <row r="462854" spans="23:35" x14ac:dyDescent="0.2">
      <c r="W462854" s="29"/>
      <c r="AI462854" s="29"/>
    </row>
    <row r="462882" spans="23:35" x14ac:dyDescent="0.2">
      <c r="W462882" s="31"/>
      <c r="AI462882" s="31"/>
    </row>
    <row r="462886" spans="23:35" x14ac:dyDescent="0.2">
      <c r="W462886" s="29"/>
      <c r="AI462886" s="29"/>
    </row>
    <row r="462914" spans="23:35" x14ac:dyDescent="0.2">
      <c r="W462914" s="31"/>
      <c r="AI462914" s="31"/>
    </row>
    <row r="462918" spans="23:35" x14ac:dyDescent="0.2">
      <c r="W462918" s="29"/>
      <c r="AI462918" s="29"/>
    </row>
    <row r="462946" spans="23:35" x14ac:dyDescent="0.2">
      <c r="W462946" s="31"/>
      <c r="AI462946" s="31"/>
    </row>
    <row r="462950" spans="23:35" x14ac:dyDescent="0.2">
      <c r="W462950" s="29"/>
      <c r="AI462950" s="29"/>
    </row>
    <row r="462978" spans="23:35" x14ac:dyDescent="0.2">
      <c r="W462978" s="31"/>
      <c r="AI462978" s="31"/>
    </row>
    <row r="462982" spans="23:35" x14ac:dyDescent="0.2">
      <c r="W462982" s="29"/>
      <c r="AI462982" s="29"/>
    </row>
    <row r="463010" spans="23:35" x14ac:dyDescent="0.2">
      <c r="W463010" s="31"/>
      <c r="AI463010" s="31"/>
    </row>
    <row r="463014" spans="23:35" x14ac:dyDescent="0.2">
      <c r="W463014" s="29"/>
      <c r="AI463014" s="29"/>
    </row>
    <row r="463042" spans="23:35" x14ac:dyDescent="0.2">
      <c r="W463042" s="31"/>
      <c r="AI463042" s="31"/>
    </row>
    <row r="463046" spans="23:35" x14ac:dyDescent="0.2">
      <c r="W463046" s="29"/>
      <c r="AI463046" s="29"/>
    </row>
    <row r="463074" spans="23:35" x14ac:dyDescent="0.2">
      <c r="W463074" s="31"/>
      <c r="AI463074" s="31"/>
    </row>
    <row r="463078" spans="23:35" x14ac:dyDescent="0.2">
      <c r="W463078" s="29"/>
      <c r="AI463078" s="29"/>
    </row>
    <row r="463106" spans="23:35" x14ac:dyDescent="0.2">
      <c r="W463106" s="31"/>
      <c r="AI463106" s="31"/>
    </row>
    <row r="463110" spans="23:35" x14ac:dyDescent="0.2">
      <c r="W463110" s="29"/>
      <c r="AI463110" s="29"/>
    </row>
    <row r="463138" spans="23:35" x14ac:dyDescent="0.2">
      <c r="W463138" s="31"/>
      <c r="AI463138" s="31"/>
    </row>
    <row r="463142" spans="23:35" x14ac:dyDescent="0.2">
      <c r="W463142" s="29"/>
      <c r="AI463142" s="29"/>
    </row>
    <row r="463170" spans="23:35" x14ac:dyDescent="0.2">
      <c r="W463170" s="31"/>
      <c r="AI463170" s="31"/>
    </row>
    <row r="463174" spans="23:35" x14ac:dyDescent="0.2">
      <c r="W463174" s="29"/>
      <c r="AI463174" s="29"/>
    </row>
    <row r="463202" spans="23:35" x14ac:dyDescent="0.2">
      <c r="W463202" s="31"/>
      <c r="AI463202" s="31"/>
    </row>
    <row r="463206" spans="23:35" x14ac:dyDescent="0.2">
      <c r="W463206" s="29"/>
      <c r="AI463206" s="29"/>
    </row>
    <row r="463234" spans="23:35" x14ac:dyDescent="0.2">
      <c r="W463234" s="31"/>
      <c r="AI463234" s="31"/>
    </row>
    <row r="463238" spans="23:35" x14ac:dyDescent="0.2">
      <c r="W463238" s="29"/>
      <c r="AI463238" s="29"/>
    </row>
    <row r="463266" spans="23:35" x14ac:dyDescent="0.2">
      <c r="W463266" s="31"/>
      <c r="AI463266" s="31"/>
    </row>
    <row r="463270" spans="23:35" x14ac:dyDescent="0.2">
      <c r="W463270" s="29"/>
      <c r="AI463270" s="29"/>
    </row>
    <row r="463298" spans="23:35" x14ac:dyDescent="0.2">
      <c r="W463298" s="31"/>
      <c r="AI463298" s="31"/>
    </row>
    <row r="463302" spans="23:35" x14ac:dyDescent="0.2">
      <c r="W463302" s="29"/>
      <c r="AI463302" s="29"/>
    </row>
    <row r="463330" spans="23:35" x14ac:dyDescent="0.2">
      <c r="W463330" s="31"/>
      <c r="AI463330" s="31"/>
    </row>
    <row r="463334" spans="23:35" x14ac:dyDescent="0.2">
      <c r="W463334" s="29"/>
      <c r="AI463334" s="29"/>
    </row>
    <row r="463362" spans="23:35" x14ac:dyDescent="0.2">
      <c r="W463362" s="31"/>
      <c r="AI463362" s="31"/>
    </row>
    <row r="463366" spans="23:35" x14ac:dyDescent="0.2">
      <c r="W463366" s="29"/>
      <c r="AI463366" s="29"/>
    </row>
    <row r="463394" spans="23:35" x14ac:dyDescent="0.2">
      <c r="W463394" s="31"/>
      <c r="AI463394" s="31"/>
    </row>
    <row r="463398" spans="23:35" x14ac:dyDescent="0.2">
      <c r="W463398" s="29"/>
      <c r="AI463398" s="29"/>
    </row>
    <row r="463426" spans="23:35" x14ac:dyDescent="0.2">
      <c r="W463426" s="31"/>
      <c r="AI463426" s="31"/>
    </row>
    <row r="463430" spans="23:35" x14ac:dyDescent="0.2">
      <c r="W463430" s="29"/>
      <c r="AI463430" s="29"/>
    </row>
    <row r="463458" spans="23:35" x14ac:dyDescent="0.2">
      <c r="W463458" s="31"/>
      <c r="AI463458" s="31"/>
    </row>
    <row r="463462" spans="23:35" x14ac:dyDescent="0.2">
      <c r="W463462" s="29"/>
      <c r="AI463462" s="29"/>
    </row>
    <row r="463490" spans="23:35" x14ac:dyDescent="0.2">
      <c r="W463490" s="31"/>
      <c r="AI463490" s="31"/>
    </row>
    <row r="463494" spans="23:35" x14ac:dyDescent="0.2">
      <c r="W463494" s="29"/>
      <c r="AI463494" s="29"/>
    </row>
    <row r="463522" spans="23:35" x14ac:dyDescent="0.2">
      <c r="W463522" s="31"/>
      <c r="AI463522" s="31"/>
    </row>
    <row r="463526" spans="23:35" x14ac:dyDescent="0.2">
      <c r="W463526" s="29"/>
      <c r="AI463526" s="29"/>
    </row>
    <row r="463554" spans="23:35" x14ac:dyDescent="0.2">
      <c r="W463554" s="31"/>
      <c r="AI463554" s="31"/>
    </row>
    <row r="463558" spans="23:35" x14ac:dyDescent="0.2">
      <c r="W463558" s="29"/>
      <c r="AI463558" s="29"/>
    </row>
    <row r="463586" spans="23:35" x14ac:dyDescent="0.2">
      <c r="W463586" s="31"/>
      <c r="AI463586" s="31"/>
    </row>
    <row r="463590" spans="23:35" x14ac:dyDescent="0.2">
      <c r="W463590" s="29"/>
      <c r="AI463590" s="29"/>
    </row>
    <row r="463618" spans="23:35" x14ac:dyDescent="0.2">
      <c r="W463618" s="31"/>
      <c r="AI463618" s="31"/>
    </row>
    <row r="463622" spans="23:35" x14ac:dyDescent="0.2">
      <c r="W463622" s="29"/>
      <c r="AI463622" s="29"/>
    </row>
    <row r="463650" spans="23:35" x14ac:dyDescent="0.2">
      <c r="W463650" s="31"/>
      <c r="AI463650" s="31"/>
    </row>
    <row r="463654" spans="23:35" x14ac:dyDescent="0.2">
      <c r="W463654" s="29"/>
      <c r="AI463654" s="29"/>
    </row>
    <row r="463682" spans="23:35" x14ac:dyDescent="0.2">
      <c r="W463682" s="31"/>
      <c r="AI463682" s="31"/>
    </row>
    <row r="463686" spans="23:35" x14ac:dyDescent="0.2">
      <c r="W463686" s="29"/>
      <c r="AI463686" s="29"/>
    </row>
    <row r="463714" spans="23:35" x14ac:dyDescent="0.2">
      <c r="W463714" s="31"/>
      <c r="AI463714" s="31"/>
    </row>
    <row r="463718" spans="23:35" x14ac:dyDescent="0.2">
      <c r="W463718" s="29"/>
      <c r="AI463718" s="29"/>
    </row>
    <row r="463746" spans="23:35" x14ac:dyDescent="0.2">
      <c r="W463746" s="31"/>
      <c r="AI463746" s="31"/>
    </row>
    <row r="463750" spans="23:35" x14ac:dyDescent="0.2">
      <c r="W463750" s="29"/>
      <c r="AI463750" s="29"/>
    </row>
    <row r="463778" spans="23:35" x14ac:dyDescent="0.2">
      <c r="W463778" s="31"/>
      <c r="AI463778" s="31"/>
    </row>
    <row r="463782" spans="23:35" x14ac:dyDescent="0.2">
      <c r="W463782" s="29"/>
      <c r="AI463782" s="29"/>
    </row>
    <row r="463810" spans="23:35" x14ac:dyDescent="0.2">
      <c r="W463810" s="31"/>
      <c r="AI463810" s="31"/>
    </row>
    <row r="463814" spans="23:35" x14ac:dyDescent="0.2">
      <c r="W463814" s="29"/>
      <c r="AI463814" s="29"/>
    </row>
    <row r="463842" spans="23:35" x14ac:dyDescent="0.2">
      <c r="W463842" s="31"/>
      <c r="AI463842" s="31"/>
    </row>
    <row r="463846" spans="23:35" x14ac:dyDescent="0.2">
      <c r="W463846" s="29"/>
      <c r="AI463846" s="29"/>
    </row>
    <row r="463874" spans="23:35" x14ac:dyDescent="0.2">
      <c r="W463874" s="31"/>
      <c r="AI463874" s="31"/>
    </row>
    <row r="463878" spans="23:35" x14ac:dyDescent="0.2">
      <c r="W463878" s="29"/>
      <c r="AI463878" s="29"/>
    </row>
    <row r="463906" spans="23:35" x14ac:dyDescent="0.2">
      <c r="W463906" s="31"/>
      <c r="AI463906" s="31"/>
    </row>
    <row r="463910" spans="23:35" x14ac:dyDescent="0.2">
      <c r="W463910" s="29"/>
      <c r="AI463910" s="29"/>
    </row>
    <row r="463938" spans="23:35" x14ac:dyDescent="0.2">
      <c r="W463938" s="31"/>
      <c r="AI463938" s="31"/>
    </row>
    <row r="463942" spans="23:35" x14ac:dyDescent="0.2">
      <c r="W463942" s="29"/>
      <c r="AI463942" s="29"/>
    </row>
    <row r="463970" spans="23:35" x14ac:dyDescent="0.2">
      <c r="W463970" s="31"/>
      <c r="AI463970" s="31"/>
    </row>
    <row r="463974" spans="23:35" x14ac:dyDescent="0.2">
      <c r="W463974" s="29"/>
      <c r="AI463974" s="29"/>
    </row>
    <row r="464002" spans="23:35" x14ac:dyDescent="0.2">
      <c r="W464002" s="31"/>
      <c r="AI464002" s="31"/>
    </row>
    <row r="464006" spans="23:35" x14ac:dyDescent="0.2">
      <c r="W464006" s="29"/>
      <c r="AI464006" s="29"/>
    </row>
    <row r="464034" spans="23:35" x14ac:dyDescent="0.2">
      <c r="W464034" s="31"/>
      <c r="AI464034" s="31"/>
    </row>
    <row r="464038" spans="23:35" x14ac:dyDescent="0.2">
      <c r="W464038" s="29"/>
      <c r="AI464038" s="29"/>
    </row>
    <row r="464066" spans="23:35" x14ac:dyDescent="0.2">
      <c r="W464066" s="31"/>
      <c r="AI464066" s="31"/>
    </row>
    <row r="464070" spans="23:35" x14ac:dyDescent="0.2">
      <c r="W464070" s="29"/>
      <c r="AI464070" s="29"/>
    </row>
    <row r="464098" spans="23:35" x14ac:dyDescent="0.2">
      <c r="W464098" s="31"/>
      <c r="AI464098" s="31"/>
    </row>
    <row r="464102" spans="23:35" x14ac:dyDescent="0.2">
      <c r="W464102" s="29"/>
      <c r="AI464102" s="29"/>
    </row>
    <row r="464130" spans="23:35" x14ac:dyDescent="0.2">
      <c r="W464130" s="31"/>
      <c r="AI464130" s="31"/>
    </row>
    <row r="464134" spans="23:35" x14ac:dyDescent="0.2">
      <c r="W464134" s="29"/>
      <c r="AI464134" s="29"/>
    </row>
    <row r="464162" spans="23:35" x14ac:dyDescent="0.2">
      <c r="W464162" s="31"/>
      <c r="AI464162" s="31"/>
    </row>
    <row r="464166" spans="23:35" x14ac:dyDescent="0.2">
      <c r="W464166" s="29"/>
      <c r="AI464166" s="29"/>
    </row>
    <row r="464194" spans="23:35" x14ac:dyDescent="0.2">
      <c r="W464194" s="31"/>
      <c r="AI464194" s="31"/>
    </row>
    <row r="464198" spans="23:35" x14ac:dyDescent="0.2">
      <c r="W464198" s="29"/>
      <c r="AI464198" s="29"/>
    </row>
    <row r="464226" spans="23:35" x14ac:dyDescent="0.2">
      <c r="W464226" s="31"/>
      <c r="AI464226" s="31"/>
    </row>
    <row r="464230" spans="23:35" x14ac:dyDescent="0.2">
      <c r="W464230" s="29"/>
      <c r="AI464230" s="29"/>
    </row>
    <row r="464258" spans="23:35" x14ac:dyDescent="0.2">
      <c r="W464258" s="31"/>
      <c r="AI464258" s="31"/>
    </row>
    <row r="464262" spans="23:35" x14ac:dyDescent="0.2">
      <c r="W464262" s="29"/>
      <c r="AI464262" s="29"/>
    </row>
    <row r="464290" spans="23:35" x14ac:dyDescent="0.2">
      <c r="W464290" s="31"/>
      <c r="AI464290" s="31"/>
    </row>
    <row r="464294" spans="23:35" x14ac:dyDescent="0.2">
      <c r="W464294" s="29"/>
      <c r="AI464294" s="29"/>
    </row>
    <row r="464322" spans="23:35" x14ac:dyDescent="0.2">
      <c r="W464322" s="31"/>
      <c r="AI464322" s="31"/>
    </row>
    <row r="464326" spans="23:35" x14ac:dyDescent="0.2">
      <c r="W464326" s="29"/>
      <c r="AI464326" s="29"/>
    </row>
    <row r="464354" spans="23:35" x14ac:dyDescent="0.2">
      <c r="W464354" s="31"/>
      <c r="AI464354" s="31"/>
    </row>
    <row r="464358" spans="23:35" x14ac:dyDescent="0.2">
      <c r="W464358" s="29"/>
      <c r="AI464358" s="29"/>
    </row>
    <row r="464386" spans="23:35" x14ac:dyDescent="0.2">
      <c r="W464386" s="31"/>
      <c r="AI464386" s="31"/>
    </row>
    <row r="464390" spans="23:35" x14ac:dyDescent="0.2">
      <c r="W464390" s="29"/>
      <c r="AI464390" s="29"/>
    </row>
    <row r="464418" spans="23:35" x14ac:dyDescent="0.2">
      <c r="W464418" s="31"/>
      <c r="AI464418" s="31"/>
    </row>
    <row r="464422" spans="23:35" x14ac:dyDescent="0.2">
      <c r="W464422" s="29"/>
      <c r="AI464422" s="29"/>
    </row>
    <row r="464450" spans="23:35" x14ac:dyDescent="0.2">
      <c r="W464450" s="31"/>
      <c r="AI464450" s="31"/>
    </row>
    <row r="464454" spans="23:35" x14ac:dyDescent="0.2">
      <c r="W464454" s="29"/>
      <c r="AI464454" s="29"/>
    </row>
    <row r="464482" spans="23:35" x14ac:dyDescent="0.2">
      <c r="W464482" s="31"/>
      <c r="AI464482" s="31"/>
    </row>
    <row r="464486" spans="23:35" x14ac:dyDescent="0.2">
      <c r="W464486" s="29"/>
      <c r="AI464486" s="29"/>
    </row>
    <row r="464514" spans="23:35" x14ac:dyDescent="0.2">
      <c r="W464514" s="31"/>
      <c r="AI464514" s="31"/>
    </row>
    <row r="464518" spans="23:35" x14ac:dyDescent="0.2">
      <c r="W464518" s="29"/>
      <c r="AI464518" s="29"/>
    </row>
    <row r="464546" spans="23:35" x14ac:dyDescent="0.2">
      <c r="W464546" s="31"/>
      <c r="AI464546" s="31"/>
    </row>
    <row r="464550" spans="23:35" x14ac:dyDescent="0.2">
      <c r="W464550" s="29"/>
      <c r="AI464550" s="29"/>
    </row>
    <row r="464578" spans="23:35" x14ac:dyDescent="0.2">
      <c r="W464578" s="31"/>
      <c r="AI464578" s="31"/>
    </row>
    <row r="464582" spans="23:35" x14ac:dyDescent="0.2">
      <c r="W464582" s="29"/>
      <c r="AI464582" s="29"/>
    </row>
    <row r="464610" spans="23:35" x14ac:dyDescent="0.2">
      <c r="W464610" s="31"/>
      <c r="AI464610" s="31"/>
    </row>
    <row r="464614" spans="23:35" x14ac:dyDescent="0.2">
      <c r="W464614" s="29"/>
      <c r="AI464614" s="29"/>
    </row>
    <row r="464642" spans="23:35" x14ac:dyDescent="0.2">
      <c r="W464642" s="31"/>
      <c r="AI464642" s="31"/>
    </row>
    <row r="464646" spans="23:35" x14ac:dyDescent="0.2">
      <c r="W464646" s="29"/>
      <c r="AI464646" s="29"/>
    </row>
    <row r="464674" spans="23:35" x14ac:dyDescent="0.2">
      <c r="W464674" s="31"/>
      <c r="AI464674" s="31"/>
    </row>
    <row r="464678" spans="23:35" x14ac:dyDescent="0.2">
      <c r="W464678" s="29"/>
      <c r="AI464678" s="29"/>
    </row>
    <row r="464706" spans="23:35" x14ac:dyDescent="0.2">
      <c r="W464706" s="31"/>
      <c r="AI464706" s="31"/>
    </row>
    <row r="464710" spans="23:35" x14ac:dyDescent="0.2">
      <c r="W464710" s="29"/>
      <c r="AI464710" s="29"/>
    </row>
    <row r="464738" spans="23:35" x14ac:dyDescent="0.2">
      <c r="W464738" s="31"/>
      <c r="AI464738" s="31"/>
    </row>
    <row r="464742" spans="23:35" x14ac:dyDescent="0.2">
      <c r="W464742" s="29"/>
      <c r="AI464742" s="29"/>
    </row>
    <row r="464770" spans="23:35" x14ac:dyDescent="0.2">
      <c r="W464770" s="31"/>
      <c r="AI464770" s="31"/>
    </row>
    <row r="464774" spans="23:35" x14ac:dyDescent="0.2">
      <c r="W464774" s="29"/>
      <c r="AI464774" s="29"/>
    </row>
    <row r="464802" spans="23:35" x14ac:dyDescent="0.2">
      <c r="W464802" s="31"/>
      <c r="AI464802" s="31"/>
    </row>
    <row r="464806" spans="23:35" x14ac:dyDescent="0.2">
      <c r="W464806" s="29"/>
      <c r="AI464806" s="29"/>
    </row>
    <row r="464834" spans="23:35" x14ac:dyDescent="0.2">
      <c r="W464834" s="31"/>
      <c r="AI464834" s="31"/>
    </row>
    <row r="464838" spans="23:35" x14ac:dyDescent="0.2">
      <c r="W464838" s="29"/>
      <c r="AI464838" s="29"/>
    </row>
    <row r="464866" spans="23:35" x14ac:dyDescent="0.2">
      <c r="W464866" s="31"/>
      <c r="AI464866" s="31"/>
    </row>
    <row r="464870" spans="23:35" x14ac:dyDescent="0.2">
      <c r="W464870" s="29"/>
      <c r="AI464870" s="29"/>
    </row>
    <row r="464898" spans="23:35" x14ac:dyDescent="0.2">
      <c r="W464898" s="31"/>
      <c r="AI464898" s="31"/>
    </row>
    <row r="464902" spans="23:35" x14ac:dyDescent="0.2">
      <c r="W464902" s="29"/>
      <c r="AI464902" s="29"/>
    </row>
    <row r="464930" spans="23:35" x14ac:dyDescent="0.2">
      <c r="W464930" s="31"/>
      <c r="AI464930" s="31"/>
    </row>
    <row r="464934" spans="23:35" x14ac:dyDescent="0.2">
      <c r="W464934" s="29"/>
      <c r="AI464934" s="29"/>
    </row>
    <row r="464962" spans="23:35" x14ac:dyDescent="0.2">
      <c r="W464962" s="31"/>
      <c r="AI464962" s="31"/>
    </row>
    <row r="464966" spans="23:35" x14ac:dyDescent="0.2">
      <c r="W464966" s="29"/>
      <c r="AI464966" s="29"/>
    </row>
    <row r="464994" spans="23:35" x14ac:dyDescent="0.2">
      <c r="W464994" s="31"/>
      <c r="AI464994" s="31"/>
    </row>
    <row r="464998" spans="23:35" x14ac:dyDescent="0.2">
      <c r="W464998" s="29"/>
      <c r="AI464998" s="29"/>
    </row>
    <row r="465026" spans="23:35" x14ac:dyDescent="0.2">
      <c r="W465026" s="31"/>
      <c r="AI465026" s="31"/>
    </row>
    <row r="465030" spans="23:35" x14ac:dyDescent="0.2">
      <c r="W465030" s="29"/>
      <c r="AI465030" s="29"/>
    </row>
    <row r="465058" spans="23:35" x14ac:dyDescent="0.2">
      <c r="W465058" s="31"/>
      <c r="AI465058" s="31"/>
    </row>
    <row r="465062" spans="23:35" x14ac:dyDescent="0.2">
      <c r="W465062" s="29"/>
      <c r="AI465062" s="29"/>
    </row>
    <row r="465090" spans="23:35" x14ac:dyDescent="0.2">
      <c r="W465090" s="31"/>
      <c r="AI465090" s="31"/>
    </row>
    <row r="465094" spans="23:35" x14ac:dyDescent="0.2">
      <c r="W465094" s="29"/>
      <c r="AI465094" s="29"/>
    </row>
    <row r="465122" spans="23:35" x14ac:dyDescent="0.2">
      <c r="W465122" s="31"/>
      <c r="AI465122" s="31"/>
    </row>
    <row r="465126" spans="23:35" x14ac:dyDescent="0.2">
      <c r="W465126" s="29"/>
      <c r="AI465126" s="29"/>
    </row>
    <row r="465154" spans="23:35" x14ac:dyDescent="0.2">
      <c r="W465154" s="31"/>
      <c r="AI465154" s="31"/>
    </row>
    <row r="465158" spans="23:35" x14ac:dyDescent="0.2">
      <c r="W465158" s="29"/>
      <c r="AI465158" s="29"/>
    </row>
    <row r="465186" spans="23:35" x14ac:dyDescent="0.2">
      <c r="W465186" s="31"/>
      <c r="AI465186" s="31"/>
    </row>
    <row r="465190" spans="23:35" x14ac:dyDescent="0.2">
      <c r="W465190" s="29"/>
      <c r="AI465190" s="29"/>
    </row>
    <row r="465218" spans="23:35" x14ac:dyDescent="0.2">
      <c r="W465218" s="31"/>
      <c r="AI465218" s="31"/>
    </row>
    <row r="465222" spans="23:35" x14ac:dyDescent="0.2">
      <c r="W465222" s="29"/>
      <c r="AI465222" s="29"/>
    </row>
    <row r="465250" spans="23:35" x14ac:dyDescent="0.2">
      <c r="W465250" s="31"/>
      <c r="AI465250" s="31"/>
    </row>
    <row r="465254" spans="23:35" x14ac:dyDescent="0.2">
      <c r="W465254" s="29"/>
      <c r="AI465254" s="29"/>
    </row>
    <row r="465282" spans="23:35" x14ac:dyDescent="0.2">
      <c r="W465282" s="31"/>
      <c r="AI465282" s="31"/>
    </row>
    <row r="465286" spans="23:35" x14ac:dyDescent="0.2">
      <c r="W465286" s="29"/>
      <c r="AI465286" s="29"/>
    </row>
    <row r="465314" spans="23:35" x14ac:dyDescent="0.2">
      <c r="W465314" s="31"/>
      <c r="AI465314" s="31"/>
    </row>
    <row r="465318" spans="23:35" x14ac:dyDescent="0.2">
      <c r="W465318" s="29"/>
      <c r="AI465318" s="29"/>
    </row>
    <row r="465346" spans="23:35" x14ac:dyDescent="0.2">
      <c r="W465346" s="31"/>
      <c r="AI465346" s="31"/>
    </row>
    <row r="465350" spans="23:35" x14ac:dyDescent="0.2">
      <c r="W465350" s="29"/>
      <c r="AI465350" s="29"/>
    </row>
    <row r="465378" spans="23:35" x14ac:dyDescent="0.2">
      <c r="W465378" s="31"/>
      <c r="AI465378" s="31"/>
    </row>
    <row r="465382" spans="23:35" x14ac:dyDescent="0.2">
      <c r="W465382" s="29"/>
      <c r="AI465382" s="29"/>
    </row>
    <row r="465410" spans="23:35" x14ac:dyDescent="0.2">
      <c r="W465410" s="31"/>
      <c r="AI465410" s="31"/>
    </row>
    <row r="465414" spans="23:35" x14ac:dyDescent="0.2">
      <c r="W465414" s="29"/>
      <c r="AI465414" s="29"/>
    </row>
    <row r="465442" spans="23:35" x14ac:dyDescent="0.2">
      <c r="W465442" s="31"/>
      <c r="AI465442" s="31"/>
    </row>
    <row r="465446" spans="23:35" x14ac:dyDescent="0.2">
      <c r="W465446" s="29"/>
      <c r="AI465446" s="29"/>
    </row>
    <row r="465474" spans="23:35" x14ac:dyDescent="0.2">
      <c r="W465474" s="31"/>
      <c r="AI465474" s="31"/>
    </row>
    <row r="465478" spans="23:35" x14ac:dyDescent="0.2">
      <c r="W465478" s="29"/>
      <c r="AI465478" s="29"/>
    </row>
    <row r="465506" spans="23:35" x14ac:dyDescent="0.2">
      <c r="W465506" s="31"/>
      <c r="AI465506" s="31"/>
    </row>
    <row r="465510" spans="23:35" x14ac:dyDescent="0.2">
      <c r="W465510" s="29"/>
      <c r="AI465510" s="29"/>
    </row>
    <row r="465538" spans="23:35" x14ac:dyDescent="0.2">
      <c r="W465538" s="31"/>
      <c r="AI465538" s="31"/>
    </row>
    <row r="465542" spans="23:35" x14ac:dyDescent="0.2">
      <c r="W465542" s="29"/>
      <c r="AI465542" s="29"/>
    </row>
    <row r="465570" spans="23:35" x14ac:dyDescent="0.2">
      <c r="W465570" s="31"/>
      <c r="AI465570" s="31"/>
    </row>
    <row r="465574" spans="23:35" x14ac:dyDescent="0.2">
      <c r="W465574" s="29"/>
      <c r="AI465574" s="29"/>
    </row>
    <row r="465602" spans="23:35" x14ac:dyDescent="0.2">
      <c r="W465602" s="31"/>
      <c r="AI465602" s="31"/>
    </row>
    <row r="465606" spans="23:35" x14ac:dyDescent="0.2">
      <c r="W465606" s="29"/>
      <c r="AI465606" s="29"/>
    </row>
    <row r="465634" spans="23:35" x14ac:dyDescent="0.2">
      <c r="W465634" s="31"/>
      <c r="AI465634" s="31"/>
    </row>
    <row r="465638" spans="23:35" x14ac:dyDescent="0.2">
      <c r="W465638" s="29"/>
      <c r="AI465638" s="29"/>
    </row>
    <row r="465666" spans="23:35" x14ac:dyDescent="0.2">
      <c r="W465666" s="31"/>
      <c r="AI465666" s="31"/>
    </row>
    <row r="465670" spans="23:35" x14ac:dyDescent="0.2">
      <c r="W465670" s="29"/>
      <c r="AI465670" s="29"/>
    </row>
    <row r="465698" spans="23:35" x14ac:dyDescent="0.2">
      <c r="W465698" s="31"/>
      <c r="AI465698" s="31"/>
    </row>
    <row r="465702" spans="23:35" x14ac:dyDescent="0.2">
      <c r="W465702" s="29"/>
      <c r="AI465702" s="29"/>
    </row>
    <row r="465730" spans="23:35" x14ac:dyDescent="0.2">
      <c r="W465730" s="31"/>
      <c r="AI465730" s="31"/>
    </row>
    <row r="465734" spans="23:35" x14ac:dyDescent="0.2">
      <c r="W465734" s="29"/>
      <c r="AI465734" s="29"/>
    </row>
    <row r="465762" spans="23:35" x14ac:dyDescent="0.2">
      <c r="W465762" s="31"/>
      <c r="AI465762" s="31"/>
    </row>
    <row r="465766" spans="23:35" x14ac:dyDescent="0.2">
      <c r="W465766" s="29"/>
      <c r="AI465766" s="29"/>
    </row>
    <row r="465794" spans="23:35" x14ac:dyDescent="0.2">
      <c r="W465794" s="31"/>
      <c r="AI465794" s="31"/>
    </row>
    <row r="465798" spans="23:35" x14ac:dyDescent="0.2">
      <c r="W465798" s="29"/>
      <c r="AI465798" s="29"/>
    </row>
    <row r="465826" spans="23:35" x14ac:dyDescent="0.2">
      <c r="W465826" s="31"/>
      <c r="AI465826" s="31"/>
    </row>
    <row r="465830" spans="23:35" x14ac:dyDescent="0.2">
      <c r="W465830" s="29"/>
      <c r="AI465830" s="29"/>
    </row>
    <row r="465858" spans="23:35" x14ac:dyDescent="0.2">
      <c r="W465858" s="31"/>
      <c r="AI465858" s="31"/>
    </row>
    <row r="465862" spans="23:35" x14ac:dyDescent="0.2">
      <c r="W465862" s="29"/>
      <c r="AI465862" s="29"/>
    </row>
    <row r="465890" spans="23:35" x14ac:dyDescent="0.2">
      <c r="W465890" s="31"/>
      <c r="AI465890" s="31"/>
    </row>
    <row r="465894" spans="23:35" x14ac:dyDescent="0.2">
      <c r="W465894" s="29"/>
      <c r="AI465894" s="29"/>
    </row>
    <row r="465922" spans="23:35" x14ac:dyDescent="0.2">
      <c r="W465922" s="31"/>
      <c r="AI465922" s="31"/>
    </row>
    <row r="465926" spans="23:35" x14ac:dyDescent="0.2">
      <c r="W465926" s="29"/>
      <c r="AI465926" s="29"/>
    </row>
    <row r="465954" spans="23:35" x14ac:dyDescent="0.2">
      <c r="W465954" s="31"/>
      <c r="AI465954" s="31"/>
    </row>
    <row r="465958" spans="23:35" x14ac:dyDescent="0.2">
      <c r="W465958" s="29"/>
      <c r="AI465958" s="29"/>
    </row>
    <row r="465986" spans="23:35" x14ac:dyDescent="0.2">
      <c r="W465986" s="31"/>
      <c r="AI465986" s="31"/>
    </row>
    <row r="465990" spans="23:35" x14ac:dyDescent="0.2">
      <c r="W465990" s="29"/>
      <c r="AI465990" s="29"/>
    </row>
    <row r="466018" spans="23:35" x14ac:dyDescent="0.2">
      <c r="W466018" s="31"/>
      <c r="AI466018" s="31"/>
    </row>
    <row r="466022" spans="23:35" x14ac:dyDescent="0.2">
      <c r="W466022" s="29"/>
      <c r="AI466022" s="29"/>
    </row>
    <row r="466050" spans="23:35" x14ac:dyDescent="0.2">
      <c r="W466050" s="31"/>
      <c r="AI466050" s="31"/>
    </row>
    <row r="466054" spans="23:35" x14ac:dyDescent="0.2">
      <c r="W466054" s="29"/>
      <c r="AI466054" s="29"/>
    </row>
    <row r="466082" spans="23:35" x14ac:dyDescent="0.2">
      <c r="W466082" s="31"/>
      <c r="AI466082" s="31"/>
    </row>
    <row r="466086" spans="23:35" x14ac:dyDescent="0.2">
      <c r="W466086" s="29"/>
      <c r="AI466086" s="29"/>
    </row>
    <row r="466114" spans="23:35" x14ac:dyDescent="0.2">
      <c r="W466114" s="31"/>
      <c r="AI466114" s="31"/>
    </row>
    <row r="466118" spans="23:35" x14ac:dyDescent="0.2">
      <c r="W466118" s="29"/>
      <c r="AI466118" s="29"/>
    </row>
    <row r="466146" spans="23:35" x14ac:dyDescent="0.2">
      <c r="W466146" s="31"/>
      <c r="AI466146" s="31"/>
    </row>
    <row r="466150" spans="23:35" x14ac:dyDescent="0.2">
      <c r="W466150" s="29"/>
      <c r="AI466150" s="29"/>
    </row>
    <row r="466178" spans="23:35" x14ac:dyDescent="0.2">
      <c r="W466178" s="31"/>
      <c r="AI466178" s="31"/>
    </row>
    <row r="466182" spans="23:35" x14ac:dyDescent="0.2">
      <c r="W466182" s="29"/>
      <c r="AI466182" s="29"/>
    </row>
    <row r="466210" spans="23:35" x14ac:dyDescent="0.2">
      <c r="W466210" s="31"/>
      <c r="AI466210" s="31"/>
    </row>
    <row r="466214" spans="23:35" x14ac:dyDescent="0.2">
      <c r="W466214" s="29"/>
      <c r="AI466214" s="29"/>
    </row>
    <row r="466242" spans="23:35" x14ac:dyDescent="0.2">
      <c r="W466242" s="31"/>
      <c r="AI466242" s="31"/>
    </row>
    <row r="466246" spans="23:35" x14ac:dyDescent="0.2">
      <c r="W466246" s="29"/>
      <c r="AI466246" s="29"/>
    </row>
    <row r="466274" spans="23:35" x14ac:dyDescent="0.2">
      <c r="W466274" s="31"/>
      <c r="AI466274" s="31"/>
    </row>
    <row r="466278" spans="23:35" x14ac:dyDescent="0.2">
      <c r="W466278" s="29"/>
      <c r="AI466278" s="29"/>
    </row>
    <row r="466306" spans="23:35" x14ac:dyDescent="0.2">
      <c r="W466306" s="31"/>
      <c r="AI466306" s="31"/>
    </row>
    <row r="466310" spans="23:35" x14ac:dyDescent="0.2">
      <c r="W466310" s="29"/>
      <c r="AI466310" s="29"/>
    </row>
    <row r="466338" spans="23:35" x14ac:dyDescent="0.2">
      <c r="W466338" s="31"/>
      <c r="AI466338" s="31"/>
    </row>
    <row r="466342" spans="23:35" x14ac:dyDescent="0.2">
      <c r="W466342" s="29"/>
      <c r="AI466342" s="29"/>
    </row>
    <row r="466370" spans="23:35" x14ac:dyDescent="0.2">
      <c r="W466370" s="31"/>
      <c r="AI466370" s="31"/>
    </row>
    <row r="466374" spans="23:35" x14ac:dyDescent="0.2">
      <c r="W466374" s="29"/>
      <c r="AI466374" s="29"/>
    </row>
    <row r="466402" spans="23:35" x14ac:dyDescent="0.2">
      <c r="W466402" s="31"/>
      <c r="AI466402" s="31"/>
    </row>
    <row r="466406" spans="23:35" x14ac:dyDescent="0.2">
      <c r="W466406" s="29"/>
      <c r="AI466406" s="29"/>
    </row>
    <row r="466434" spans="23:35" x14ac:dyDescent="0.2">
      <c r="W466434" s="31"/>
      <c r="AI466434" s="31"/>
    </row>
    <row r="466438" spans="23:35" x14ac:dyDescent="0.2">
      <c r="W466438" s="29"/>
      <c r="AI466438" s="29"/>
    </row>
    <row r="466466" spans="23:35" x14ac:dyDescent="0.2">
      <c r="W466466" s="31"/>
      <c r="AI466466" s="31"/>
    </row>
    <row r="466470" spans="23:35" x14ac:dyDescent="0.2">
      <c r="W466470" s="29"/>
      <c r="AI466470" s="29"/>
    </row>
    <row r="466498" spans="23:35" x14ac:dyDescent="0.2">
      <c r="W466498" s="31"/>
      <c r="AI466498" s="31"/>
    </row>
    <row r="466502" spans="23:35" x14ac:dyDescent="0.2">
      <c r="W466502" s="29"/>
      <c r="AI466502" s="29"/>
    </row>
    <row r="466530" spans="23:35" x14ac:dyDescent="0.2">
      <c r="W466530" s="31"/>
      <c r="AI466530" s="31"/>
    </row>
    <row r="466534" spans="23:35" x14ac:dyDescent="0.2">
      <c r="W466534" s="29"/>
      <c r="AI466534" s="29"/>
    </row>
    <row r="466562" spans="23:35" x14ac:dyDescent="0.2">
      <c r="W466562" s="31"/>
      <c r="AI466562" s="31"/>
    </row>
    <row r="466566" spans="23:35" x14ac:dyDescent="0.2">
      <c r="W466566" s="29"/>
      <c r="AI466566" s="29"/>
    </row>
    <row r="466594" spans="23:35" x14ac:dyDescent="0.2">
      <c r="W466594" s="31"/>
      <c r="AI466594" s="31"/>
    </row>
    <row r="466598" spans="23:35" x14ac:dyDescent="0.2">
      <c r="W466598" s="29"/>
      <c r="AI466598" s="29"/>
    </row>
    <row r="466626" spans="23:35" x14ac:dyDescent="0.2">
      <c r="W466626" s="31"/>
      <c r="AI466626" s="31"/>
    </row>
    <row r="466630" spans="23:35" x14ac:dyDescent="0.2">
      <c r="W466630" s="29"/>
      <c r="AI466630" s="29"/>
    </row>
    <row r="466658" spans="23:35" x14ac:dyDescent="0.2">
      <c r="W466658" s="31"/>
      <c r="AI466658" s="31"/>
    </row>
    <row r="466662" spans="23:35" x14ac:dyDescent="0.2">
      <c r="W466662" s="29"/>
      <c r="AI466662" s="29"/>
    </row>
    <row r="466690" spans="23:35" x14ac:dyDescent="0.2">
      <c r="W466690" s="31"/>
      <c r="AI466690" s="31"/>
    </row>
    <row r="466694" spans="23:35" x14ac:dyDescent="0.2">
      <c r="W466694" s="29"/>
      <c r="AI466694" s="29"/>
    </row>
    <row r="466722" spans="23:35" x14ac:dyDescent="0.2">
      <c r="W466722" s="31"/>
      <c r="AI466722" s="31"/>
    </row>
    <row r="466726" spans="23:35" x14ac:dyDescent="0.2">
      <c r="W466726" s="29"/>
      <c r="AI466726" s="29"/>
    </row>
    <row r="466754" spans="23:35" x14ac:dyDescent="0.2">
      <c r="W466754" s="31"/>
      <c r="AI466754" s="31"/>
    </row>
    <row r="466758" spans="23:35" x14ac:dyDescent="0.2">
      <c r="W466758" s="29"/>
      <c r="AI466758" s="29"/>
    </row>
    <row r="466786" spans="23:35" x14ac:dyDescent="0.2">
      <c r="W466786" s="31"/>
      <c r="AI466786" s="31"/>
    </row>
    <row r="466790" spans="23:35" x14ac:dyDescent="0.2">
      <c r="W466790" s="29"/>
      <c r="AI466790" s="29"/>
    </row>
    <row r="466818" spans="23:35" x14ac:dyDescent="0.2">
      <c r="W466818" s="31"/>
      <c r="AI466818" s="31"/>
    </row>
    <row r="466822" spans="23:35" x14ac:dyDescent="0.2">
      <c r="W466822" s="29"/>
      <c r="AI466822" s="29"/>
    </row>
    <row r="466850" spans="23:35" x14ac:dyDescent="0.2">
      <c r="W466850" s="31"/>
      <c r="AI466850" s="31"/>
    </row>
    <row r="466854" spans="23:35" x14ac:dyDescent="0.2">
      <c r="W466854" s="29"/>
      <c r="AI466854" s="29"/>
    </row>
    <row r="466882" spans="23:35" x14ac:dyDescent="0.2">
      <c r="W466882" s="31"/>
      <c r="AI466882" s="31"/>
    </row>
    <row r="466886" spans="23:35" x14ac:dyDescent="0.2">
      <c r="W466886" s="29"/>
      <c r="AI466886" s="29"/>
    </row>
    <row r="466914" spans="23:35" x14ac:dyDescent="0.2">
      <c r="W466914" s="31"/>
      <c r="AI466914" s="31"/>
    </row>
    <row r="466918" spans="23:35" x14ac:dyDescent="0.2">
      <c r="W466918" s="29"/>
      <c r="AI466918" s="29"/>
    </row>
    <row r="466946" spans="23:35" x14ac:dyDescent="0.2">
      <c r="W466946" s="31"/>
      <c r="AI466946" s="31"/>
    </row>
    <row r="466950" spans="23:35" x14ac:dyDescent="0.2">
      <c r="W466950" s="29"/>
      <c r="AI466950" s="29"/>
    </row>
    <row r="466978" spans="23:35" x14ac:dyDescent="0.2">
      <c r="W466978" s="31"/>
      <c r="AI466978" s="31"/>
    </row>
    <row r="466982" spans="23:35" x14ac:dyDescent="0.2">
      <c r="W466982" s="29"/>
      <c r="AI466982" s="29"/>
    </row>
    <row r="467010" spans="23:35" x14ac:dyDescent="0.2">
      <c r="W467010" s="31"/>
      <c r="AI467010" s="31"/>
    </row>
    <row r="467014" spans="23:35" x14ac:dyDescent="0.2">
      <c r="W467014" s="29"/>
      <c r="AI467014" s="29"/>
    </row>
    <row r="467042" spans="23:35" x14ac:dyDescent="0.2">
      <c r="W467042" s="31"/>
      <c r="AI467042" s="31"/>
    </row>
    <row r="467046" spans="23:35" x14ac:dyDescent="0.2">
      <c r="W467046" s="29"/>
      <c r="AI467046" s="29"/>
    </row>
    <row r="467074" spans="23:35" x14ac:dyDescent="0.2">
      <c r="W467074" s="31"/>
      <c r="AI467074" s="31"/>
    </row>
    <row r="467078" spans="23:35" x14ac:dyDescent="0.2">
      <c r="W467078" s="29"/>
      <c r="AI467078" s="29"/>
    </row>
    <row r="467106" spans="23:35" x14ac:dyDescent="0.2">
      <c r="W467106" s="31"/>
      <c r="AI467106" s="31"/>
    </row>
    <row r="467110" spans="23:35" x14ac:dyDescent="0.2">
      <c r="W467110" s="29"/>
      <c r="AI467110" s="29"/>
    </row>
    <row r="467138" spans="23:35" x14ac:dyDescent="0.2">
      <c r="W467138" s="31"/>
      <c r="AI467138" s="31"/>
    </row>
    <row r="467142" spans="23:35" x14ac:dyDescent="0.2">
      <c r="W467142" s="29"/>
      <c r="AI467142" s="29"/>
    </row>
    <row r="467170" spans="23:35" x14ac:dyDescent="0.2">
      <c r="W467170" s="31"/>
      <c r="AI467170" s="31"/>
    </row>
    <row r="467174" spans="23:35" x14ac:dyDescent="0.2">
      <c r="W467174" s="29"/>
      <c r="AI467174" s="29"/>
    </row>
    <row r="467202" spans="23:35" x14ac:dyDescent="0.2">
      <c r="W467202" s="31"/>
      <c r="AI467202" s="31"/>
    </row>
    <row r="467206" spans="23:35" x14ac:dyDescent="0.2">
      <c r="W467206" s="29"/>
      <c r="AI467206" s="29"/>
    </row>
    <row r="467234" spans="23:35" x14ac:dyDescent="0.2">
      <c r="W467234" s="31"/>
      <c r="AI467234" s="31"/>
    </row>
    <row r="467238" spans="23:35" x14ac:dyDescent="0.2">
      <c r="W467238" s="29"/>
      <c r="AI467238" s="29"/>
    </row>
    <row r="467266" spans="23:35" x14ac:dyDescent="0.2">
      <c r="W467266" s="31"/>
      <c r="AI467266" s="31"/>
    </row>
    <row r="467270" spans="23:35" x14ac:dyDescent="0.2">
      <c r="W467270" s="29"/>
      <c r="AI467270" s="29"/>
    </row>
    <row r="467298" spans="23:35" x14ac:dyDescent="0.2">
      <c r="W467298" s="31"/>
      <c r="AI467298" s="31"/>
    </row>
    <row r="467302" spans="23:35" x14ac:dyDescent="0.2">
      <c r="W467302" s="29"/>
      <c r="AI467302" s="29"/>
    </row>
    <row r="467330" spans="23:35" x14ac:dyDescent="0.2">
      <c r="W467330" s="31"/>
      <c r="AI467330" s="31"/>
    </row>
    <row r="467334" spans="23:35" x14ac:dyDescent="0.2">
      <c r="W467334" s="29"/>
      <c r="AI467334" s="29"/>
    </row>
    <row r="467362" spans="23:35" x14ac:dyDescent="0.2">
      <c r="W467362" s="31"/>
      <c r="AI467362" s="31"/>
    </row>
    <row r="467366" spans="23:35" x14ac:dyDescent="0.2">
      <c r="W467366" s="29"/>
      <c r="AI467366" s="29"/>
    </row>
    <row r="467394" spans="23:35" x14ac:dyDescent="0.2">
      <c r="W467394" s="31"/>
      <c r="AI467394" s="31"/>
    </row>
    <row r="467398" spans="23:35" x14ac:dyDescent="0.2">
      <c r="W467398" s="29"/>
      <c r="AI467398" s="29"/>
    </row>
    <row r="467426" spans="23:35" x14ac:dyDescent="0.2">
      <c r="W467426" s="31"/>
      <c r="AI467426" s="31"/>
    </row>
    <row r="467430" spans="23:35" x14ac:dyDescent="0.2">
      <c r="W467430" s="29"/>
      <c r="AI467430" s="29"/>
    </row>
    <row r="467458" spans="23:35" x14ac:dyDescent="0.2">
      <c r="W467458" s="31"/>
      <c r="AI467458" s="31"/>
    </row>
    <row r="467462" spans="23:35" x14ac:dyDescent="0.2">
      <c r="W467462" s="29"/>
      <c r="AI467462" s="29"/>
    </row>
    <row r="467490" spans="23:35" x14ac:dyDescent="0.2">
      <c r="W467490" s="31"/>
      <c r="AI467490" s="31"/>
    </row>
    <row r="467494" spans="23:35" x14ac:dyDescent="0.2">
      <c r="W467494" s="29"/>
      <c r="AI467494" s="29"/>
    </row>
    <row r="467522" spans="23:35" x14ac:dyDescent="0.2">
      <c r="W467522" s="31"/>
      <c r="AI467522" s="31"/>
    </row>
    <row r="467526" spans="23:35" x14ac:dyDescent="0.2">
      <c r="W467526" s="29"/>
      <c r="AI467526" s="29"/>
    </row>
    <row r="467554" spans="23:35" x14ac:dyDescent="0.2">
      <c r="W467554" s="31"/>
      <c r="AI467554" s="31"/>
    </row>
    <row r="467558" spans="23:35" x14ac:dyDescent="0.2">
      <c r="W467558" s="29"/>
      <c r="AI467558" s="29"/>
    </row>
    <row r="467586" spans="23:35" x14ac:dyDescent="0.2">
      <c r="W467586" s="31"/>
      <c r="AI467586" s="31"/>
    </row>
    <row r="467590" spans="23:35" x14ac:dyDescent="0.2">
      <c r="W467590" s="29"/>
      <c r="AI467590" s="29"/>
    </row>
    <row r="467618" spans="23:35" x14ac:dyDescent="0.2">
      <c r="W467618" s="31"/>
      <c r="AI467618" s="31"/>
    </row>
    <row r="467622" spans="23:35" x14ac:dyDescent="0.2">
      <c r="W467622" s="29"/>
      <c r="AI467622" s="29"/>
    </row>
    <row r="467650" spans="23:35" x14ac:dyDescent="0.2">
      <c r="W467650" s="31"/>
      <c r="AI467650" s="31"/>
    </row>
    <row r="467654" spans="23:35" x14ac:dyDescent="0.2">
      <c r="W467654" s="29"/>
      <c r="AI467654" s="29"/>
    </row>
    <row r="467682" spans="23:35" x14ac:dyDescent="0.2">
      <c r="W467682" s="31"/>
      <c r="AI467682" s="31"/>
    </row>
    <row r="467686" spans="23:35" x14ac:dyDescent="0.2">
      <c r="W467686" s="29"/>
      <c r="AI467686" s="29"/>
    </row>
    <row r="467714" spans="23:35" x14ac:dyDescent="0.2">
      <c r="W467714" s="31"/>
      <c r="AI467714" s="31"/>
    </row>
    <row r="467718" spans="23:35" x14ac:dyDescent="0.2">
      <c r="W467718" s="29"/>
      <c r="AI467718" s="29"/>
    </row>
    <row r="467746" spans="23:35" x14ac:dyDescent="0.2">
      <c r="W467746" s="31"/>
      <c r="AI467746" s="31"/>
    </row>
    <row r="467750" spans="23:35" x14ac:dyDescent="0.2">
      <c r="W467750" s="29"/>
      <c r="AI467750" s="29"/>
    </row>
    <row r="467778" spans="23:35" x14ac:dyDescent="0.2">
      <c r="W467778" s="31"/>
      <c r="AI467778" s="31"/>
    </row>
    <row r="467782" spans="23:35" x14ac:dyDescent="0.2">
      <c r="W467782" s="29"/>
      <c r="AI467782" s="29"/>
    </row>
    <row r="467810" spans="23:35" x14ac:dyDescent="0.2">
      <c r="W467810" s="31"/>
      <c r="AI467810" s="31"/>
    </row>
    <row r="467814" spans="23:35" x14ac:dyDescent="0.2">
      <c r="W467814" s="29"/>
      <c r="AI467814" s="29"/>
    </row>
    <row r="467842" spans="23:35" x14ac:dyDescent="0.2">
      <c r="W467842" s="31"/>
      <c r="AI467842" s="31"/>
    </row>
    <row r="467846" spans="23:35" x14ac:dyDescent="0.2">
      <c r="W467846" s="29"/>
      <c r="AI467846" s="29"/>
    </row>
    <row r="467874" spans="23:35" x14ac:dyDescent="0.2">
      <c r="W467874" s="31"/>
      <c r="AI467874" s="31"/>
    </row>
    <row r="467878" spans="23:35" x14ac:dyDescent="0.2">
      <c r="W467878" s="29"/>
      <c r="AI467878" s="29"/>
    </row>
    <row r="467906" spans="23:35" x14ac:dyDescent="0.2">
      <c r="W467906" s="31"/>
      <c r="AI467906" s="31"/>
    </row>
    <row r="467910" spans="23:35" x14ac:dyDescent="0.2">
      <c r="W467910" s="29"/>
      <c r="AI467910" s="29"/>
    </row>
    <row r="467938" spans="23:35" x14ac:dyDescent="0.2">
      <c r="W467938" s="31"/>
      <c r="AI467938" s="31"/>
    </row>
    <row r="467942" spans="23:35" x14ac:dyDescent="0.2">
      <c r="W467942" s="29"/>
      <c r="AI467942" s="29"/>
    </row>
    <row r="467970" spans="23:35" x14ac:dyDescent="0.2">
      <c r="W467970" s="31"/>
      <c r="AI467970" s="31"/>
    </row>
    <row r="467974" spans="23:35" x14ac:dyDescent="0.2">
      <c r="W467974" s="29"/>
      <c r="AI467974" s="29"/>
    </row>
    <row r="468002" spans="23:35" x14ac:dyDescent="0.2">
      <c r="W468002" s="31"/>
      <c r="AI468002" s="31"/>
    </row>
    <row r="468006" spans="23:35" x14ac:dyDescent="0.2">
      <c r="W468006" s="29"/>
      <c r="AI468006" s="29"/>
    </row>
    <row r="468034" spans="23:35" x14ac:dyDescent="0.2">
      <c r="W468034" s="31"/>
      <c r="AI468034" s="31"/>
    </row>
    <row r="468038" spans="23:35" x14ac:dyDescent="0.2">
      <c r="W468038" s="29"/>
      <c r="AI468038" s="29"/>
    </row>
    <row r="468066" spans="23:35" x14ac:dyDescent="0.2">
      <c r="W468066" s="31"/>
      <c r="AI468066" s="31"/>
    </row>
    <row r="468070" spans="23:35" x14ac:dyDescent="0.2">
      <c r="W468070" s="29"/>
      <c r="AI468070" s="29"/>
    </row>
    <row r="468098" spans="23:35" x14ac:dyDescent="0.2">
      <c r="W468098" s="31"/>
      <c r="AI468098" s="31"/>
    </row>
    <row r="468102" spans="23:35" x14ac:dyDescent="0.2">
      <c r="W468102" s="29"/>
      <c r="AI468102" s="29"/>
    </row>
    <row r="468130" spans="23:35" x14ac:dyDescent="0.2">
      <c r="W468130" s="31"/>
      <c r="AI468130" s="31"/>
    </row>
    <row r="468134" spans="23:35" x14ac:dyDescent="0.2">
      <c r="W468134" s="29"/>
      <c r="AI468134" s="29"/>
    </row>
    <row r="468162" spans="23:35" x14ac:dyDescent="0.2">
      <c r="W468162" s="31"/>
      <c r="AI468162" s="31"/>
    </row>
    <row r="468166" spans="23:35" x14ac:dyDescent="0.2">
      <c r="W468166" s="29"/>
      <c r="AI468166" s="29"/>
    </row>
    <row r="468194" spans="23:35" x14ac:dyDescent="0.2">
      <c r="W468194" s="31"/>
      <c r="AI468194" s="31"/>
    </row>
    <row r="468198" spans="23:35" x14ac:dyDescent="0.2">
      <c r="W468198" s="29"/>
      <c r="AI468198" s="29"/>
    </row>
    <row r="468226" spans="23:35" x14ac:dyDescent="0.2">
      <c r="W468226" s="31"/>
      <c r="AI468226" s="31"/>
    </row>
    <row r="468230" spans="23:35" x14ac:dyDescent="0.2">
      <c r="W468230" s="29"/>
      <c r="AI468230" s="29"/>
    </row>
    <row r="468258" spans="23:35" x14ac:dyDescent="0.2">
      <c r="W468258" s="31"/>
      <c r="AI468258" s="31"/>
    </row>
    <row r="468262" spans="23:35" x14ac:dyDescent="0.2">
      <c r="W468262" s="29"/>
      <c r="AI468262" s="29"/>
    </row>
    <row r="468290" spans="23:35" x14ac:dyDescent="0.2">
      <c r="W468290" s="31"/>
      <c r="AI468290" s="31"/>
    </row>
    <row r="468294" spans="23:35" x14ac:dyDescent="0.2">
      <c r="W468294" s="29"/>
      <c r="AI468294" s="29"/>
    </row>
    <row r="468322" spans="23:35" x14ac:dyDescent="0.2">
      <c r="W468322" s="31"/>
      <c r="AI468322" s="31"/>
    </row>
    <row r="468326" spans="23:35" x14ac:dyDescent="0.2">
      <c r="W468326" s="29"/>
      <c r="AI468326" s="29"/>
    </row>
    <row r="468354" spans="23:35" x14ac:dyDescent="0.2">
      <c r="W468354" s="31"/>
      <c r="AI468354" s="31"/>
    </row>
    <row r="468358" spans="23:35" x14ac:dyDescent="0.2">
      <c r="W468358" s="29"/>
      <c r="AI468358" s="29"/>
    </row>
    <row r="468386" spans="23:35" x14ac:dyDescent="0.2">
      <c r="W468386" s="31"/>
      <c r="AI468386" s="31"/>
    </row>
    <row r="468390" spans="23:35" x14ac:dyDescent="0.2">
      <c r="W468390" s="29"/>
      <c r="AI468390" s="29"/>
    </row>
    <row r="468418" spans="23:35" x14ac:dyDescent="0.2">
      <c r="W468418" s="31"/>
      <c r="AI468418" s="31"/>
    </row>
    <row r="468422" spans="23:35" x14ac:dyDescent="0.2">
      <c r="W468422" s="29"/>
      <c r="AI468422" s="29"/>
    </row>
    <row r="468450" spans="23:35" x14ac:dyDescent="0.2">
      <c r="W468450" s="31"/>
      <c r="AI468450" s="31"/>
    </row>
    <row r="468454" spans="23:35" x14ac:dyDescent="0.2">
      <c r="W468454" s="29"/>
      <c r="AI468454" s="29"/>
    </row>
    <row r="468482" spans="23:35" x14ac:dyDescent="0.2">
      <c r="W468482" s="31"/>
      <c r="AI468482" s="31"/>
    </row>
    <row r="468486" spans="23:35" x14ac:dyDescent="0.2">
      <c r="W468486" s="29"/>
      <c r="AI468486" s="29"/>
    </row>
    <row r="468514" spans="23:35" x14ac:dyDescent="0.2">
      <c r="W468514" s="31"/>
      <c r="AI468514" s="31"/>
    </row>
    <row r="468518" spans="23:35" x14ac:dyDescent="0.2">
      <c r="W468518" s="29"/>
      <c r="AI468518" s="29"/>
    </row>
    <row r="468546" spans="23:35" x14ac:dyDescent="0.2">
      <c r="W468546" s="31"/>
      <c r="AI468546" s="31"/>
    </row>
    <row r="468550" spans="23:35" x14ac:dyDescent="0.2">
      <c r="W468550" s="29"/>
      <c r="AI468550" s="29"/>
    </row>
    <row r="468578" spans="23:35" x14ac:dyDescent="0.2">
      <c r="W468578" s="31"/>
      <c r="AI468578" s="31"/>
    </row>
    <row r="468582" spans="23:35" x14ac:dyDescent="0.2">
      <c r="W468582" s="29"/>
      <c r="AI468582" s="29"/>
    </row>
    <row r="468610" spans="23:35" x14ac:dyDescent="0.2">
      <c r="W468610" s="31"/>
      <c r="AI468610" s="31"/>
    </row>
    <row r="468614" spans="23:35" x14ac:dyDescent="0.2">
      <c r="W468614" s="29"/>
      <c r="AI468614" s="29"/>
    </row>
    <row r="468642" spans="23:35" x14ac:dyDescent="0.2">
      <c r="W468642" s="31"/>
      <c r="AI468642" s="31"/>
    </row>
    <row r="468646" spans="23:35" x14ac:dyDescent="0.2">
      <c r="W468646" s="29"/>
      <c r="AI468646" s="29"/>
    </row>
    <row r="468674" spans="23:35" x14ac:dyDescent="0.2">
      <c r="W468674" s="31"/>
      <c r="AI468674" s="31"/>
    </row>
    <row r="468678" spans="23:35" x14ac:dyDescent="0.2">
      <c r="W468678" s="29"/>
      <c r="AI468678" s="29"/>
    </row>
    <row r="468706" spans="23:35" x14ac:dyDescent="0.2">
      <c r="W468706" s="31"/>
      <c r="AI468706" s="31"/>
    </row>
    <row r="468710" spans="23:35" x14ac:dyDescent="0.2">
      <c r="W468710" s="29"/>
      <c r="AI468710" s="29"/>
    </row>
    <row r="468738" spans="23:35" x14ac:dyDescent="0.2">
      <c r="W468738" s="31"/>
      <c r="AI468738" s="31"/>
    </row>
    <row r="468742" spans="23:35" x14ac:dyDescent="0.2">
      <c r="W468742" s="29"/>
      <c r="AI468742" s="29"/>
    </row>
    <row r="468770" spans="23:35" x14ac:dyDescent="0.2">
      <c r="W468770" s="31"/>
      <c r="AI468770" s="31"/>
    </row>
    <row r="468774" spans="23:35" x14ac:dyDescent="0.2">
      <c r="W468774" s="29"/>
      <c r="AI468774" s="29"/>
    </row>
    <row r="468802" spans="23:35" x14ac:dyDescent="0.2">
      <c r="W468802" s="31"/>
      <c r="AI468802" s="31"/>
    </row>
    <row r="468806" spans="23:35" x14ac:dyDescent="0.2">
      <c r="W468806" s="29"/>
      <c r="AI468806" s="29"/>
    </row>
    <row r="468834" spans="23:35" x14ac:dyDescent="0.2">
      <c r="W468834" s="31"/>
      <c r="AI468834" s="31"/>
    </row>
    <row r="468838" spans="23:35" x14ac:dyDescent="0.2">
      <c r="W468838" s="29"/>
      <c r="AI468838" s="29"/>
    </row>
    <row r="468866" spans="23:35" x14ac:dyDescent="0.2">
      <c r="W468866" s="31"/>
      <c r="AI468866" s="31"/>
    </row>
    <row r="468870" spans="23:35" x14ac:dyDescent="0.2">
      <c r="W468870" s="29"/>
      <c r="AI468870" s="29"/>
    </row>
    <row r="468898" spans="23:35" x14ac:dyDescent="0.2">
      <c r="W468898" s="31"/>
      <c r="AI468898" s="31"/>
    </row>
    <row r="468902" spans="23:35" x14ac:dyDescent="0.2">
      <c r="W468902" s="29"/>
      <c r="AI468902" s="29"/>
    </row>
    <row r="468930" spans="23:35" x14ac:dyDescent="0.2">
      <c r="W468930" s="31"/>
      <c r="AI468930" s="31"/>
    </row>
    <row r="468934" spans="23:35" x14ac:dyDescent="0.2">
      <c r="W468934" s="29"/>
      <c r="AI468934" s="29"/>
    </row>
    <row r="468962" spans="23:35" x14ac:dyDescent="0.2">
      <c r="W468962" s="31"/>
      <c r="AI468962" s="31"/>
    </row>
    <row r="468966" spans="23:35" x14ac:dyDescent="0.2">
      <c r="W468966" s="29"/>
      <c r="AI468966" s="29"/>
    </row>
    <row r="468994" spans="23:35" x14ac:dyDescent="0.2">
      <c r="W468994" s="31"/>
      <c r="AI468994" s="31"/>
    </row>
    <row r="468998" spans="23:35" x14ac:dyDescent="0.2">
      <c r="W468998" s="29"/>
      <c r="AI468998" s="29"/>
    </row>
    <row r="469026" spans="23:35" x14ac:dyDescent="0.2">
      <c r="W469026" s="31"/>
      <c r="AI469026" s="31"/>
    </row>
    <row r="469030" spans="23:35" x14ac:dyDescent="0.2">
      <c r="W469030" s="29"/>
      <c r="AI469030" s="29"/>
    </row>
    <row r="469058" spans="23:35" x14ac:dyDescent="0.2">
      <c r="W469058" s="31"/>
      <c r="AI469058" s="31"/>
    </row>
    <row r="469062" spans="23:35" x14ac:dyDescent="0.2">
      <c r="W469062" s="29"/>
      <c r="AI469062" s="29"/>
    </row>
    <row r="469090" spans="23:35" x14ac:dyDescent="0.2">
      <c r="W469090" s="31"/>
      <c r="AI469090" s="31"/>
    </row>
    <row r="469094" spans="23:35" x14ac:dyDescent="0.2">
      <c r="W469094" s="29"/>
      <c r="AI469094" s="29"/>
    </row>
    <row r="469122" spans="23:35" x14ac:dyDescent="0.2">
      <c r="W469122" s="31"/>
      <c r="AI469122" s="31"/>
    </row>
    <row r="469126" spans="23:35" x14ac:dyDescent="0.2">
      <c r="W469126" s="29"/>
      <c r="AI469126" s="29"/>
    </row>
    <row r="469154" spans="23:35" x14ac:dyDescent="0.2">
      <c r="W469154" s="31"/>
      <c r="AI469154" s="31"/>
    </row>
    <row r="469158" spans="23:35" x14ac:dyDescent="0.2">
      <c r="W469158" s="29"/>
      <c r="AI469158" s="29"/>
    </row>
    <row r="469186" spans="23:35" x14ac:dyDescent="0.2">
      <c r="W469186" s="31"/>
      <c r="AI469186" s="31"/>
    </row>
    <row r="469190" spans="23:35" x14ac:dyDescent="0.2">
      <c r="W469190" s="29"/>
      <c r="AI469190" s="29"/>
    </row>
    <row r="469218" spans="23:35" x14ac:dyDescent="0.2">
      <c r="W469218" s="31"/>
      <c r="AI469218" s="31"/>
    </row>
    <row r="469222" spans="23:35" x14ac:dyDescent="0.2">
      <c r="W469222" s="29"/>
      <c r="AI469222" s="29"/>
    </row>
    <row r="469250" spans="23:35" x14ac:dyDescent="0.2">
      <c r="W469250" s="31"/>
      <c r="AI469250" s="31"/>
    </row>
    <row r="469254" spans="23:35" x14ac:dyDescent="0.2">
      <c r="W469254" s="29"/>
      <c r="AI469254" s="29"/>
    </row>
    <row r="469282" spans="23:35" x14ac:dyDescent="0.2">
      <c r="W469282" s="31"/>
      <c r="AI469282" s="31"/>
    </row>
    <row r="469286" spans="23:35" x14ac:dyDescent="0.2">
      <c r="W469286" s="29"/>
      <c r="AI469286" s="29"/>
    </row>
    <row r="469314" spans="23:35" x14ac:dyDescent="0.2">
      <c r="W469314" s="31"/>
      <c r="AI469314" s="31"/>
    </row>
    <row r="469318" spans="23:35" x14ac:dyDescent="0.2">
      <c r="W469318" s="29"/>
      <c r="AI469318" s="29"/>
    </row>
    <row r="469346" spans="23:35" x14ac:dyDescent="0.2">
      <c r="W469346" s="31"/>
      <c r="AI469346" s="31"/>
    </row>
    <row r="469350" spans="23:35" x14ac:dyDescent="0.2">
      <c r="W469350" s="29"/>
      <c r="AI469350" s="29"/>
    </row>
    <row r="469378" spans="23:35" x14ac:dyDescent="0.2">
      <c r="W469378" s="31"/>
      <c r="AI469378" s="31"/>
    </row>
    <row r="469382" spans="23:35" x14ac:dyDescent="0.2">
      <c r="W469382" s="29"/>
      <c r="AI469382" s="29"/>
    </row>
    <row r="469410" spans="23:35" x14ac:dyDescent="0.2">
      <c r="W469410" s="31"/>
      <c r="AI469410" s="31"/>
    </row>
    <row r="469414" spans="23:35" x14ac:dyDescent="0.2">
      <c r="W469414" s="29"/>
      <c r="AI469414" s="29"/>
    </row>
    <row r="469442" spans="23:35" x14ac:dyDescent="0.2">
      <c r="W469442" s="31"/>
      <c r="AI469442" s="31"/>
    </row>
    <row r="469446" spans="23:35" x14ac:dyDescent="0.2">
      <c r="W469446" s="29"/>
      <c r="AI469446" s="29"/>
    </row>
    <row r="469474" spans="23:35" x14ac:dyDescent="0.2">
      <c r="W469474" s="31"/>
      <c r="AI469474" s="31"/>
    </row>
    <row r="469478" spans="23:35" x14ac:dyDescent="0.2">
      <c r="W469478" s="29"/>
      <c r="AI469478" s="29"/>
    </row>
    <row r="469506" spans="23:35" x14ac:dyDescent="0.2">
      <c r="W469506" s="31"/>
      <c r="AI469506" s="31"/>
    </row>
    <row r="469510" spans="23:35" x14ac:dyDescent="0.2">
      <c r="W469510" s="29"/>
      <c r="AI469510" s="29"/>
    </row>
    <row r="469538" spans="23:35" x14ac:dyDescent="0.2">
      <c r="W469538" s="31"/>
      <c r="AI469538" s="31"/>
    </row>
    <row r="469542" spans="23:35" x14ac:dyDescent="0.2">
      <c r="W469542" s="29"/>
      <c r="AI469542" s="29"/>
    </row>
    <row r="469570" spans="23:35" x14ac:dyDescent="0.2">
      <c r="W469570" s="31"/>
      <c r="AI469570" s="31"/>
    </row>
    <row r="469574" spans="23:35" x14ac:dyDescent="0.2">
      <c r="W469574" s="29"/>
      <c r="AI469574" s="29"/>
    </row>
    <row r="469602" spans="23:35" x14ac:dyDescent="0.2">
      <c r="W469602" s="31"/>
      <c r="AI469602" s="31"/>
    </row>
    <row r="469606" spans="23:35" x14ac:dyDescent="0.2">
      <c r="W469606" s="29"/>
      <c r="AI469606" s="29"/>
    </row>
    <row r="469634" spans="23:35" x14ac:dyDescent="0.2">
      <c r="W469634" s="31"/>
      <c r="AI469634" s="31"/>
    </row>
    <row r="469638" spans="23:35" x14ac:dyDescent="0.2">
      <c r="W469638" s="29"/>
      <c r="AI469638" s="29"/>
    </row>
    <row r="469666" spans="23:35" x14ac:dyDescent="0.2">
      <c r="W469666" s="31"/>
      <c r="AI469666" s="31"/>
    </row>
    <row r="469670" spans="23:35" x14ac:dyDescent="0.2">
      <c r="W469670" s="29"/>
      <c r="AI469670" s="29"/>
    </row>
    <row r="469698" spans="23:35" x14ac:dyDescent="0.2">
      <c r="W469698" s="31"/>
      <c r="AI469698" s="31"/>
    </row>
    <row r="469702" spans="23:35" x14ac:dyDescent="0.2">
      <c r="W469702" s="29"/>
      <c r="AI469702" s="29"/>
    </row>
    <row r="469730" spans="23:35" x14ac:dyDescent="0.2">
      <c r="W469730" s="31"/>
      <c r="AI469730" s="31"/>
    </row>
    <row r="469734" spans="23:35" x14ac:dyDescent="0.2">
      <c r="W469734" s="29"/>
      <c r="AI469734" s="29"/>
    </row>
    <row r="469762" spans="23:35" x14ac:dyDescent="0.2">
      <c r="W469762" s="31"/>
      <c r="AI469762" s="31"/>
    </row>
    <row r="469766" spans="23:35" x14ac:dyDescent="0.2">
      <c r="W469766" s="29"/>
      <c r="AI469766" s="29"/>
    </row>
    <row r="469794" spans="23:35" x14ac:dyDescent="0.2">
      <c r="W469794" s="31"/>
      <c r="AI469794" s="31"/>
    </row>
    <row r="469798" spans="23:35" x14ac:dyDescent="0.2">
      <c r="W469798" s="29"/>
      <c r="AI469798" s="29"/>
    </row>
    <row r="469826" spans="23:35" x14ac:dyDescent="0.2">
      <c r="W469826" s="31"/>
      <c r="AI469826" s="31"/>
    </row>
    <row r="469830" spans="23:35" x14ac:dyDescent="0.2">
      <c r="W469830" s="29"/>
      <c r="AI469830" s="29"/>
    </row>
    <row r="469858" spans="23:35" x14ac:dyDescent="0.2">
      <c r="W469858" s="31"/>
      <c r="AI469858" s="31"/>
    </row>
    <row r="469862" spans="23:35" x14ac:dyDescent="0.2">
      <c r="W469862" s="29"/>
      <c r="AI469862" s="29"/>
    </row>
    <row r="469890" spans="23:35" x14ac:dyDescent="0.2">
      <c r="W469890" s="31"/>
      <c r="AI469890" s="31"/>
    </row>
    <row r="469894" spans="23:35" x14ac:dyDescent="0.2">
      <c r="W469894" s="29"/>
      <c r="AI469894" s="29"/>
    </row>
    <row r="469922" spans="23:35" x14ac:dyDescent="0.2">
      <c r="W469922" s="31"/>
      <c r="AI469922" s="31"/>
    </row>
    <row r="469926" spans="23:35" x14ac:dyDescent="0.2">
      <c r="W469926" s="29"/>
      <c r="AI469926" s="29"/>
    </row>
    <row r="469954" spans="23:35" x14ac:dyDescent="0.2">
      <c r="W469954" s="31"/>
      <c r="AI469954" s="31"/>
    </row>
    <row r="469958" spans="23:35" x14ac:dyDescent="0.2">
      <c r="W469958" s="29"/>
      <c r="AI469958" s="29"/>
    </row>
    <row r="469986" spans="23:35" x14ac:dyDescent="0.2">
      <c r="W469986" s="31"/>
      <c r="AI469986" s="31"/>
    </row>
    <row r="469990" spans="23:35" x14ac:dyDescent="0.2">
      <c r="W469990" s="29"/>
      <c r="AI469990" s="29"/>
    </row>
    <row r="470018" spans="23:35" x14ac:dyDescent="0.2">
      <c r="W470018" s="31"/>
      <c r="AI470018" s="31"/>
    </row>
    <row r="470022" spans="23:35" x14ac:dyDescent="0.2">
      <c r="W470022" s="29"/>
      <c r="AI470022" s="29"/>
    </row>
    <row r="470050" spans="23:35" x14ac:dyDescent="0.2">
      <c r="W470050" s="31"/>
      <c r="AI470050" s="31"/>
    </row>
    <row r="470054" spans="23:35" x14ac:dyDescent="0.2">
      <c r="W470054" s="29"/>
      <c r="AI470054" s="29"/>
    </row>
    <row r="470082" spans="23:35" x14ac:dyDescent="0.2">
      <c r="W470082" s="31"/>
      <c r="AI470082" s="31"/>
    </row>
    <row r="470086" spans="23:35" x14ac:dyDescent="0.2">
      <c r="W470086" s="29"/>
      <c r="AI470086" s="29"/>
    </row>
    <row r="470114" spans="23:35" x14ac:dyDescent="0.2">
      <c r="W470114" s="31"/>
      <c r="AI470114" s="31"/>
    </row>
    <row r="470118" spans="23:35" x14ac:dyDescent="0.2">
      <c r="W470118" s="29"/>
      <c r="AI470118" s="29"/>
    </row>
    <row r="470146" spans="23:35" x14ac:dyDescent="0.2">
      <c r="W470146" s="31"/>
      <c r="AI470146" s="31"/>
    </row>
    <row r="470150" spans="23:35" x14ac:dyDescent="0.2">
      <c r="W470150" s="29"/>
      <c r="AI470150" s="29"/>
    </row>
    <row r="470178" spans="23:35" x14ac:dyDescent="0.2">
      <c r="W470178" s="31"/>
      <c r="AI470178" s="31"/>
    </row>
    <row r="470182" spans="23:35" x14ac:dyDescent="0.2">
      <c r="W470182" s="29"/>
      <c r="AI470182" s="29"/>
    </row>
    <row r="470210" spans="23:35" x14ac:dyDescent="0.2">
      <c r="W470210" s="31"/>
      <c r="AI470210" s="31"/>
    </row>
    <row r="470214" spans="23:35" x14ac:dyDescent="0.2">
      <c r="W470214" s="29"/>
      <c r="AI470214" s="29"/>
    </row>
    <row r="470242" spans="23:35" x14ac:dyDescent="0.2">
      <c r="W470242" s="31"/>
      <c r="AI470242" s="31"/>
    </row>
    <row r="470246" spans="23:35" x14ac:dyDescent="0.2">
      <c r="W470246" s="29"/>
      <c r="AI470246" s="29"/>
    </row>
    <row r="470274" spans="23:35" x14ac:dyDescent="0.2">
      <c r="W470274" s="31"/>
      <c r="AI470274" s="31"/>
    </row>
    <row r="470278" spans="23:35" x14ac:dyDescent="0.2">
      <c r="W470278" s="29"/>
      <c r="AI470278" s="29"/>
    </row>
    <row r="470306" spans="23:35" x14ac:dyDescent="0.2">
      <c r="W470306" s="31"/>
      <c r="AI470306" s="31"/>
    </row>
    <row r="470310" spans="23:35" x14ac:dyDescent="0.2">
      <c r="W470310" s="29"/>
      <c r="AI470310" s="29"/>
    </row>
    <row r="470338" spans="23:35" x14ac:dyDescent="0.2">
      <c r="W470338" s="31"/>
      <c r="AI470338" s="31"/>
    </row>
    <row r="470342" spans="23:35" x14ac:dyDescent="0.2">
      <c r="W470342" s="29"/>
      <c r="AI470342" s="29"/>
    </row>
    <row r="470370" spans="23:35" x14ac:dyDescent="0.2">
      <c r="W470370" s="31"/>
      <c r="AI470370" s="31"/>
    </row>
    <row r="470374" spans="23:35" x14ac:dyDescent="0.2">
      <c r="W470374" s="29"/>
      <c r="AI470374" s="29"/>
    </row>
    <row r="470402" spans="23:35" x14ac:dyDescent="0.2">
      <c r="W470402" s="31"/>
      <c r="AI470402" s="31"/>
    </row>
    <row r="470406" spans="23:35" x14ac:dyDescent="0.2">
      <c r="W470406" s="29"/>
      <c r="AI470406" s="29"/>
    </row>
    <row r="470434" spans="23:35" x14ac:dyDescent="0.2">
      <c r="W470434" s="31"/>
      <c r="AI470434" s="31"/>
    </row>
    <row r="470438" spans="23:35" x14ac:dyDescent="0.2">
      <c r="W470438" s="29"/>
      <c r="AI470438" s="29"/>
    </row>
    <row r="470466" spans="23:35" x14ac:dyDescent="0.2">
      <c r="W470466" s="31"/>
      <c r="AI470466" s="31"/>
    </row>
    <row r="470470" spans="23:35" x14ac:dyDescent="0.2">
      <c r="W470470" s="29"/>
      <c r="AI470470" s="29"/>
    </row>
    <row r="470498" spans="23:35" x14ac:dyDescent="0.2">
      <c r="W470498" s="31"/>
      <c r="AI470498" s="31"/>
    </row>
    <row r="470502" spans="23:35" x14ac:dyDescent="0.2">
      <c r="W470502" s="29"/>
      <c r="AI470502" s="29"/>
    </row>
    <row r="470530" spans="23:35" x14ac:dyDescent="0.2">
      <c r="W470530" s="31"/>
      <c r="AI470530" s="31"/>
    </row>
    <row r="470534" spans="23:35" x14ac:dyDescent="0.2">
      <c r="W470534" s="29"/>
      <c r="AI470534" s="29"/>
    </row>
    <row r="470562" spans="23:35" x14ac:dyDescent="0.2">
      <c r="W470562" s="31"/>
      <c r="AI470562" s="31"/>
    </row>
    <row r="470566" spans="23:35" x14ac:dyDescent="0.2">
      <c r="W470566" s="29"/>
      <c r="AI470566" s="29"/>
    </row>
    <row r="470594" spans="23:35" x14ac:dyDescent="0.2">
      <c r="W470594" s="31"/>
      <c r="AI470594" s="31"/>
    </row>
    <row r="470598" spans="23:35" x14ac:dyDescent="0.2">
      <c r="W470598" s="29"/>
      <c r="AI470598" s="29"/>
    </row>
    <row r="470626" spans="23:35" x14ac:dyDescent="0.2">
      <c r="W470626" s="31"/>
      <c r="AI470626" s="31"/>
    </row>
    <row r="470630" spans="23:35" x14ac:dyDescent="0.2">
      <c r="W470630" s="29"/>
      <c r="AI470630" s="29"/>
    </row>
    <row r="470658" spans="23:35" x14ac:dyDescent="0.2">
      <c r="W470658" s="31"/>
      <c r="AI470658" s="31"/>
    </row>
    <row r="470662" spans="23:35" x14ac:dyDescent="0.2">
      <c r="W470662" s="29"/>
      <c r="AI470662" s="29"/>
    </row>
    <row r="470690" spans="23:35" x14ac:dyDescent="0.2">
      <c r="W470690" s="31"/>
      <c r="AI470690" s="31"/>
    </row>
    <row r="470694" spans="23:35" x14ac:dyDescent="0.2">
      <c r="W470694" s="29"/>
      <c r="AI470694" s="29"/>
    </row>
    <row r="470722" spans="23:35" x14ac:dyDescent="0.2">
      <c r="W470722" s="31"/>
      <c r="AI470722" s="31"/>
    </row>
    <row r="470726" spans="23:35" x14ac:dyDescent="0.2">
      <c r="W470726" s="29"/>
      <c r="AI470726" s="29"/>
    </row>
    <row r="470754" spans="23:35" x14ac:dyDescent="0.2">
      <c r="W470754" s="31"/>
      <c r="AI470754" s="31"/>
    </row>
    <row r="470758" spans="23:35" x14ac:dyDescent="0.2">
      <c r="W470758" s="29"/>
      <c r="AI470758" s="29"/>
    </row>
    <row r="470786" spans="23:35" x14ac:dyDescent="0.2">
      <c r="W470786" s="31"/>
      <c r="AI470786" s="31"/>
    </row>
    <row r="470790" spans="23:35" x14ac:dyDescent="0.2">
      <c r="W470790" s="29"/>
      <c r="AI470790" s="29"/>
    </row>
    <row r="470818" spans="23:35" x14ac:dyDescent="0.2">
      <c r="W470818" s="31"/>
      <c r="AI470818" s="31"/>
    </row>
    <row r="470822" spans="23:35" x14ac:dyDescent="0.2">
      <c r="W470822" s="29"/>
      <c r="AI470822" s="29"/>
    </row>
    <row r="470850" spans="23:35" x14ac:dyDescent="0.2">
      <c r="W470850" s="31"/>
      <c r="AI470850" s="31"/>
    </row>
    <row r="470854" spans="23:35" x14ac:dyDescent="0.2">
      <c r="W470854" s="29"/>
      <c r="AI470854" s="29"/>
    </row>
    <row r="470882" spans="23:35" x14ac:dyDescent="0.2">
      <c r="W470882" s="31"/>
      <c r="AI470882" s="31"/>
    </row>
    <row r="470886" spans="23:35" x14ac:dyDescent="0.2">
      <c r="W470886" s="29"/>
      <c r="AI470886" s="29"/>
    </row>
    <row r="470914" spans="23:35" x14ac:dyDescent="0.2">
      <c r="W470914" s="31"/>
      <c r="AI470914" s="31"/>
    </row>
    <row r="470918" spans="23:35" x14ac:dyDescent="0.2">
      <c r="W470918" s="29"/>
      <c r="AI470918" s="29"/>
    </row>
    <row r="470946" spans="23:35" x14ac:dyDescent="0.2">
      <c r="W470946" s="31"/>
      <c r="AI470946" s="31"/>
    </row>
    <row r="470950" spans="23:35" x14ac:dyDescent="0.2">
      <c r="W470950" s="29"/>
      <c r="AI470950" s="29"/>
    </row>
    <row r="470978" spans="23:35" x14ac:dyDescent="0.2">
      <c r="W470978" s="31"/>
      <c r="AI470978" s="31"/>
    </row>
    <row r="470982" spans="23:35" x14ac:dyDescent="0.2">
      <c r="W470982" s="29"/>
      <c r="AI470982" s="29"/>
    </row>
    <row r="471010" spans="23:35" x14ac:dyDescent="0.2">
      <c r="W471010" s="31"/>
      <c r="AI471010" s="31"/>
    </row>
    <row r="471014" spans="23:35" x14ac:dyDescent="0.2">
      <c r="W471014" s="29"/>
      <c r="AI471014" s="29"/>
    </row>
    <row r="471042" spans="23:35" x14ac:dyDescent="0.2">
      <c r="W471042" s="31"/>
      <c r="AI471042" s="31"/>
    </row>
    <row r="471046" spans="23:35" x14ac:dyDescent="0.2">
      <c r="W471046" s="29"/>
      <c r="AI471046" s="29"/>
    </row>
    <row r="471074" spans="23:35" x14ac:dyDescent="0.2">
      <c r="W471074" s="31"/>
      <c r="AI471074" s="31"/>
    </row>
    <row r="471078" spans="23:35" x14ac:dyDescent="0.2">
      <c r="W471078" s="29"/>
      <c r="AI471078" s="29"/>
    </row>
    <row r="471106" spans="23:35" x14ac:dyDescent="0.2">
      <c r="W471106" s="31"/>
      <c r="AI471106" s="31"/>
    </row>
    <row r="471110" spans="23:35" x14ac:dyDescent="0.2">
      <c r="W471110" s="29"/>
      <c r="AI471110" s="29"/>
    </row>
    <row r="471138" spans="23:35" x14ac:dyDescent="0.2">
      <c r="W471138" s="31"/>
      <c r="AI471138" s="31"/>
    </row>
    <row r="471142" spans="23:35" x14ac:dyDescent="0.2">
      <c r="W471142" s="29"/>
      <c r="AI471142" s="29"/>
    </row>
    <row r="471170" spans="23:35" x14ac:dyDescent="0.2">
      <c r="W471170" s="31"/>
      <c r="AI471170" s="31"/>
    </row>
    <row r="471174" spans="23:35" x14ac:dyDescent="0.2">
      <c r="W471174" s="29"/>
      <c r="AI471174" s="29"/>
    </row>
    <row r="471202" spans="23:35" x14ac:dyDescent="0.2">
      <c r="W471202" s="31"/>
      <c r="AI471202" s="31"/>
    </row>
    <row r="471206" spans="23:35" x14ac:dyDescent="0.2">
      <c r="W471206" s="29"/>
      <c r="AI471206" s="29"/>
    </row>
    <row r="471234" spans="23:35" x14ac:dyDescent="0.2">
      <c r="W471234" s="31"/>
      <c r="AI471234" s="31"/>
    </row>
    <row r="471238" spans="23:35" x14ac:dyDescent="0.2">
      <c r="W471238" s="29"/>
      <c r="AI471238" s="29"/>
    </row>
    <row r="471266" spans="23:35" x14ac:dyDescent="0.2">
      <c r="W471266" s="31"/>
      <c r="AI471266" s="31"/>
    </row>
    <row r="471270" spans="23:35" x14ac:dyDescent="0.2">
      <c r="W471270" s="29"/>
      <c r="AI471270" s="29"/>
    </row>
    <row r="471298" spans="23:35" x14ac:dyDescent="0.2">
      <c r="W471298" s="31"/>
      <c r="AI471298" s="31"/>
    </row>
    <row r="471302" spans="23:35" x14ac:dyDescent="0.2">
      <c r="W471302" s="29"/>
      <c r="AI471302" s="29"/>
    </row>
    <row r="471330" spans="23:35" x14ac:dyDescent="0.2">
      <c r="W471330" s="31"/>
      <c r="AI471330" s="31"/>
    </row>
    <row r="471334" spans="23:35" x14ac:dyDescent="0.2">
      <c r="W471334" s="29"/>
      <c r="AI471334" s="29"/>
    </row>
    <row r="471362" spans="23:35" x14ac:dyDescent="0.2">
      <c r="W471362" s="31"/>
      <c r="AI471362" s="31"/>
    </row>
    <row r="471366" spans="23:35" x14ac:dyDescent="0.2">
      <c r="W471366" s="29"/>
      <c r="AI471366" s="29"/>
    </row>
    <row r="471394" spans="23:35" x14ac:dyDescent="0.2">
      <c r="W471394" s="31"/>
      <c r="AI471394" s="31"/>
    </row>
    <row r="471398" spans="23:35" x14ac:dyDescent="0.2">
      <c r="W471398" s="29"/>
      <c r="AI471398" s="29"/>
    </row>
    <row r="471426" spans="23:35" x14ac:dyDescent="0.2">
      <c r="W471426" s="31"/>
      <c r="AI471426" s="31"/>
    </row>
    <row r="471430" spans="23:35" x14ac:dyDescent="0.2">
      <c r="W471430" s="29"/>
      <c r="AI471430" s="29"/>
    </row>
    <row r="471458" spans="23:35" x14ac:dyDescent="0.2">
      <c r="W471458" s="31"/>
      <c r="AI471458" s="31"/>
    </row>
    <row r="471462" spans="23:35" x14ac:dyDescent="0.2">
      <c r="W471462" s="29"/>
      <c r="AI471462" s="29"/>
    </row>
    <row r="471490" spans="23:35" x14ac:dyDescent="0.2">
      <c r="W471490" s="31"/>
      <c r="AI471490" s="31"/>
    </row>
    <row r="471494" spans="23:35" x14ac:dyDescent="0.2">
      <c r="W471494" s="29"/>
      <c r="AI471494" s="29"/>
    </row>
    <row r="471522" spans="23:35" x14ac:dyDescent="0.2">
      <c r="W471522" s="31"/>
      <c r="AI471522" s="31"/>
    </row>
    <row r="471526" spans="23:35" x14ac:dyDescent="0.2">
      <c r="W471526" s="29"/>
      <c r="AI471526" s="29"/>
    </row>
    <row r="471554" spans="23:35" x14ac:dyDescent="0.2">
      <c r="W471554" s="31"/>
      <c r="AI471554" s="31"/>
    </row>
    <row r="471558" spans="23:35" x14ac:dyDescent="0.2">
      <c r="W471558" s="29"/>
      <c r="AI471558" s="29"/>
    </row>
    <row r="471586" spans="23:35" x14ac:dyDescent="0.2">
      <c r="W471586" s="31"/>
      <c r="AI471586" s="31"/>
    </row>
    <row r="471590" spans="23:35" x14ac:dyDescent="0.2">
      <c r="W471590" s="29"/>
      <c r="AI471590" s="29"/>
    </row>
    <row r="471618" spans="23:35" x14ac:dyDescent="0.2">
      <c r="W471618" s="31"/>
      <c r="AI471618" s="31"/>
    </row>
    <row r="471622" spans="23:35" x14ac:dyDescent="0.2">
      <c r="W471622" s="29"/>
      <c r="AI471622" s="29"/>
    </row>
    <row r="471650" spans="23:35" x14ac:dyDescent="0.2">
      <c r="W471650" s="31"/>
      <c r="AI471650" s="31"/>
    </row>
    <row r="471654" spans="23:35" x14ac:dyDescent="0.2">
      <c r="W471654" s="29"/>
      <c r="AI471654" s="29"/>
    </row>
    <row r="471682" spans="23:35" x14ac:dyDescent="0.2">
      <c r="W471682" s="31"/>
      <c r="AI471682" s="31"/>
    </row>
    <row r="471686" spans="23:35" x14ac:dyDescent="0.2">
      <c r="W471686" s="29"/>
      <c r="AI471686" s="29"/>
    </row>
    <row r="471714" spans="23:35" x14ac:dyDescent="0.2">
      <c r="W471714" s="31"/>
      <c r="AI471714" s="31"/>
    </row>
    <row r="471718" spans="23:35" x14ac:dyDescent="0.2">
      <c r="W471718" s="29"/>
      <c r="AI471718" s="29"/>
    </row>
    <row r="471746" spans="23:35" x14ac:dyDescent="0.2">
      <c r="W471746" s="31"/>
      <c r="AI471746" s="31"/>
    </row>
    <row r="471750" spans="23:35" x14ac:dyDescent="0.2">
      <c r="W471750" s="29"/>
      <c r="AI471750" s="29"/>
    </row>
    <row r="471778" spans="23:35" x14ac:dyDescent="0.2">
      <c r="W471778" s="31"/>
      <c r="AI471778" s="31"/>
    </row>
    <row r="471782" spans="23:35" x14ac:dyDescent="0.2">
      <c r="W471782" s="29"/>
      <c r="AI471782" s="29"/>
    </row>
    <row r="471810" spans="23:35" x14ac:dyDescent="0.2">
      <c r="W471810" s="31"/>
      <c r="AI471810" s="31"/>
    </row>
    <row r="471814" spans="23:35" x14ac:dyDescent="0.2">
      <c r="W471814" s="29"/>
      <c r="AI471814" s="29"/>
    </row>
    <row r="471842" spans="23:35" x14ac:dyDescent="0.2">
      <c r="W471842" s="31"/>
      <c r="AI471842" s="31"/>
    </row>
    <row r="471846" spans="23:35" x14ac:dyDescent="0.2">
      <c r="W471846" s="29"/>
      <c r="AI471846" s="29"/>
    </row>
    <row r="471874" spans="23:35" x14ac:dyDescent="0.2">
      <c r="W471874" s="31"/>
      <c r="AI471874" s="31"/>
    </row>
    <row r="471878" spans="23:35" x14ac:dyDescent="0.2">
      <c r="W471878" s="29"/>
      <c r="AI471878" s="29"/>
    </row>
    <row r="471906" spans="23:35" x14ac:dyDescent="0.2">
      <c r="W471906" s="31"/>
      <c r="AI471906" s="31"/>
    </row>
    <row r="471910" spans="23:35" x14ac:dyDescent="0.2">
      <c r="W471910" s="29"/>
      <c r="AI471910" s="29"/>
    </row>
    <row r="471938" spans="23:35" x14ac:dyDescent="0.2">
      <c r="W471938" s="31"/>
      <c r="AI471938" s="31"/>
    </row>
    <row r="471942" spans="23:35" x14ac:dyDescent="0.2">
      <c r="W471942" s="29"/>
      <c r="AI471942" s="29"/>
    </row>
    <row r="471970" spans="23:35" x14ac:dyDescent="0.2">
      <c r="W471970" s="31"/>
      <c r="AI471970" s="31"/>
    </row>
    <row r="471974" spans="23:35" x14ac:dyDescent="0.2">
      <c r="W471974" s="29"/>
      <c r="AI471974" s="29"/>
    </row>
    <row r="472002" spans="23:35" x14ac:dyDescent="0.2">
      <c r="W472002" s="31"/>
      <c r="AI472002" s="31"/>
    </row>
    <row r="472006" spans="23:35" x14ac:dyDescent="0.2">
      <c r="W472006" s="29"/>
      <c r="AI472006" s="29"/>
    </row>
    <row r="472034" spans="23:35" x14ac:dyDescent="0.2">
      <c r="W472034" s="31"/>
      <c r="AI472034" s="31"/>
    </row>
    <row r="472038" spans="23:35" x14ac:dyDescent="0.2">
      <c r="W472038" s="29"/>
      <c r="AI472038" s="29"/>
    </row>
    <row r="472066" spans="23:35" x14ac:dyDescent="0.2">
      <c r="W472066" s="31"/>
      <c r="AI472066" s="31"/>
    </row>
    <row r="472070" spans="23:35" x14ac:dyDescent="0.2">
      <c r="W472070" s="29"/>
      <c r="AI472070" s="29"/>
    </row>
    <row r="472098" spans="23:35" x14ac:dyDescent="0.2">
      <c r="W472098" s="31"/>
      <c r="AI472098" s="31"/>
    </row>
    <row r="472102" spans="23:35" x14ac:dyDescent="0.2">
      <c r="W472102" s="29"/>
      <c r="AI472102" s="29"/>
    </row>
    <row r="472130" spans="23:35" x14ac:dyDescent="0.2">
      <c r="W472130" s="31"/>
      <c r="AI472130" s="31"/>
    </row>
    <row r="472134" spans="23:35" x14ac:dyDescent="0.2">
      <c r="W472134" s="29"/>
      <c r="AI472134" s="29"/>
    </row>
    <row r="472162" spans="23:35" x14ac:dyDescent="0.2">
      <c r="W472162" s="31"/>
      <c r="AI472162" s="31"/>
    </row>
    <row r="472166" spans="23:35" x14ac:dyDescent="0.2">
      <c r="W472166" s="29"/>
      <c r="AI472166" s="29"/>
    </row>
    <row r="472194" spans="23:35" x14ac:dyDescent="0.2">
      <c r="W472194" s="31"/>
      <c r="AI472194" s="31"/>
    </row>
    <row r="472198" spans="23:35" x14ac:dyDescent="0.2">
      <c r="W472198" s="29"/>
      <c r="AI472198" s="29"/>
    </row>
    <row r="472226" spans="23:35" x14ac:dyDescent="0.2">
      <c r="W472226" s="31"/>
      <c r="AI472226" s="31"/>
    </row>
    <row r="472230" spans="23:35" x14ac:dyDescent="0.2">
      <c r="W472230" s="29"/>
      <c r="AI472230" s="29"/>
    </row>
    <row r="472258" spans="23:35" x14ac:dyDescent="0.2">
      <c r="W472258" s="31"/>
      <c r="AI472258" s="31"/>
    </row>
    <row r="472262" spans="23:35" x14ac:dyDescent="0.2">
      <c r="W472262" s="29"/>
      <c r="AI472262" s="29"/>
    </row>
    <row r="472290" spans="23:35" x14ac:dyDescent="0.2">
      <c r="W472290" s="31"/>
      <c r="AI472290" s="31"/>
    </row>
    <row r="472294" spans="23:35" x14ac:dyDescent="0.2">
      <c r="W472294" s="29"/>
      <c r="AI472294" s="29"/>
    </row>
    <row r="472322" spans="23:35" x14ac:dyDescent="0.2">
      <c r="W472322" s="31"/>
      <c r="AI472322" s="31"/>
    </row>
    <row r="472326" spans="23:35" x14ac:dyDescent="0.2">
      <c r="W472326" s="29"/>
      <c r="AI472326" s="29"/>
    </row>
    <row r="472354" spans="23:35" x14ac:dyDescent="0.2">
      <c r="W472354" s="31"/>
      <c r="AI472354" s="31"/>
    </row>
    <row r="472358" spans="23:35" x14ac:dyDescent="0.2">
      <c r="W472358" s="29"/>
      <c r="AI472358" s="29"/>
    </row>
    <row r="472386" spans="23:35" x14ac:dyDescent="0.2">
      <c r="W472386" s="31"/>
      <c r="AI472386" s="31"/>
    </row>
    <row r="472390" spans="23:35" x14ac:dyDescent="0.2">
      <c r="W472390" s="29"/>
      <c r="AI472390" s="29"/>
    </row>
    <row r="472418" spans="23:35" x14ac:dyDescent="0.2">
      <c r="W472418" s="31"/>
      <c r="AI472418" s="31"/>
    </row>
    <row r="472422" spans="23:35" x14ac:dyDescent="0.2">
      <c r="W472422" s="29"/>
      <c r="AI472422" s="29"/>
    </row>
    <row r="472450" spans="23:35" x14ac:dyDescent="0.2">
      <c r="W472450" s="31"/>
      <c r="AI472450" s="31"/>
    </row>
    <row r="472454" spans="23:35" x14ac:dyDescent="0.2">
      <c r="W472454" s="29"/>
      <c r="AI472454" s="29"/>
    </row>
    <row r="472482" spans="23:35" x14ac:dyDescent="0.2">
      <c r="W472482" s="31"/>
      <c r="AI472482" s="31"/>
    </row>
    <row r="472486" spans="23:35" x14ac:dyDescent="0.2">
      <c r="W472486" s="29"/>
      <c r="AI472486" s="29"/>
    </row>
    <row r="472514" spans="23:35" x14ac:dyDescent="0.2">
      <c r="W472514" s="31"/>
      <c r="AI472514" s="31"/>
    </row>
    <row r="472518" spans="23:35" x14ac:dyDescent="0.2">
      <c r="W472518" s="29"/>
      <c r="AI472518" s="29"/>
    </row>
    <row r="472546" spans="23:35" x14ac:dyDescent="0.2">
      <c r="W472546" s="31"/>
      <c r="AI472546" s="31"/>
    </row>
    <row r="472550" spans="23:35" x14ac:dyDescent="0.2">
      <c r="W472550" s="29"/>
      <c r="AI472550" s="29"/>
    </row>
    <row r="472578" spans="23:35" x14ac:dyDescent="0.2">
      <c r="W472578" s="31"/>
      <c r="AI472578" s="31"/>
    </row>
    <row r="472582" spans="23:35" x14ac:dyDescent="0.2">
      <c r="W472582" s="29"/>
      <c r="AI472582" s="29"/>
    </row>
    <row r="472610" spans="23:35" x14ac:dyDescent="0.2">
      <c r="W472610" s="31"/>
      <c r="AI472610" s="31"/>
    </row>
    <row r="472614" spans="23:35" x14ac:dyDescent="0.2">
      <c r="W472614" s="29"/>
      <c r="AI472614" s="29"/>
    </row>
    <row r="472642" spans="23:35" x14ac:dyDescent="0.2">
      <c r="W472642" s="31"/>
      <c r="AI472642" s="31"/>
    </row>
    <row r="472646" spans="23:35" x14ac:dyDescent="0.2">
      <c r="W472646" s="29"/>
      <c r="AI472646" s="29"/>
    </row>
    <row r="472674" spans="23:35" x14ac:dyDescent="0.2">
      <c r="W472674" s="31"/>
      <c r="AI472674" s="31"/>
    </row>
    <row r="472678" spans="23:35" x14ac:dyDescent="0.2">
      <c r="W472678" s="29"/>
      <c r="AI472678" s="29"/>
    </row>
    <row r="472706" spans="23:35" x14ac:dyDescent="0.2">
      <c r="W472706" s="31"/>
      <c r="AI472706" s="31"/>
    </row>
    <row r="472710" spans="23:35" x14ac:dyDescent="0.2">
      <c r="W472710" s="29"/>
      <c r="AI472710" s="29"/>
    </row>
    <row r="472738" spans="23:35" x14ac:dyDescent="0.2">
      <c r="W472738" s="31"/>
      <c r="AI472738" s="31"/>
    </row>
    <row r="472742" spans="23:35" x14ac:dyDescent="0.2">
      <c r="W472742" s="29"/>
      <c r="AI472742" s="29"/>
    </row>
    <row r="472770" spans="23:35" x14ac:dyDescent="0.2">
      <c r="W472770" s="31"/>
      <c r="AI472770" s="31"/>
    </row>
    <row r="472774" spans="23:35" x14ac:dyDescent="0.2">
      <c r="W472774" s="29"/>
      <c r="AI472774" s="29"/>
    </row>
    <row r="472802" spans="23:35" x14ac:dyDescent="0.2">
      <c r="W472802" s="31"/>
      <c r="AI472802" s="31"/>
    </row>
    <row r="472806" spans="23:35" x14ac:dyDescent="0.2">
      <c r="W472806" s="29"/>
      <c r="AI472806" s="29"/>
    </row>
    <row r="472834" spans="23:35" x14ac:dyDescent="0.2">
      <c r="W472834" s="31"/>
      <c r="AI472834" s="31"/>
    </row>
    <row r="472838" spans="23:35" x14ac:dyDescent="0.2">
      <c r="W472838" s="29"/>
      <c r="AI472838" s="29"/>
    </row>
    <row r="472866" spans="23:35" x14ac:dyDescent="0.2">
      <c r="W472866" s="31"/>
      <c r="AI472866" s="31"/>
    </row>
    <row r="472870" spans="23:35" x14ac:dyDescent="0.2">
      <c r="W472870" s="29"/>
      <c r="AI472870" s="29"/>
    </row>
    <row r="472898" spans="23:35" x14ac:dyDescent="0.2">
      <c r="W472898" s="31"/>
      <c r="AI472898" s="31"/>
    </row>
    <row r="472902" spans="23:35" x14ac:dyDescent="0.2">
      <c r="W472902" s="29"/>
      <c r="AI472902" s="29"/>
    </row>
    <row r="472930" spans="23:35" x14ac:dyDescent="0.2">
      <c r="W472930" s="31"/>
      <c r="AI472930" s="31"/>
    </row>
    <row r="472934" spans="23:35" x14ac:dyDescent="0.2">
      <c r="W472934" s="29"/>
      <c r="AI472934" s="29"/>
    </row>
    <row r="472962" spans="23:35" x14ac:dyDescent="0.2">
      <c r="W472962" s="31"/>
      <c r="AI472962" s="31"/>
    </row>
    <row r="472966" spans="23:35" x14ac:dyDescent="0.2">
      <c r="W472966" s="29"/>
      <c r="AI472966" s="29"/>
    </row>
    <row r="472994" spans="23:35" x14ac:dyDescent="0.2">
      <c r="W472994" s="31"/>
      <c r="AI472994" s="31"/>
    </row>
    <row r="472998" spans="23:35" x14ac:dyDescent="0.2">
      <c r="W472998" s="29"/>
      <c r="AI472998" s="29"/>
    </row>
    <row r="473026" spans="23:35" x14ac:dyDescent="0.2">
      <c r="W473026" s="31"/>
      <c r="AI473026" s="31"/>
    </row>
    <row r="473030" spans="23:35" x14ac:dyDescent="0.2">
      <c r="W473030" s="29"/>
      <c r="AI473030" s="29"/>
    </row>
    <row r="473058" spans="23:35" x14ac:dyDescent="0.2">
      <c r="W473058" s="31"/>
      <c r="AI473058" s="31"/>
    </row>
    <row r="473062" spans="23:35" x14ac:dyDescent="0.2">
      <c r="W473062" s="29"/>
      <c r="AI473062" s="29"/>
    </row>
    <row r="473090" spans="23:35" x14ac:dyDescent="0.2">
      <c r="W473090" s="31"/>
      <c r="AI473090" s="31"/>
    </row>
    <row r="473094" spans="23:35" x14ac:dyDescent="0.2">
      <c r="W473094" s="29"/>
      <c r="AI473094" s="29"/>
    </row>
    <row r="473122" spans="23:35" x14ac:dyDescent="0.2">
      <c r="W473122" s="31"/>
      <c r="AI473122" s="31"/>
    </row>
    <row r="473126" spans="23:35" x14ac:dyDescent="0.2">
      <c r="W473126" s="29"/>
      <c r="AI473126" s="29"/>
    </row>
    <row r="473154" spans="23:35" x14ac:dyDescent="0.2">
      <c r="W473154" s="31"/>
      <c r="AI473154" s="31"/>
    </row>
    <row r="473158" spans="23:35" x14ac:dyDescent="0.2">
      <c r="W473158" s="29"/>
      <c r="AI473158" s="29"/>
    </row>
    <row r="473186" spans="23:35" x14ac:dyDescent="0.2">
      <c r="W473186" s="31"/>
      <c r="AI473186" s="31"/>
    </row>
    <row r="473190" spans="23:35" x14ac:dyDescent="0.2">
      <c r="W473190" s="29"/>
      <c r="AI473190" s="29"/>
    </row>
    <row r="473218" spans="23:35" x14ac:dyDescent="0.2">
      <c r="W473218" s="31"/>
      <c r="AI473218" s="31"/>
    </row>
    <row r="473222" spans="23:35" x14ac:dyDescent="0.2">
      <c r="W473222" s="29"/>
      <c r="AI473222" s="29"/>
    </row>
    <row r="473250" spans="23:35" x14ac:dyDescent="0.2">
      <c r="W473250" s="31"/>
      <c r="AI473250" s="31"/>
    </row>
    <row r="473254" spans="23:35" x14ac:dyDescent="0.2">
      <c r="W473254" s="29"/>
      <c r="AI473254" s="29"/>
    </row>
    <row r="473282" spans="23:35" x14ac:dyDescent="0.2">
      <c r="W473282" s="31"/>
      <c r="AI473282" s="31"/>
    </row>
    <row r="473286" spans="23:35" x14ac:dyDescent="0.2">
      <c r="W473286" s="29"/>
      <c r="AI473286" s="29"/>
    </row>
    <row r="473314" spans="23:35" x14ac:dyDescent="0.2">
      <c r="W473314" s="31"/>
      <c r="AI473314" s="31"/>
    </row>
    <row r="473318" spans="23:35" x14ac:dyDescent="0.2">
      <c r="W473318" s="29"/>
      <c r="AI473318" s="29"/>
    </row>
    <row r="473346" spans="23:35" x14ac:dyDescent="0.2">
      <c r="W473346" s="31"/>
      <c r="AI473346" s="31"/>
    </row>
    <row r="473350" spans="23:35" x14ac:dyDescent="0.2">
      <c r="W473350" s="29"/>
      <c r="AI473350" s="29"/>
    </row>
    <row r="473378" spans="23:35" x14ac:dyDescent="0.2">
      <c r="W473378" s="31"/>
      <c r="AI473378" s="31"/>
    </row>
    <row r="473382" spans="23:35" x14ac:dyDescent="0.2">
      <c r="W473382" s="29"/>
      <c r="AI473382" s="29"/>
    </row>
    <row r="473410" spans="23:35" x14ac:dyDescent="0.2">
      <c r="W473410" s="31"/>
      <c r="AI473410" s="31"/>
    </row>
    <row r="473414" spans="23:35" x14ac:dyDescent="0.2">
      <c r="W473414" s="29"/>
      <c r="AI473414" s="29"/>
    </row>
    <row r="473442" spans="23:35" x14ac:dyDescent="0.2">
      <c r="W473442" s="31"/>
      <c r="AI473442" s="31"/>
    </row>
    <row r="473446" spans="23:35" x14ac:dyDescent="0.2">
      <c r="W473446" s="29"/>
      <c r="AI473446" s="29"/>
    </row>
    <row r="473474" spans="23:35" x14ac:dyDescent="0.2">
      <c r="W473474" s="31"/>
      <c r="AI473474" s="31"/>
    </row>
    <row r="473478" spans="23:35" x14ac:dyDescent="0.2">
      <c r="W473478" s="29"/>
      <c r="AI473478" s="29"/>
    </row>
    <row r="473506" spans="23:35" x14ac:dyDescent="0.2">
      <c r="W473506" s="31"/>
      <c r="AI473506" s="31"/>
    </row>
    <row r="473510" spans="23:35" x14ac:dyDescent="0.2">
      <c r="W473510" s="29"/>
      <c r="AI473510" s="29"/>
    </row>
    <row r="473538" spans="23:35" x14ac:dyDescent="0.2">
      <c r="W473538" s="31"/>
      <c r="AI473538" s="31"/>
    </row>
    <row r="473542" spans="23:35" x14ac:dyDescent="0.2">
      <c r="W473542" s="29"/>
      <c r="AI473542" s="29"/>
    </row>
    <row r="473570" spans="23:35" x14ac:dyDescent="0.2">
      <c r="W473570" s="31"/>
      <c r="AI473570" s="31"/>
    </row>
    <row r="473574" spans="23:35" x14ac:dyDescent="0.2">
      <c r="W473574" s="29"/>
      <c r="AI473574" s="29"/>
    </row>
    <row r="473602" spans="23:35" x14ac:dyDescent="0.2">
      <c r="W473602" s="31"/>
      <c r="AI473602" s="31"/>
    </row>
    <row r="473606" spans="23:35" x14ac:dyDescent="0.2">
      <c r="W473606" s="29"/>
      <c r="AI473606" s="29"/>
    </row>
    <row r="473634" spans="23:35" x14ac:dyDescent="0.2">
      <c r="W473634" s="31"/>
      <c r="AI473634" s="31"/>
    </row>
    <row r="473638" spans="23:35" x14ac:dyDescent="0.2">
      <c r="W473638" s="29"/>
      <c r="AI473638" s="29"/>
    </row>
    <row r="473666" spans="23:35" x14ac:dyDescent="0.2">
      <c r="W473666" s="31"/>
      <c r="AI473666" s="31"/>
    </row>
    <row r="473670" spans="23:35" x14ac:dyDescent="0.2">
      <c r="W473670" s="29"/>
      <c r="AI473670" s="29"/>
    </row>
    <row r="473698" spans="23:35" x14ac:dyDescent="0.2">
      <c r="W473698" s="31"/>
      <c r="AI473698" s="31"/>
    </row>
    <row r="473702" spans="23:35" x14ac:dyDescent="0.2">
      <c r="W473702" s="29"/>
      <c r="AI473702" s="29"/>
    </row>
    <row r="473730" spans="23:35" x14ac:dyDescent="0.2">
      <c r="W473730" s="31"/>
      <c r="AI473730" s="31"/>
    </row>
    <row r="473734" spans="23:35" x14ac:dyDescent="0.2">
      <c r="W473734" s="29"/>
      <c r="AI473734" s="29"/>
    </row>
    <row r="473762" spans="23:35" x14ac:dyDescent="0.2">
      <c r="W473762" s="31"/>
      <c r="AI473762" s="31"/>
    </row>
    <row r="473766" spans="23:35" x14ac:dyDescent="0.2">
      <c r="W473766" s="29"/>
      <c r="AI473766" s="29"/>
    </row>
    <row r="473794" spans="23:35" x14ac:dyDescent="0.2">
      <c r="W473794" s="31"/>
      <c r="AI473794" s="31"/>
    </row>
    <row r="473798" spans="23:35" x14ac:dyDescent="0.2">
      <c r="W473798" s="29"/>
      <c r="AI473798" s="29"/>
    </row>
    <row r="473826" spans="23:35" x14ac:dyDescent="0.2">
      <c r="W473826" s="31"/>
      <c r="AI473826" s="31"/>
    </row>
    <row r="473830" spans="23:35" x14ac:dyDescent="0.2">
      <c r="W473830" s="29"/>
      <c r="AI473830" s="29"/>
    </row>
    <row r="473858" spans="23:35" x14ac:dyDescent="0.2">
      <c r="W473858" s="31"/>
      <c r="AI473858" s="31"/>
    </row>
    <row r="473862" spans="23:35" x14ac:dyDescent="0.2">
      <c r="W473862" s="29"/>
      <c r="AI473862" s="29"/>
    </row>
    <row r="473890" spans="23:35" x14ac:dyDescent="0.2">
      <c r="W473890" s="31"/>
      <c r="AI473890" s="31"/>
    </row>
    <row r="473894" spans="23:35" x14ac:dyDescent="0.2">
      <c r="W473894" s="29"/>
      <c r="AI473894" s="29"/>
    </row>
    <row r="473922" spans="23:35" x14ac:dyDescent="0.2">
      <c r="W473922" s="31"/>
      <c r="AI473922" s="31"/>
    </row>
    <row r="473926" spans="23:35" x14ac:dyDescent="0.2">
      <c r="W473926" s="29"/>
      <c r="AI473926" s="29"/>
    </row>
    <row r="473954" spans="23:35" x14ac:dyDescent="0.2">
      <c r="W473954" s="31"/>
      <c r="AI473954" s="31"/>
    </row>
    <row r="473958" spans="23:35" x14ac:dyDescent="0.2">
      <c r="W473958" s="29"/>
      <c r="AI473958" s="29"/>
    </row>
    <row r="473986" spans="23:35" x14ac:dyDescent="0.2">
      <c r="W473986" s="31"/>
      <c r="AI473986" s="31"/>
    </row>
    <row r="473990" spans="23:35" x14ac:dyDescent="0.2">
      <c r="W473990" s="29"/>
      <c r="AI473990" s="29"/>
    </row>
    <row r="474018" spans="23:35" x14ac:dyDescent="0.2">
      <c r="W474018" s="31"/>
      <c r="AI474018" s="31"/>
    </row>
    <row r="474022" spans="23:35" x14ac:dyDescent="0.2">
      <c r="W474022" s="29"/>
      <c r="AI474022" s="29"/>
    </row>
    <row r="474050" spans="23:35" x14ac:dyDescent="0.2">
      <c r="W474050" s="31"/>
      <c r="AI474050" s="31"/>
    </row>
    <row r="474054" spans="23:35" x14ac:dyDescent="0.2">
      <c r="W474054" s="29"/>
      <c r="AI474054" s="29"/>
    </row>
    <row r="474082" spans="23:35" x14ac:dyDescent="0.2">
      <c r="W474082" s="31"/>
      <c r="AI474082" s="31"/>
    </row>
    <row r="474086" spans="23:35" x14ac:dyDescent="0.2">
      <c r="W474086" s="29"/>
      <c r="AI474086" s="29"/>
    </row>
    <row r="474114" spans="23:35" x14ac:dyDescent="0.2">
      <c r="W474114" s="31"/>
      <c r="AI474114" s="31"/>
    </row>
    <row r="474118" spans="23:35" x14ac:dyDescent="0.2">
      <c r="W474118" s="29"/>
      <c r="AI474118" s="29"/>
    </row>
    <row r="474146" spans="23:35" x14ac:dyDescent="0.2">
      <c r="W474146" s="31"/>
      <c r="AI474146" s="31"/>
    </row>
    <row r="474150" spans="23:35" x14ac:dyDescent="0.2">
      <c r="W474150" s="29"/>
      <c r="AI474150" s="29"/>
    </row>
    <row r="474178" spans="23:35" x14ac:dyDescent="0.2">
      <c r="W474178" s="31"/>
      <c r="AI474178" s="31"/>
    </row>
    <row r="474182" spans="23:35" x14ac:dyDescent="0.2">
      <c r="W474182" s="29"/>
      <c r="AI474182" s="29"/>
    </row>
    <row r="474210" spans="23:35" x14ac:dyDescent="0.2">
      <c r="W474210" s="31"/>
      <c r="AI474210" s="31"/>
    </row>
    <row r="474214" spans="23:35" x14ac:dyDescent="0.2">
      <c r="W474214" s="29"/>
      <c r="AI474214" s="29"/>
    </row>
    <row r="474242" spans="23:35" x14ac:dyDescent="0.2">
      <c r="W474242" s="31"/>
      <c r="AI474242" s="31"/>
    </row>
    <row r="474246" spans="23:35" x14ac:dyDescent="0.2">
      <c r="W474246" s="29"/>
      <c r="AI474246" s="29"/>
    </row>
    <row r="474274" spans="23:35" x14ac:dyDescent="0.2">
      <c r="W474274" s="31"/>
      <c r="AI474274" s="31"/>
    </row>
    <row r="474278" spans="23:35" x14ac:dyDescent="0.2">
      <c r="W474278" s="29"/>
      <c r="AI474278" s="29"/>
    </row>
    <row r="474306" spans="23:35" x14ac:dyDescent="0.2">
      <c r="W474306" s="31"/>
      <c r="AI474306" s="31"/>
    </row>
    <row r="474310" spans="23:35" x14ac:dyDescent="0.2">
      <c r="W474310" s="29"/>
      <c r="AI474310" s="29"/>
    </row>
    <row r="474338" spans="23:35" x14ac:dyDescent="0.2">
      <c r="W474338" s="31"/>
      <c r="AI474338" s="31"/>
    </row>
    <row r="474342" spans="23:35" x14ac:dyDescent="0.2">
      <c r="W474342" s="29"/>
      <c r="AI474342" s="29"/>
    </row>
    <row r="474370" spans="23:35" x14ac:dyDescent="0.2">
      <c r="W474370" s="31"/>
      <c r="AI474370" s="31"/>
    </row>
    <row r="474374" spans="23:35" x14ac:dyDescent="0.2">
      <c r="W474374" s="29"/>
      <c r="AI474374" s="29"/>
    </row>
    <row r="474402" spans="23:35" x14ac:dyDescent="0.2">
      <c r="W474402" s="31"/>
      <c r="AI474402" s="31"/>
    </row>
    <row r="474406" spans="23:35" x14ac:dyDescent="0.2">
      <c r="W474406" s="29"/>
      <c r="AI474406" s="29"/>
    </row>
    <row r="474434" spans="23:35" x14ac:dyDescent="0.2">
      <c r="W474434" s="31"/>
      <c r="AI474434" s="31"/>
    </row>
    <row r="474438" spans="23:35" x14ac:dyDescent="0.2">
      <c r="W474438" s="29"/>
      <c r="AI474438" s="29"/>
    </row>
    <row r="474466" spans="23:35" x14ac:dyDescent="0.2">
      <c r="W474466" s="31"/>
      <c r="AI474466" s="31"/>
    </row>
    <row r="474470" spans="23:35" x14ac:dyDescent="0.2">
      <c r="W474470" s="29"/>
      <c r="AI474470" s="29"/>
    </row>
    <row r="474498" spans="23:35" x14ac:dyDescent="0.2">
      <c r="W474498" s="31"/>
      <c r="AI474498" s="31"/>
    </row>
    <row r="474502" spans="23:35" x14ac:dyDescent="0.2">
      <c r="W474502" s="29"/>
      <c r="AI474502" s="29"/>
    </row>
    <row r="474530" spans="23:35" x14ac:dyDescent="0.2">
      <c r="W474530" s="31"/>
      <c r="AI474530" s="31"/>
    </row>
    <row r="474534" spans="23:35" x14ac:dyDescent="0.2">
      <c r="W474534" s="29"/>
      <c r="AI474534" s="29"/>
    </row>
    <row r="474562" spans="23:35" x14ac:dyDescent="0.2">
      <c r="W474562" s="31"/>
      <c r="AI474562" s="31"/>
    </row>
    <row r="474566" spans="23:35" x14ac:dyDescent="0.2">
      <c r="W474566" s="29"/>
      <c r="AI474566" s="29"/>
    </row>
    <row r="474594" spans="23:35" x14ac:dyDescent="0.2">
      <c r="W474594" s="31"/>
      <c r="AI474594" s="31"/>
    </row>
    <row r="474598" spans="23:35" x14ac:dyDescent="0.2">
      <c r="W474598" s="29"/>
      <c r="AI474598" s="29"/>
    </row>
    <row r="474626" spans="23:35" x14ac:dyDescent="0.2">
      <c r="W474626" s="31"/>
      <c r="AI474626" s="31"/>
    </row>
    <row r="474630" spans="23:35" x14ac:dyDescent="0.2">
      <c r="W474630" s="29"/>
      <c r="AI474630" s="29"/>
    </row>
    <row r="474658" spans="23:35" x14ac:dyDescent="0.2">
      <c r="W474658" s="31"/>
      <c r="AI474658" s="31"/>
    </row>
    <row r="474662" spans="23:35" x14ac:dyDescent="0.2">
      <c r="W474662" s="29"/>
      <c r="AI474662" s="29"/>
    </row>
    <row r="474690" spans="23:35" x14ac:dyDescent="0.2">
      <c r="W474690" s="31"/>
      <c r="AI474690" s="31"/>
    </row>
    <row r="474694" spans="23:35" x14ac:dyDescent="0.2">
      <c r="W474694" s="29"/>
      <c r="AI474694" s="29"/>
    </row>
    <row r="474722" spans="23:35" x14ac:dyDescent="0.2">
      <c r="W474722" s="31"/>
      <c r="AI474722" s="31"/>
    </row>
    <row r="474726" spans="23:35" x14ac:dyDescent="0.2">
      <c r="W474726" s="29"/>
      <c r="AI474726" s="29"/>
    </row>
    <row r="474754" spans="23:35" x14ac:dyDescent="0.2">
      <c r="W474754" s="31"/>
      <c r="AI474754" s="31"/>
    </row>
    <row r="474758" spans="23:35" x14ac:dyDescent="0.2">
      <c r="W474758" s="29"/>
      <c r="AI474758" s="29"/>
    </row>
    <row r="474786" spans="23:35" x14ac:dyDescent="0.2">
      <c r="W474786" s="31"/>
      <c r="AI474786" s="31"/>
    </row>
    <row r="474790" spans="23:35" x14ac:dyDescent="0.2">
      <c r="W474790" s="29"/>
      <c r="AI474790" s="29"/>
    </row>
    <row r="474818" spans="23:35" x14ac:dyDescent="0.2">
      <c r="W474818" s="31"/>
      <c r="AI474818" s="31"/>
    </row>
    <row r="474822" spans="23:35" x14ac:dyDescent="0.2">
      <c r="W474822" s="29"/>
      <c r="AI474822" s="29"/>
    </row>
    <row r="474850" spans="23:35" x14ac:dyDescent="0.2">
      <c r="W474850" s="31"/>
      <c r="AI474850" s="31"/>
    </row>
    <row r="474854" spans="23:35" x14ac:dyDescent="0.2">
      <c r="W474854" s="29"/>
      <c r="AI474854" s="29"/>
    </row>
    <row r="474882" spans="23:35" x14ac:dyDescent="0.2">
      <c r="W474882" s="31"/>
      <c r="AI474882" s="31"/>
    </row>
    <row r="474886" spans="23:35" x14ac:dyDescent="0.2">
      <c r="W474886" s="29"/>
      <c r="AI474886" s="29"/>
    </row>
    <row r="474914" spans="23:35" x14ac:dyDescent="0.2">
      <c r="W474914" s="31"/>
      <c r="AI474914" s="31"/>
    </row>
    <row r="474918" spans="23:35" x14ac:dyDescent="0.2">
      <c r="W474918" s="29"/>
      <c r="AI474918" s="29"/>
    </row>
    <row r="474946" spans="23:35" x14ac:dyDescent="0.2">
      <c r="W474946" s="31"/>
      <c r="AI474946" s="31"/>
    </row>
    <row r="474950" spans="23:35" x14ac:dyDescent="0.2">
      <c r="W474950" s="29"/>
      <c r="AI474950" s="29"/>
    </row>
    <row r="474978" spans="23:35" x14ac:dyDescent="0.2">
      <c r="W474978" s="31"/>
      <c r="AI474978" s="31"/>
    </row>
    <row r="474982" spans="23:35" x14ac:dyDescent="0.2">
      <c r="W474982" s="29"/>
      <c r="AI474982" s="29"/>
    </row>
    <row r="475010" spans="23:35" x14ac:dyDescent="0.2">
      <c r="W475010" s="31"/>
      <c r="AI475010" s="31"/>
    </row>
    <row r="475014" spans="23:35" x14ac:dyDescent="0.2">
      <c r="W475014" s="29"/>
      <c r="AI475014" s="29"/>
    </row>
    <row r="475042" spans="23:35" x14ac:dyDescent="0.2">
      <c r="W475042" s="31"/>
      <c r="AI475042" s="31"/>
    </row>
    <row r="475046" spans="23:35" x14ac:dyDescent="0.2">
      <c r="W475046" s="29"/>
      <c r="AI475046" s="29"/>
    </row>
    <row r="475074" spans="23:35" x14ac:dyDescent="0.2">
      <c r="W475074" s="31"/>
      <c r="AI475074" s="31"/>
    </row>
    <row r="475078" spans="23:35" x14ac:dyDescent="0.2">
      <c r="W475078" s="29"/>
      <c r="AI475078" s="29"/>
    </row>
    <row r="475106" spans="23:35" x14ac:dyDescent="0.2">
      <c r="W475106" s="31"/>
      <c r="AI475106" s="31"/>
    </row>
    <row r="475110" spans="23:35" x14ac:dyDescent="0.2">
      <c r="W475110" s="29"/>
      <c r="AI475110" s="29"/>
    </row>
    <row r="475138" spans="23:35" x14ac:dyDescent="0.2">
      <c r="W475138" s="31"/>
      <c r="AI475138" s="31"/>
    </row>
    <row r="475142" spans="23:35" x14ac:dyDescent="0.2">
      <c r="W475142" s="29"/>
      <c r="AI475142" s="29"/>
    </row>
    <row r="475170" spans="23:35" x14ac:dyDescent="0.2">
      <c r="W475170" s="31"/>
      <c r="AI475170" s="31"/>
    </row>
    <row r="475174" spans="23:35" x14ac:dyDescent="0.2">
      <c r="W475174" s="29"/>
      <c r="AI475174" s="29"/>
    </row>
    <row r="475202" spans="23:35" x14ac:dyDescent="0.2">
      <c r="W475202" s="31"/>
      <c r="AI475202" s="31"/>
    </row>
    <row r="475206" spans="23:35" x14ac:dyDescent="0.2">
      <c r="W475206" s="29"/>
      <c r="AI475206" s="29"/>
    </row>
    <row r="475234" spans="23:35" x14ac:dyDescent="0.2">
      <c r="W475234" s="31"/>
      <c r="AI475234" s="31"/>
    </row>
    <row r="475238" spans="23:35" x14ac:dyDescent="0.2">
      <c r="W475238" s="29"/>
      <c r="AI475238" s="29"/>
    </row>
    <row r="475266" spans="23:35" x14ac:dyDescent="0.2">
      <c r="W475266" s="31"/>
      <c r="AI475266" s="31"/>
    </row>
    <row r="475270" spans="23:35" x14ac:dyDescent="0.2">
      <c r="W475270" s="29"/>
      <c r="AI475270" s="29"/>
    </row>
    <row r="475298" spans="23:35" x14ac:dyDescent="0.2">
      <c r="W475298" s="31"/>
      <c r="AI475298" s="31"/>
    </row>
    <row r="475302" spans="23:35" x14ac:dyDescent="0.2">
      <c r="W475302" s="29"/>
      <c r="AI475302" s="29"/>
    </row>
    <row r="475330" spans="23:35" x14ac:dyDescent="0.2">
      <c r="W475330" s="31"/>
      <c r="AI475330" s="31"/>
    </row>
    <row r="475334" spans="23:35" x14ac:dyDescent="0.2">
      <c r="W475334" s="29"/>
      <c r="AI475334" s="29"/>
    </row>
    <row r="475362" spans="23:35" x14ac:dyDescent="0.2">
      <c r="W475362" s="31"/>
      <c r="AI475362" s="31"/>
    </row>
    <row r="475366" spans="23:35" x14ac:dyDescent="0.2">
      <c r="W475366" s="29"/>
      <c r="AI475366" s="29"/>
    </row>
    <row r="475394" spans="23:35" x14ac:dyDescent="0.2">
      <c r="W475394" s="31"/>
      <c r="AI475394" s="31"/>
    </row>
    <row r="475398" spans="23:35" x14ac:dyDescent="0.2">
      <c r="W475398" s="29"/>
      <c r="AI475398" s="29"/>
    </row>
    <row r="475426" spans="23:35" x14ac:dyDescent="0.2">
      <c r="W475426" s="31"/>
      <c r="AI475426" s="31"/>
    </row>
    <row r="475430" spans="23:35" x14ac:dyDescent="0.2">
      <c r="W475430" s="29"/>
      <c r="AI475430" s="29"/>
    </row>
    <row r="475458" spans="23:35" x14ac:dyDescent="0.2">
      <c r="W475458" s="31"/>
      <c r="AI475458" s="31"/>
    </row>
    <row r="475462" spans="23:35" x14ac:dyDescent="0.2">
      <c r="W475462" s="29"/>
      <c r="AI475462" s="29"/>
    </row>
    <row r="475490" spans="23:35" x14ac:dyDescent="0.2">
      <c r="W475490" s="31"/>
      <c r="AI475490" s="31"/>
    </row>
    <row r="475494" spans="23:35" x14ac:dyDescent="0.2">
      <c r="W475494" s="29"/>
      <c r="AI475494" s="29"/>
    </row>
    <row r="475522" spans="23:35" x14ac:dyDescent="0.2">
      <c r="W475522" s="31"/>
      <c r="AI475522" s="31"/>
    </row>
    <row r="475526" spans="23:35" x14ac:dyDescent="0.2">
      <c r="W475526" s="29"/>
      <c r="AI475526" s="29"/>
    </row>
    <row r="475554" spans="23:35" x14ac:dyDescent="0.2">
      <c r="W475554" s="31"/>
      <c r="AI475554" s="31"/>
    </row>
    <row r="475558" spans="23:35" x14ac:dyDescent="0.2">
      <c r="W475558" s="29"/>
      <c r="AI475558" s="29"/>
    </row>
    <row r="475586" spans="23:35" x14ac:dyDescent="0.2">
      <c r="W475586" s="31"/>
      <c r="AI475586" s="31"/>
    </row>
    <row r="475590" spans="23:35" x14ac:dyDescent="0.2">
      <c r="W475590" s="29"/>
      <c r="AI475590" s="29"/>
    </row>
    <row r="475618" spans="23:35" x14ac:dyDescent="0.2">
      <c r="W475618" s="31"/>
      <c r="AI475618" s="31"/>
    </row>
    <row r="475622" spans="23:35" x14ac:dyDescent="0.2">
      <c r="W475622" s="29"/>
      <c r="AI475622" s="29"/>
    </row>
    <row r="475650" spans="23:35" x14ac:dyDescent="0.2">
      <c r="W475650" s="31"/>
      <c r="AI475650" s="31"/>
    </row>
    <row r="475654" spans="23:35" x14ac:dyDescent="0.2">
      <c r="W475654" s="29"/>
      <c r="AI475654" s="29"/>
    </row>
    <row r="475682" spans="23:35" x14ac:dyDescent="0.2">
      <c r="W475682" s="31"/>
      <c r="AI475682" s="31"/>
    </row>
    <row r="475686" spans="23:35" x14ac:dyDescent="0.2">
      <c r="W475686" s="29"/>
      <c r="AI475686" s="29"/>
    </row>
    <row r="475714" spans="23:35" x14ac:dyDescent="0.2">
      <c r="W475714" s="31"/>
      <c r="AI475714" s="31"/>
    </row>
    <row r="475718" spans="23:35" x14ac:dyDescent="0.2">
      <c r="W475718" s="29"/>
      <c r="AI475718" s="29"/>
    </row>
    <row r="475746" spans="23:35" x14ac:dyDescent="0.2">
      <c r="W475746" s="31"/>
      <c r="AI475746" s="31"/>
    </row>
    <row r="475750" spans="23:35" x14ac:dyDescent="0.2">
      <c r="W475750" s="29"/>
      <c r="AI475750" s="29"/>
    </row>
    <row r="475778" spans="23:35" x14ac:dyDescent="0.2">
      <c r="W475778" s="31"/>
      <c r="AI475778" s="31"/>
    </row>
    <row r="475782" spans="23:35" x14ac:dyDescent="0.2">
      <c r="W475782" s="29"/>
      <c r="AI475782" s="29"/>
    </row>
    <row r="475810" spans="23:35" x14ac:dyDescent="0.2">
      <c r="W475810" s="31"/>
      <c r="AI475810" s="31"/>
    </row>
    <row r="475814" spans="23:35" x14ac:dyDescent="0.2">
      <c r="W475814" s="29"/>
      <c r="AI475814" s="29"/>
    </row>
    <row r="475842" spans="23:35" x14ac:dyDescent="0.2">
      <c r="W475842" s="31"/>
      <c r="AI475842" s="31"/>
    </row>
    <row r="475846" spans="23:35" x14ac:dyDescent="0.2">
      <c r="W475846" s="29"/>
      <c r="AI475846" s="29"/>
    </row>
    <row r="475874" spans="23:35" x14ac:dyDescent="0.2">
      <c r="W475874" s="31"/>
      <c r="AI475874" s="31"/>
    </row>
    <row r="475878" spans="23:35" x14ac:dyDescent="0.2">
      <c r="W475878" s="29"/>
      <c r="AI475878" s="29"/>
    </row>
    <row r="475906" spans="23:35" x14ac:dyDescent="0.2">
      <c r="W475906" s="31"/>
      <c r="AI475906" s="31"/>
    </row>
    <row r="475910" spans="23:35" x14ac:dyDescent="0.2">
      <c r="W475910" s="29"/>
      <c r="AI475910" s="29"/>
    </row>
    <row r="475938" spans="23:35" x14ac:dyDescent="0.2">
      <c r="W475938" s="31"/>
      <c r="AI475938" s="31"/>
    </row>
    <row r="475942" spans="23:35" x14ac:dyDescent="0.2">
      <c r="W475942" s="29"/>
      <c r="AI475942" s="29"/>
    </row>
    <row r="475970" spans="23:35" x14ac:dyDescent="0.2">
      <c r="W475970" s="31"/>
      <c r="AI475970" s="31"/>
    </row>
    <row r="475974" spans="23:35" x14ac:dyDescent="0.2">
      <c r="W475974" s="29"/>
      <c r="AI475974" s="29"/>
    </row>
    <row r="476002" spans="23:35" x14ac:dyDescent="0.2">
      <c r="W476002" s="31"/>
      <c r="AI476002" s="31"/>
    </row>
    <row r="476006" spans="23:35" x14ac:dyDescent="0.2">
      <c r="W476006" s="29"/>
      <c r="AI476006" s="29"/>
    </row>
    <row r="476034" spans="23:35" x14ac:dyDescent="0.2">
      <c r="W476034" s="31"/>
      <c r="AI476034" s="31"/>
    </row>
    <row r="476038" spans="23:35" x14ac:dyDescent="0.2">
      <c r="W476038" s="29"/>
      <c r="AI476038" s="29"/>
    </row>
    <row r="476066" spans="23:35" x14ac:dyDescent="0.2">
      <c r="W476066" s="31"/>
      <c r="AI476066" s="31"/>
    </row>
    <row r="476070" spans="23:35" x14ac:dyDescent="0.2">
      <c r="W476070" s="29"/>
      <c r="AI476070" s="29"/>
    </row>
    <row r="476098" spans="23:35" x14ac:dyDescent="0.2">
      <c r="W476098" s="31"/>
      <c r="AI476098" s="31"/>
    </row>
    <row r="476102" spans="23:35" x14ac:dyDescent="0.2">
      <c r="W476102" s="29"/>
      <c r="AI476102" s="29"/>
    </row>
    <row r="476130" spans="23:35" x14ac:dyDescent="0.2">
      <c r="W476130" s="31"/>
      <c r="AI476130" s="31"/>
    </row>
    <row r="476134" spans="23:35" x14ac:dyDescent="0.2">
      <c r="W476134" s="29"/>
      <c r="AI476134" s="29"/>
    </row>
    <row r="476162" spans="23:35" x14ac:dyDescent="0.2">
      <c r="W476162" s="31"/>
      <c r="AI476162" s="31"/>
    </row>
    <row r="476166" spans="23:35" x14ac:dyDescent="0.2">
      <c r="W476166" s="29"/>
      <c r="AI476166" s="29"/>
    </row>
    <row r="476194" spans="23:35" x14ac:dyDescent="0.2">
      <c r="W476194" s="31"/>
      <c r="AI476194" s="31"/>
    </row>
    <row r="476198" spans="23:35" x14ac:dyDescent="0.2">
      <c r="W476198" s="29"/>
      <c r="AI476198" s="29"/>
    </row>
    <row r="476226" spans="23:35" x14ac:dyDescent="0.2">
      <c r="W476226" s="31"/>
      <c r="AI476226" s="31"/>
    </row>
    <row r="476230" spans="23:35" x14ac:dyDescent="0.2">
      <c r="W476230" s="29"/>
      <c r="AI476230" s="29"/>
    </row>
    <row r="476258" spans="23:35" x14ac:dyDescent="0.2">
      <c r="W476258" s="31"/>
      <c r="AI476258" s="31"/>
    </row>
    <row r="476262" spans="23:35" x14ac:dyDescent="0.2">
      <c r="W476262" s="29"/>
      <c r="AI476262" s="29"/>
    </row>
    <row r="476290" spans="23:35" x14ac:dyDescent="0.2">
      <c r="W476290" s="31"/>
      <c r="AI476290" s="31"/>
    </row>
    <row r="476294" spans="23:35" x14ac:dyDescent="0.2">
      <c r="W476294" s="29"/>
      <c r="AI476294" s="29"/>
    </row>
    <row r="476322" spans="23:35" x14ac:dyDescent="0.2">
      <c r="W476322" s="31"/>
      <c r="AI476322" s="31"/>
    </row>
    <row r="476326" spans="23:35" x14ac:dyDescent="0.2">
      <c r="W476326" s="29"/>
      <c r="AI476326" s="29"/>
    </row>
    <row r="476354" spans="23:35" x14ac:dyDescent="0.2">
      <c r="W476354" s="31"/>
      <c r="AI476354" s="31"/>
    </row>
    <row r="476358" spans="23:35" x14ac:dyDescent="0.2">
      <c r="W476358" s="29"/>
      <c r="AI476358" s="29"/>
    </row>
    <row r="476386" spans="23:35" x14ac:dyDescent="0.2">
      <c r="W476386" s="31"/>
      <c r="AI476386" s="31"/>
    </row>
    <row r="476390" spans="23:35" x14ac:dyDescent="0.2">
      <c r="W476390" s="29"/>
      <c r="AI476390" s="29"/>
    </row>
    <row r="476418" spans="23:35" x14ac:dyDescent="0.2">
      <c r="W476418" s="31"/>
      <c r="AI476418" s="31"/>
    </row>
    <row r="476422" spans="23:35" x14ac:dyDescent="0.2">
      <c r="W476422" s="29"/>
      <c r="AI476422" s="29"/>
    </row>
    <row r="476450" spans="23:35" x14ac:dyDescent="0.2">
      <c r="W476450" s="31"/>
      <c r="AI476450" s="31"/>
    </row>
    <row r="476454" spans="23:35" x14ac:dyDescent="0.2">
      <c r="W476454" s="29"/>
      <c r="AI476454" s="29"/>
    </row>
    <row r="476482" spans="23:35" x14ac:dyDescent="0.2">
      <c r="W476482" s="31"/>
      <c r="AI476482" s="31"/>
    </row>
    <row r="476486" spans="23:35" x14ac:dyDescent="0.2">
      <c r="W476486" s="29"/>
      <c r="AI476486" s="29"/>
    </row>
    <row r="476514" spans="23:35" x14ac:dyDescent="0.2">
      <c r="W476514" s="31"/>
      <c r="AI476514" s="31"/>
    </row>
    <row r="476518" spans="23:35" x14ac:dyDescent="0.2">
      <c r="W476518" s="29"/>
      <c r="AI476518" s="29"/>
    </row>
    <row r="476546" spans="23:35" x14ac:dyDescent="0.2">
      <c r="W476546" s="31"/>
      <c r="AI476546" s="31"/>
    </row>
    <row r="476550" spans="23:35" x14ac:dyDescent="0.2">
      <c r="W476550" s="29"/>
      <c r="AI476550" s="29"/>
    </row>
    <row r="476578" spans="23:35" x14ac:dyDescent="0.2">
      <c r="W476578" s="31"/>
      <c r="AI476578" s="31"/>
    </row>
    <row r="476582" spans="23:35" x14ac:dyDescent="0.2">
      <c r="W476582" s="29"/>
      <c r="AI476582" s="29"/>
    </row>
    <row r="476610" spans="23:35" x14ac:dyDescent="0.2">
      <c r="W476610" s="31"/>
      <c r="AI476610" s="31"/>
    </row>
    <row r="476614" spans="23:35" x14ac:dyDescent="0.2">
      <c r="W476614" s="29"/>
      <c r="AI476614" s="29"/>
    </row>
    <row r="476642" spans="23:35" x14ac:dyDescent="0.2">
      <c r="W476642" s="31"/>
      <c r="AI476642" s="31"/>
    </row>
    <row r="476646" spans="23:35" x14ac:dyDescent="0.2">
      <c r="W476646" s="29"/>
      <c r="AI476646" s="29"/>
    </row>
    <row r="476674" spans="23:35" x14ac:dyDescent="0.2">
      <c r="W476674" s="31"/>
      <c r="AI476674" s="31"/>
    </row>
    <row r="476678" spans="23:35" x14ac:dyDescent="0.2">
      <c r="W476678" s="29"/>
      <c r="AI476678" s="29"/>
    </row>
    <row r="476706" spans="23:35" x14ac:dyDescent="0.2">
      <c r="W476706" s="31"/>
      <c r="AI476706" s="31"/>
    </row>
    <row r="476710" spans="23:35" x14ac:dyDescent="0.2">
      <c r="W476710" s="29"/>
      <c r="AI476710" s="29"/>
    </row>
    <row r="476738" spans="23:35" x14ac:dyDescent="0.2">
      <c r="W476738" s="31"/>
      <c r="AI476738" s="31"/>
    </row>
    <row r="476742" spans="23:35" x14ac:dyDescent="0.2">
      <c r="W476742" s="29"/>
      <c r="AI476742" s="29"/>
    </row>
    <row r="476770" spans="23:35" x14ac:dyDescent="0.2">
      <c r="W476770" s="31"/>
      <c r="AI476770" s="31"/>
    </row>
    <row r="476774" spans="23:35" x14ac:dyDescent="0.2">
      <c r="W476774" s="29"/>
      <c r="AI476774" s="29"/>
    </row>
    <row r="476802" spans="23:35" x14ac:dyDescent="0.2">
      <c r="W476802" s="31"/>
      <c r="AI476802" s="31"/>
    </row>
    <row r="476806" spans="23:35" x14ac:dyDescent="0.2">
      <c r="W476806" s="29"/>
      <c r="AI476806" s="29"/>
    </row>
    <row r="476834" spans="23:35" x14ac:dyDescent="0.2">
      <c r="W476834" s="31"/>
      <c r="AI476834" s="31"/>
    </row>
    <row r="476838" spans="23:35" x14ac:dyDescent="0.2">
      <c r="W476838" s="29"/>
      <c r="AI476838" s="29"/>
    </row>
    <row r="476866" spans="23:35" x14ac:dyDescent="0.2">
      <c r="W476866" s="31"/>
      <c r="AI476866" s="31"/>
    </row>
    <row r="476870" spans="23:35" x14ac:dyDescent="0.2">
      <c r="W476870" s="29"/>
      <c r="AI476870" s="29"/>
    </row>
    <row r="476898" spans="23:35" x14ac:dyDescent="0.2">
      <c r="W476898" s="31"/>
      <c r="AI476898" s="31"/>
    </row>
    <row r="476902" spans="23:35" x14ac:dyDescent="0.2">
      <c r="W476902" s="29"/>
      <c r="AI476902" s="29"/>
    </row>
    <row r="476930" spans="23:35" x14ac:dyDescent="0.2">
      <c r="W476930" s="31"/>
      <c r="AI476930" s="31"/>
    </row>
    <row r="476934" spans="23:35" x14ac:dyDescent="0.2">
      <c r="W476934" s="29"/>
      <c r="AI476934" s="29"/>
    </row>
    <row r="476962" spans="23:35" x14ac:dyDescent="0.2">
      <c r="W476962" s="31"/>
      <c r="AI476962" s="31"/>
    </row>
    <row r="476966" spans="23:35" x14ac:dyDescent="0.2">
      <c r="W476966" s="29"/>
      <c r="AI476966" s="29"/>
    </row>
    <row r="476994" spans="23:35" x14ac:dyDescent="0.2">
      <c r="W476994" s="31"/>
      <c r="AI476994" s="31"/>
    </row>
    <row r="476998" spans="23:35" x14ac:dyDescent="0.2">
      <c r="W476998" s="29"/>
      <c r="AI476998" s="29"/>
    </row>
    <row r="477026" spans="23:35" x14ac:dyDescent="0.2">
      <c r="W477026" s="31"/>
      <c r="AI477026" s="31"/>
    </row>
    <row r="477030" spans="23:35" x14ac:dyDescent="0.2">
      <c r="W477030" s="29"/>
      <c r="AI477030" s="29"/>
    </row>
    <row r="477058" spans="23:35" x14ac:dyDescent="0.2">
      <c r="W477058" s="31"/>
      <c r="AI477058" s="31"/>
    </row>
    <row r="477062" spans="23:35" x14ac:dyDescent="0.2">
      <c r="W477062" s="29"/>
      <c r="AI477062" s="29"/>
    </row>
    <row r="477090" spans="23:35" x14ac:dyDescent="0.2">
      <c r="W477090" s="31"/>
      <c r="AI477090" s="31"/>
    </row>
    <row r="477094" spans="23:35" x14ac:dyDescent="0.2">
      <c r="W477094" s="29"/>
      <c r="AI477094" s="29"/>
    </row>
    <row r="477122" spans="23:35" x14ac:dyDescent="0.2">
      <c r="W477122" s="31"/>
      <c r="AI477122" s="31"/>
    </row>
    <row r="477126" spans="23:35" x14ac:dyDescent="0.2">
      <c r="W477126" s="29"/>
      <c r="AI477126" s="29"/>
    </row>
    <row r="477154" spans="23:35" x14ac:dyDescent="0.2">
      <c r="W477154" s="31"/>
      <c r="AI477154" s="31"/>
    </row>
    <row r="477158" spans="23:35" x14ac:dyDescent="0.2">
      <c r="W477158" s="29"/>
      <c r="AI477158" s="29"/>
    </row>
    <row r="477186" spans="23:35" x14ac:dyDescent="0.2">
      <c r="W477186" s="31"/>
      <c r="AI477186" s="31"/>
    </row>
    <row r="477190" spans="23:35" x14ac:dyDescent="0.2">
      <c r="W477190" s="29"/>
      <c r="AI477190" s="29"/>
    </row>
    <row r="477218" spans="23:35" x14ac:dyDescent="0.2">
      <c r="W477218" s="31"/>
      <c r="AI477218" s="31"/>
    </row>
    <row r="477222" spans="23:35" x14ac:dyDescent="0.2">
      <c r="W477222" s="29"/>
      <c r="AI477222" s="29"/>
    </row>
    <row r="477250" spans="23:35" x14ac:dyDescent="0.2">
      <c r="W477250" s="31"/>
      <c r="AI477250" s="31"/>
    </row>
    <row r="477254" spans="23:35" x14ac:dyDescent="0.2">
      <c r="W477254" s="29"/>
      <c r="AI477254" s="29"/>
    </row>
    <row r="477282" spans="23:35" x14ac:dyDescent="0.2">
      <c r="W477282" s="31"/>
      <c r="AI477282" s="31"/>
    </row>
    <row r="477286" spans="23:35" x14ac:dyDescent="0.2">
      <c r="W477286" s="29"/>
      <c r="AI477286" s="29"/>
    </row>
    <row r="477314" spans="23:35" x14ac:dyDescent="0.2">
      <c r="W477314" s="31"/>
      <c r="AI477314" s="31"/>
    </row>
    <row r="477318" spans="23:35" x14ac:dyDescent="0.2">
      <c r="W477318" s="29"/>
      <c r="AI477318" s="29"/>
    </row>
    <row r="477346" spans="23:35" x14ac:dyDescent="0.2">
      <c r="W477346" s="31"/>
      <c r="AI477346" s="31"/>
    </row>
    <row r="477350" spans="23:35" x14ac:dyDescent="0.2">
      <c r="W477350" s="29"/>
      <c r="AI477350" s="29"/>
    </row>
    <row r="477378" spans="23:35" x14ac:dyDescent="0.2">
      <c r="W477378" s="31"/>
      <c r="AI477378" s="31"/>
    </row>
    <row r="477382" spans="23:35" x14ac:dyDescent="0.2">
      <c r="W477382" s="29"/>
      <c r="AI477382" s="29"/>
    </row>
    <row r="477410" spans="23:35" x14ac:dyDescent="0.2">
      <c r="W477410" s="31"/>
      <c r="AI477410" s="31"/>
    </row>
    <row r="477414" spans="23:35" x14ac:dyDescent="0.2">
      <c r="W477414" s="29"/>
      <c r="AI477414" s="29"/>
    </row>
    <row r="477442" spans="23:35" x14ac:dyDescent="0.2">
      <c r="W477442" s="31"/>
      <c r="AI477442" s="31"/>
    </row>
    <row r="477446" spans="23:35" x14ac:dyDescent="0.2">
      <c r="W477446" s="29"/>
      <c r="AI477446" s="29"/>
    </row>
    <row r="477474" spans="23:35" x14ac:dyDescent="0.2">
      <c r="W477474" s="31"/>
      <c r="AI477474" s="31"/>
    </row>
    <row r="477478" spans="23:35" x14ac:dyDescent="0.2">
      <c r="W477478" s="29"/>
      <c r="AI477478" s="29"/>
    </row>
    <row r="477506" spans="23:35" x14ac:dyDescent="0.2">
      <c r="W477506" s="31"/>
      <c r="AI477506" s="31"/>
    </row>
    <row r="477510" spans="23:35" x14ac:dyDescent="0.2">
      <c r="W477510" s="29"/>
      <c r="AI477510" s="29"/>
    </row>
    <row r="477538" spans="23:35" x14ac:dyDescent="0.2">
      <c r="W477538" s="31"/>
      <c r="AI477538" s="31"/>
    </row>
    <row r="477542" spans="23:35" x14ac:dyDescent="0.2">
      <c r="W477542" s="29"/>
      <c r="AI477542" s="29"/>
    </row>
    <row r="477570" spans="23:35" x14ac:dyDescent="0.2">
      <c r="W477570" s="31"/>
      <c r="AI477570" s="31"/>
    </row>
    <row r="477574" spans="23:35" x14ac:dyDescent="0.2">
      <c r="W477574" s="29"/>
      <c r="AI477574" s="29"/>
    </row>
    <row r="477602" spans="23:35" x14ac:dyDescent="0.2">
      <c r="W477602" s="31"/>
      <c r="AI477602" s="31"/>
    </row>
    <row r="477606" spans="23:35" x14ac:dyDescent="0.2">
      <c r="W477606" s="29"/>
      <c r="AI477606" s="29"/>
    </row>
    <row r="477634" spans="23:35" x14ac:dyDescent="0.2">
      <c r="W477634" s="31"/>
      <c r="AI477634" s="31"/>
    </row>
    <row r="477638" spans="23:35" x14ac:dyDescent="0.2">
      <c r="W477638" s="29"/>
      <c r="AI477638" s="29"/>
    </row>
    <row r="477666" spans="23:35" x14ac:dyDescent="0.2">
      <c r="W477666" s="31"/>
      <c r="AI477666" s="31"/>
    </row>
    <row r="477670" spans="23:35" x14ac:dyDescent="0.2">
      <c r="W477670" s="29"/>
      <c r="AI477670" s="29"/>
    </row>
    <row r="477698" spans="23:35" x14ac:dyDescent="0.2">
      <c r="W477698" s="31"/>
      <c r="AI477698" s="31"/>
    </row>
    <row r="477702" spans="23:35" x14ac:dyDescent="0.2">
      <c r="W477702" s="29"/>
      <c r="AI477702" s="29"/>
    </row>
    <row r="477730" spans="23:35" x14ac:dyDescent="0.2">
      <c r="W477730" s="31"/>
      <c r="AI477730" s="31"/>
    </row>
    <row r="477734" spans="23:35" x14ac:dyDescent="0.2">
      <c r="W477734" s="29"/>
      <c r="AI477734" s="29"/>
    </row>
    <row r="477762" spans="23:35" x14ac:dyDescent="0.2">
      <c r="W477762" s="31"/>
      <c r="AI477762" s="31"/>
    </row>
    <row r="477766" spans="23:35" x14ac:dyDescent="0.2">
      <c r="W477766" s="29"/>
      <c r="AI477766" s="29"/>
    </row>
    <row r="477794" spans="23:35" x14ac:dyDescent="0.2">
      <c r="W477794" s="31"/>
      <c r="AI477794" s="31"/>
    </row>
    <row r="477798" spans="23:35" x14ac:dyDescent="0.2">
      <c r="W477798" s="29"/>
      <c r="AI477798" s="29"/>
    </row>
    <row r="477826" spans="23:35" x14ac:dyDescent="0.2">
      <c r="W477826" s="31"/>
      <c r="AI477826" s="31"/>
    </row>
    <row r="477830" spans="23:35" x14ac:dyDescent="0.2">
      <c r="W477830" s="29"/>
      <c r="AI477830" s="29"/>
    </row>
    <row r="477858" spans="23:35" x14ac:dyDescent="0.2">
      <c r="W477858" s="31"/>
      <c r="AI477858" s="31"/>
    </row>
    <row r="477862" spans="23:35" x14ac:dyDescent="0.2">
      <c r="W477862" s="29"/>
      <c r="AI477862" s="29"/>
    </row>
    <row r="477890" spans="23:35" x14ac:dyDescent="0.2">
      <c r="W477890" s="31"/>
      <c r="AI477890" s="31"/>
    </row>
    <row r="477894" spans="23:35" x14ac:dyDescent="0.2">
      <c r="W477894" s="29"/>
      <c r="AI477894" s="29"/>
    </row>
    <row r="477922" spans="23:35" x14ac:dyDescent="0.2">
      <c r="W477922" s="31"/>
      <c r="AI477922" s="31"/>
    </row>
    <row r="477926" spans="23:35" x14ac:dyDescent="0.2">
      <c r="W477926" s="29"/>
      <c r="AI477926" s="29"/>
    </row>
    <row r="477954" spans="23:35" x14ac:dyDescent="0.2">
      <c r="W477954" s="31"/>
      <c r="AI477954" s="31"/>
    </row>
    <row r="477958" spans="23:35" x14ac:dyDescent="0.2">
      <c r="W477958" s="29"/>
      <c r="AI477958" s="29"/>
    </row>
    <row r="477986" spans="23:35" x14ac:dyDescent="0.2">
      <c r="W477986" s="31"/>
      <c r="AI477986" s="31"/>
    </row>
    <row r="477990" spans="23:35" x14ac:dyDescent="0.2">
      <c r="W477990" s="29"/>
      <c r="AI477990" s="29"/>
    </row>
    <row r="478018" spans="23:35" x14ac:dyDescent="0.2">
      <c r="W478018" s="31"/>
      <c r="AI478018" s="31"/>
    </row>
    <row r="478022" spans="23:35" x14ac:dyDescent="0.2">
      <c r="W478022" s="29"/>
      <c r="AI478022" s="29"/>
    </row>
    <row r="478050" spans="23:35" x14ac:dyDescent="0.2">
      <c r="W478050" s="31"/>
      <c r="AI478050" s="31"/>
    </row>
    <row r="478054" spans="23:35" x14ac:dyDescent="0.2">
      <c r="W478054" s="29"/>
      <c r="AI478054" s="29"/>
    </row>
    <row r="478082" spans="23:35" x14ac:dyDescent="0.2">
      <c r="W478082" s="31"/>
      <c r="AI478082" s="31"/>
    </row>
    <row r="478086" spans="23:35" x14ac:dyDescent="0.2">
      <c r="W478086" s="29"/>
      <c r="AI478086" s="29"/>
    </row>
    <row r="478114" spans="23:35" x14ac:dyDescent="0.2">
      <c r="W478114" s="31"/>
      <c r="AI478114" s="31"/>
    </row>
    <row r="478118" spans="23:35" x14ac:dyDescent="0.2">
      <c r="W478118" s="29"/>
      <c r="AI478118" s="29"/>
    </row>
    <row r="478146" spans="23:35" x14ac:dyDescent="0.2">
      <c r="W478146" s="31"/>
      <c r="AI478146" s="31"/>
    </row>
    <row r="478150" spans="23:35" x14ac:dyDescent="0.2">
      <c r="W478150" s="29"/>
      <c r="AI478150" s="29"/>
    </row>
    <row r="478178" spans="23:35" x14ac:dyDescent="0.2">
      <c r="W478178" s="31"/>
      <c r="AI478178" s="31"/>
    </row>
    <row r="478182" spans="23:35" x14ac:dyDescent="0.2">
      <c r="W478182" s="29"/>
      <c r="AI478182" s="29"/>
    </row>
    <row r="478210" spans="23:35" x14ac:dyDescent="0.2">
      <c r="W478210" s="31"/>
      <c r="AI478210" s="31"/>
    </row>
    <row r="478214" spans="23:35" x14ac:dyDescent="0.2">
      <c r="W478214" s="29"/>
      <c r="AI478214" s="29"/>
    </row>
    <row r="478242" spans="23:35" x14ac:dyDescent="0.2">
      <c r="W478242" s="31"/>
      <c r="AI478242" s="31"/>
    </row>
    <row r="478246" spans="23:35" x14ac:dyDescent="0.2">
      <c r="W478246" s="29"/>
      <c r="AI478246" s="29"/>
    </row>
    <row r="478274" spans="23:35" x14ac:dyDescent="0.2">
      <c r="W478274" s="31"/>
      <c r="AI478274" s="31"/>
    </row>
    <row r="478278" spans="23:35" x14ac:dyDescent="0.2">
      <c r="W478278" s="29"/>
      <c r="AI478278" s="29"/>
    </row>
    <row r="478306" spans="23:35" x14ac:dyDescent="0.2">
      <c r="W478306" s="31"/>
      <c r="AI478306" s="31"/>
    </row>
    <row r="478310" spans="23:35" x14ac:dyDescent="0.2">
      <c r="W478310" s="29"/>
      <c r="AI478310" s="29"/>
    </row>
    <row r="478338" spans="23:35" x14ac:dyDescent="0.2">
      <c r="W478338" s="31"/>
      <c r="AI478338" s="31"/>
    </row>
    <row r="478342" spans="23:35" x14ac:dyDescent="0.2">
      <c r="W478342" s="29"/>
      <c r="AI478342" s="29"/>
    </row>
    <row r="478370" spans="23:35" x14ac:dyDescent="0.2">
      <c r="W478370" s="31"/>
      <c r="AI478370" s="31"/>
    </row>
    <row r="478374" spans="23:35" x14ac:dyDescent="0.2">
      <c r="W478374" s="29"/>
      <c r="AI478374" s="29"/>
    </row>
    <row r="478402" spans="23:35" x14ac:dyDescent="0.2">
      <c r="W478402" s="31"/>
      <c r="AI478402" s="31"/>
    </row>
    <row r="478406" spans="23:35" x14ac:dyDescent="0.2">
      <c r="W478406" s="29"/>
      <c r="AI478406" s="29"/>
    </row>
    <row r="478434" spans="23:35" x14ac:dyDescent="0.2">
      <c r="W478434" s="31"/>
      <c r="AI478434" s="31"/>
    </row>
    <row r="478438" spans="23:35" x14ac:dyDescent="0.2">
      <c r="W478438" s="29"/>
      <c r="AI478438" s="29"/>
    </row>
    <row r="478466" spans="23:35" x14ac:dyDescent="0.2">
      <c r="W478466" s="31"/>
      <c r="AI478466" s="31"/>
    </row>
    <row r="478470" spans="23:35" x14ac:dyDescent="0.2">
      <c r="W478470" s="29"/>
      <c r="AI478470" s="29"/>
    </row>
    <row r="478498" spans="23:35" x14ac:dyDescent="0.2">
      <c r="W478498" s="31"/>
      <c r="AI478498" s="31"/>
    </row>
    <row r="478502" spans="23:35" x14ac:dyDescent="0.2">
      <c r="W478502" s="29"/>
      <c r="AI478502" s="29"/>
    </row>
    <row r="478530" spans="23:35" x14ac:dyDescent="0.2">
      <c r="W478530" s="31"/>
      <c r="AI478530" s="31"/>
    </row>
    <row r="478534" spans="23:35" x14ac:dyDescent="0.2">
      <c r="W478534" s="29"/>
      <c r="AI478534" s="29"/>
    </row>
    <row r="478562" spans="23:35" x14ac:dyDescent="0.2">
      <c r="W478562" s="31"/>
      <c r="AI478562" s="31"/>
    </row>
    <row r="478566" spans="23:35" x14ac:dyDescent="0.2">
      <c r="W478566" s="29"/>
      <c r="AI478566" s="29"/>
    </row>
    <row r="478594" spans="23:35" x14ac:dyDescent="0.2">
      <c r="W478594" s="31"/>
      <c r="AI478594" s="31"/>
    </row>
    <row r="478598" spans="23:35" x14ac:dyDescent="0.2">
      <c r="W478598" s="29"/>
      <c r="AI478598" s="29"/>
    </row>
    <row r="478626" spans="23:35" x14ac:dyDescent="0.2">
      <c r="W478626" s="31"/>
      <c r="AI478626" s="31"/>
    </row>
    <row r="478630" spans="23:35" x14ac:dyDescent="0.2">
      <c r="W478630" s="29"/>
      <c r="AI478630" s="29"/>
    </row>
    <row r="478658" spans="23:35" x14ac:dyDescent="0.2">
      <c r="W478658" s="31"/>
      <c r="AI478658" s="31"/>
    </row>
    <row r="478662" spans="23:35" x14ac:dyDescent="0.2">
      <c r="W478662" s="29"/>
      <c r="AI478662" s="29"/>
    </row>
    <row r="478690" spans="23:35" x14ac:dyDescent="0.2">
      <c r="W478690" s="31"/>
      <c r="AI478690" s="31"/>
    </row>
    <row r="478694" spans="23:35" x14ac:dyDescent="0.2">
      <c r="W478694" s="29"/>
      <c r="AI478694" s="29"/>
    </row>
    <row r="478722" spans="23:35" x14ac:dyDescent="0.2">
      <c r="W478722" s="31"/>
      <c r="AI478722" s="31"/>
    </row>
    <row r="478726" spans="23:35" x14ac:dyDescent="0.2">
      <c r="W478726" s="29"/>
      <c r="AI478726" s="29"/>
    </row>
    <row r="478754" spans="23:35" x14ac:dyDescent="0.2">
      <c r="W478754" s="31"/>
      <c r="AI478754" s="31"/>
    </row>
    <row r="478758" spans="23:35" x14ac:dyDescent="0.2">
      <c r="W478758" s="29"/>
      <c r="AI478758" s="29"/>
    </row>
    <row r="478786" spans="23:35" x14ac:dyDescent="0.2">
      <c r="W478786" s="31"/>
      <c r="AI478786" s="31"/>
    </row>
    <row r="478790" spans="23:35" x14ac:dyDescent="0.2">
      <c r="W478790" s="29"/>
      <c r="AI478790" s="29"/>
    </row>
    <row r="478818" spans="23:35" x14ac:dyDescent="0.2">
      <c r="W478818" s="31"/>
      <c r="AI478818" s="31"/>
    </row>
    <row r="478822" spans="23:35" x14ac:dyDescent="0.2">
      <c r="W478822" s="29"/>
      <c r="AI478822" s="29"/>
    </row>
    <row r="478850" spans="23:35" x14ac:dyDescent="0.2">
      <c r="W478850" s="31"/>
      <c r="AI478850" s="31"/>
    </row>
    <row r="478854" spans="23:35" x14ac:dyDescent="0.2">
      <c r="W478854" s="29"/>
      <c r="AI478854" s="29"/>
    </row>
    <row r="478882" spans="23:35" x14ac:dyDescent="0.2">
      <c r="W478882" s="31"/>
      <c r="AI478882" s="31"/>
    </row>
    <row r="478886" spans="23:35" x14ac:dyDescent="0.2">
      <c r="W478886" s="29"/>
      <c r="AI478886" s="29"/>
    </row>
    <row r="478914" spans="23:35" x14ac:dyDescent="0.2">
      <c r="W478914" s="31"/>
      <c r="AI478914" s="31"/>
    </row>
    <row r="478918" spans="23:35" x14ac:dyDescent="0.2">
      <c r="W478918" s="29"/>
      <c r="AI478918" s="29"/>
    </row>
    <row r="478946" spans="23:35" x14ac:dyDescent="0.2">
      <c r="W478946" s="31"/>
      <c r="AI478946" s="31"/>
    </row>
    <row r="478950" spans="23:35" x14ac:dyDescent="0.2">
      <c r="W478950" s="29"/>
      <c r="AI478950" s="29"/>
    </row>
    <row r="478978" spans="23:35" x14ac:dyDescent="0.2">
      <c r="W478978" s="31"/>
      <c r="AI478978" s="31"/>
    </row>
    <row r="478982" spans="23:35" x14ac:dyDescent="0.2">
      <c r="W478982" s="29"/>
      <c r="AI478982" s="29"/>
    </row>
    <row r="479010" spans="23:35" x14ac:dyDescent="0.2">
      <c r="W479010" s="31"/>
      <c r="AI479010" s="31"/>
    </row>
    <row r="479014" spans="23:35" x14ac:dyDescent="0.2">
      <c r="W479014" s="29"/>
      <c r="AI479014" s="29"/>
    </row>
    <row r="479042" spans="23:35" x14ac:dyDescent="0.2">
      <c r="W479042" s="31"/>
      <c r="AI479042" s="31"/>
    </row>
    <row r="479046" spans="23:35" x14ac:dyDescent="0.2">
      <c r="W479046" s="29"/>
      <c r="AI479046" s="29"/>
    </row>
    <row r="479074" spans="23:35" x14ac:dyDescent="0.2">
      <c r="W479074" s="31"/>
      <c r="AI479074" s="31"/>
    </row>
    <row r="479078" spans="23:35" x14ac:dyDescent="0.2">
      <c r="W479078" s="29"/>
      <c r="AI479078" s="29"/>
    </row>
    <row r="479106" spans="23:35" x14ac:dyDescent="0.2">
      <c r="W479106" s="31"/>
      <c r="AI479106" s="31"/>
    </row>
    <row r="479110" spans="23:35" x14ac:dyDescent="0.2">
      <c r="W479110" s="29"/>
      <c r="AI479110" s="29"/>
    </row>
    <row r="479138" spans="23:35" x14ac:dyDescent="0.2">
      <c r="W479138" s="31"/>
      <c r="AI479138" s="31"/>
    </row>
    <row r="479142" spans="23:35" x14ac:dyDescent="0.2">
      <c r="W479142" s="29"/>
      <c r="AI479142" s="29"/>
    </row>
    <row r="479170" spans="23:35" x14ac:dyDescent="0.2">
      <c r="W479170" s="31"/>
      <c r="AI479170" s="31"/>
    </row>
    <row r="479174" spans="23:35" x14ac:dyDescent="0.2">
      <c r="W479174" s="29"/>
      <c r="AI479174" s="29"/>
    </row>
    <row r="479202" spans="23:35" x14ac:dyDescent="0.2">
      <c r="W479202" s="31"/>
      <c r="AI479202" s="31"/>
    </row>
    <row r="479206" spans="23:35" x14ac:dyDescent="0.2">
      <c r="W479206" s="29"/>
      <c r="AI479206" s="29"/>
    </row>
    <row r="479234" spans="23:35" x14ac:dyDescent="0.2">
      <c r="W479234" s="31"/>
      <c r="AI479234" s="31"/>
    </row>
    <row r="479238" spans="23:35" x14ac:dyDescent="0.2">
      <c r="W479238" s="29"/>
      <c r="AI479238" s="29"/>
    </row>
    <row r="479266" spans="23:35" x14ac:dyDescent="0.2">
      <c r="W479266" s="31"/>
      <c r="AI479266" s="31"/>
    </row>
    <row r="479270" spans="23:35" x14ac:dyDescent="0.2">
      <c r="W479270" s="29"/>
      <c r="AI479270" s="29"/>
    </row>
    <row r="479298" spans="23:35" x14ac:dyDescent="0.2">
      <c r="W479298" s="31"/>
      <c r="AI479298" s="31"/>
    </row>
    <row r="479302" spans="23:35" x14ac:dyDescent="0.2">
      <c r="W479302" s="29"/>
      <c r="AI479302" s="29"/>
    </row>
    <row r="479330" spans="23:35" x14ac:dyDescent="0.2">
      <c r="W479330" s="31"/>
      <c r="AI479330" s="31"/>
    </row>
    <row r="479334" spans="23:35" x14ac:dyDescent="0.2">
      <c r="W479334" s="29"/>
      <c r="AI479334" s="29"/>
    </row>
    <row r="479362" spans="23:35" x14ac:dyDescent="0.2">
      <c r="W479362" s="31"/>
      <c r="AI479362" s="31"/>
    </row>
    <row r="479366" spans="23:35" x14ac:dyDescent="0.2">
      <c r="W479366" s="29"/>
      <c r="AI479366" s="29"/>
    </row>
    <row r="479394" spans="23:35" x14ac:dyDescent="0.2">
      <c r="W479394" s="31"/>
      <c r="AI479394" s="31"/>
    </row>
    <row r="479398" spans="23:35" x14ac:dyDescent="0.2">
      <c r="W479398" s="29"/>
      <c r="AI479398" s="29"/>
    </row>
    <row r="479426" spans="23:35" x14ac:dyDescent="0.2">
      <c r="W479426" s="31"/>
      <c r="AI479426" s="31"/>
    </row>
    <row r="479430" spans="23:35" x14ac:dyDescent="0.2">
      <c r="W479430" s="29"/>
      <c r="AI479430" s="29"/>
    </row>
    <row r="479458" spans="23:35" x14ac:dyDescent="0.2">
      <c r="W479458" s="31"/>
      <c r="AI479458" s="31"/>
    </row>
    <row r="479462" spans="23:35" x14ac:dyDescent="0.2">
      <c r="W479462" s="29"/>
      <c r="AI479462" s="29"/>
    </row>
    <row r="479490" spans="23:35" x14ac:dyDescent="0.2">
      <c r="W479490" s="31"/>
      <c r="AI479490" s="31"/>
    </row>
    <row r="479494" spans="23:35" x14ac:dyDescent="0.2">
      <c r="W479494" s="29"/>
      <c r="AI479494" s="29"/>
    </row>
    <row r="479522" spans="23:35" x14ac:dyDescent="0.2">
      <c r="W479522" s="31"/>
      <c r="AI479522" s="31"/>
    </row>
    <row r="479526" spans="23:35" x14ac:dyDescent="0.2">
      <c r="W479526" s="29"/>
      <c r="AI479526" s="29"/>
    </row>
    <row r="479554" spans="23:35" x14ac:dyDescent="0.2">
      <c r="W479554" s="31"/>
      <c r="AI479554" s="31"/>
    </row>
    <row r="479558" spans="23:35" x14ac:dyDescent="0.2">
      <c r="W479558" s="29"/>
      <c r="AI479558" s="29"/>
    </row>
    <row r="479586" spans="23:35" x14ac:dyDescent="0.2">
      <c r="W479586" s="31"/>
      <c r="AI479586" s="31"/>
    </row>
    <row r="479590" spans="23:35" x14ac:dyDescent="0.2">
      <c r="W479590" s="29"/>
      <c r="AI479590" s="29"/>
    </row>
    <row r="479618" spans="23:35" x14ac:dyDescent="0.2">
      <c r="W479618" s="31"/>
      <c r="AI479618" s="31"/>
    </row>
    <row r="479622" spans="23:35" x14ac:dyDescent="0.2">
      <c r="W479622" s="29"/>
      <c r="AI479622" s="29"/>
    </row>
    <row r="479650" spans="23:35" x14ac:dyDescent="0.2">
      <c r="W479650" s="31"/>
      <c r="AI479650" s="31"/>
    </row>
    <row r="479654" spans="23:35" x14ac:dyDescent="0.2">
      <c r="W479654" s="29"/>
      <c r="AI479654" s="29"/>
    </row>
    <row r="479682" spans="23:35" x14ac:dyDescent="0.2">
      <c r="W479682" s="31"/>
      <c r="AI479682" s="31"/>
    </row>
    <row r="479686" spans="23:35" x14ac:dyDescent="0.2">
      <c r="W479686" s="29"/>
      <c r="AI479686" s="29"/>
    </row>
    <row r="479714" spans="23:35" x14ac:dyDescent="0.2">
      <c r="W479714" s="31"/>
      <c r="AI479714" s="31"/>
    </row>
    <row r="479718" spans="23:35" x14ac:dyDescent="0.2">
      <c r="W479718" s="29"/>
      <c r="AI479718" s="29"/>
    </row>
    <row r="479746" spans="23:35" x14ac:dyDescent="0.2">
      <c r="W479746" s="31"/>
      <c r="AI479746" s="31"/>
    </row>
    <row r="479750" spans="23:35" x14ac:dyDescent="0.2">
      <c r="W479750" s="29"/>
      <c r="AI479750" s="29"/>
    </row>
    <row r="479778" spans="23:35" x14ac:dyDescent="0.2">
      <c r="W479778" s="31"/>
      <c r="AI479778" s="31"/>
    </row>
    <row r="479782" spans="23:35" x14ac:dyDescent="0.2">
      <c r="W479782" s="29"/>
      <c r="AI479782" s="29"/>
    </row>
    <row r="479810" spans="23:35" x14ac:dyDescent="0.2">
      <c r="W479810" s="31"/>
      <c r="AI479810" s="31"/>
    </row>
    <row r="479814" spans="23:35" x14ac:dyDescent="0.2">
      <c r="W479814" s="29"/>
      <c r="AI479814" s="29"/>
    </row>
    <row r="479842" spans="23:35" x14ac:dyDescent="0.2">
      <c r="W479842" s="31"/>
      <c r="AI479842" s="31"/>
    </row>
    <row r="479846" spans="23:35" x14ac:dyDescent="0.2">
      <c r="W479846" s="29"/>
      <c r="AI479846" s="29"/>
    </row>
    <row r="479874" spans="23:35" x14ac:dyDescent="0.2">
      <c r="W479874" s="31"/>
      <c r="AI479874" s="31"/>
    </row>
    <row r="479878" spans="23:35" x14ac:dyDescent="0.2">
      <c r="W479878" s="29"/>
      <c r="AI479878" s="29"/>
    </row>
    <row r="479906" spans="23:35" x14ac:dyDescent="0.2">
      <c r="W479906" s="31"/>
      <c r="AI479906" s="31"/>
    </row>
    <row r="479910" spans="23:35" x14ac:dyDescent="0.2">
      <c r="W479910" s="29"/>
      <c r="AI479910" s="29"/>
    </row>
    <row r="479938" spans="23:35" x14ac:dyDescent="0.2">
      <c r="W479938" s="31"/>
      <c r="AI479938" s="31"/>
    </row>
    <row r="479942" spans="23:35" x14ac:dyDescent="0.2">
      <c r="W479942" s="29"/>
      <c r="AI479942" s="29"/>
    </row>
    <row r="479970" spans="23:35" x14ac:dyDescent="0.2">
      <c r="W479970" s="31"/>
      <c r="AI479970" s="31"/>
    </row>
    <row r="479974" spans="23:35" x14ac:dyDescent="0.2">
      <c r="W479974" s="29"/>
      <c r="AI479974" s="29"/>
    </row>
    <row r="480002" spans="23:35" x14ac:dyDescent="0.2">
      <c r="W480002" s="31"/>
      <c r="AI480002" s="31"/>
    </row>
    <row r="480006" spans="23:35" x14ac:dyDescent="0.2">
      <c r="W480006" s="29"/>
      <c r="AI480006" s="29"/>
    </row>
    <row r="480034" spans="23:35" x14ac:dyDescent="0.2">
      <c r="W480034" s="31"/>
      <c r="AI480034" s="31"/>
    </row>
    <row r="480038" spans="23:35" x14ac:dyDescent="0.2">
      <c r="W480038" s="29"/>
      <c r="AI480038" s="29"/>
    </row>
    <row r="480066" spans="23:35" x14ac:dyDescent="0.2">
      <c r="W480066" s="31"/>
      <c r="AI480066" s="31"/>
    </row>
    <row r="480070" spans="23:35" x14ac:dyDescent="0.2">
      <c r="W480070" s="29"/>
      <c r="AI480070" s="29"/>
    </row>
    <row r="480098" spans="23:35" x14ac:dyDescent="0.2">
      <c r="W480098" s="31"/>
      <c r="AI480098" s="31"/>
    </row>
    <row r="480102" spans="23:35" x14ac:dyDescent="0.2">
      <c r="W480102" s="29"/>
      <c r="AI480102" s="29"/>
    </row>
    <row r="480130" spans="23:35" x14ac:dyDescent="0.2">
      <c r="W480130" s="31"/>
      <c r="AI480130" s="31"/>
    </row>
    <row r="480134" spans="23:35" x14ac:dyDescent="0.2">
      <c r="W480134" s="29"/>
      <c r="AI480134" s="29"/>
    </row>
    <row r="480162" spans="23:35" x14ac:dyDescent="0.2">
      <c r="W480162" s="31"/>
      <c r="AI480162" s="31"/>
    </row>
    <row r="480166" spans="23:35" x14ac:dyDescent="0.2">
      <c r="W480166" s="29"/>
      <c r="AI480166" s="29"/>
    </row>
    <row r="480194" spans="23:35" x14ac:dyDescent="0.2">
      <c r="W480194" s="31"/>
      <c r="AI480194" s="31"/>
    </row>
    <row r="480198" spans="23:35" x14ac:dyDescent="0.2">
      <c r="W480198" s="29"/>
      <c r="AI480198" s="29"/>
    </row>
    <row r="480226" spans="23:35" x14ac:dyDescent="0.2">
      <c r="W480226" s="31"/>
      <c r="AI480226" s="31"/>
    </row>
    <row r="480230" spans="23:35" x14ac:dyDescent="0.2">
      <c r="W480230" s="29"/>
      <c r="AI480230" s="29"/>
    </row>
    <row r="480258" spans="23:35" x14ac:dyDescent="0.2">
      <c r="W480258" s="31"/>
      <c r="AI480258" s="31"/>
    </row>
    <row r="480262" spans="23:35" x14ac:dyDescent="0.2">
      <c r="W480262" s="29"/>
      <c r="AI480262" s="29"/>
    </row>
    <row r="480290" spans="23:35" x14ac:dyDescent="0.2">
      <c r="W480290" s="31"/>
      <c r="AI480290" s="31"/>
    </row>
    <row r="480294" spans="23:35" x14ac:dyDescent="0.2">
      <c r="W480294" s="29"/>
      <c r="AI480294" s="29"/>
    </row>
    <row r="480322" spans="23:35" x14ac:dyDescent="0.2">
      <c r="W480322" s="31"/>
      <c r="AI480322" s="31"/>
    </row>
    <row r="480326" spans="23:35" x14ac:dyDescent="0.2">
      <c r="W480326" s="29"/>
      <c r="AI480326" s="29"/>
    </row>
    <row r="480354" spans="23:35" x14ac:dyDescent="0.2">
      <c r="W480354" s="31"/>
      <c r="AI480354" s="31"/>
    </row>
    <row r="480358" spans="23:35" x14ac:dyDescent="0.2">
      <c r="W480358" s="29"/>
      <c r="AI480358" s="29"/>
    </row>
    <row r="480386" spans="23:35" x14ac:dyDescent="0.2">
      <c r="W480386" s="31"/>
      <c r="AI480386" s="31"/>
    </row>
    <row r="480390" spans="23:35" x14ac:dyDescent="0.2">
      <c r="W480390" s="29"/>
      <c r="AI480390" s="29"/>
    </row>
    <row r="480418" spans="23:35" x14ac:dyDescent="0.2">
      <c r="W480418" s="31"/>
      <c r="AI480418" s="31"/>
    </row>
    <row r="480422" spans="23:35" x14ac:dyDescent="0.2">
      <c r="W480422" s="29"/>
      <c r="AI480422" s="29"/>
    </row>
    <row r="480450" spans="23:35" x14ac:dyDescent="0.2">
      <c r="W480450" s="31"/>
      <c r="AI480450" s="31"/>
    </row>
    <row r="480454" spans="23:35" x14ac:dyDescent="0.2">
      <c r="W480454" s="29"/>
      <c r="AI480454" s="29"/>
    </row>
    <row r="480482" spans="23:35" x14ac:dyDescent="0.2">
      <c r="W480482" s="31"/>
      <c r="AI480482" s="31"/>
    </row>
    <row r="480486" spans="23:35" x14ac:dyDescent="0.2">
      <c r="W480486" s="29"/>
      <c r="AI480486" s="29"/>
    </row>
    <row r="480514" spans="23:35" x14ac:dyDescent="0.2">
      <c r="W480514" s="31"/>
      <c r="AI480514" s="31"/>
    </row>
    <row r="480518" spans="23:35" x14ac:dyDescent="0.2">
      <c r="W480518" s="29"/>
      <c r="AI480518" s="29"/>
    </row>
    <row r="480546" spans="23:35" x14ac:dyDescent="0.2">
      <c r="W480546" s="31"/>
      <c r="AI480546" s="31"/>
    </row>
    <row r="480550" spans="23:35" x14ac:dyDescent="0.2">
      <c r="W480550" s="29"/>
      <c r="AI480550" s="29"/>
    </row>
    <row r="480578" spans="23:35" x14ac:dyDescent="0.2">
      <c r="W480578" s="31"/>
      <c r="AI480578" s="31"/>
    </row>
    <row r="480582" spans="23:35" x14ac:dyDescent="0.2">
      <c r="W480582" s="29"/>
      <c r="AI480582" s="29"/>
    </row>
    <row r="480610" spans="23:35" x14ac:dyDescent="0.2">
      <c r="W480610" s="31"/>
      <c r="AI480610" s="31"/>
    </row>
    <row r="480614" spans="23:35" x14ac:dyDescent="0.2">
      <c r="W480614" s="29"/>
      <c r="AI480614" s="29"/>
    </row>
    <row r="480642" spans="23:35" x14ac:dyDescent="0.2">
      <c r="W480642" s="31"/>
      <c r="AI480642" s="31"/>
    </row>
    <row r="480646" spans="23:35" x14ac:dyDescent="0.2">
      <c r="W480646" s="29"/>
      <c r="AI480646" s="29"/>
    </row>
    <row r="480674" spans="23:35" x14ac:dyDescent="0.2">
      <c r="W480674" s="31"/>
      <c r="AI480674" s="31"/>
    </row>
    <row r="480678" spans="23:35" x14ac:dyDescent="0.2">
      <c r="W480678" s="29"/>
      <c r="AI480678" s="29"/>
    </row>
    <row r="480706" spans="23:35" x14ac:dyDescent="0.2">
      <c r="W480706" s="31"/>
      <c r="AI480706" s="31"/>
    </row>
    <row r="480710" spans="23:35" x14ac:dyDescent="0.2">
      <c r="W480710" s="29"/>
      <c r="AI480710" s="29"/>
    </row>
    <row r="480738" spans="23:35" x14ac:dyDescent="0.2">
      <c r="W480738" s="31"/>
      <c r="AI480738" s="31"/>
    </row>
    <row r="480742" spans="23:35" x14ac:dyDescent="0.2">
      <c r="W480742" s="29"/>
      <c r="AI480742" s="29"/>
    </row>
    <row r="480770" spans="23:35" x14ac:dyDescent="0.2">
      <c r="W480770" s="31"/>
      <c r="AI480770" s="31"/>
    </row>
    <row r="480774" spans="23:35" x14ac:dyDescent="0.2">
      <c r="W480774" s="29"/>
      <c r="AI480774" s="29"/>
    </row>
    <row r="480802" spans="23:35" x14ac:dyDescent="0.2">
      <c r="W480802" s="31"/>
      <c r="AI480802" s="31"/>
    </row>
    <row r="480806" spans="23:35" x14ac:dyDescent="0.2">
      <c r="W480806" s="29"/>
      <c r="AI480806" s="29"/>
    </row>
    <row r="480834" spans="23:35" x14ac:dyDescent="0.2">
      <c r="W480834" s="31"/>
      <c r="AI480834" s="31"/>
    </row>
    <row r="480838" spans="23:35" x14ac:dyDescent="0.2">
      <c r="W480838" s="29"/>
      <c r="AI480838" s="29"/>
    </row>
    <row r="480866" spans="23:35" x14ac:dyDescent="0.2">
      <c r="W480866" s="31"/>
      <c r="AI480866" s="31"/>
    </row>
    <row r="480870" spans="23:35" x14ac:dyDescent="0.2">
      <c r="W480870" s="29"/>
      <c r="AI480870" s="29"/>
    </row>
    <row r="480898" spans="23:35" x14ac:dyDescent="0.2">
      <c r="W480898" s="31"/>
      <c r="AI480898" s="31"/>
    </row>
    <row r="480902" spans="23:35" x14ac:dyDescent="0.2">
      <c r="W480902" s="29"/>
      <c r="AI480902" s="29"/>
    </row>
    <row r="480930" spans="23:35" x14ac:dyDescent="0.2">
      <c r="W480930" s="31"/>
      <c r="AI480930" s="31"/>
    </row>
    <row r="480934" spans="23:35" x14ac:dyDescent="0.2">
      <c r="W480934" s="29"/>
      <c r="AI480934" s="29"/>
    </row>
    <row r="480962" spans="23:35" x14ac:dyDescent="0.2">
      <c r="W480962" s="31"/>
      <c r="AI480962" s="31"/>
    </row>
    <row r="480966" spans="23:35" x14ac:dyDescent="0.2">
      <c r="W480966" s="29"/>
      <c r="AI480966" s="29"/>
    </row>
    <row r="480994" spans="23:35" x14ac:dyDescent="0.2">
      <c r="W480994" s="31"/>
      <c r="AI480994" s="31"/>
    </row>
    <row r="480998" spans="23:35" x14ac:dyDescent="0.2">
      <c r="W480998" s="29"/>
      <c r="AI480998" s="29"/>
    </row>
    <row r="481026" spans="23:35" x14ac:dyDescent="0.2">
      <c r="W481026" s="31"/>
      <c r="AI481026" s="31"/>
    </row>
    <row r="481030" spans="23:35" x14ac:dyDescent="0.2">
      <c r="W481030" s="29"/>
      <c r="AI481030" s="29"/>
    </row>
    <row r="481058" spans="23:35" x14ac:dyDescent="0.2">
      <c r="W481058" s="31"/>
      <c r="AI481058" s="31"/>
    </row>
    <row r="481062" spans="23:35" x14ac:dyDescent="0.2">
      <c r="W481062" s="29"/>
      <c r="AI481062" s="29"/>
    </row>
    <row r="481090" spans="23:35" x14ac:dyDescent="0.2">
      <c r="W481090" s="31"/>
      <c r="AI481090" s="31"/>
    </row>
    <row r="481094" spans="23:35" x14ac:dyDescent="0.2">
      <c r="W481094" s="29"/>
      <c r="AI481094" s="29"/>
    </row>
    <row r="481122" spans="23:35" x14ac:dyDescent="0.2">
      <c r="W481122" s="31"/>
      <c r="AI481122" s="31"/>
    </row>
    <row r="481126" spans="23:35" x14ac:dyDescent="0.2">
      <c r="W481126" s="29"/>
      <c r="AI481126" s="29"/>
    </row>
    <row r="481154" spans="23:35" x14ac:dyDescent="0.2">
      <c r="W481154" s="31"/>
      <c r="AI481154" s="31"/>
    </row>
    <row r="481158" spans="23:35" x14ac:dyDescent="0.2">
      <c r="W481158" s="29"/>
      <c r="AI481158" s="29"/>
    </row>
    <row r="481186" spans="23:35" x14ac:dyDescent="0.2">
      <c r="W481186" s="31"/>
      <c r="AI481186" s="31"/>
    </row>
    <row r="481190" spans="23:35" x14ac:dyDescent="0.2">
      <c r="W481190" s="29"/>
      <c r="AI481190" s="29"/>
    </row>
    <row r="481218" spans="23:35" x14ac:dyDescent="0.2">
      <c r="W481218" s="31"/>
      <c r="AI481218" s="31"/>
    </row>
    <row r="481222" spans="23:35" x14ac:dyDescent="0.2">
      <c r="W481222" s="29"/>
      <c r="AI481222" s="29"/>
    </row>
    <row r="481250" spans="23:35" x14ac:dyDescent="0.2">
      <c r="W481250" s="31"/>
      <c r="AI481250" s="31"/>
    </row>
    <row r="481254" spans="23:35" x14ac:dyDescent="0.2">
      <c r="W481254" s="29"/>
      <c r="AI481254" s="29"/>
    </row>
    <row r="481282" spans="23:35" x14ac:dyDescent="0.2">
      <c r="W481282" s="31"/>
      <c r="AI481282" s="31"/>
    </row>
    <row r="481286" spans="23:35" x14ac:dyDescent="0.2">
      <c r="W481286" s="29"/>
      <c r="AI481286" s="29"/>
    </row>
    <row r="481314" spans="23:35" x14ac:dyDescent="0.2">
      <c r="W481314" s="31"/>
      <c r="AI481314" s="31"/>
    </row>
    <row r="481318" spans="23:35" x14ac:dyDescent="0.2">
      <c r="W481318" s="29"/>
      <c r="AI481318" s="29"/>
    </row>
    <row r="481346" spans="23:35" x14ac:dyDescent="0.2">
      <c r="W481346" s="31"/>
      <c r="AI481346" s="31"/>
    </row>
    <row r="481350" spans="23:35" x14ac:dyDescent="0.2">
      <c r="W481350" s="29"/>
      <c r="AI481350" s="29"/>
    </row>
    <row r="481378" spans="23:35" x14ac:dyDescent="0.2">
      <c r="W481378" s="31"/>
      <c r="AI481378" s="31"/>
    </row>
    <row r="481382" spans="23:35" x14ac:dyDescent="0.2">
      <c r="W481382" s="29"/>
      <c r="AI481382" s="29"/>
    </row>
    <row r="481410" spans="23:35" x14ac:dyDescent="0.2">
      <c r="W481410" s="31"/>
      <c r="AI481410" s="31"/>
    </row>
    <row r="481414" spans="23:35" x14ac:dyDescent="0.2">
      <c r="W481414" s="29"/>
      <c r="AI481414" s="29"/>
    </row>
    <row r="481442" spans="23:35" x14ac:dyDescent="0.2">
      <c r="W481442" s="31"/>
      <c r="AI481442" s="31"/>
    </row>
    <row r="481446" spans="23:35" x14ac:dyDescent="0.2">
      <c r="W481446" s="29"/>
      <c r="AI481446" s="29"/>
    </row>
    <row r="481474" spans="23:35" x14ac:dyDescent="0.2">
      <c r="W481474" s="31"/>
      <c r="AI481474" s="31"/>
    </row>
    <row r="481478" spans="23:35" x14ac:dyDescent="0.2">
      <c r="W481478" s="29"/>
      <c r="AI481478" s="29"/>
    </row>
    <row r="481506" spans="23:35" x14ac:dyDescent="0.2">
      <c r="W481506" s="31"/>
      <c r="AI481506" s="31"/>
    </row>
    <row r="481510" spans="23:35" x14ac:dyDescent="0.2">
      <c r="W481510" s="29"/>
      <c r="AI481510" s="29"/>
    </row>
    <row r="481538" spans="23:35" x14ac:dyDescent="0.2">
      <c r="W481538" s="31"/>
      <c r="AI481538" s="31"/>
    </row>
    <row r="481542" spans="23:35" x14ac:dyDescent="0.2">
      <c r="W481542" s="29"/>
      <c r="AI481542" s="29"/>
    </row>
    <row r="481570" spans="23:35" x14ac:dyDescent="0.2">
      <c r="W481570" s="31"/>
      <c r="AI481570" s="31"/>
    </row>
    <row r="481574" spans="23:35" x14ac:dyDescent="0.2">
      <c r="W481574" s="29"/>
      <c r="AI481574" s="29"/>
    </row>
    <row r="481602" spans="23:35" x14ac:dyDescent="0.2">
      <c r="W481602" s="31"/>
      <c r="AI481602" s="31"/>
    </row>
    <row r="481606" spans="23:35" x14ac:dyDescent="0.2">
      <c r="W481606" s="29"/>
      <c r="AI481606" s="29"/>
    </row>
    <row r="481634" spans="23:35" x14ac:dyDescent="0.2">
      <c r="W481634" s="31"/>
      <c r="AI481634" s="31"/>
    </row>
    <row r="481638" spans="23:35" x14ac:dyDescent="0.2">
      <c r="W481638" s="29"/>
      <c r="AI481638" s="29"/>
    </row>
    <row r="481666" spans="23:35" x14ac:dyDescent="0.2">
      <c r="W481666" s="31"/>
      <c r="AI481666" s="31"/>
    </row>
    <row r="481670" spans="23:35" x14ac:dyDescent="0.2">
      <c r="W481670" s="29"/>
      <c r="AI481670" s="29"/>
    </row>
    <row r="481698" spans="23:35" x14ac:dyDescent="0.2">
      <c r="W481698" s="31"/>
      <c r="AI481698" s="31"/>
    </row>
    <row r="481702" spans="23:35" x14ac:dyDescent="0.2">
      <c r="W481702" s="29"/>
      <c r="AI481702" s="29"/>
    </row>
    <row r="481730" spans="23:35" x14ac:dyDescent="0.2">
      <c r="W481730" s="31"/>
      <c r="AI481730" s="31"/>
    </row>
    <row r="481734" spans="23:35" x14ac:dyDescent="0.2">
      <c r="W481734" s="29"/>
      <c r="AI481734" s="29"/>
    </row>
    <row r="481762" spans="23:35" x14ac:dyDescent="0.2">
      <c r="W481762" s="31"/>
      <c r="AI481762" s="31"/>
    </row>
    <row r="481766" spans="23:35" x14ac:dyDescent="0.2">
      <c r="W481766" s="29"/>
      <c r="AI481766" s="29"/>
    </row>
    <row r="481794" spans="23:35" x14ac:dyDescent="0.2">
      <c r="W481794" s="31"/>
      <c r="AI481794" s="31"/>
    </row>
    <row r="481798" spans="23:35" x14ac:dyDescent="0.2">
      <c r="W481798" s="29"/>
      <c r="AI481798" s="29"/>
    </row>
    <row r="481826" spans="23:35" x14ac:dyDescent="0.2">
      <c r="W481826" s="31"/>
      <c r="AI481826" s="31"/>
    </row>
    <row r="481830" spans="23:35" x14ac:dyDescent="0.2">
      <c r="W481830" s="29"/>
      <c r="AI481830" s="29"/>
    </row>
    <row r="481858" spans="23:35" x14ac:dyDescent="0.2">
      <c r="W481858" s="31"/>
      <c r="AI481858" s="31"/>
    </row>
    <row r="481862" spans="23:35" x14ac:dyDescent="0.2">
      <c r="W481862" s="29"/>
      <c r="AI481862" s="29"/>
    </row>
    <row r="481890" spans="23:35" x14ac:dyDescent="0.2">
      <c r="W481890" s="31"/>
      <c r="AI481890" s="31"/>
    </row>
    <row r="481894" spans="23:35" x14ac:dyDescent="0.2">
      <c r="W481894" s="29"/>
      <c r="AI481894" s="29"/>
    </row>
    <row r="481922" spans="23:35" x14ac:dyDescent="0.2">
      <c r="W481922" s="31"/>
      <c r="AI481922" s="31"/>
    </row>
    <row r="481926" spans="23:35" x14ac:dyDescent="0.2">
      <c r="W481926" s="29"/>
      <c r="AI481926" s="29"/>
    </row>
    <row r="481954" spans="23:35" x14ac:dyDescent="0.2">
      <c r="W481954" s="31"/>
      <c r="AI481954" s="31"/>
    </row>
    <row r="481958" spans="23:35" x14ac:dyDescent="0.2">
      <c r="W481958" s="29"/>
      <c r="AI481958" s="29"/>
    </row>
    <row r="481986" spans="23:35" x14ac:dyDescent="0.2">
      <c r="W481986" s="31"/>
      <c r="AI481986" s="31"/>
    </row>
    <row r="481990" spans="23:35" x14ac:dyDescent="0.2">
      <c r="W481990" s="29"/>
      <c r="AI481990" s="29"/>
    </row>
    <row r="482018" spans="23:35" x14ac:dyDescent="0.2">
      <c r="W482018" s="31"/>
      <c r="AI482018" s="31"/>
    </row>
    <row r="482022" spans="23:35" x14ac:dyDescent="0.2">
      <c r="W482022" s="29"/>
      <c r="AI482022" s="29"/>
    </row>
    <row r="482050" spans="23:35" x14ac:dyDescent="0.2">
      <c r="W482050" s="31"/>
      <c r="AI482050" s="31"/>
    </row>
    <row r="482054" spans="23:35" x14ac:dyDescent="0.2">
      <c r="W482054" s="29"/>
      <c r="AI482054" s="29"/>
    </row>
    <row r="482082" spans="23:35" x14ac:dyDescent="0.2">
      <c r="W482082" s="31"/>
      <c r="AI482082" s="31"/>
    </row>
    <row r="482086" spans="23:35" x14ac:dyDescent="0.2">
      <c r="W482086" s="29"/>
      <c r="AI482086" s="29"/>
    </row>
    <row r="482114" spans="23:35" x14ac:dyDescent="0.2">
      <c r="W482114" s="31"/>
      <c r="AI482114" s="31"/>
    </row>
    <row r="482118" spans="23:35" x14ac:dyDescent="0.2">
      <c r="W482118" s="29"/>
      <c r="AI482118" s="29"/>
    </row>
    <row r="482146" spans="23:35" x14ac:dyDescent="0.2">
      <c r="W482146" s="31"/>
      <c r="AI482146" s="31"/>
    </row>
    <row r="482150" spans="23:35" x14ac:dyDescent="0.2">
      <c r="W482150" s="29"/>
      <c r="AI482150" s="29"/>
    </row>
    <row r="482178" spans="23:35" x14ac:dyDescent="0.2">
      <c r="W482178" s="31"/>
      <c r="AI482178" s="31"/>
    </row>
    <row r="482182" spans="23:35" x14ac:dyDescent="0.2">
      <c r="W482182" s="29"/>
      <c r="AI482182" s="29"/>
    </row>
    <row r="482210" spans="23:35" x14ac:dyDescent="0.2">
      <c r="W482210" s="31"/>
      <c r="AI482210" s="31"/>
    </row>
    <row r="482214" spans="23:35" x14ac:dyDescent="0.2">
      <c r="W482214" s="29"/>
      <c r="AI482214" s="29"/>
    </row>
    <row r="482242" spans="23:35" x14ac:dyDescent="0.2">
      <c r="W482242" s="31"/>
      <c r="AI482242" s="31"/>
    </row>
    <row r="482246" spans="23:35" x14ac:dyDescent="0.2">
      <c r="W482246" s="29"/>
      <c r="AI482246" s="29"/>
    </row>
    <row r="482274" spans="23:35" x14ac:dyDescent="0.2">
      <c r="W482274" s="31"/>
      <c r="AI482274" s="31"/>
    </row>
    <row r="482278" spans="23:35" x14ac:dyDescent="0.2">
      <c r="W482278" s="29"/>
      <c r="AI482278" s="29"/>
    </row>
    <row r="482306" spans="23:35" x14ac:dyDescent="0.2">
      <c r="W482306" s="31"/>
      <c r="AI482306" s="31"/>
    </row>
    <row r="482310" spans="23:35" x14ac:dyDescent="0.2">
      <c r="W482310" s="29"/>
      <c r="AI482310" s="29"/>
    </row>
    <row r="482338" spans="23:35" x14ac:dyDescent="0.2">
      <c r="W482338" s="31"/>
      <c r="AI482338" s="31"/>
    </row>
    <row r="482342" spans="23:35" x14ac:dyDescent="0.2">
      <c r="W482342" s="29"/>
      <c r="AI482342" s="29"/>
    </row>
    <row r="482370" spans="23:35" x14ac:dyDescent="0.2">
      <c r="W482370" s="31"/>
      <c r="AI482370" s="31"/>
    </row>
    <row r="482374" spans="23:35" x14ac:dyDescent="0.2">
      <c r="W482374" s="29"/>
      <c r="AI482374" s="29"/>
    </row>
    <row r="482402" spans="23:35" x14ac:dyDescent="0.2">
      <c r="W482402" s="31"/>
      <c r="AI482402" s="31"/>
    </row>
    <row r="482406" spans="23:35" x14ac:dyDescent="0.2">
      <c r="W482406" s="29"/>
      <c r="AI482406" s="29"/>
    </row>
    <row r="482434" spans="23:35" x14ac:dyDescent="0.2">
      <c r="W482434" s="31"/>
      <c r="AI482434" s="31"/>
    </row>
    <row r="482438" spans="23:35" x14ac:dyDescent="0.2">
      <c r="W482438" s="29"/>
      <c r="AI482438" s="29"/>
    </row>
    <row r="482466" spans="23:35" x14ac:dyDescent="0.2">
      <c r="W482466" s="31"/>
      <c r="AI482466" s="31"/>
    </row>
    <row r="482470" spans="23:35" x14ac:dyDescent="0.2">
      <c r="W482470" s="29"/>
      <c r="AI482470" s="29"/>
    </row>
    <row r="482498" spans="23:35" x14ac:dyDescent="0.2">
      <c r="W482498" s="31"/>
      <c r="AI482498" s="31"/>
    </row>
    <row r="482502" spans="23:35" x14ac:dyDescent="0.2">
      <c r="W482502" s="29"/>
      <c r="AI482502" s="29"/>
    </row>
    <row r="482530" spans="23:35" x14ac:dyDescent="0.2">
      <c r="W482530" s="31"/>
      <c r="AI482530" s="31"/>
    </row>
    <row r="482534" spans="23:35" x14ac:dyDescent="0.2">
      <c r="W482534" s="29"/>
      <c r="AI482534" s="29"/>
    </row>
    <row r="482562" spans="23:35" x14ac:dyDescent="0.2">
      <c r="W482562" s="31"/>
      <c r="AI482562" s="31"/>
    </row>
    <row r="482566" spans="23:35" x14ac:dyDescent="0.2">
      <c r="W482566" s="29"/>
      <c r="AI482566" s="29"/>
    </row>
    <row r="482594" spans="23:35" x14ac:dyDescent="0.2">
      <c r="W482594" s="31"/>
      <c r="AI482594" s="31"/>
    </row>
    <row r="482598" spans="23:35" x14ac:dyDescent="0.2">
      <c r="W482598" s="29"/>
      <c r="AI482598" s="29"/>
    </row>
    <row r="482626" spans="23:35" x14ac:dyDescent="0.2">
      <c r="W482626" s="31"/>
      <c r="AI482626" s="31"/>
    </row>
    <row r="482630" spans="23:35" x14ac:dyDescent="0.2">
      <c r="W482630" s="29"/>
      <c r="AI482630" s="29"/>
    </row>
    <row r="482658" spans="23:35" x14ac:dyDescent="0.2">
      <c r="W482658" s="31"/>
      <c r="AI482658" s="31"/>
    </row>
    <row r="482662" spans="23:35" x14ac:dyDescent="0.2">
      <c r="W482662" s="29"/>
      <c r="AI482662" s="29"/>
    </row>
    <row r="482690" spans="23:35" x14ac:dyDescent="0.2">
      <c r="W482690" s="31"/>
      <c r="AI482690" s="31"/>
    </row>
    <row r="482694" spans="23:35" x14ac:dyDescent="0.2">
      <c r="W482694" s="29"/>
      <c r="AI482694" s="29"/>
    </row>
    <row r="482722" spans="23:35" x14ac:dyDescent="0.2">
      <c r="W482722" s="31"/>
      <c r="AI482722" s="31"/>
    </row>
    <row r="482726" spans="23:35" x14ac:dyDescent="0.2">
      <c r="W482726" s="29"/>
      <c r="AI482726" s="29"/>
    </row>
    <row r="482754" spans="23:35" x14ac:dyDescent="0.2">
      <c r="W482754" s="31"/>
      <c r="AI482754" s="31"/>
    </row>
    <row r="482758" spans="23:35" x14ac:dyDescent="0.2">
      <c r="W482758" s="29"/>
      <c r="AI482758" s="29"/>
    </row>
    <row r="482786" spans="23:35" x14ac:dyDescent="0.2">
      <c r="W482786" s="31"/>
      <c r="AI482786" s="31"/>
    </row>
    <row r="482790" spans="23:35" x14ac:dyDescent="0.2">
      <c r="W482790" s="29"/>
      <c r="AI482790" s="29"/>
    </row>
    <row r="482818" spans="23:35" x14ac:dyDescent="0.2">
      <c r="W482818" s="31"/>
      <c r="AI482818" s="31"/>
    </row>
    <row r="482822" spans="23:35" x14ac:dyDescent="0.2">
      <c r="W482822" s="29"/>
      <c r="AI482822" s="29"/>
    </row>
    <row r="482850" spans="23:35" x14ac:dyDescent="0.2">
      <c r="W482850" s="31"/>
      <c r="AI482850" s="31"/>
    </row>
    <row r="482854" spans="23:35" x14ac:dyDescent="0.2">
      <c r="W482854" s="29"/>
      <c r="AI482854" s="29"/>
    </row>
    <row r="482882" spans="23:35" x14ac:dyDescent="0.2">
      <c r="W482882" s="31"/>
      <c r="AI482882" s="31"/>
    </row>
    <row r="482886" spans="23:35" x14ac:dyDescent="0.2">
      <c r="W482886" s="29"/>
      <c r="AI482886" s="29"/>
    </row>
    <row r="482914" spans="23:35" x14ac:dyDescent="0.2">
      <c r="W482914" s="31"/>
      <c r="AI482914" s="31"/>
    </row>
    <row r="482918" spans="23:35" x14ac:dyDescent="0.2">
      <c r="W482918" s="29"/>
      <c r="AI482918" s="29"/>
    </row>
    <row r="482946" spans="23:35" x14ac:dyDescent="0.2">
      <c r="W482946" s="31"/>
      <c r="AI482946" s="31"/>
    </row>
    <row r="482950" spans="23:35" x14ac:dyDescent="0.2">
      <c r="W482950" s="29"/>
      <c r="AI482950" s="29"/>
    </row>
    <row r="482978" spans="23:35" x14ac:dyDescent="0.2">
      <c r="W482978" s="31"/>
      <c r="AI482978" s="31"/>
    </row>
    <row r="482982" spans="23:35" x14ac:dyDescent="0.2">
      <c r="W482982" s="29"/>
      <c r="AI482982" s="29"/>
    </row>
    <row r="483010" spans="23:35" x14ac:dyDescent="0.2">
      <c r="W483010" s="31"/>
      <c r="AI483010" s="31"/>
    </row>
    <row r="483014" spans="23:35" x14ac:dyDescent="0.2">
      <c r="W483014" s="29"/>
      <c r="AI483014" s="29"/>
    </row>
    <row r="483042" spans="23:35" x14ac:dyDescent="0.2">
      <c r="W483042" s="31"/>
      <c r="AI483042" s="31"/>
    </row>
    <row r="483046" spans="23:35" x14ac:dyDescent="0.2">
      <c r="W483046" s="29"/>
      <c r="AI483046" s="29"/>
    </row>
    <row r="483074" spans="23:35" x14ac:dyDescent="0.2">
      <c r="W483074" s="31"/>
      <c r="AI483074" s="31"/>
    </row>
    <row r="483078" spans="23:35" x14ac:dyDescent="0.2">
      <c r="W483078" s="29"/>
      <c r="AI483078" s="29"/>
    </row>
    <row r="483106" spans="23:35" x14ac:dyDescent="0.2">
      <c r="W483106" s="31"/>
      <c r="AI483106" s="31"/>
    </row>
    <row r="483110" spans="23:35" x14ac:dyDescent="0.2">
      <c r="W483110" s="29"/>
      <c r="AI483110" s="29"/>
    </row>
    <row r="483138" spans="23:35" x14ac:dyDescent="0.2">
      <c r="W483138" s="31"/>
      <c r="AI483138" s="31"/>
    </row>
    <row r="483142" spans="23:35" x14ac:dyDescent="0.2">
      <c r="W483142" s="29"/>
      <c r="AI483142" s="29"/>
    </row>
    <row r="483170" spans="23:35" x14ac:dyDescent="0.2">
      <c r="W483170" s="31"/>
      <c r="AI483170" s="31"/>
    </row>
    <row r="483174" spans="23:35" x14ac:dyDescent="0.2">
      <c r="W483174" s="29"/>
      <c r="AI483174" s="29"/>
    </row>
    <row r="483202" spans="23:35" x14ac:dyDescent="0.2">
      <c r="W483202" s="31"/>
      <c r="AI483202" s="31"/>
    </row>
    <row r="483206" spans="23:35" x14ac:dyDescent="0.2">
      <c r="W483206" s="29"/>
      <c r="AI483206" s="29"/>
    </row>
    <row r="483234" spans="23:35" x14ac:dyDescent="0.2">
      <c r="W483234" s="31"/>
      <c r="AI483234" s="31"/>
    </row>
    <row r="483238" spans="23:35" x14ac:dyDescent="0.2">
      <c r="W483238" s="29"/>
      <c r="AI483238" s="29"/>
    </row>
    <row r="483266" spans="23:35" x14ac:dyDescent="0.2">
      <c r="W483266" s="31"/>
      <c r="AI483266" s="31"/>
    </row>
    <row r="483270" spans="23:35" x14ac:dyDescent="0.2">
      <c r="W483270" s="29"/>
      <c r="AI483270" s="29"/>
    </row>
    <row r="483298" spans="23:35" x14ac:dyDescent="0.2">
      <c r="W483298" s="31"/>
      <c r="AI483298" s="31"/>
    </row>
    <row r="483302" spans="23:35" x14ac:dyDescent="0.2">
      <c r="W483302" s="29"/>
      <c r="AI483302" s="29"/>
    </row>
    <row r="483330" spans="23:35" x14ac:dyDescent="0.2">
      <c r="W483330" s="31"/>
      <c r="AI483330" s="31"/>
    </row>
    <row r="483334" spans="23:35" x14ac:dyDescent="0.2">
      <c r="W483334" s="29"/>
      <c r="AI483334" s="29"/>
    </row>
    <row r="483362" spans="23:35" x14ac:dyDescent="0.2">
      <c r="W483362" s="31"/>
      <c r="AI483362" s="31"/>
    </row>
    <row r="483366" spans="23:35" x14ac:dyDescent="0.2">
      <c r="W483366" s="29"/>
      <c r="AI483366" s="29"/>
    </row>
    <row r="483394" spans="23:35" x14ac:dyDescent="0.2">
      <c r="W483394" s="31"/>
      <c r="AI483394" s="31"/>
    </row>
    <row r="483398" spans="23:35" x14ac:dyDescent="0.2">
      <c r="W483398" s="29"/>
      <c r="AI483398" s="29"/>
    </row>
    <row r="483426" spans="23:35" x14ac:dyDescent="0.2">
      <c r="W483426" s="31"/>
      <c r="AI483426" s="31"/>
    </row>
    <row r="483430" spans="23:35" x14ac:dyDescent="0.2">
      <c r="W483430" s="29"/>
      <c r="AI483430" s="29"/>
    </row>
    <row r="483458" spans="23:35" x14ac:dyDescent="0.2">
      <c r="W483458" s="31"/>
      <c r="AI483458" s="31"/>
    </row>
    <row r="483462" spans="23:35" x14ac:dyDescent="0.2">
      <c r="W483462" s="29"/>
      <c r="AI483462" s="29"/>
    </row>
    <row r="483490" spans="23:35" x14ac:dyDescent="0.2">
      <c r="W483490" s="31"/>
      <c r="AI483490" s="31"/>
    </row>
    <row r="483494" spans="23:35" x14ac:dyDescent="0.2">
      <c r="W483494" s="29"/>
      <c r="AI483494" s="29"/>
    </row>
    <row r="483522" spans="23:35" x14ac:dyDescent="0.2">
      <c r="W483522" s="31"/>
      <c r="AI483522" s="31"/>
    </row>
    <row r="483526" spans="23:35" x14ac:dyDescent="0.2">
      <c r="W483526" s="29"/>
      <c r="AI483526" s="29"/>
    </row>
    <row r="483554" spans="23:35" x14ac:dyDescent="0.2">
      <c r="W483554" s="31"/>
      <c r="AI483554" s="31"/>
    </row>
    <row r="483558" spans="23:35" x14ac:dyDescent="0.2">
      <c r="W483558" s="29"/>
      <c r="AI483558" s="29"/>
    </row>
    <row r="483586" spans="23:35" x14ac:dyDescent="0.2">
      <c r="W483586" s="31"/>
      <c r="AI483586" s="31"/>
    </row>
    <row r="483590" spans="23:35" x14ac:dyDescent="0.2">
      <c r="W483590" s="29"/>
      <c r="AI483590" s="29"/>
    </row>
    <row r="483618" spans="23:35" x14ac:dyDescent="0.2">
      <c r="W483618" s="31"/>
      <c r="AI483618" s="31"/>
    </row>
    <row r="483622" spans="23:35" x14ac:dyDescent="0.2">
      <c r="W483622" s="29"/>
      <c r="AI483622" s="29"/>
    </row>
    <row r="483650" spans="23:35" x14ac:dyDescent="0.2">
      <c r="W483650" s="31"/>
      <c r="AI483650" s="31"/>
    </row>
    <row r="483654" spans="23:35" x14ac:dyDescent="0.2">
      <c r="W483654" s="29"/>
      <c r="AI483654" s="29"/>
    </row>
    <row r="483682" spans="23:35" x14ac:dyDescent="0.2">
      <c r="W483682" s="31"/>
      <c r="AI483682" s="31"/>
    </row>
    <row r="483686" spans="23:35" x14ac:dyDescent="0.2">
      <c r="W483686" s="29"/>
      <c r="AI483686" s="29"/>
    </row>
    <row r="483714" spans="23:35" x14ac:dyDescent="0.2">
      <c r="W483714" s="31"/>
      <c r="AI483714" s="31"/>
    </row>
    <row r="483718" spans="23:35" x14ac:dyDescent="0.2">
      <c r="W483718" s="29"/>
      <c r="AI483718" s="29"/>
    </row>
    <row r="483746" spans="23:35" x14ac:dyDescent="0.2">
      <c r="W483746" s="31"/>
      <c r="AI483746" s="31"/>
    </row>
    <row r="483750" spans="23:35" x14ac:dyDescent="0.2">
      <c r="W483750" s="29"/>
      <c r="AI483750" s="29"/>
    </row>
    <row r="483778" spans="23:35" x14ac:dyDescent="0.2">
      <c r="W483778" s="31"/>
      <c r="AI483778" s="31"/>
    </row>
    <row r="483782" spans="23:35" x14ac:dyDescent="0.2">
      <c r="W483782" s="29"/>
      <c r="AI483782" s="29"/>
    </row>
    <row r="483810" spans="23:35" x14ac:dyDescent="0.2">
      <c r="W483810" s="31"/>
      <c r="AI483810" s="31"/>
    </row>
    <row r="483814" spans="23:35" x14ac:dyDescent="0.2">
      <c r="W483814" s="29"/>
      <c r="AI483814" s="29"/>
    </row>
    <row r="483842" spans="23:35" x14ac:dyDescent="0.2">
      <c r="W483842" s="31"/>
      <c r="AI483842" s="31"/>
    </row>
    <row r="483846" spans="23:35" x14ac:dyDescent="0.2">
      <c r="W483846" s="29"/>
      <c r="AI483846" s="29"/>
    </row>
    <row r="483874" spans="23:35" x14ac:dyDescent="0.2">
      <c r="W483874" s="31"/>
      <c r="AI483874" s="31"/>
    </row>
    <row r="483878" spans="23:35" x14ac:dyDescent="0.2">
      <c r="W483878" s="29"/>
      <c r="AI483878" s="29"/>
    </row>
    <row r="483906" spans="23:35" x14ac:dyDescent="0.2">
      <c r="W483906" s="31"/>
      <c r="AI483906" s="31"/>
    </row>
    <row r="483910" spans="23:35" x14ac:dyDescent="0.2">
      <c r="W483910" s="29"/>
      <c r="AI483910" s="29"/>
    </row>
    <row r="483938" spans="23:35" x14ac:dyDescent="0.2">
      <c r="W483938" s="31"/>
      <c r="AI483938" s="31"/>
    </row>
    <row r="483942" spans="23:35" x14ac:dyDescent="0.2">
      <c r="W483942" s="29"/>
      <c r="AI483942" s="29"/>
    </row>
    <row r="483970" spans="23:35" x14ac:dyDescent="0.2">
      <c r="W483970" s="31"/>
      <c r="AI483970" s="31"/>
    </row>
    <row r="483974" spans="23:35" x14ac:dyDescent="0.2">
      <c r="W483974" s="29"/>
      <c r="AI483974" s="29"/>
    </row>
    <row r="484002" spans="23:35" x14ac:dyDescent="0.2">
      <c r="W484002" s="31"/>
      <c r="AI484002" s="31"/>
    </row>
    <row r="484006" spans="23:35" x14ac:dyDescent="0.2">
      <c r="W484006" s="29"/>
      <c r="AI484006" s="29"/>
    </row>
    <row r="484034" spans="23:35" x14ac:dyDescent="0.2">
      <c r="W484034" s="31"/>
      <c r="AI484034" s="31"/>
    </row>
    <row r="484038" spans="23:35" x14ac:dyDescent="0.2">
      <c r="W484038" s="29"/>
      <c r="AI484038" s="29"/>
    </row>
    <row r="484066" spans="23:35" x14ac:dyDescent="0.2">
      <c r="W484066" s="31"/>
      <c r="AI484066" s="31"/>
    </row>
    <row r="484070" spans="23:35" x14ac:dyDescent="0.2">
      <c r="W484070" s="29"/>
      <c r="AI484070" s="29"/>
    </row>
    <row r="484098" spans="23:35" x14ac:dyDescent="0.2">
      <c r="W484098" s="31"/>
      <c r="AI484098" s="31"/>
    </row>
    <row r="484102" spans="23:35" x14ac:dyDescent="0.2">
      <c r="W484102" s="29"/>
      <c r="AI484102" s="29"/>
    </row>
    <row r="484130" spans="23:35" x14ac:dyDescent="0.2">
      <c r="W484130" s="31"/>
      <c r="AI484130" s="31"/>
    </row>
    <row r="484134" spans="23:35" x14ac:dyDescent="0.2">
      <c r="W484134" s="29"/>
      <c r="AI484134" s="29"/>
    </row>
    <row r="484162" spans="23:35" x14ac:dyDescent="0.2">
      <c r="W484162" s="31"/>
      <c r="AI484162" s="31"/>
    </row>
    <row r="484166" spans="23:35" x14ac:dyDescent="0.2">
      <c r="W484166" s="29"/>
      <c r="AI484166" s="29"/>
    </row>
    <row r="484194" spans="23:35" x14ac:dyDescent="0.2">
      <c r="W484194" s="31"/>
      <c r="AI484194" s="31"/>
    </row>
    <row r="484198" spans="23:35" x14ac:dyDescent="0.2">
      <c r="W484198" s="29"/>
      <c r="AI484198" s="29"/>
    </row>
    <row r="484226" spans="23:35" x14ac:dyDescent="0.2">
      <c r="W484226" s="31"/>
      <c r="AI484226" s="31"/>
    </row>
    <row r="484230" spans="23:35" x14ac:dyDescent="0.2">
      <c r="W484230" s="29"/>
      <c r="AI484230" s="29"/>
    </row>
    <row r="484258" spans="23:35" x14ac:dyDescent="0.2">
      <c r="W484258" s="31"/>
      <c r="AI484258" s="31"/>
    </row>
    <row r="484262" spans="23:35" x14ac:dyDescent="0.2">
      <c r="W484262" s="29"/>
      <c r="AI484262" s="29"/>
    </row>
    <row r="484290" spans="23:35" x14ac:dyDescent="0.2">
      <c r="W484290" s="31"/>
      <c r="AI484290" s="31"/>
    </row>
    <row r="484294" spans="23:35" x14ac:dyDescent="0.2">
      <c r="W484294" s="29"/>
      <c r="AI484294" s="29"/>
    </row>
    <row r="484322" spans="23:35" x14ac:dyDescent="0.2">
      <c r="W484322" s="31"/>
      <c r="AI484322" s="31"/>
    </row>
    <row r="484326" spans="23:35" x14ac:dyDescent="0.2">
      <c r="W484326" s="29"/>
      <c r="AI484326" s="29"/>
    </row>
    <row r="484354" spans="23:35" x14ac:dyDescent="0.2">
      <c r="W484354" s="31"/>
      <c r="AI484354" s="31"/>
    </row>
    <row r="484358" spans="23:35" x14ac:dyDescent="0.2">
      <c r="W484358" s="29"/>
      <c r="AI484358" s="29"/>
    </row>
    <row r="484386" spans="23:35" x14ac:dyDescent="0.2">
      <c r="W484386" s="31"/>
      <c r="AI484386" s="31"/>
    </row>
    <row r="484390" spans="23:35" x14ac:dyDescent="0.2">
      <c r="W484390" s="29"/>
      <c r="AI484390" s="29"/>
    </row>
    <row r="484418" spans="23:35" x14ac:dyDescent="0.2">
      <c r="W484418" s="31"/>
      <c r="AI484418" s="31"/>
    </row>
    <row r="484422" spans="23:35" x14ac:dyDescent="0.2">
      <c r="W484422" s="29"/>
      <c r="AI484422" s="29"/>
    </row>
    <row r="484450" spans="23:35" x14ac:dyDescent="0.2">
      <c r="W484450" s="31"/>
      <c r="AI484450" s="31"/>
    </row>
    <row r="484454" spans="23:35" x14ac:dyDescent="0.2">
      <c r="W484454" s="29"/>
      <c r="AI484454" s="29"/>
    </row>
    <row r="484482" spans="23:35" x14ac:dyDescent="0.2">
      <c r="W484482" s="31"/>
      <c r="AI484482" s="31"/>
    </row>
    <row r="484486" spans="23:35" x14ac:dyDescent="0.2">
      <c r="W484486" s="29"/>
      <c r="AI484486" s="29"/>
    </row>
    <row r="484514" spans="23:35" x14ac:dyDescent="0.2">
      <c r="W484514" s="31"/>
      <c r="AI484514" s="31"/>
    </row>
    <row r="484518" spans="23:35" x14ac:dyDescent="0.2">
      <c r="W484518" s="29"/>
      <c r="AI484518" s="29"/>
    </row>
    <row r="484546" spans="23:35" x14ac:dyDescent="0.2">
      <c r="W484546" s="31"/>
      <c r="AI484546" s="31"/>
    </row>
    <row r="484550" spans="23:35" x14ac:dyDescent="0.2">
      <c r="W484550" s="29"/>
      <c r="AI484550" s="29"/>
    </row>
    <row r="484578" spans="23:35" x14ac:dyDescent="0.2">
      <c r="W484578" s="31"/>
      <c r="AI484578" s="31"/>
    </row>
    <row r="484582" spans="23:35" x14ac:dyDescent="0.2">
      <c r="W484582" s="29"/>
      <c r="AI484582" s="29"/>
    </row>
    <row r="484610" spans="23:35" x14ac:dyDescent="0.2">
      <c r="W484610" s="31"/>
      <c r="AI484610" s="31"/>
    </row>
    <row r="484614" spans="23:35" x14ac:dyDescent="0.2">
      <c r="W484614" s="29"/>
      <c r="AI484614" s="29"/>
    </row>
    <row r="484642" spans="23:35" x14ac:dyDescent="0.2">
      <c r="W484642" s="31"/>
      <c r="AI484642" s="31"/>
    </row>
    <row r="484646" spans="23:35" x14ac:dyDescent="0.2">
      <c r="W484646" s="29"/>
      <c r="AI484646" s="29"/>
    </row>
    <row r="484674" spans="23:35" x14ac:dyDescent="0.2">
      <c r="W484674" s="31"/>
      <c r="AI484674" s="31"/>
    </row>
    <row r="484678" spans="23:35" x14ac:dyDescent="0.2">
      <c r="W484678" s="29"/>
      <c r="AI484678" s="29"/>
    </row>
    <row r="484706" spans="23:35" x14ac:dyDescent="0.2">
      <c r="W484706" s="31"/>
      <c r="AI484706" s="31"/>
    </row>
    <row r="484710" spans="23:35" x14ac:dyDescent="0.2">
      <c r="W484710" s="29"/>
      <c r="AI484710" s="29"/>
    </row>
    <row r="484738" spans="23:35" x14ac:dyDescent="0.2">
      <c r="W484738" s="31"/>
      <c r="AI484738" s="31"/>
    </row>
    <row r="484742" spans="23:35" x14ac:dyDescent="0.2">
      <c r="W484742" s="29"/>
      <c r="AI484742" s="29"/>
    </row>
    <row r="484770" spans="23:35" x14ac:dyDescent="0.2">
      <c r="W484770" s="31"/>
      <c r="AI484770" s="31"/>
    </row>
    <row r="484774" spans="23:35" x14ac:dyDescent="0.2">
      <c r="W484774" s="29"/>
      <c r="AI484774" s="29"/>
    </row>
    <row r="484802" spans="23:35" x14ac:dyDescent="0.2">
      <c r="W484802" s="31"/>
      <c r="AI484802" s="31"/>
    </row>
    <row r="484806" spans="23:35" x14ac:dyDescent="0.2">
      <c r="W484806" s="29"/>
      <c r="AI484806" s="29"/>
    </row>
    <row r="484834" spans="23:35" x14ac:dyDescent="0.2">
      <c r="W484834" s="31"/>
      <c r="AI484834" s="31"/>
    </row>
    <row r="484838" spans="23:35" x14ac:dyDescent="0.2">
      <c r="W484838" s="29"/>
      <c r="AI484838" s="29"/>
    </row>
    <row r="484866" spans="23:35" x14ac:dyDescent="0.2">
      <c r="W484866" s="31"/>
      <c r="AI484866" s="31"/>
    </row>
    <row r="484870" spans="23:35" x14ac:dyDescent="0.2">
      <c r="W484870" s="29"/>
      <c r="AI484870" s="29"/>
    </row>
    <row r="484898" spans="23:35" x14ac:dyDescent="0.2">
      <c r="W484898" s="31"/>
      <c r="AI484898" s="31"/>
    </row>
    <row r="484902" spans="23:35" x14ac:dyDescent="0.2">
      <c r="W484902" s="29"/>
      <c r="AI484902" s="29"/>
    </row>
    <row r="484930" spans="23:35" x14ac:dyDescent="0.2">
      <c r="W484930" s="31"/>
      <c r="AI484930" s="31"/>
    </row>
    <row r="484934" spans="23:35" x14ac:dyDescent="0.2">
      <c r="W484934" s="29"/>
      <c r="AI484934" s="29"/>
    </row>
    <row r="484962" spans="23:35" x14ac:dyDescent="0.2">
      <c r="W484962" s="31"/>
      <c r="AI484962" s="31"/>
    </row>
    <row r="484966" spans="23:35" x14ac:dyDescent="0.2">
      <c r="W484966" s="29"/>
      <c r="AI484966" s="29"/>
    </row>
    <row r="484994" spans="23:35" x14ac:dyDescent="0.2">
      <c r="W484994" s="31"/>
      <c r="AI484994" s="31"/>
    </row>
    <row r="484998" spans="23:35" x14ac:dyDescent="0.2">
      <c r="W484998" s="29"/>
      <c r="AI484998" s="29"/>
    </row>
    <row r="485026" spans="23:35" x14ac:dyDescent="0.2">
      <c r="W485026" s="31"/>
      <c r="AI485026" s="31"/>
    </row>
    <row r="485030" spans="23:35" x14ac:dyDescent="0.2">
      <c r="W485030" s="29"/>
      <c r="AI485030" s="29"/>
    </row>
    <row r="485058" spans="23:35" x14ac:dyDescent="0.2">
      <c r="W485058" s="31"/>
      <c r="AI485058" s="31"/>
    </row>
    <row r="485062" spans="23:35" x14ac:dyDescent="0.2">
      <c r="W485062" s="29"/>
      <c r="AI485062" s="29"/>
    </row>
    <row r="485090" spans="23:35" x14ac:dyDescent="0.2">
      <c r="W485090" s="31"/>
      <c r="AI485090" s="31"/>
    </row>
    <row r="485094" spans="23:35" x14ac:dyDescent="0.2">
      <c r="W485094" s="29"/>
      <c r="AI485094" s="29"/>
    </row>
    <row r="485122" spans="23:35" x14ac:dyDescent="0.2">
      <c r="W485122" s="31"/>
      <c r="AI485122" s="31"/>
    </row>
    <row r="485126" spans="23:35" x14ac:dyDescent="0.2">
      <c r="W485126" s="29"/>
      <c r="AI485126" s="29"/>
    </row>
    <row r="485154" spans="23:35" x14ac:dyDescent="0.2">
      <c r="W485154" s="31"/>
      <c r="AI485154" s="31"/>
    </row>
    <row r="485158" spans="23:35" x14ac:dyDescent="0.2">
      <c r="W485158" s="29"/>
      <c r="AI485158" s="29"/>
    </row>
    <row r="485186" spans="23:35" x14ac:dyDescent="0.2">
      <c r="W485186" s="31"/>
      <c r="AI485186" s="31"/>
    </row>
    <row r="485190" spans="23:35" x14ac:dyDescent="0.2">
      <c r="W485190" s="29"/>
      <c r="AI485190" s="29"/>
    </row>
    <row r="485218" spans="23:35" x14ac:dyDescent="0.2">
      <c r="W485218" s="31"/>
      <c r="AI485218" s="31"/>
    </row>
    <row r="485222" spans="23:35" x14ac:dyDescent="0.2">
      <c r="W485222" s="29"/>
      <c r="AI485222" s="29"/>
    </row>
    <row r="485250" spans="23:35" x14ac:dyDescent="0.2">
      <c r="W485250" s="31"/>
      <c r="AI485250" s="31"/>
    </row>
    <row r="485254" spans="23:35" x14ac:dyDescent="0.2">
      <c r="W485254" s="29"/>
      <c r="AI485254" s="29"/>
    </row>
    <row r="485282" spans="23:35" x14ac:dyDescent="0.2">
      <c r="W485282" s="31"/>
      <c r="AI485282" s="31"/>
    </row>
    <row r="485286" spans="23:35" x14ac:dyDescent="0.2">
      <c r="W485286" s="29"/>
      <c r="AI485286" s="29"/>
    </row>
    <row r="485314" spans="23:35" x14ac:dyDescent="0.2">
      <c r="W485314" s="31"/>
      <c r="AI485314" s="31"/>
    </row>
    <row r="485318" spans="23:35" x14ac:dyDescent="0.2">
      <c r="W485318" s="29"/>
      <c r="AI485318" s="29"/>
    </row>
    <row r="485346" spans="23:35" x14ac:dyDescent="0.2">
      <c r="W485346" s="31"/>
      <c r="AI485346" s="31"/>
    </row>
    <row r="485350" spans="23:35" x14ac:dyDescent="0.2">
      <c r="W485350" s="29"/>
      <c r="AI485350" s="29"/>
    </row>
    <row r="485378" spans="23:35" x14ac:dyDescent="0.2">
      <c r="W485378" s="31"/>
      <c r="AI485378" s="31"/>
    </row>
    <row r="485382" spans="23:35" x14ac:dyDescent="0.2">
      <c r="W485382" s="29"/>
      <c r="AI485382" s="29"/>
    </row>
    <row r="485410" spans="23:35" x14ac:dyDescent="0.2">
      <c r="W485410" s="31"/>
      <c r="AI485410" s="31"/>
    </row>
    <row r="485414" spans="23:35" x14ac:dyDescent="0.2">
      <c r="W485414" s="29"/>
      <c r="AI485414" s="29"/>
    </row>
    <row r="485442" spans="23:35" x14ac:dyDescent="0.2">
      <c r="W485442" s="31"/>
      <c r="AI485442" s="31"/>
    </row>
    <row r="485446" spans="23:35" x14ac:dyDescent="0.2">
      <c r="W485446" s="29"/>
      <c r="AI485446" s="29"/>
    </row>
    <row r="485474" spans="23:35" x14ac:dyDescent="0.2">
      <c r="W485474" s="31"/>
      <c r="AI485474" s="31"/>
    </row>
    <row r="485478" spans="23:35" x14ac:dyDescent="0.2">
      <c r="W485478" s="29"/>
      <c r="AI485478" s="29"/>
    </row>
    <row r="485506" spans="23:35" x14ac:dyDescent="0.2">
      <c r="W485506" s="31"/>
      <c r="AI485506" s="31"/>
    </row>
    <row r="485510" spans="23:35" x14ac:dyDescent="0.2">
      <c r="W485510" s="29"/>
      <c r="AI485510" s="29"/>
    </row>
    <row r="485538" spans="23:35" x14ac:dyDescent="0.2">
      <c r="W485538" s="31"/>
      <c r="AI485538" s="31"/>
    </row>
    <row r="485542" spans="23:35" x14ac:dyDescent="0.2">
      <c r="W485542" s="29"/>
      <c r="AI485542" s="29"/>
    </row>
    <row r="485570" spans="23:35" x14ac:dyDescent="0.2">
      <c r="W485570" s="31"/>
      <c r="AI485570" s="31"/>
    </row>
    <row r="485574" spans="23:35" x14ac:dyDescent="0.2">
      <c r="W485574" s="29"/>
      <c r="AI485574" s="29"/>
    </row>
    <row r="485602" spans="23:35" x14ac:dyDescent="0.2">
      <c r="W485602" s="31"/>
      <c r="AI485602" s="31"/>
    </row>
    <row r="485606" spans="23:35" x14ac:dyDescent="0.2">
      <c r="W485606" s="29"/>
      <c r="AI485606" s="29"/>
    </row>
    <row r="485634" spans="23:35" x14ac:dyDescent="0.2">
      <c r="W485634" s="31"/>
      <c r="AI485634" s="31"/>
    </row>
    <row r="485638" spans="23:35" x14ac:dyDescent="0.2">
      <c r="W485638" s="29"/>
      <c r="AI485638" s="29"/>
    </row>
    <row r="485666" spans="23:35" x14ac:dyDescent="0.2">
      <c r="W485666" s="31"/>
      <c r="AI485666" s="31"/>
    </row>
    <row r="485670" spans="23:35" x14ac:dyDescent="0.2">
      <c r="W485670" s="29"/>
      <c r="AI485670" s="29"/>
    </row>
    <row r="485698" spans="23:35" x14ac:dyDescent="0.2">
      <c r="W485698" s="31"/>
      <c r="AI485698" s="31"/>
    </row>
    <row r="485702" spans="23:35" x14ac:dyDescent="0.2">
      <c r="W485702" s="29"/>
      <c r="AI485702" s="29"/>
    </row>
    <row r="485730" spans="23:35" x14ac:dyDescent="0.2">
      <c r="W485730" s="31"/>
      <c r="AI485730" s="31"/>
    </row>
    <row r="485734" spans="23:35" x14ac:dyDescent="0.2">
      <c r="W485734" s="29"/>
      <c r="AI485734" s="29"/>
    </row>
    <row r="485762" spans="23:35" x14ac:dyDescent="0.2">
      <c r="W485762" s="31"/>
      <c r="AI485762" s="31"/>
    </row>
    <row r="485766" spans="23:35" x14ac:dyDescent="0.2">
      <c r="W485766" s="29"/>
      <c r="AI485766" s="29"/>
    </row>
    <row r="485794" spans="23:35" x14ac:dyDescent="0.2">
      <c r="W485794" s="31"/>
      <c r="AI485794" s="31"/>
    </row>
    <row r="485798" spans="23:35" x14ac:dyDescent="0.2">
      <c r="W485798" s="29"/>
      <c r="AI485798" s="29"/>
    </row>
    <row r="485826" spans="23:35" x14ac:dyDescent="0.2">
      <c r="W485826" s="31"/>
      <c r="AI485826" s="31"/>
    </row>
    <row r="485830" spans="23:35" x14ac:dyDescent="0.2">
      <c r="W485830" s="29"/>
      <c r="AI485830" s="29"/>
    </row>
    <row r="485858" spans="23:35" x14ac:dyDescent="0.2">
      <c r="W485858" s="31"/>
      <c r="AI485858" s="31"/>
    </row>
    <row r="485862" spans="23:35" x14ac:dyDescent="0.2">
      <c r="W485862" s="29"/>
      <c r="AI485862" s="29"/>
    </row>
    <row r="485890" spans="23:35" x14ac:dyDescent="0.2">
      <c r="W485890" s="31"/>
      <c r="AI485890" s="31"/>
    </row>
    <row r="485894" spans="23:35" x14ac:dyDescent="0.2">
      <c r="W485894" s="29"/>
      <c r="AI485894" s="29"/>
    </row>
    <row r="485922" spans="23:35" x14ac:dyDescent="0.2">
      <c r="W485922" s="31"/>
      <c r="AI485922" s="31"/>
    </row>
    <row r="485926" spans="23:35" x14ac:dyDescent="0.2">
      <c r="W485926" s="29"/>
      <c r="AI485926" s="29"/>
    </row>
    <row r="485954" spans="23:35" x14ac:dyDescent="0.2">
      <c r="W485954" s="31"/>
      <c r="AI485954" s="31"/>
    </row>
    <row r="485958" spans="23:35" x14ac:dyDescent="0.2">
      <c r="W485958" s="29"/>
      <c r="AI485958" s="29"/>
    </row>
    <row r="485986" spans="23:35" x14ac:dyDescent="0.2">
      <c r="W485986" s="31"/>
      <c r="AI485986" s="31"/>
    </row>
    <row r="485990" spans="23:35" x14ac:dyDescent="0.2">
      <c r="W485990" s="29"/>
      <c r="AI485990" s="29"/>
    </row>
    <row r="486018" spans="23:35" x14ac:dyDescent="0.2">
      <c r="W486018" s="31"/>
      <c r="AI486018" s="31"/>
    </row>
    <row r="486022" spans="23:35" x14ac:dyDescent="0.2">
      <c r="W486022" s="29"/>
      <c r="AI486022" s="29"/>
    </row>
    <row r="486050" spans="23:35" x14ac:dyDescent="0.2">
      <c r="W486050" s="31"/>
      <c r="AI486050" s="31"/>
    </row>
    <row r="486054" spans="23:35" x14ac:dyDescent="0.2">
      <c r="W486054" s="29"/>
      <c r="AI486054" s="29"/>
    </row>
    <row r="486082" spans="23:35" x14ac:dyDescent="0.2">
      <c r="W486082" s="31"/>
      <c r="AI486082" s="31"/>
    </row>
    <row r="486086" spans="23:35" x14ac:dyDescent="0.2">
      <c r="W486086" s="29"/>
      <c r="AI486086" s="29"/>
    </row>
    <row r="486114" spans="23:35" x14ac:dyDescent="0.2">
      <c r="W486114" s="31"/>
      <c r="AI486114" s="31"/>
    </row>
    <row r="486118" spans="23:35" x14ac:dyDescent="0.2">
      <c r="W486118" s="29"/>
      <c r="AI486118" s="29"/>
    </row>
    <row r="486146" spans="23:35" x14ac:dyDescent="0.2">
      <c r="W486146" s="31"/>
      <c r="AI486146" s="31"/>
    </row>
    <row r="486150" spans="23:35" x14ac:dyDescent="0.2">
      <c r="W486150" s="29"/>
      <c r="AI486150" s="29"/>
    </row>
    <row r="486178" spans="23:35" x14ac:dyDescent="0.2">
      <c r="W486178" s="31"/>
      <c r="AI486178" s="31"/>
    </row>
    <row r="486182" spans="23:35" x14ac:dyDescent="0.2">
      <c r="W486182" s="29"/>
      <c r="AI486182" s="29"/>
    </row>
    <row r="486210" spans="23:35" x14ac:dyDescent="0.2">
      <c r="W486210" s="31"/>
      <c r="AI486210" s="31"/>
    </row>
    <row r="486214" spans="23:35" x14ac:dyDescent="0.2">
      <c r="W486214" s="29"/>
      <c r="AI486214" s="29"/>
    </row>
    <row r="486242" spans="23:35" x14ac:dyDescent="0.2">
      <c r="W486242" s="31"/>
      <c r="AI486242" s="31"/>
    </row>
    <row r="486246" spans="23:35" x14ac:dyDescent="0.2">
      <c r="W486246" s="29"/>
      <c r="AI486246" s="29"/>
    </row>
    <row r="486274" spans="23:35" x14ac:dyDescent="0.2">
      <c r="W486274" s="31"/>
      <c r="AI486274" s="31"/>
    </row>
    <row r="486278" spans="23:35" x14ac:dyDescent="0.2">
      <c r="W486278" s="29"/>
      <c r="AI486278" s="29"/>
    </row>
    <row r="486306" spans="23:35" x14ac:dyDescent="0.2">
      <c r="W486306" s="31"/>
      <c r="AI486306" s="31"/>
    </row>
    <row r="486310" spans="23:35" x14ac:dyDescent="0.2">
      <c r="W486310" s="29"/>
      <c r="AI486310" s="29"/>
    </row>
    <row r="486338" spans="23:35" x14ac:dyDescent="0.2">
      <c r="W486338" s="31"/>
      <c r="AI486338" s="31"/>
    </row>
    <row r="486342" spans="23:35" x14ac:dyDescent="0.2">
      <c r="W486342" s="29"/>
      <c r="AI486342" s="29"/>
    </row>
    <row r="486370" spans="23:35" x14ac:dyDescent="0.2">
      <c r="W486370" s="31"/>
      <c r="AI486370" s="31"/>
    </row>
    <row r="486374" spans="23:35" x14ac:dyDescent="0.2">
      <c r="W486374" s="29"/>
      <c r="AI486374" s="29"/>
    </row>
    <row r="486402" spans="23:35" x14ac:dyDescent="0.2">
      <c r="W486402" s="31"/>
      <c r="AI486402" s="31"/>
    </row>
    <row r="486406" spans="23:35" x14ac:dyDescent="0.2">
      <c r="W486406" s="29"/>
      <c r="AI486406" s="29"/>
    </row>
    <row r="486434" spans="23:35" x14ac:dyDescent="0.2">
      <c r="W486434" s="31"/>
      <c r="AI486434" s="31"/>
    </row>
    <row r="486438" spans="23:35" x14ac:dyDescent="0.2">
      <c r="W486438" s="29"/>
      <c r="AI486438" s="29"/>
    </row>
    <row r="486466" spans="23:35" x14ac:dyDescent="0.2">
      <c r="W486466" s="31"/>
      <c r="AI486466" s="31"/>
    </row>
    <row r="486470" spans="23:35" x14ac:dyDescent="0.2">
      <c r="W486470" s="29"/>
      <c r="AI486470" s="29"/>
    </row>
    <row r="486498" spans="23:35" x14ac:dyDescent="0.2">
      <c r="W486498" s="31"/>
      <c r="AI486498" s="31"/>
    </row>
    <row r="486502" spans="23:35" x14ac:dyDescent="0.2">
      <c r="W486502" s="29"/>
      <c r="AI486502" s="29"/>
    </row>
    <row r="486530" spans="23:35" x14ac:dyDescent="0.2">
      <c r="W486530" s="31"/>
      <c r="AI486530" s="31"/>
    </row>
    <row r="486534" spans="23:35" x14ac:dyDescent="0.2">
      <c r="W486534" s="29"/>
      <c r="AI486534" s="29"/>
    </row>
    <row r="486562" spans="23:35" x14ac:dyDescent="0.2">
      <c r="W486562" s="31"/>
      <c r="AI486562" s="31"/>
    </row>
    <row r="486566" spans="23:35" x14ac:dyDescent="0.2">
      <c r="W486566" s="29"/>
      <c r="AI486566" s="29"/>
    </row>
    <row r="486594" spans="23:35" x14ac:dyDescent="0.2">
      <c r="W486594" s="31"/>
      <c r="AI486594" s="31"/>
    </row>
    <row r="486598" spans="23:35" x14ac:dyDescent="0.2">
      <c r="W486598" s="29"/>
      <c r="AI486598" s="29"/>
    </row>
    <row r="486626" spans="23:35" x14ac:dyDescent="0.2">
      <c r="W486626" s="31"/>
      <c r="AI486626" s="31"/>
    </row>
    <row r="486630" spans="23:35" x14ac:dyDescent="0.2">
      <c r="W486630" s="29"/>
      <c r="AI486630" s="29"/>
    </row>
    <row r="486658" spans="23:35" x14ac:dyDescent="0.2">
      <c r="W486658" s="31"/>
      <c r="AI486658" s="31"/>
    </row>
    <row r="486662" spans="23:35" x14ac:dyDescent="0.2">
      <c r="W486662" s="29"/>
      <c r="AI486662" s="29"/>
    </row>
    <row r="486690" spans="23:35" x14ac:dyDescent="0.2">
      <c r="W486690" s="31"/>
      <c r="AI486690" s="31"/>
    </row>
    <row r="486694" spans="23:35" x14ac:dyDescent="0.2">
      <c r="W486694" s="29"/>
      <c r="AI486694" s="29"/>
    </row>
    <row r="486722" spans="23:35" x14ac:dyDescent="0.2">
      <c r="W486722" s="31"/>
      <c r="AI486722" s="31"/>
    </row>
    <row r="486726" spans="23:35" x14ac:dyDescent="0.2">
      <c r="W486726" s="29"/>
      <c r="AI486726" s="29"/>
    </row>
    <row r="486754" spans="23:35" x14ac:dyDescent="0.2">
      <c r="W486754" s="31"/>
      <c r="AI486754" s="31"/>
    </row>
    <row r="486758" spans="23:35" x14ac:dyDescent="0.2">
      <c r="W486758" s="29"/>
      <c r="AI486758" s="29"/>
    </row>
    <row r="486786" spans="23:35" x14ac:dyDescent="0.2">
      <c r="W486786" s="31"/>
      <c r="AI486786" s="31"/>
    </row>
    <row r="486790" spans="23:35" x14ac:dyDescent="0.2">
      <c r="W486790" s="29"/>
      <c r="AI486790" s="29"/>
    </row>
    <row r="486818" spans="23:35" x14ac:dyDescent="0.2">
      <c r="W486818" s="31"/>
      <c r="AI486818" s="31"/>
    </row>
    <row r="486822" spans="23:35" x14ac:dyDescent="0.2">
      <c r="W486822" s="29"/>
      <c r="AI486822" s="29"/>
    </row>
    <row r="486850" spans="23:35" x14ac:dyDescent="0.2">
      <c r="W486850" s="31"/>
      <c r="AI486850" s="31"/>
    </row>
    <row r="486854" spans="23:35" x14ac:dyDescent="0.2">
      <c r="W486854" s="29"/>
      <c r="AI486854" s="29"/>
    </row>
    <row r="486882" spans="23:35" x14ac:dyDescent="0.2">
      <c r="W486882" s="31"/>
      <c r="AI486882" s="31"/>
    </row>
    <row r="486886" spans="23:35" x14ac:dyDescent="0.2">
      <c r="W486886" s="29"/>
      <c r="AI486886" s="29"/>
    </row>
    <row r="486914" spans="23:35" x14ac:dyDescent="0.2">
      <c r="W486914" s="31"/>
      <c r="AI486914" s="31"/>
    </row>
    <row r="486918" spans="23:35" x14ac:dyDescent="0.2">
      <c r="W486918" s="29"/>
      <c r="AI486918" s="29"/>
    </row>
    <row r="486946" spans="23:35" x14ac:dyDescent="0.2">
      <c r="W486946" s="31"/>
      <c r="AI486946" s="31"/>
    </row>
    <row r="486950" spans="23:35" x14ac:dyDescent="0.2">
      <c r="W486950" s="29"/>
      <c r="AI486950" s="29"/>
    </row>
    <row r="486978" spans="23:35" x14ac:dyDescent="0.2">
      <c r="W486978" s="31"/>
      <c r="AI486978" s="31"/>
    </row>
    <row r="486982" spans="23:35" x14ac:dyDescent="0.2">
      <c r="W486982" s="29"/>
      <c r="AI486982" s="29"/>
    </row>
    <row r="487010" spans="23:35" x14ac:dyDescent="0.2">
      <c r="W487010" s="31"/>
      <c r="AI487010" s="31"/>
    </row>
    <row r="487014" spans="23:35" x14ac:dyDescent="0.2">
      <c r="W487014" s="29"/>
      <c r="AI487014" s="29"/>
    </row>
    <row r="487042" spans="23:35" x14ac:dyDescent="0.2">
      <c r="W487042" s="31"/>
      <c r="AI487042" s="31"/>
    </row>
    <row r="487046" spans="23:35" x14ac:dyDescent="0.2">
      <c r="W487046" s="29"/>
      <c r="AI487046" s="29"/>
    </row>
    <row r="487074" spans="23:35" x14ac:dyDescent="0.2">
      <c r="W487074" s="31"/>
      <c r="AI487074" s="31"/>
    </row>
    <row r="487078" spans="23:35" x14ac:dyDescent="0.2">
      <c r="W487078" s="29"/>
      <c r="AI487078" s="29"/>
    </row>
    <row r="487106" spans="23:35" x14ac:dyDescent="0.2">
      <c r="W487106" s="31"/>
      <c r="AI487106" s="31"/>
    </row>
    <row r="487110" spans="23:35" x14ac:dyDescent="0.2">
      <c r="W487110" s="29"/>
      <c r="AI487110" s="29"/>
    </row>
    <row r="487138" spans="23:35" x14ac:dyDescent="0.2">
      <c r="W487138" s="31"/>
      <c r="AI487138" s="31"/>
    </row>
    <row r="487142" spans="23:35" x14ac:dyDescent="0.2">
      <c r="W487142" s="29"/>
      <c r="AI487142" s="29"/>
    </row>
    <row r="487170" spans="23:35" x14ac:dyDescent="0.2">
      <c r="W487170" s="31"/>
      <c r="AI487170" s="31"/>
    </row>
    <row r="487174" spans="23:35" x14ac:dyDescent="0.2">
      <c r="W487174" s="29"/>
      <c r="AI487174" s="29"/>
    </row>
    <row r="487202" spans="23:35" x14ac:dyDescent="0.2">
      <c r="W487202" s="31"/>
      <c r="AI487202" s="31"/>
    </row>
    <row r="487206" spans="23:35" x14ac:dyDescent="0.2">
      <c r="W487206" s="29"/>
      <c r="AI487206" s="29"/>
    </row>
    <row r="487234" spans="23:35" x14ac:dyDescent="0.2">
      <c r="W487234" s="31"/>
      <c r="AI487234" s="31"/>
    </row>
    <row r="487238" spans="23:35" x14ac:dyDescent="0.2">
      <c r="W487238" s="29"/>
      <c r="AI487238" s="29"/>
    </row>
    <row r="487266" spans="23:35" x14ac:dyDescent="0.2">
      <c r="W487266" s="31"/>
      <c r="AI487266" s="31"/>
    </row>
    <row r="487270" spans="23:35" x14ac:dyDescent="0.2">
      <c r="W487270" s="29"/>
      <c r="AI487270" s="29"/>
    </row>
    <row r="487298" spans="23:35" x14ac:dyDescent="0.2">
      <c r="W487298" s="31"/>
      <c r="AI487298" s="31"/>
    </row>
    <row r="487302" spans="23:35" x14ac:dyDescent="0.2">
      <c r="W487302" s="29"/>
      <c r="AI487302" s="29"/>
    </row>
    <row r="487330" spans="23:35" x14ac:dyDescent="0.2">
      <c r="W487330" s="31"/>
      <c r="AI487330" s="31"/>
    </row>
    <row r="487334" spans="23:35" x14ac:dyDescent="0.2">
      <c r="W487334" s="29"/>
      <c r="AI487334" s="29"/>
    </row>
    <row r="487362" spans="23:35" x14ac:dyDescent="0.2">
      <c r="W487362" s="31"/>
      <c r="AI487362" s="31"/>
    </row>
    <row r="487366" spans="23:35" x14ac:dyDescent="0.2">
      <c r="W487366" s="29"/>
      <c r="AI487366" s="29"/>
    </row>
    <row r="487394" spans="23:35" x14ac:dyDescent="0.2">
      <c r="W487394" s="31"/>
      <c r="AI487394" s="31"/>
    </row>
    <row r="487398" spans="23:35" x14ac:dyDescent="0.2">
      <c r="W487398" s="29"/>
      <c r="AI487398" s="29"/>
    </row>
    <row r="487426" spans="23:35" x14ac:dyDescent="0.2">
      <c r="W487426" s="31"/>
      <c r="AI487426" s="31"/>
    </row>
    <row r="487430" spans="23:35" x14ac:dyDescent="0.2">
      <c r="W487430" s="29"/>
      <c r="AI487430" s="29"/>
    </row>
    <row r="487458" spans="23:35" x14ac:dyDescent="0.2">
      <c r="W487458" s="31"/>
      <c r="AI487458" s="31"/>
    </row>
    <row r="487462" spans="23:35" x14ac:dyDescent="0.2">
      <c r="W487462" s="29"/>
      <c r="AI487462" s="29"/>
    </row>
    <row r="487490" spans="23:35" x14ac:dyDescent="0.2">
      <c r="W487490" s="31"/>
      <c r="AI487490" s="31"/>
    </row>
    <row r="487494" spans="23:35" x14ac:dyDescent="0.2">
      <c r="W487494" s="29"/>
      <c r="AI487494" s="29"/>
    </row>
    <row r="487522" spans="23:35" x14ac:dyDescent="0.2">
      <c r="W487522" s="31"/>
      <c r="AI487522" s="31"/>
    </row>
    <row r="487526" spans="23:35" x14ac:dyDescent="0.2">
      <c r="W487526" s="29"/>
      <c r="AI487526" s="29"/>
    </row>
    <row r="487554" spans="23:35" x14ac:dyDescent="0.2">
      <c r="W487554" s="31"/>
      <c r="AI487554" s="31"/>
    </row>
    <row r="487558" spans="23:35" x14ac:dyDescent="0.2">
      <c r="W487558" s="29"/>
      <c r="AI487558" s="29"/>
    </row>
    <row r="487586" spans="23:35" x14ac:dyDescent="0.2">
      <c r="W487586" s="31"/>
      <c r="AI487586" s="31"/>
    </row>
    <row r="487590" spans="23:35" x14ac:dyDescent="0.2">
      <c r="W487590" s="29"/>
      <c r="AI487590" s="29"/>
    </row>
    <row r="487618" spans="23:35" x14ac:dyDescent="0.2">
      <c r="W487618" s="31"/>
      <c r="AI487618" s="31"/>
    </row>
    <row r="487622" spans="23:35" x14ac:dyDescent="0.2">
      <c r="W487622" s="29"/>
      <c r="AI487622" s="29"/>
    </row>
    <row r="487650" spans="23:35" x14ac:dyDescent="0.2">
      <c r="W487650" s="31"/>
      <c r="AI487650" s="31"/>
    </row>
    <row r="487654" spans="23:35" x14ac:dyDescent="0.2">
      <c r="W487654" s="29"/>
      <c r="AI487654" s="29"/>
    </row>
    <row r="487682" spans="23:35" x14ac:dyDescent="0.2">
      <c r="W487682" s="31"/>
      <c r="AI487682" s="31"/>
    </row>
    <row r="487686" spans="23:35" x14ac:dyDescent="0.2">
      <c r="W487686" s="29"/>
      <c r="AI487686" s="29"/>
    </row>
    <row r="487714" spans="23:35" x14ac:dyDescent="0.2">
      <c r="W487714" s="31"/>
      <c r="AI487714" s="31"/>
    </row>
    <row r="487718" spans="23:35" x14ac:dyDescent="0.2">
      <c r="W487718" s="29"/>
      <c r="AI487718" s="29"/>
    </row>
    <row r="487746" spans="23:35" x14ac:dyDescent="0.2">
      <c r="W487746" s="31"/>
      <c r="AI487746" s="31"/>
    </row>
    <row r="487750" spans="23:35" x14ac:dyDescent="0.2">
      <c r="W487750" s="29"/>
      <c r="AI487750" s="29"/>
    </row>
    <row r="487778" spans="23:35" x14ac:dyDescent="0.2">
      <c r="W487778" s="31"/>
      <c r="AI487778" s="31"/>
    </row>
    <row r="487782" spans="23:35" x14ac:dyDescent="0.2">
      <c r="W487782" s="29"/>
      <c r="AI487782" s="29"/>
    </row>
    <row r="487810" spans="23:35" x14ac:dyDescent="0.2">
      <c r="W487810" s="31"/>
      <c r="AI487810" s="31"/>
    </row>
    <row r="487814" spans="23:35" x14ac:dyDescent="0.2">
      <c r="W487814" s="29"/>
      <c r="AI487814" s="29"/>
    </row>
    <row r="487842" spans="23:35" x14ac:dyDescent="0.2">
      <c r="W487842" s="31"/>
      <c r="AI487842" s="31"/>
    </row>
    <row r="487846" spans="23:35" x14ac:dyDescent="0.2">
      <c r="W487846" s="29"/>
      <c r="AI487846" s="29"/>
    </row>
    <row r="487874" spans="23:35" x14ac:dyDescent="0.2">
      <c r="W487874" s="31"/>
      <c r="AI487874" s="31"/>
    </row>
    <row r="487878" spans="23:35" x14ac:dyDescent="0.2">
      <c r="W487878" s="29"/>
      <c r="AI487878" s="29"/>
    </row>
    <row r="487906" spans="23:35" x14ac:dyDescent="0.2">
      <c r="W487906" s="31"/>
      <c r="AI487906" s="31"/>
    </row>
    <row r="487910" spans="23:35" x14ac:dyDescent="0.2">
      <c r="W487910" s="29"/>
      <c r="AI487910" s="29"/>
    </row>
    <row r="487938" spans="23:35" x14ac:dyDescent="0.2">
      <c r="W487938" s="31"/>
      <c r="AI487938" s="31"/>
    </row>
    <row r="487942" spans="23:35" x14ac:dyDescent="0.2">
      <c r="W487942" s="29"/>
      <c r="AI487942" s="29"/>
    </row>
    <row r="487970" spans="23:35" x14ac:dyDescent="0.2">
      <c r="W487970" s="31"/>
      <c r="AI487970" s="31"/>
    </row>
    <row r="487974" spans="23:35" x14ac:dyDescent="0.2">
      <c r="W487974" s="29"/>
      <c r="AI487974" s="29"/>
    </row>
    <row r="488002" spans="23:35" x14ac:dyDescent="0.2">
      <c r="W488002" s="31"/>
      <c r="AI488002" s="31"/>
    </row>
    <row r="488006" spans="23:35" x14ac:dyDescent="0.2">
      <c r="W488006" s="29"/>
      <c r="AI488006" s="29"/>
    </row>
    <row r="488034" spans="23:35" x14ac:dyDescent="0.2">
      <c r="W488034" s="31"/>
      <c r="AI488034" s="31"/>
    </row>
    <row r="488038" spans="23:35" x14ac:dyDescent="0.2">
      <c r="W488038" s="29"/>
      <c r="AI488038" s="29"/>
    </row>
    <row r="488066" spans="23:35" x14ac:dyDescent="0.2">
      <c r="W488066" s="31"/>
      <c r="AI488066" s="31"/>
    </row>
    <row r="488070" spans="23:35" x14ac:dyDescent="0.2">
      <c r="W488070" s="29"/>
      <c r="AI488070" s="29"/>
    </row>
    <row r="488098" spans="23:35" x14ac:dyDescent="0.2">
      <c r="W488098" s="31"/>
      <c r="AI488098" s="31"/>
    </row>
    <row r="488102" spans="23:35" x14ac:dyDescent="0.2">
      <c r="W488102" s="29"/>
      <c r="AI488102" s="29"/>
    </row>
    <row r="488130" spans="23:35" x14ac:dyDescent="0.2">
      <c r="W488130" s="31"/>
      <c r="AI488130" s="31"/>
    </row>
    <row r="488134" spans="23:35" x14ac:dyDescent="0.2">
      <c r="W488134" s="29"/>
      <c r="AI488134" s="29"/>
    </row>
    <row r="488162" spans="23:35" x14ac:dyDescent="0.2">
      <c r="W488162" s="31"/>
      <c r="AI488162" s="31"/>
    </row>
    <row r="488166" spans="23:35" x14ac:dyDescent="0.2">
      <c r="W488166" s="29"/>
      <c r="AI488166" s="29"/>
    </row>
    <row r="488194" spans="23:35" x14ac:dyDescent="0.2">
      <c r="W488194" s="31"/>
      <c r="AI488194" s="31"/>
    </row>
    <row r="488198" spans="23:35" x14ac:dyDescent="0.2">
      <c r="W488198" s="29"/>
      <c r="AI488198" s="29"/>
    </row>
    <row r="488226" spans="23:35" x14ac:dyDescent="0.2">
      <c r="W488226" s="31"/>
      <c r="AI488226" s="31"/>
    </row>
    <row r="488230" spans="23:35" x14ac:dyDescent="0.2">
      <c r="W488230" s="29"/>
      <c r="AI488230" s="29"/>
    </row>
    <row r="488258" spans="23:35" x14ac:dyDescent="0.2">
      <c r="W488258" s="31"/>
      <c r="AI488258" s="31"/>
    </row>
    <row r="488262" spans="23:35" x14ac:dyDescent="0.2">
      <c r="W488262" s="29"/>
      <c r="AI488262" s="29"/>
    </row>
    <row r="488290" spans="23:35" x14ac:dyDescent="0.2">
      <c r="W488290" s="31"/>
      <c r="AI488290" s="31"/>
    </row>
    <row r="488294" spans="23:35" x14ac:dyDescent="0.2">
      <c r="W488294" s="29"/>
      <c r="AI488294" s="29"/>
    </row>
    <row r="488322" spans="23:35" x14ac:dyDescent="0.2">
      <c r="W488322" s="31"/>
      <c r="AI488322" s="31"/>
    </row>
    <row r="488326" spans="23:35" x14ac:dyDescent="0.2">
      <c r="W488326" s="29"/>
      <c r="AI488326" s="29"/>
    </row>
    <row r="488354" spans="23:35" x14ac:dyDescent="0.2">
      <c r="W488354" s="31"/>
      <c r="AI488354" s="31"/>
    </row>
    <row r="488358" spans="23:35" x14ac:dyDescent="0.2">
      <c r="W488358" s="29"/>
      <c r="AI488358" s="29"/>
    </row>
    <row r="488386" spans="23:35" x14ac:dyDescent="0.2">
      <c r="W488386" s="31"/>
      <c r="AI488386" s="31"/>
    </row>
    <row r="488390" spans="23:35" x14ac:dyDescent="0.2">
      <c r="W488390" s="29"/>
      <c r="AI488390" s="29"/>
    </row>
    <row r="488418" spans="23:35" x14ac:dyDescent="0.2">
      <c r="W488418" s="31"/>
      <c r="AI488418" s="31"/>
    </row>
    <row r="488422" spans="23:35" x14ac:dyDescent="0.2">
      <c r="W488422" s="29"/>
      <c r="AI488422" s="29"/>
    </row>
    <row r="488450" spans="23:35" x14ac:dyDescent="0.2">
      <c r="W488450" s="31"/>
      <c r="AI488450" s="31"/>
    </row>
    <row r="488454" spans="23:35" x14ac:dyDescent="0.2">
      <c r="W488454" s="29"/>
      <c r="AI488454" s="29"/>
    </row>
    <row r="488482" spans="23:35" x14ac:dyDescent="0.2">
      <c r="W488482" s="31"/>
      <c r="AI488482" s="31"/>
    </row>
    <row r="488486" spans="23:35" x14ac:dyDescent="0.2">
      <c r="W488486" s="29"/>
      <c r="AI488486" s="29"/>
    </row>
    <row r="488514" spans="23:35" x14ac:dyDescent="0.2">
      <c r="W488514" s="31"/>
      <c r="AI488514" s="31"/>
    </row>
    <row r="488518" spans="23:35" x14ac:dyDescent="0.2">
      <c r="W488518" s="29"/>
      <c r="AI488518" s="29"/>
    </row>
    <row r="488546" spans="23:35" x14ac:dyDescent="0.2">
      <c r="W488546" s="31"/>
      <c r="AI488546" s="31"/>
    </row>
    <row r="488550" spans="23:35" x14ac:dyDescent="0.2">
      <c r="W488550" s="29"/>
      <c r="AI488550" s="29"/>
    </row>
    <row r="488578" spans="23:35" x14ac:dyDescent="0.2">
      <c r="W488578" s="31"/>
      <c r="AI488578" s="31"/>
    </row>
    <row r="488582" spans="23:35" x14ac:dyDescent="0.2">
      <c r="W488582" s="29"/>
      <c r="AI488582" s="29"/>
    </row>
    <row r="488610" spans="23:35" x14ac:dyDescent="0.2">
      <c r="W488610" s="31"/>
      <c r="AI488610" s="31"/>
    </row>
    <row r="488614" spans="23:35" x14ac:dyDescent="0.2">
      <c r="W488614" s="29"/>
      <c r="AI488614" s="29"/>
    </row>
    <row r="488642" spans="23:35" x14ac:dyDescent="0.2">
      <c r="W488642" s="31"/>
      <c r="AI488642" s="31"/>
    </row>
    <row r="488646" spans="23:35" x14ac:dyDescent="0.2">
      <c r="W488646" s="29"/>
      <c r="AI488646" s="29"/>
    </row>
    <row r="488674" spans="23:35" x14ac:dyDescent="0.2">
      <c r="W488674" s="31"/>
      <c r="AI488674" s="31"/>
    </row>
    <row r="488678" spans="23:35" x14ac:dyDescent="0.2">
      <c r="W488678" s="29"/>
      <c r="AI488678" s="29"/>
    </row>
    <row r="488706" spans="23:35" x14ac:dyDescent="0.2">
      <c r="W488706" s="31"/>
      <c r="AI488706" s="31"/>
    </row>
    <row r="488710" spans="23:35" x14ac:dyDescent="0.2">
      <c r="W488710" s="29"/>
      <c r="AI488710" s="29"/>
    </row>
    <row r="488738" spans="23:35" x14ac:dyDescent="0.2">
      <c r="W488738" s="31"/>
      <c r="AI488738" s="31"/>
    </row>
    <row r="488742" spans="23:35" x14ac:dyDescent="0.2">
      <c r="W488742" s="29"/>
      <c r="AI488742" s="29"/>
    </row>
    <row r="488770" spans="23:35" x14ac:dyDescent="0.2">
      <c r="W488770" s="31"/>
      <c r="AI488770" s="31"/>
    </row>
    <row r="488774" spans="23:35" x14ac:dyDescent="0.2">
      <c r="W488774" s="29"/>
      <c r="AI488774" s="29"/>
    </row>
    <row r="488802" spans="23:35" x14ac:dyDescent="0.2">
      <c r="W488802" s="31"/>
      <c r="AI488802" s="31"/>
    </row>
    <row r="488806" spans="23:35" x14ac:dyDescent="0.2">
      <c r="W488806" s="29"/>
      <c r="AI488806" s="29"/>
    </row>
    <row r="488834" spans="23:35" x14ac:dyDescent="0.2">
      <c r="W488834" s="31"/>
      <c r="AI488834" s="31"/>
    </row>
    <row r="488838" spans="23:35" x14ac:dyDescent="0.2">
      <c r="W488838" s="29"/>
      <c r="AI488838" s="29"/>
    </row>
    <row r="488866" spans="23:35" x14ac:dyDescent="0.2">
      <c r="W488866" s="31"/>
      <c r="AI488866" s="31"/>
    </row>
    <row r="488870" spans="23:35" x14ac:dyDescent="0.2">
      <c r="W488870" s="29"/>
      <c r="AI488870" s="29"/>
    </row>
    <row r="488898" spans="23:35" x14ac:dyDescent="0.2">
      <c r="W488898" s="31"/>
      <c r="AI488898" s="31"/>
    </row>
    <row r="488902" spans="23:35" x14ac:dyDescent="0.2">
      <c r="W488902" s="29"/>
      <c r="AI488902" s="29"/>
    </row>
    <row r="488930" spans="23:35" x14ac:dyDescent="0.2">
      <c r="W488930" s="31"/>
      <c r="AI488930" s="31"/>
    </row>
    <row r="488934" spans="23:35" x14ac:dyDescent="0.2">
      <c r="W488934" s="29"/>
      <c r="AI488934" s="29"/>
    </row>
    <row r="488962" spans="23:35" x14ac:dyDescent="0.2">
      <c r="W488962" s="31"/>
      <c r="AI488962" s="31"/>
    </row>
    <row r="488966" spans="23:35" x14ac:dyDescent="0.2">
      <c r="W488966" s="29"/>
      <c r="AI488966" s="29"/>
    </row>
    <row r="488994" spans="23:35" x14ac:dyDescent="0.2">
      <c r="W488994" s="31"/>
      <c r="AI488994" s="31"/>
    </row>
    <row r="488998" spans="23:35" x14ac:dyDescent="0.2">
      <c r="W488998" s="29"/>
      <c r="AI488998" s="29"/>
    </row>
    <row r="489026" spans="23:35" x14ac:dyDescent="0.2">
      <c r="W489026" s="31"/>
      <c r="AI489026" s="31"/>
    </row>
    <row r="489030" spans="23:35" x14ac:dyDescent="0.2">
      <c r="W489030" s="29"/>
      <c r="AI489030" s="29"/>
    </row>
    <row r="489058" spans="23:35" x14ac:dyDescent="0.2">
      <c r="W489058" s="31"/>
      <c r="AI489058" s="31"/>
    </row>
    <row r="489062" spans="23:35" x14ac:dyDescent="0.2">
      <c r="W489062" s="29"/>
      <c r="AI489062" s="29"/>
    </row>
    <row r="489090" spans="23:35" x14ac:dyDescent="0.2">
      <c r="W489090" s="31"/>
      <c r="AI489090" s="31"/>
    </row>
    <row r="489094" spans="23:35" x14ac:dyDescent="0.2">
      <c r="W489094" s="29"/>
      <c r="AI489094" s="29"/>
    </row>
    <row r="489122" spans="23:35" x14ac:dyDescent="0.2">
      <c r="W489122" s="31"/>
      <c r="AI489122" s="31"/>
    </row>
    <row r="489126" spans="23:35" x14ac:dyDescent="0.2">
      <c r="W489126" s="29"/>
      <c r="AI489126" s="29"/>
    </row>
    <row r="489154" spans="23:35" x14ac:dyDescent="0.2">
      <c r="W489154" s="31"/>
      <c r="AI489154" s="31"/>
    </row>
    <row r="489158" spans="23:35" x14ac:dyDescent="0.2">
      <c r="W489158" s="29"/>
      <c r="AI489158" s="29"/>
    </row>
    <row r="489186" spans="23:35" x14ac:dyDescent="0.2">
      <c r="W489186" s="31"/>
      <c r="AI489186" s="31"/>
    </row>
    <row r="489190" spans="23:35" x14ac:dyDescent="0.2">
      <c r="W489190" s="29"/>
      <c r="AI489190" s="29"/>
    </row>
    <row r="489218" spans="23:35" x14ac:dyDescent="0.2">
      <c r="W489218" s="31"/>
      <c r="AI489218" s="31"/>
    </row>
    <row r="489222" spans="23:35" x14ac:dyDescent="0.2">
      <c r="W489222" s="29"/>
      <c r="AI489222" s="29"/>
    </row>
    <row r="489250" spans="23:35" x14ac:dyDescent="0.2">
      <c r="W489250" s="31"/>
      <c r="AI489250" s="31"/>
    </row>
    <row r="489254" spans="23:35" x14ac:dyDescent="0.2">
      <c r="W489254" s="29"/>
      <c r="AI489254" s="29"/>
    </row>
    <row r="489282" spans="23:35" x14ac:dyDescent="0.2">
      <c r="W489282" s="31"/>
      <c r="AI489282" s="31"/>
    </row>
    <row r="489286" spans="23:35" x14ac:dyDescent="0.2">
      <c r="W489286" s="29"/>
      <c r="AI489286" s="29"/>
    </row>
    <row r="489314" spans="23:35" x14ac:dyDescent="0.2">
      <c r="W489314" s="31"/>
      <c r="AI489314" s="31"/>
    </row>
    <row r="489318" spans="23:35" x14ac:dyDescent="0.2">
      <c r="W489318" s="29"/>
      <c r="AI489318" s="29"/>
    </row>
    <row r="489346" spans="23:35" x14ac:dyDescent="0.2">
      <c r="W489346" s="31"/>
      <c r="AI489346" s="31"/>
    </row>
    <row r="489350" spans="23:35" x14ac:dyDescent="0.2">
      <c r="W489350" s="29"/>
      <c r="AI489350" s="29"/>
    </row>
    <row r="489378" spans="23:35" x14ac:dyDescent="0.2">
      <c r="W489378" s="31"/>
      <c r="AI489378" s="31"/>
    </row>
    <row r="489382" spans="23:35" x14ac:dyDescent="0.2">
      <c r="W489382" s="29"/>
      <c r="AI489382" s="29"/>
    </row>
    <row r="489410" spans="23:35" x14ac:dyDescent="0.2">
      <c r="W489410" s="31"/>
      <c r="AI489410" s="31"/>
    </row>
    <row r="489414" spans="23:35" x14ac:dyDescent="0.2">
      <c r="W489414" s="29"/>
      <c r="AI489414" s="29"/>
    </row>
    <row r="489442" spans="23:35" x14ac:dyDescent="0.2">
      <c r="W489442" s="31"/>
      <c r="AI489442" s="31"/>
    </row>
    <row r="489446" spans="23:35" x14ac:dyDescent="0.2">
      <c r="W489446" s="29"/>
      <c r="AI489446" s="29"/>
    </row>
    <row r="489474" spans="23:35" x14ac:dyDescent="0.2">
      <c r="W489474" s="31"/>
      <c r="AI489474" s="31"/>
    </row>
    <row r="489478" spans="23:35" x14ac:dyDescent="0.2">
      <c r="W489478" s="29"/>
      <c r="AI489478" s="29"/>
    </row>
    <row r="489506" spans="23:35" x14ac:dyDescent="0.2">
      <c r="W489506" s="31"/>
      <c r="AI489506" s="31"/>
    </row>
    <row r="489510" spans="23:35" x14ac:dyDescent="0.2">
      <c r="W489510" s="29"/>
      <c r="AI489510" s="29"/>
    </row>
    <row r="489538" spans="23:35" x14ac:dyDescent="0.2">
      <c r="W489538" s="31"/>
      <c r="AI489538" s="31"/>
    </row>
    <row r="489542" spans="23:35" x14ac:dyDescent="0.2">
      <c r="W489542" s="29"/>
      <c r="AI489542" s="29"/>
    </row>
    <row r="489570" spans="23:35" x14ac:dyDescent="0.2">
      <c r="W489570" s="31"/>
      <c r="AI489570" s="31"/>
    </row>
    <row r="489574" spans="23:35" x14ac:dyDescent="0.2">
      <c r="W489574" s="29"/>
      <c r="AI489574" s="29"/>
    </row>
    <row r="489602" spans="23:35" x14ac:dyDescent="0.2">
      <c r="W489602" s="31"/>
      <c r="AI489602" s="31"/>
    </row>
    <row r="489606" spans="23:35" x14ac:dyDescent="0.2">
      <c r="W489606" s="29"/>
      <c r="AI489606" s="29"/>
    </row>
    <row r="489634" spans="23:35" x14ac:dyDescent="0.2">
      <c r="W489634" s="31"/>
      <c r="AI489634" s="31"/>
    </row>
    <row r="489638" spans="23:35" x14ac:dyDescent="0.2">
      <c r="W489638" s="29"/>
      <c r="AI489638" s="29"/>
    </row>
    <row r="489666" spans="23:35" x14ac:dyDescent="0.2">
      <c r="W489666" s="31"/>
      <c r="AI489666" s="31"/>
    </row>
    <row r="489670" spans="23:35" x14ac:dyDescent="0.2">
      <c r="W489670" s="29"/>
      <c r="AI489670" s="29"/>
    </row>
    <row r="489698" spans="23:35" x14ac:dyDescent="0.2">
      <c r="W489698" s="31"/>
      <c r="AI489698" s="31"/>
    </row>
    <row r="489702" spans="23:35" x14ac:dyDescent="0.2">
      <c r="W489702" s="29"/>
      <c r="AI489702" s="29"/>
    </row>
    <row r="489730" spans="23:35" x14ac:dyDescent="0.2">
      <c r="W489730" s="31"/>
      <c r="AI489730" s="31"/>
    </row>
    <row r="489734" spans="23:35" x14ac:dyDescent="0.2">
      <c r="W489734" s="29"/>
      <c r="AI489734" s="29"/>
    </row>
    <row r="489762" spans="23:35" x14ac:dyDescent="0.2">
      <c r="W489762" s="31"/>
      <c r="AI489762" s="31"/>
    </row>
    <row r="489766" spans="23:35" x14ac:dyDescent="0.2">
      <c r="W489766" s="29"/>
      <c r="AI489766" s="29"/>
    </row>
    <row r="489794" spans="23:35" x14ac:dyDescent="0.2">
      <c r="W489794" s="31"/>
      <c r="AI489794" s="31"/>
    </row>
    <row r="489798" spans="23:35" x14ac:dyDescent="0.2">
      <c r="W489798" s="29"/>
      <c r="AI489798" s="29"/>
    </row>
    <row r="489826" spans="23:35" x14ac:dyDescent="0.2">
      <c r="W489826" s="31"/>
      <c r="AI489826" s="31"/>
    </row>
    <row r="489830" spans="23:35" x14ac:dyDescent="0.2">
      <c r="W489830" s="29"/>
      <c r="AI489830" s="29"/>
    </row>
    <row r="489858" spans="23:35" x14ac:dyDescent="0.2">
      <c r="W489858" s="31"/>
      <c r="AI489858" s="31"/>
    </row>
    <row r="489862" spans="23:35" x14ac:dyDescent="0.2">
      <c r="W489862" s="29"/>
      <c r="AI489862" s="29"/>
    </row>
    <row r="489890" spans="23:35" x14ac:dyDescent="0.2">
      <c r="W489890" s="31"/>
      <c r="AI489890" s="31"/>
    </row>
    <row r="489894" spans="23:35" x14ac:dyDescent="0.2">
      <c r="W489894" s="29"/>
      <c r="AI489894" s="29"/>
    </row>
    <row r="489922" spans="23:35" x14ac:dyDescent="0.2">
      <c r="W489922" s="31"/>
      <c r="AI489922" s="31"/>
    </row>
    <row r="489926" spans="23:35" x14ac:dyDescent="0.2">
      <c r="W489926" s="29"/>
      <c r="AI489926" s="29"/>
    </row>
    <row r="489954" spans="23:35" x14ac:dyDescent="0.2">
      <c r="W489954" s="31"/>
      <c r="AI489954" s="31"/>
    </row>
    <row r="489958" spans="23:35" x14ac:dyDescent="0.2">
      <c r="W489958" s="29"/>
      <c r="AI489958" s="29"/>
    </row>
    <row r="489986" spans="23:35" x14ac:dyDescent="0.2">
      <c r="W489986" s="31"/>
      <c r="AI489986" s="31"/>
    </row>
    <row r="489990" spans="23:35" x14ac:dyDescent="0.2">
      <c r="W489990" s="29"/>
      <c r="AI489990" s="29"/>
    </row>
    <row r="490018" spans="23:35" x14ac:dyDescent="0.2">
      <c r="W490018" s="31"/>
      <c r="AI490018" s="31"/>
    </row>
    <row r="490022" spans="23:35" x14ac:dyDescent="0.2">
      <c r="W490022" s="29"/>
      <c r="AI490022" s="29"/>
    </row>
    <row r="490050" spans="23:35" x14ac:dyDescent="0.2">
      <c r="W490050" s="31"/>
      <c r="AI490050" s="31"/>
    </row>
    <row r="490054" spans="23:35" x14ac:dyDescent="0.2">
      <c r="W490054" s="29"/>
      <c r="AI490054" s="29"/>
    </row>
    <row r="490082" spans="23:35" x14ac:dyDescent="0.2">
      <c r="W490082" s="31"/>
      <c r="AI490082" s="31"/>
    </row>
    <row r="490086" spans="23:35" x14ac:dyDescent="0.2">
      <c r="W490086" s="29"/>
      <c r="AI490086" s="29"/>
    </row>
    <row r="490114" spans="23:35" x14ac:dyDescent="0.2">
      <c r="W490114" s="31"/>
      <c r="AI490114" s="31"/>
    </row>
    <row r="490118" spans="23:35" x14ac:dyDescent="0.2">
      <c r="W490118" s="29"/>
      <c r="AI490118" s="29"/>
    </row>
    <row r="490146" spans="23:35" x14ac:dyDescent="0.2">
      <c r="W490146" s="31"/>
      <c r="AI490146" s="31"/>
    </row>
    <row r="490150" spans="23:35" x14ac:dyDescent="0.2">
      <c r="W490150" s="29"/>
      <c r="AI490150" s="29"/>
    </row>
    <row r="490178" spans="23:35" x14ac:dyDescent="0.2">
      <c r="W490178" s="31"/>
      <c r="AI490178" s="31"/>
    </row>
    <row r="490182" spans="23:35" x14ac:dyDescent="0.2">
      <c r="W490182" s="29"/>
      <c r="AI490182" s="29"/>
    </row>
    <row r="490210" spans="23:35" x14ac:dyDescent="0.2">
      <c r="W490210" s="31"/>
      <c r="AI490210" s="31"/>
    </row>
    <row r="490214" spans="23:35" x14ac:dyDescent="0.2">
      <c r="W490214" s="29"/>
      <c r="AI490214" s="29"/>
    </row>
    <row r="490242" spans="23:35" x14ac:dyDescent="0.2">
      <c r="W490242" s="31"/>
      <c r="AI490242" s="31"/>
    </row>
    <row r="490246" spans="23:35" x14ac:dyDescent="0.2">
      <c r="W490246" s="29"/>
      <c r="AI490246" s="29"/>
    </row>
    <row r="490274" spans="23:35" x14ac:dyDescent="0.2">
      <c r="W490274" s="31"/>
      <c r="AI490274" s="31"/>
    </row>
    <row r="490278" spans="23:35" x14ac:dyDescent="0.2">
      <c r="W490278" s="29"/>
      <c r="AI490278" s="29"/>
    </row>
    <row r="490306" spans="23:35" x14ac:dyDescent="0.2">
      <c r="W490306" s="31"/>
      <c r="AI490306" s="31"/>
    </row>
    <row r="490310" spans="23:35" x14ac:dyDescent="0.2">
      <c r="W490310" s="29"/>
      <c r="AI490310" s="29"/>
    </row>
    <row r="490338" spans="23:35" x14ac:dyDescent="0.2">
      <c r="W490338" s="31"/>
      <c r="AI490338" s="31"/>
    </row>
    <row r="490342" spans="23:35" x14ac:dyDescent="0.2">
      <c r="W490342" s="29"/>
      <c r="AI490342" s="29"/>
    </row>
    <row r="490370" spans="23:35" x14ac:dyDescent="0.2">
      <c r="W490370" s="31"/>
      <c r="AI490370" s="31"/>
    </row>
    <row r="490374" spans="23:35" x14ac:dyDescent="0.2">
      <c r="W490374" s="29"/>
      <c r="AI490374" s="29"/>
    </row>
    <row r="490402" spans="23:35" x14ac:dyDescent="0.2">
      <c r="W490402" s="31"/>
      <c r="AI490402" s="31"/>
    </row>
    <row r="490406" spans="23:35" x14ac:dyDescent="0.2">
      <c r="W490406" s="29"/>
      <c r="AI490406" s="29"/>
    </row>
    <row r="490434" spans="23:35" x14ac:dyDescent="0.2">
      <c r="W490434" s="31"/>
      <c r="AI490434" s="31"/>
    </row>
    <row r="490438" spans="23:35" x14ac:dyDescent="0.2">
      <c r="W490438" s="29"/>
      <c r="AI490438" s="29"/>
    </row>
    <row r="490466" spans="23:35" x14ac:dyDescent="0.2">
      <c r="W490466" s="31"/>
      <c r="AI490466" s="31"/>
    </row>
    <row r="490470" spans="23:35" x14ac:dyDescent="0.2">
      <c r="W490470" s="29"/>
      <c r="AI490470" s="29"/>
    </row>
    <row r="490498" spans="23:35" x14ac:dyDescent="0.2">
      <c r="W490498" s="31"/>
      <c r="AI490498" s="31"/>
    </row>
    <row r="490502" spans="23:35" x14ac:dyDescent="0.2">
      <c r="W490502" s="29"/>
      <c r="AI490502" s="29"/>
    </row>
    <row r="490530" spans="23:35" x14ac:dyDescent="0.2">
      <c r="W490530" s="31"/>
      <c r="AI490530" s="31"/>
    </row>
    <row r="490534" spans="23:35" x14ac:dyDescent="0.2">
      <c r="W490534" s="29"/>
      <c r="AI490534" s="29"/>
    </row>
    <row r="490562" spans="23:35" x14ac:dyDescent="0.2">
      <c r="W490562" s="31"/>
      <c r="AI490562" s="31"/>
    </row>
    <row r="490566" spans="23:35" x14ac:dyDescent="0.2">
      <c r="W490566" s="29"/>
      <c r="AI490566" s="29"/>
    </row>
    <row r="490594" spans="23:35" x14ac:dyDescent="0.2">
      <c r="W490594" s="31"/>
      <c r="AI490594" s="31"/>
    </row>
    <row r="490598" spans="23:35" x14ac:dyDescent="0.2">
      <c r="W490598" s="29"/>
      <c r="AI490598" s="29"/>
    </row>
    <row r="490626" spans="23:35" x14ac:dyDescent="0.2">
      <c r="W490626" s="31"/>
      <c r="AI490626" s="31"/>
    </row>
    <row r="490630" spans="23:35" x14ac:dyDescent="0.2">
      <c r="W490630" s="29"/>
      <c r="AI490630" s="29"/>
    </row>
    <row r="490658" spans="23:35" x14ac:dyDescent="0.2">
      <c r="W490658" s="31"/>
      <c r="AI490658" s="31"/>
    </row>
    <row r="490662" spans="23:35" x14ac:dyDescent="0.2">
      <c r="W490662" s="29"/>
      <c r="AI490662" s="29"/>
    </row>
    <row r="490690" spans="23:35" x14ac:dyDescent="0.2">
      <c r="W490690" s="31"/>
      <c r="AI490690" s="31"/>
    </row>
    <row r="490694" spans="23:35" x14ac:dyDescent="0.2">
      <c r="W490694" s="29"/>
      <c r="AI490694" s="29"/>
    </row>
    <row r="490722" spans="23:35" x14ac:dyDescent="0.2">
      <c r="W490722" s="31"/>
      <c r="AI490722" s="31"/>
    </row>
    <row r="490726" spans="23:35" x14ac:dyDescent="0.2">
      <c r="W490726" s="29"/>
      <c r="AI490726" s="29"/>
    </row>
    <row r="490754" spans="23:35" x14ac:dyDescent="0.2">
      <c r="W490754" s="31"/>
      <c r="AI490754" s="31"/>
    </row>
    <row r="490758" spans="23:35" x14ac:dyDescent="0.2">
      <c r="W490758" s="29"/>
      <c r="AI490758" s="29"/>
    </row>
    <row r="490786" spans="23:35" x14ac:dyDescent="0.2">
      <c r="W490786" s="31"/>
      <c r="AI490786" s="31"/>
    </row>
    <row r="490790" spans="23:35" x14ac:dyDescent="0.2">
      <c r="W490790" s="29"/>
      <c r="AI490790" s="29"/>
    </row>
    <row r="490818" spans="23:35" x14ac:dyDescent="0.2">
      <c r="W490818" s="31"/>
      <c r="AI490818" s="31"/>
    </row>
    <row r="490822" spans="23:35" x14ac:dyDescent="0.2">
      <c r="W490822" s="29"/>
      <c r="AI490822" s="29"/>
    </row>
    <row r="490850" spans="23:35" x14ac:dyDescent="0.2">
      <c r="W490850" s="31"/>
      <c r="AI490850" s="31"/>
    </row>
    <row r="490854" spans="23:35" x14ac:dyDescent="0.2">
      <c r="W490854" s="29"/>
      <c r="AI490854" s="29"/>
    </row>
    <row r="490882" spans="23:35" x14ac:dyDescent="0.2">
      <c r="W490882" s="31"/>
      <c r="AI490882" s="31"/>
    </row>
    <row r="490886" spans="23:35" x14ac:dyDescent="0.2">
      <c r="W490886" s="29"/>
      <c r="AI490886" s="29"/>
    </row>
    <row r="490914" spans="23:35" x14ac:dyDescent="0.2">
      <c r="W490914" s="31"/>
      <c r="AI490914" s="31"/>
    </row>
    <row r="490918" spans="23:35" x14ac:dyDescent="0.2">
      <c r="W490918" s="29"/>
      <c r="AI490918" s="29"/>
    </row>
    <row r="490946" spans="23:35" x14ac:dyDescent="0.2">
      <c r="W490946" s="31"/>
      <c r="AI490946" s="31"/>
    </row>
    <row r="490950" spans="23:35" x14ac:dyDescent="0.2">
      <c r="W490950" s="29"/>
      <c r="AI490950" s="29"/>
    </row>
    <row r="490978" spans="23:35" x14ac:dyDescent="0.2">
      <c r="W490978" s="31"/>
      <c r="AI490978" s="31"/>
    </row>
    <row r="490982" spans="23:35" x14ac:dyDescent="0.2">
      <c r="W490982" s="29"/>
      <c r="AI490982" s="29"/>
    </row>
    <row r="491010" spans="23:35" x14ac:dyDescent="0.2">
      <c r="W491010" s="31"/>
      <c r="AI491010" s="31"/>
    </row>
    <row r="491014" spans="23:35" x14ac:dyDescent="0.2">
      <c r="W491014" s="29"/>
      <c r="AI491014" s="29"/>
    </row>
    <row r="491042" spans="23:35" x14ac:dyDescent="0.2">
      <c r="W491042" s="31"/>
      <c r="AI491042" s="31"/>
    </row>
    <row r="491046" spans="23:35" x14ac:dyDescent="0.2">
      <c r="W491046" s="29"/>
      <c r="AI491046" s="29"/>
    </row>
    <row r="491074" spans="23:35" x14ac:dyDescent="0.2">
      <c r="W491074" s="31"/>
      <c r="AI491074" s="31"/>
    </row>
    <row r="491078" spans="23:35" x14ac:dyDescent="0.2">
      <c r="W491078" s="29"/>
      <c r="AI491078" s="29"/>
    </row>
    <row r="491106" spans="23:35" x14ac:dyDescent="0.2">
      <c r="W491106" s="31"/>
      <c r="AI491106" s="31"/>
    </row>
    <row r="491110" spans="23:35" x14ac:dyDescent="0.2">
      <c r="W491110" s="29"/>
      <c r="AI491110" s="29"/>
    </row>
    <row r="491138" spans="23:35" x14ac:dyDescent="0.2">
      <c r="W491138" s="31"/>
      <c r="AI491138" s="31"/>
    </row>
    <row r="491142" spans="23:35" x14ac:dyDescent="0.2">
      <c r="W491142" s="29"/>
      <c r="AI491142" s="29"/>
    </row>
    <row r="491170" spans="23:35" x14ac:dyDescent="0.2">
      <c r="W491170" s="31"/>
      <c r="AI491170" s="31"/>
    </row>
    <row r="491174" spans="23:35" x14ac:dyDescent="0.2">
      <c r="W491174" s="29"/>
      <c r="AI491174" s="29"/>
    </row>
    <row r="491202" spans="23:35" x14ac:dyDescent="0.2">
      <c r="W491202" s="31"/>
      <c r="AI491202" s="31"/>
    </row>
    <row r="491206" spans="23:35" x14ac:dyDescent="0.2">
      <c r="W491206" s="29"/>
      <c r="AI491206" s="29"/>
    </row>
    <row r="491234" spans="23:35" x14ac:dyDescent="0.2">
      <c r="W491234" s="31"/>
      <c r="AI491234" s="31"/>
    </row>
    <row r="491238" spans="23:35" x14ac:dyDescent="0.2">
      <c r="W491238" s="29"/>
      <c r="AI491238" s="29"/>
    </row>
    <row r="491266" spans="23:35" x14ac:dyDescent="0.2">
      <c r="W491266" s="31"/>
      <c r="AI491266" s="31"/>
    </row>
    <row r="491270" spans="23:35" x14ac:dyDescent="0.2">
      <c r="W491270" s="29"/>
      <c r="AI491270" s="29"/>
    </row>
    <row r="491298" spans="23:35" x14ac:dyDescent="0.2">
      <c r="W491298" s="31"/>
      <c r="AI491298" s="31"/>
    </row>
    <row r="491302" spans="23:35" x14ac:dyDescent="0.2">
      <c r="W491302" s="29"/>
      <c r="AI491302" s="29"/>
    </row>
    <row r="491330" spans="23:35" x14ac:dyDescent="0.2">
      <c r="W491330" s="31"/>
      <c r="AI491330" s="31"/>
    </row>
    <row r="491334" spans="23:35" x14ac:dyDescent="0.2">
      <c r="W491334" s="29"/>
      <c r="AI491334" s="29"/>
    </row>
    <row r="491362" spans="23:35" x14ac:dyDescent="0.2">
      <c r="W491362" s="31"/>
      <c r="AI491362" s="31"/>
    </row>
    <row r="491366" spans="23:35" x14ac:dyDescent="0.2">
      <c r="W491366" s="29"/>
      <c r="AI491366" s="29"/>
    </row>
    <row r="491394" spans="23:35" x14ac:dyDescent="0.2">
      <c r="W491394" s="31"/>
      <c r="AI491394" s="31"/>
    </row>
    <row r="491398" spans="23:35" x14ac:dyDescent="0.2">
      <c r="W491398" s="29"/>
      <c r="AI491398" s="29"/>
    </row>
    <row r="491426" spans="23:35" x14ac:dyDescent="0.2">
      <c r="W491426" s="31"/>
      <c r="AI491426" s="31"/>
    </row>
    <row r="491430" spans="23:35" x14ac:dyDescent="0.2">
      <c r="W491430" s="29"/>
      <c r="AI491430" s="29"/>
    </row>
    <row r="491458" spans="23:35" x14ac:dyDescent="0.2">
      <c r="W491458" s="31"/>
      <c r="AI491458" s="31"/>
    </row>
    <row r="491462" spans="23:35" x14ac:dyDescent="0.2">
      <c r="W491462" s="29"/>
      <c r="AI491462" s="29"/>
    </row>
    <row r="491490" spans="23:35" x14ac:dyDescent="0.2">
      <c r="W491490" s="31"/>
      <c r="AI491490" s="31"/>
    </row>
    <row r="491494" spans="23:35" x14ac:dyDescent="0.2">
      <c r="W491494" s="29"/>
      <c r="AI491494" s="29"/>
    </row>
    <row r="491522" spans="23:35" x14ac:dyDescent="0.2">
      <c r="W491522" s="31"/>
      <c r="AI491522" s="31"/>
    </row>
    <row r="491526" spans="23:35" x14ac:dyDescent="0.2">
      <c r="W491526" s="29"/>
      <c r="AI491526" s="29"/>
    </row>
    <row r="491554" spans="23:35" x14ac:dyDescent="0.2">
      <c r="W491554" s="31"/>
      <c r="AI491554" s="31"/>
    </row>
    <row r="491558" spans="23:35" x14ac:dyDescent="0.2">
      <c r="W491558" s="29"/>
      <c r="AI491558" s="29"/>
    </row>
    <row r="491586" spans="23:35" x14ac:dyDescent="0.2">
      <c r="W491586" s="31"/>
      <c r="AI491586" s="31"/>
    </row>
    <row r="491590" spans="23:35" x14ac:dyDescent="0.2">
      <c r="W491590" s="29"/>
      <c r="AI491590" s="29"/>
    </row>
    <row r="491618" spans="23:35" x14ac:dyDescent="0.2">
      <c r="W491618" s="31"/>
      <c r="AI491618" s="31"/>
    </row>
    <row r="491622" spans="23:35" x14ac:dyDescent="0.2">
      <c r="W491622" s="29"/>
      <c r="AI491622" s="29"/>
    </row>
    <row r="491650" spans="23:35" x14ac:dyDescent="0.2">
      <c r="W491650" s="31"/>
      <c r="AI491650" s="31"/>
    </row>
    <row r="491654" spans="23:35" x14ac:dyDescent="0.2">
      <c r="W491654" s="29"/>
      <c r="AI491654" s="29"/>
    </row>
    <row r="491682" spans="23:35" x14ac:dyDescent="0.2">
      <c r="W491682" s="31"/>
      <c r="AI491682" s="31"/>
    </row>
    <row r="491686" spans="23:35" x14ac:dyDescent="0.2">
      <c r="W491686" s="29"/>
      <c r="AI491686" s="29"/>
    </row>
    <row r="491714" spans="23:35" x14ac:dyDescent="0.2">
      <c r="W491714" s="31"/>
      <c r="AI491714" s="31"/>
    </row>
    <row r="491718" spans="23:35" x14ac:dyDescent="0.2">
      <c r="W491718" s="29"/>
      <c r="AI491718" s="29"/>
    </row>
    <row r="491746" spans="23:35" x14ac:dyDescent="0.2">
      <c r="W491746" s="31"/>
      <c r="AI491746" s="31"/>
    </row>
    <row r="491750" spans="23:35" x14ac:dyDescent="0.2">
      <c r="W491750" s="29"/>
      <c r="AI491750" s="29"/>
    </row>
    <row r="491778" spans="23:35" x14ac:dyDescent="0.2">
      <c r="W491778" s="31"/>
      <c r="AI491778" s="31"/>
    </row>
    <row r="491782" spans="23:35" x14ac:dyDescent="0.2">
      <c r="W491782" s="29"/>
      <c r="AI491782" s="29"/>
    </row>
    <row r="491810" spans="23:35" x14ac:dyDescent="0.2">
      <c r="W491810" s="31"/>
      <c r="AI491810" s="31"/>
    </row>
    <row r="491814" spans="23:35" x14ac:dyDescent="0.2">
      <c r="W491814" s="29"/>
      <c r="AI491814" s="29"/>
    </row>
    <row r="491842" spans="23:35" x14ac:dyDescent="0.2">
      <c r="W491842" s="31"/>
      <c r="AI491842" s="31"/>
    </row>
    <row r="491846" spans="23:35" x14ac:dyDescent="0.2">
      <c r="W491846" s="29"/>
      <c r="AI491846" s="29"/>
    </row>
    <row r="491874" spans="23:35" x14ac:dyDescent="0.2">
      <c r="W491874" s="31"/>
      <c r="AI491874" s="31"/>
    </row>
    <row r="491878" spans="23:35" x14ac:dyDescent="0.2">
      <c r="W491878" s="29"/>
      <c r="AI491878" s="29"/>
    </row>
    <row r="491906" spans="23:35" x14ac:dyDescent="0.2">
      <c r="W491906" s="31"/>
      <c r="AI491906" s="31"/>
    </row>
    <row r="491910" spans="23:35" x14ac:dyDescent="0.2">
      <c r="W491910" s="29"/>
      <c r="AI491910" s="29"/>
    </row>
    <row r="491938" spans="23:35" x14ac:dyDescent="0.2">
      <c r="W491938" s="31"/>
      <c r="AI491938" s="31"/>
    </row>
    <row r="491942" spans="23:35" x14ac:dyDescent="0.2">
      <c r="W491942" s="29"/>
      <c r="AI491942" s="29"/>
    </row>
    <row r="491970" spans="23:35" x14ac:dyDescent="0.2">
      <c r="W491970" s="31"/>
      <c r="AI491970" s="31"/>
    </row>
    <row r="491974" spans="23:35" x14ac:dyDescent="0.2">
      <c r="W491974" s="29"/>
      <c r="AI491974" s="29"/>
    </row>
    <row r="492002" spans="23:35" x14ac:dyDescent="0.2">
      <c r="W492002" s="31"/>
      <c r="AI492002" s="31"/>
    </row>
    <row r="492006" spans="23:35" x14ac:dyDescent="0.2">
      <c r="W492006" s="29"/>
      <c r="AI492006" s="29"/>
    </row>
    <row r="492034" spans="23:35" x14ac:dyDescent="0.2">
      <c r="W492034" s="31"/>
      <c r="AI492034" s="31"/>
    </row>
    <row r="492038" spans="23:35" x14ac:dyDescent="0.2">
      <c r="W492038" s="29"/>
      <c r="AI492038" s="29"/>
    </row>
    <row r="492066" spans="23:35" x14ac:dyDescent="0.2">
      <c r="W492066" s="31"/>
      <c r="AI492066" s="31"/>
    </row>
    <row r="492070" spans="23:35" x14ac:dyDescent="0.2">
      <c r="W492070" s="29"/>
      <c r="AI492070" s="29"/>
    </row>
    <row r="492098" spans="23:35" x14ac:dyDescent="0.2">
      <c r="W492098" s="31"/>
      <c r="AI492098" s="31"/>
    </row>
    <row r="492102" spans="23:35" x14ac:dyDescent="0.2">
      <c r="W492102" s="29"/>
      <c r="AI492102" s="29"/>
    </row>
    <row r="492130" spans="23:35" x14ac:dyDescent="0.2">
      <c r="W492130" s="31"/>
      <c r="AI492130" s="31"/>
    </row>
    <row r="492134" spans="23:35" x14ac:dyDescent="0.2">
      <c r="W492134" s="29"/>
      <c r="AI492134" s="29"/>
    </row>
    <row r="492162" spans="23:35" x14ac:dyDescent="0.2">
      <c r="W492162" s="31"/>
      <c r="AI492162" s="31"/>
    </row>
    <row r="492166" spans="23:35" x14ac:dyDescent="0.2">
      <c r="W492166" s="29"/>
      <c r="AI492166" s="29"/>
    </row>
    <row r="492194" spans="23:35" x14ac:dyDescent="0.2">
      <c r="W492194" s="31"/>
      <c r="AI492194" s="31"/>
    </row>
    <row r="492198" spans="23:35" x14ac:dyDescent="0.2">
      <c r="W492198" s="29"/>
      <c r="AI492198" s="29"/>
    </row>
    <row r="492226" spans="23:35" x14ac:dyDescent="0.2">
      <c r="W492226" s="31"/>
      <c r="AI492226" s="31"/>
    </row>
    <row r="492230" spans="23:35" x14ac:dyDescent="0.2">
      <c r="W492230" s="29"/>
      <c r="AI492230" s="29"/>
    </row>
    <row r="492258" spans="23:35" x14ac:dyDescent="0.2">
      <c r="W492258" s="31"/>
      <c r="AI492258" s="31"/>
    </row>
    <row r="492262" spans="23:35" x14ac:dyDescent="0.2">
      <c r="W492262" s="29"/>
      <c r="AI492262" s="29"/>
    </row>
    <row r="492290" spans="23:35" x14ac:dyDescent="0.2">
      <c r="W492290" s="31"/>
      <c r="AI492290" s="31"/>
    </row>
    <row r="492294" spans="23:35" x14ac:dyDescent="0.2">
      <c r="W492294" s="29"/>
      <c r="AI492294" s="29"/>
    </row>
    <row r="492322" spans="23:35" x14ac:dyDescent="0.2">
      <c r="W492322" s="31"/>
      <c r="AI492322" s="31"/>
    </row>
    <row r="492326" spans="23:35" x14ac:dyDescent="0.2">
      <c r="W492326" s="29"/>
      <c r="AI492326" s="29"/>
    </row>
    <row r="492354" spans="23:35" x14ac:dyDescent="0.2">
      <c r="W492354" s="31"/>
      <c r="AI492354" s="31"/>
    </row>
    <row r="492358" spans="23:35" x14ac:dyDescent="0.2">
      <c r="W492358" s="29"/>
      <c r="AI492358" s="29"/>
    </row>
    <row r="492386" spans="23:35" x14ac:dyDescent="0.2">
      <c r="W492386" s="31"/>
      <c r="AI492386" s="31"/>
    </row>
    <row r="492390" spans="23:35" x14ac:dyDescent="0.2">
      <c r="W492390" s="29"/>
      <c r="AI492390" s="29"/>
    </row>
    <row r="492418" spans="23:35" x14ac:dyDescent="0.2">
      <c r="W492418" s="31"/>
      <c r="AI492418" s="31"/>
    </row>
    <row r="492422" spans="23:35" x14ac:dyDescent="0.2">
      <c r="W492422" s="29"/>
      <c r="AI492422" s="29"/>
    </row>
    <row r="492450" spans="23:35" x14ac:dyDescent="0.2">
      <c r="W492450" s="31"/>
      <c r="AI492450" s="31"/>
    </row>
    <row r="492454" spans="23:35" x14ac:dyDescent="0.2">
      <c r="W492454" s="29"/>
      <c r="AI492454" s="29"/>
    </row>
    <row r="492482" spans="23:35" x14ac:dyDescent="0.2">
      <c r="W492482" s="31"/>
      <c r="AI492482" s="31"/>
    </row>
    <row r="492486" spans="23:35" x14ac:dyDescent="0.2">
      <c r="W492486" s="29"/>
      <c r="AI492486" s="29"/>
    </row>
    <row r="492514" spans="23:35" x14ac:dyDescent="0.2">
      <c r="W492514" s="31"/>
      <c r="AI492514" s="31"/>
    </row>
    <row r="492518" spans="23:35" x14ac:dyDescent="0.2">
      <c r="W492518" s="29"/>
      <c r="AI492518" s="29"/>
    </row>
    <row r="492546" spans="23:35" x14ac:dyDescent="0.2">
      <c r="W492546" s="31"/>
      <c r="AI492546" s="31"/>
    </row>
    <row r="492550" spans="23:35" x14ac:dyDescent="0.2">
      <c r="W492550" s="29"/>
      <c r="AI492550" s="29"/>
    </row>
    <row r="492578" spans="23:35" x14ac:dyDescent="0.2">
      <c r="W492578" s="31"/>
      <c r="AI492578" s="31"/>
    </row>
    <row r="492582" spans="23:35" x14ac:dyDescent="0.2">
      <c r="W492582" s="29"/>
      <c r="AI492582" s="29"/>
    </row>
    <row r="492610" spans="23:35" x14ac:dyDescent="0.2">
      <c r="W492610" s="31"/>
      <c r="AI492610" s="31"/>
    </row>
    <row r="492614" spans="23:35" x14ac:dyDescent="0.2">
      <c r="W492614" s="29"/>
      <c r="AI492614" s="29"/>
    </row>
    <row r="492642" spans="23:35" x14ac:dyDescent="0.2">
      <c r="W492642" s="31"/>
      <c r="AI492642" s="31"/>
    </row>
    <row r="492646" spans="23:35" x14ac:dyDescent="0.2">
      <c r="W492646" s="29"/>
      <c r="AI492646" s="29"/>
    </row>
    <row r="492674" spans="23:35" x14ac:dyDescent="0.2">
      <c r="W492674" s="31"/>
      <c r="AI492674" s="31"/>
    </row>
    <row r="492678" spans="23:35" x14ac:dyDescent="0.2">
      <c r="W492678" s="29"/>
      <c r="AI492678" s="29"/>
    </row>
    <row r="492706" spans="23:35" x14ac:dyDescent="0.2">
      <c r="W492706" s="31"/>
      <c r="AI492706" s="31"/>
    </row>
    <row r="492710" spans="23:35" x14ac:dyDescent="0.2">
      <c r="W492710" s="29"/>
      <c r="AI492710" s="29"/>
    </row>
    <row r="492738" spans="23:35" x14ac:dyDescent="0.2">
      <c r="W492738" s="31"/>
      <c r="AI492738" s="31"/>
    </row>
    <row r="492742" spans="23:35" x14ac:dyDescent="0.2">
      <c r="W492742" s="29"/>
      <c r="AI492742" s="29"/>
    </row>
    <row r="492770" spans="23:35" x14ac:dyDescent="0.2">
      <c r="W492770" s="31"/>
      <c r="AI492770" s="31"/>
    </row>
    <row r="492774" spans="23:35" x14ac:dyDescent="0.2">
      <c r="W492774" s="29"/>
      <c r="AI492774" s="29"/>
    </row>
    <row r="492802" spans="23:35" x14ac:dyDescent="0.2">
      <c r="W492802" s="31"/>
      <c r="AI492802" s="31"/>
    </row>
    <row r="492806" spans="23:35" x14ac:dyDescent="0.2">
      <c r="W492806" s="29"/>
      <c r="AI492806" s="29"/>
    </row>
    <row r="492834" spans="23:35" x14ac:dyDescent="0.2">
      <c r="W492834" s="31"/>
      <c r="AI492834" s="31"/>
    </row>
    <row r="492838" spans="23:35" x14ac:dyDescent="0.2">
      <c r="W492838" s="29"/>
      <c r="AI492838" s="29"/>
    </row>
    <row r="492866" spans="23:35" x14ac:dyDescent="0.2">
      <c r="W492866" s="31"/>
      <c r="AI492866" s="31"/>
    </row>
    <row r="492870" spans="23:35" x14ac:dyDescent="0.2">
      <c r="W492870" s="29"/>
      <c r="AI492870" s="29"/>
    </row>
    <row r="492898" spans="23:35" x14ac:dyDescent="0.2">
      <c r="W492898" s="31"/>
      <c r="AI492898" s="31"/>
    </row>
    <row r="492902" spans="23:35" x14ac:dyDescent="0.2">
      <c r="W492902" s="29"/>
      <c r="AI492902" s="29"/>
    </row>
    <row r="492930" spans="23:35" x14ac:dyDescent="0.2">
      <c r="W492930" s="31"/>
      <c r="AI492930" s="31"/>
    </row>
    <row r="492934" spans="23:35" x14ac:dyDescent="0.2">
      <c r="W492934" s="29"/>
      <c r="AI492934" s="29"/>
    </row>
    <row r="492962" spans="23:35" x14ac:dyDescent="0.2">
      <c r="W492962" s="31"/>
      <c r="AI492962" s="31"/>
    </row>
    <row r="492966" spans="23:35" x14ac:dyDescent="0.2">
      <c r="W492966" s="29"/>
      <c r="AI492966" s="29"/>
    </row>
    <row r="492994" spans="23:35" x14ac:dyDescent="0.2">
      <c r="W492994" s="31"/>
      <c r="AI492994" s="31"/>
    </row>
    <row r="492998" spans="23:35" x14ac:dyDescent="0.2">
      <c r="W492998" s="29"/>
      <c r="AI492998" s="29"/>
    </row>
    <row r="493026" spans="23:35" x14ac:dyDescent="0.2">
      <c r="W493026" s="31"/>
      <c r="AI493026" s="31"/>
    </row>
    <row r="493030" spans="23:35" x14ac:dyDescent="0.2">
      <c r="W493030" s="29"/>
      <c r="AI493030" s="29"/>
    </row>
    <row r="493058" spans="23:35" x14ac:dyDescent="0.2">
      <c r="W493058" s="31"/>
      <c r="AI493058" s="31"/>
    </row>
    <row r="493062" spans="23:35" x14ac:dyDescent="0.2">
      <c r="W493062" s="29"/>
      <c r="AI493062" s="29"/>
    </row>
    <row r="493090" spans="23:35" x14ac:dyDescent="0.2">
      <c r="W493090" s="31"/>
      <c r="AI493090" s="31"/>
    </row>
    <row r="493094" spans="23:35" x14ac:dyDescent="0.2">
      <c r="W493094" s="29"/>
      <c r="AI493094" s="29"/>
    </row>
    <row r="493122" spans="23:35" x14ac:dyDescent="0.2">
      <c r="W493122" s="31"/>
      <c r="AI493122" s="31"/>
    </row>
    <row r="493126" spans="23:35" x14ac:dyDescent="0.2">
      <c r="W493126" s="29"/>
      <c r="AI493126" s="29"/>
    </row>
    <row r="493154" spans="23:35" x14ac:dyDescent="0.2">
      <c r="W493154" s="31"/>
      <c r="AI493154" s="31"/>
    </row>
    <row r="493158" spans="23:35" x14ac:dyDescent="0.2">
      <c r="W493158" s="29"/>
      <c r="AI493158" s="29"/>
    </row>
    <row r="493186" spans="23:35" x14ac:dyDescent="0.2">
      <c r="W493186" s="31"/>
      <c r="AI493186" s="31"/>
    </row>
    <row r="493190" spans="23:35" x14ac:dyDescent="0.2">
      <c r="W493190" s="29"/>
      <c r="AI493190" s="29"/>
    </row>
    <row r="493218" spans="23:35" x14ac:dyDescent="0.2">
      <c r="W493218" s="31"/>
      <c r="AI493218" s="31"/>
    </row>
    <row r="493222" spans="23:35" x14ac:dyDescent="0.2">
      <c r="W493222" s="29"/>
      <c r="AI493222" s="29"/>
    </row>
    <row r="493250" spans="23:35" x14ac:dyDescent="0.2">
      <c r="W493250" s="31"/>
      <c r="AI493250" s="31"/>
    </row>
    <row r="493254" spans="23:35" x14ac:dyDescent="0.2">
      <c r="W493254" s="29"/>
      <c r="AI493254" s="29"/>
    </row>
    <row r="493282" spans="23:35" x14ac:dyDescent="0.2">
      <c r="W493282" s="31"/>
      <c r="AI493282" s="31"/>
    </row>
    <row r="493286" spans="23:35" x14ac:dyDescent="0.2">
      <c r="W493286" s="29"/>
      <c r="AI493286" s="29"/>
    </row>
    <row r="493314" spans="23:35" x14ac:dyDescent="0.2">
      <c r="W493314" s="31"/>
      <c r="AI493314" s="31"/>
    </row>
    <row r="493318" spans="23:35" x14ac:dyDescent="0.2">
      <c r="W493318" s="29"/>
      <c r="AI493318" s="29"/>
    </row>
    <row r="493346" spans="23:35" x14ac:dyDescent="0.2">
      <c r="W493346" s="31"/>
      <c r="AI493346" s="31"/>
    </row>
    <row r="493350" spans="23:35" x14ac:dyDescent="0.2">
      <c r="W493350" s="29"/>
      <c r="AI493350" s="29"/>
    </row>
    <row r="493378" spans="23:35" x14ac:dyDescent="0.2">
      <c r="W493378" s="31"/>
      <c r="AI493378" s="31"/>
    </row>
    <row r="493382" spans="23:35" x14ac:dyDescent="0.2">
      <c r="W493382" s="29"/>
      <c r="AI493382" s="29"/>
    </row>
    <row r="493410" spans="23:35" x14ac:dyDescent="0.2">
      <c r="W493410" s="31"/>
      <c r="AI493410" s="31"/>
    </row>
    <row r="493414" spans="23:35" x14ac:dyDescent="0.2">
      <c r="W493414" s="29"/>
      <c r="AI493414" s="29"/>
    </row>
    <row r="493442" spans="23:35" x14ac:dyDescent="0.2">
      <c r="W493442" s="31"/>
      <c r="AI493442" s="31"/>
    </row>
    <row r="493446" spans="23:35" x14ac:dyDescent="0.2">
      <c r="W493446" s="29"/>
      <c r="AI493446" s="29"/>
    </row>
    <row r="493474" spans="23:35" x14ac:dyDescent="0.2">
      <c r="W493474" s="31"/>
      <c r="AI493474" s="31"/>
    </row>
    <row r="493478" spans="23:35" x14ac:dyDescent="0.2">
      <c r="W493478" s="29"/>
      <c r="AI493478" s="29"/>
    </row>
    <row r="493506" spans="23:35" x14ac:dyDescent="0.2">
      <c r="W493506" s="31"/>
      <c r="AI493506" s="31"/>
    </row>
    <row r="493510" spans="23:35" x14ac:dyDescent="0.2">
      <c r="W493510" s="29"/>
      <c r="AI493510" s="29"/>
    </row>
    <row r="493538" spans="23:35" x14ac:dyDescent="0.2">
      <c r="W493538" s="31"/>
      <c r="AI493538" s="31"/>
    </row>
    <row r="493542" spans="23:35" x14ac:dyDescent="0.2">
      <c r="W493542" s="29"/>
      <c r="AI493542" s="29"/>
    </row>
    <row r="493570" spans="23:35" x14ac:dyDescent="0.2">
      <c r="W493570" s="31"/>
      <c r="AI493570" s="31"/>
    </row>
    <row r="493574" spans="23:35" x14ac:dyDescent="0.2">
      <c r="W493574" s="29"/>
      <c r="AI493574" s="29"/>
    </row>
    <row r="493602" spans="23:35" x14ac:dyDescent="0.2">
      <c r="W493602" s="31"/>
      <c r="AI493602" s="31"/>
    </row>
    <row r="493606" spans="23:35" x14ac:dyDescent="0.2">
      <c r="W493606" s="29"/>
      <c r="AI493606" s="29"/>
    </row>
    <row r="493634" spans="23:35" x14ac:dyDescent="0.2">
      <c r="W493634" s="31"/>
      <c r="AI493634" s="31"/>
    </row>
    <row r="493638" spans="23:35" x14ac:dyDescent="0.2">
      <c r="W493638" s="29"/>
      <c r="AI493638" s="29"/>
    </row>
    <row r="493666" spans="23:35" x14ac:dyDescent="0.2">
      <c r="W493666" s="31"/>
      <c r="AI493666" s="31"/>
    </row>
    <row r="493670" spans="23:35" x14ac:dyDescent="0.2">
      <c r="W493670" s="29"/>
      <c r="AI493670" s="29"/>
    </row>
    <row r="493698" spans="23:35" x14ac:dyDescent="0.2">
      <c r="W493698" s="31"/>
      <c r="AI493698" s="31"/>
    </row>
    <row r="493702" spans="23:35" x14ac:dyDescent="0.2">
      <c r="W493702" s="29"/>
      <c r="AI493702" s="29"/>
    </row>
    <row r="493730" spans="23:35" x14ac:dyDescent="0.2">
      <c r="W493730" s="31"/>
      <c r="AI493730" s="31"/>
    </row>
    <row r="493734" spans="23:35" x14ac:dyDescent="0.2">
      <c r="W493734" s="29"/>
      <c r="AI493734" s="29"/>
    </row>
    <row r="493762" spans="23:35" x14ac:dyDescent="0.2">
      <c r="W493762" s="31"/>
      <c r="AI493762" s="31"/>
    </row>
    <row r="493766" spans="23:35" x14ac:dyDescent="0.2">
      <c r="W493766" s="29"/>
      <c r="AI493766" s="29"/>
    </row>
    <row r="493794" spans="23:35" x14ac:dyDescent="0.2">
      <c r="W493794" s="31"/>
      <c r="AI493794" s="31"/>
    </row>
    <row r="493798" spans="23:35" x14ac:dyDescent="0.2">
      <c r="W493798" s="29"/>
      <c r="AI493798" s="29"/>
    </row>
    <row r="493826" spans="23:35" x14ac:dyDescent="0.2">
      <c r="W493826" s="31"/>
      <c r="AI493826" s="31"/>
    </row>
    <row r="493830" spans="23:35" x14ac:dyDescent="0.2">
      <c r="W493830" s="29"/>
      <c r="AI493830" s="29"/>
    </row>
    <row r="493858" spans="23:35" x14ac:dyDescent="0.2">
      <c r="W493858" s="31"/>
      <c r="AI493858" s="31"/>
    </row>
    <row r="493862" spans="23:35" x14ac:dyDescent="0.2">
      <c r="W493862" s="29"/>
      <c r="AI493862" s="29"/>
    </row>
    <row r="493890" spans="23:35" x14ac:dyDescent="0.2">
      <c r="W493890" s="31"/>
      <c r="AI493890" s="31"/>
    </row>
    <row r="493894" spans="23:35" x14ac:dyDescent="0.2">
      <c r="W493894" s="29"/>
      <c r="AI493894" s="29"/>
    </row>
    <row r="493922" spans="23:35" x14ac:dyDescent="0.2">
      <c r="W493922" s="31"/>
      <c r="AI493922" s="31"/>
    </row>
    <row r="493926" spans="23:35" x14ac:dyDescent="0.2">
      <c r="W493926" s="29"/>
      <c r="AI493926" s="29"/>
    </row>
    <row r="493954" spans="23:35" x14ac:dyDescent="0.2">
      <c r="W493954" s="31"/>
      <c r="AI493954" s="31"/>
    </row>
    <row r="493958" spans="23:35" x14ac:dyDescent="0.2">
      <c r="W493958" s="29"/>
      <c r="AI493958" s="29"/>
    </row>
    <row r="493986" spans="23:35" x14ac:dyDescent="0.2">
      <c r="W493986" s="31"/>
      <c r="AI493986" s="31"/>
    </row>
    <row r="493990" spans="23:35" x14ac:dyDescent="0.2">
      <c r="W493990" s="29"/>
      <c r="AI493990" s="29"/>
    </row>
    <row r="494018" spans="23:35" x14ac:dyDescent="0.2">
      <c r="W494018" s="31"/>
      <c r="AI494018" s="31"/>
    </row>
    <row r="494022" spans="23:35" x14ac:dyDescent="0.2">
      <c r="W494022" s="29"/>
      <c r="AI494022" s="29"/>
    </row>
    <row r="494050" spans="23:35" x14ac:dyDescent="0.2">
      <c r="W494050" s="31"/>
      <c r="AI494050" s="31"/>
    </row>
    <row r="494054" spans="23:35" x14ac:dyDescent="0.2">
      <c r="W494054" s="29"/>
      <c r="AI494054" s="29"/>
    </row>
    <row r="494082" spans="23:35" x14ac:dyDescent="0.2">
      <c r="W494082" s="31"/>
      <c r="AI494082" s="31"/>
    </row>
    <row r="494086" spans="23:35" x14ac:dyDescent="0.2">
      <c r="W494086" s="29"/>
      <c r="AI494086" s="29"/>
    </row>
    <row r="494114" spans="23:35" x14ac:dyDescent="0.2">
      <c r="W494114" s="31"/>
      <c r="AI494114" s="31"/>
    </row>
    <row r="494118" spans="23:35" x14ac:dyDescent="0.2">
      <c r="W494118" s="29"/>
      <c r="AI494118" s="29"/>
    </row>
    <row r="494146" spans="23:35" x14ac:dyDescent="0.2">
      <c r="W494146" s="31"/>
      <c r="AI494146" s="31"/>
    </row>
    <row r="494150" spans="23:35" x14ac:dyDescent="0.2">
      <c r="W494150" s="29"/>
      <c r="AI494150" s="29"/>
    </row>
    <row r="494178" spans="23:35" x14ac:dyDescent="0.2">
      <c r="W494178" s="31"/>
      <c r="AI494178" s="31"/>
    </row>
    <row r="494182" spans="23:35" x14ac:dyDescent="0.2">
      <c r="W494182" s="29"/>
      <c r="AI494182" s="29"/>
    </row>
    <row r="494210" spans="23:35" x14ac:dyDescent="0.2">
      <c r="W494210" s="31"/>
      <c r="AI494210" s="31"/>
    </row>
    <row r="494214" spans="23:35" x14ac:dyDescent="0.2">
      <c r="W494214" s="29"/>
      <c r="AI494214" s="29"/>
    </row>
    <row r="494242" spans="23:35" x14ac:dyDescent="0.2">
      <c r="W494242" s="31"/>
      <c r="AI494242" s="31"/>
    </row>
    <row r="494246" spans="23:35" x14ac:dyDescent="0.2">
      <c r="W494246" s="29"/>
      <c r="AI494246" s="29"/>
    </row>
    <row r="494274" spans="23:35" x14ac:dyDescent="0.2">
      <c r="W494274" s="31"/>
      <c r="AI494274" s="31"/>
    </row>
    <row r="494278" spans="23:35" x14ac:dyDescent="0.2">
      <c r="W494278" s="29"/>
      <c r="AI494278" s="29"/>
    </row>
    <row r="494306" spans="23:35" x14ac:dyDescent="0.2">
      <c r="W494306" s="31"/>
      <c r="AI494306" s="31"/>
    </row>
    <row r="494310" spans="23:35" x14ac:dyDescent="0.2">
      <c r="W494310" s="29"/>
      <c r="AI494310" s="29"/>
    </row>
    <row r="494338" spans="23:35" x14ac:dyDescent="0.2">
      <c r="W494338" s="31"/>
      <c r="AI494338" s="31"/>
    </row>
    <row r="494342" spans="23:35" x14ac:dyDescent="0.2">
      <c r="W494342" s="29"/>
      <c r="AI494342" s="29"/>
    </row>
    <row r="494370" spans="23:35" x14ac:dyDescent="0.2">
      <c r="W494370" s="31"/>
      <c r="AI494370" s="31"/>
    </row>
    <row r="494374" spans="23:35" x14ac:dyDescent="0.2">
      <c r="W494374" s="29"/>
      <c r="AI494374" s="29"/>
    </row>
    <row r="494402" spans="23:35" x14ac:dyDescent="0.2">
      <c r="W494402" s="31"/>
      <c r="AI494402" s="31"/>
    </row>
    <row r="494406" spans="23:35" x14ac:dyDescent="0.2">
      <c r="W494406" s="29"/>
      <c r="AI494406" s="29"/>
    </row>
    <row r="494434" spans="23:35" x14ac:dyDescent="0.2">
      <c r="W494434" s="31"/>
      <c r="AI494434" s="31"/>
    </row>
    <row r="494438" spans="23:35" x14ac:dyDescent="0.2">
      <c r="W494438" s="29"/>
      <c r="AI494438" s="29"/>
    </row>
    <row r="494466" spans="23:35" x14ac:dyDescent="0.2">
      <c r="W494466" s="31"/>
      <c r="AI494466" s="31"/>
    </row>
    <row r="494470" spans="23:35" x14ac:dyDescent="0.2">
      <c r="W494470" s="29"/>
      <c r="AI494470" s="29"/>
    </row>
    <row r="494498" spans="23:35" x14ac:dyDescent="0.2">
      <c r="W494498" s="31"/>
      <c r="AI494498" s="31"/>
    </row>
    <row r="494502" spans="23:35" x14ac:dyDescent="0.2">
      <c r="W494502" s="29"/>
      <c r="AI494502" s="29"/>
    </row>
    <row r="494530" spans="23:35" x14ac:dyDescent="0.2">
      <c r="W494530" s="31"/>
      <c r="AI494530" s="31"/>
    </row>
    <row r="494534" spans="23:35" x14ac:dyDescent="0.2">
      <c r="W494534" s="29"/>
      <c r="AI494534" s="29"/>
    </row>
    <row r="494562" spans="23:35" x14ac:dyDescent="0.2">
      <c r="W494562" s="31"/>
      <c r="AI494562" s="31"/>
    </row>
    <row r="494566" spans="23:35" x14ac:dyDescent="0.2">
      <c r="W494566" s="29"/>
      <c r="AI494566" s="29"/>
    </row>
    <row r="494594" spans="23:35" x14ac:dyDescent="0.2">
      <c r="W494594" s="31"/>
      <c r="AI494594" s="31"/>
    </row>
    <row r="494598" spans="23:35" x14ac:dyDescent="0.2">
      <c r="W494598" s="29"/>
      <c r="AI494598" s="29"/>
    </row>
    <row r="494626" spans="23:35" x14ac:dyDescent="0.2">
      <c r="W494626" s="31"/>
      <c r="AI494626" s="31"/>
    </row>
    <row r="494630" spans="23:35" x14ac:dyDescent="0.2">
      <c r="W494630" s="29"/>
      <c r="AI494630" s="29"/>
    </row>
    <row r="494658" spans="23:35" x14ac:dyDescent="0.2">
      <c r="W494658" s="31"/>
      <c r="AI494658" s="31"/>
    </row>
    <row r="494662" spans="23:35" x14ac:dyDescent="0.2">
      <c r="W494662" s="29"/>
      <c r="AI494662" s="29"/>
    </row>
    <row r="494690" spans="23:35" x14ac:dyDescent="0.2">
      <c r="W494690" s="31"/>
      <c r="AI494690" s="31"/>
    </row>
    <row r="494694" spans="23:35" x14ac:dyDescent="0.2">
      <c r="W494694" s="29"/>
      <c r="AI494694" s="29"/>
    </row>
    <row r="494722" spans="23:35" x14ac:dyDescent="0.2">
      <c r="W494722" s="31"/>
      <c r="AI494722" s="31"/>
    </row>
    <row r="494726" spans="23:35" x14ac:dyDescent="0.2">
      <c r="W494726" s="29"/>
      <c r="AI494726" s="29"/>
    </row>
    <row r="494754" spans="23:35" x14ac:dyDescent="0.2">
      <c r="W494754" s="31"/>
      <c r="AI494754" s="31"/>
    </row>
    <row r="494758" spans="23:35" x14ac:dyDescent="0.2">
      <c r="W494758" s="29"/>
      <c r="AI494758" s="29"/>
    </row>
    <row r="494786" spans="23:35" x14ac:dyDescent="0.2">
      <c r="W494786" s="31"/>
      <c r="AI494786" s="31"/>
    </row>
    <row r="494790" spans="23:35" x14ac:dyDescent="0.2">
      <c r="W494790" s="29"/>
      <c r="AI494790" s="29"/>
    </row>
    <row r="494818" spans="23:35" x14ac:dyDescent="0.2">
      <c r="W494818" s="31"/>
      <c r="AI494818" s="31"/>
    </row>
    <row r="494822" spans="23:35" x14ac:dyDescent="0.2">
      <c r="W494822" s="29"/>
      <c r="AI494822" s="29"/>
    </row>
    <row r="494850" spans="23:35" x14ac:dyDescent="0.2">
      <c r="W494850" s="31"/>
      <c r="AI494850" s="31"/>
    </row>
    <row r="494854" spans="23:35" x14ac:dyDescent="0.2">
      <c r="W494854" s="29"/>
      <c r="AI494854" s="29"/>
    </row>
    <row r="494882" spans="23:35" x14ac:dyDescent="0.2">
      <c r="W494882" s="31"/>
      <c r="AI494882" s="31"/>
    </row>
    <row r="494886" spans="23:35" x14ac:dyDescent="0.2">
      <c r="W494886" s="29"/>
      <c r="AI494886" s="29"/>
    </row>
    <row r="494914" spans="23:35" x14ac:dyDescent="0.2">
      <c r="W494914" s="31"/>
      <c r="AI494914" s="31"/>
    </row>
    <row r="494918" spans="23:35" x14ac:dyDescent="0.2">
      <c r="W494918" s="29"/>
      <c r="AI494918" s="29"/>
    </row>
    <row r="494946" spans="23:35" x14ac:dyDescent="0.2">
      <c r="W494946" s="31"/>
      <c r="AI494946" s="31"/>
    </row>
    <row r="494950" spans="23:35" x14ac:dyDescent="0.2">
      <c r="W494950" s="29"/>
      <c r="AI494950" s="29"/>
    </row>
    <row r="494978" spans="23:35" x14ac:dyDescent="0.2">
      <c r="W494978" s="31"/>
      <c r="AI494978" s="31"/>
    </row>
    <row r="494982" spans="23:35" x14ac:dyDescent="0.2">
      <c r="W494982" s="29"/>
      <c r="AI494982" s="29"/>
    </row>
    <row r="495010" spans="23:35" x14ac:dyDescent="0.2">
      <c r="W495010" s="31"/>
      <c r="AI495010" s="31"/>
    </row>
    <row r="495014" spans="23:35" x14ac:dyDescent="0.2">
      <c r="W495014" s="29"/>
      <c r="AI495014" s="29"/>
    </row>
    <row r="495042" spans="23:35" x14ac:dyDescent="0.2">
      <c r="W495042" s="31"/>
      <c r="AI495042" s="31"/>
    </row>
    <row r="495046" spans="23:35" x14ac:dyDescent="0.2">
      <c r="W495046" s="29"/>
      <c r="AI495046" s="29"/>
    </row>
    <row r="495074" spans="23:35" x14ac:dyDescent="0.2">
      <c r="W495074" s="31"/>
      <c r="AI495074" s="31"/>
    </row>
    <row r="495078" spans="23:35" x14ac:dyDescent="0.2">
      <c r="W495078" s="29"/>
      <c r="AI495078" s="29"/>
    </row>
    <row r="495106" spans="23:35" x14ac:dyDescent="0.2">
      <c r="W495106" s="31"/>
      <c r="AI495106" s="31"/>
    </row>
    <row r="495110" spans="23:35" x14ac:dyDescent="0.2">
      <c r="W495110" s="29"/>
      <c r="AI495110" s="29"/>
    </row>
    <row r="495138" spans="23:35" x14ac:dyDescent="0.2">
      <c r="W495138" s="31"/>
      <c r="AI495138" s="31"/>
    </row>
    <row r="495142" spans="23:35" x14ac:dyDescent="0.2">
      <c r="W495142" s="29"/>
      <c r="AI495142" s="29"/>
    </row>
    <row r="495170" spans="23:35" x14ac:dyDescent="0.2">
      <c r="W495170" s="31"/>
      <c r="AI495170" s="31"/>
    </row>
    <row r="495174" spans="23:35" x14ac:dyDescent="0.2">
      <c r="W495174" s="29"/>
      <c r="AI495174" s="29"/>
    </row>
    <row r="495202" spans="23:35" x14ac:dyDescent="0.2">
      <c r="W495202" s="31"/>
      <c r="AI495202" s="31"/>
    </row>
    <row r="495206" spans="23:35" x14ac:dyDescent="0.2">
      <c r="W495206" s="29"/>
      <c r="AI495206" s="29"/>
    </row>
    <row r="495234" spans="23:35" x14ac:dyDescent="0.2">
      <c r="W495234" s="31"/>
      <c r="AI495234" s="31"/>
    </row>
    <row r="495238" spans="23:35" x14ac:dyDescent="0.2">
      <c r="W495238" s="29"/>
      <c r="AI495238" s="29"/>
    </row>
    <row r="495266" spans="23:35" x14ac:dyDescent="0.2">
      <c r="W495266" s="31"/>
      <c r="AI495266" s="31"/>
    </row>
    <row r="495270" spans="23:35" x14ac:dyDescent="0.2">
      <c r="W495270" s="29"/>
      <c r="AI495270" s="29"/>
    </row>
    <row r="495298" spans="23:35" x14ac:dyDescent="0.2">
      <c r="W495298" s="31"/>
      <c r="AI495298" s="31"/>
    </row>
    <row r="495302" spans="23:35" x14ac:dyDescent="0.2">
      <c r="W495302" s="29"/>
      <c r="AI495302" s="29"/>
    </row>
    <row r="495330" spans="23:35" x14ac:dyDescent="0.2">
      <c r="W495330" s="31"/>
      <c r="AI495330" s="31"/>
    </row>
    <row r="495334" spans="23:35" x14ac:dyDescent="0.2">
      <c r="W495334" s="29"/>
      <c r="AI495334" s="29"/>
    </row>
    <row r="495362" spans="23:35" x14ac:dyDescent="0.2">
      <c r="W495362" s="31"/>
      <c r="AI495362" s="31"/>
    </row>
    <row r="495366" spans="23:35" x14ac:dyDescent="0.2">
      <c r="W495366" s="29"/>
      <c r="AI495366" s="29"/>
    </row>
    <row r="495394" spans="23:35" x14ac:dyDescent="0.2">
      <c r="W495394" s="31"/>
      <c r="AI495394" s="31"/>
    </row>
    <row r="495398" spans="23:35" x14ac:dyDescent="0.2">
      <c r="W495398" s="29"/>
      <c r="AI495398" s="29"/>
    </row>
    <row r="495426" spans="23:35" x14ac:dyDescent="0.2">
      <c r="W495426" s="31"/>
      <c r="AI495426" s="31"/>
    </row>
    <row r="495430" spans="23:35" x14ac:dyDescent="0.2">
      <c r="W495430" s="29"/>
      <c r="AI495430" s="29"/>
    </row>
    <row r="495458" spans="23:35" x14ac:dyDescent="0.2">
      <c r="W495458" s="31"/>
      <c r="AI495458" s="31"/>
    </row>
    <row r="495462" spans="23:35" x14ac:dyDescent="0.2">
      <c r="W495462" s="29"/>
      <c r="AI495462" s="29"/>
    </row>
    <row r="495490" spans="23:35" x14ac:dyDescent="0.2">
      <c r="W495490" s="31"/>
      <c r="AI495490" s="31"/>
    </row>
    <row r="495494" spans="23:35" x14ac:dyDescent="0.2">
      <c r="W495494" s="29"/>
      <c r="AI495494" s="29"/>
    </row>
    <row r="495522" spans="23:35" x14ac:dyDescent="0.2">
      <c r="W495522" s="31"/>
      <c r="AI495522" s="31"/>
    </row>
    <row r="495526" spans="23:35" x14ac:dyDescent="0.2">
      <c r="W495526" s="29"/>
      <c r="AI495526" s="29"/>
    </row>
    <row r="495554" spans="23:35" x14ac:dyDescent="0.2">
      <c r="W495554" s="31"/>
      <c r="AI495554" s="31"/>
    </row>
    <row r="495558" spans="23:35" x14ac:dyDescent="0.2">
      <c r="W495558" s="29"/>
      <c r="AI495558" s="29"/>
    </row>
    <row r="495586" spans="23:35" x14ac:dyDescent="0.2">
      <c r="W495586" s="31"/>
      <c r="AI495586" s="31"/>
    </row>
    <row r="495590" spans="23:35" x14ac:dyDescent="0.2">
      <c r="W495590" s="29"/>
      <c r="AI495590" s="29"/>
    </row>
    <row r="495618" spans="23:35" x14ac:dyDescent="0.2">
      <c r="W495618" s="31"/>
      <c r="AI495618" s="31"/>
    </row>
    <row r="495622" spans="23:35" x14ac:dyDescent="0.2">
      <c r="W495622" s="29"/>
      <c r="AI495622" s="29"/>
    </row>
    <row r="495650" spans="23:35" x14ac:dyDescent="0.2">
      <c r="W495650" s="31"/>
      <c r="AI495650" s="31"/>
    </row>
    <row r="495654" spans="23:35" x14ac:dyDescent="0.2">
      <c r="W495654" s="29"/>
      <c r="AI495654" s="29"/>
    </row>
    <row r="495682" spans="23:35" x14ac:dyDescent="0.2">
      <c r="W495682" s="31"/>
      <c r="AI495682" s="31"/>
    </row>
    <row r="495686" spans="23:35" x14ac:dyDescent="0.2">
      <c r="W495686" s="29"/>
      <c r="AI495686" s="29"/>
    </row>
    <row r="495714" spans="23:35" x14ac:dyDescent="0.2">
      <c r="W495714" s="31"/>
      <c r="AI495714" s="31"/>
    </row>
    <row r="495718" spans="23:35" x14ac:dyDescent="0.2">
      <c r="W495718" s="29"/>
      <c r="AI495718" s="29"/>
    </row>
    <row r="495746" spans="23:35" x14ac:dyDescent="0.2">
      <c r="W495746" s="31"/>
      <c r="AI495746" s="31"/>
    </row>
    <row r="495750" spans="23:35" x14ac:dyDescent="0.2">
      <c r="W495750" s="29"/>
      <c r="AI495750" s="29"/>
    </row>
    <row r="495778" spans="23:35" x14ac:dyDescent="0.2">
      <c r="W495778" s="31"/>
      <c r="AI495778" s="31"/>
    </row>
    <row r="495782" spans="23:35" x14ac:dyDescent="0.2">
      <c r="W495782" s="29"/>
      <c r="AI495782" s="29"/>
    </row>
    <row r="495810" spans="23:35" x14ac:dyDescent="0.2">
      <c r="W495810" s="31"/>
      <c r="AI495810" s="31"/>
    </row>
    <row r="495814" spans="23:35" x14ac:dyDescent="0.2">
      <c r="W495814" s="29"/>
      <c r="AI495814" s="29"/>
    </row>
    <row r="495842" spans="23:35" x14ac:dyDescent="0.2">
      <c r="W495842" s="31"/>
      <c r="AI495842" s="31"/>
    </row>
    <row r="495846" spans="23:35" x14ac:dyDescent="0.2">
      <c r="W495846" s="29"/>
      <c r="AI495846" s="29"/>
    </row>
    <row r="495874" spans="23:35" x14ac:dyDescent="0.2">
      <c r="W495874" s="31"/>
      <c r="AI495874" s="31"/>
    </row>
    <row r="495878" spans="23:35" x14ac:dyDescent="0.2">
      <c r="W495878" s="29"/>
      <c r="AI495878" s="29"/>
    </row>
    <row r="495906" spans="23:35" x14ac:dyDescent="0.2">
      <c r="W495906" s="31"/>
      <c r="AI495906" s="31"/>
    </row>
    <row r="495910" spans="23:35" x14ac:dyDescent="0.2">
      <c r="W495910" s="29"/>
      <c r="AI495910" s="29"/>
    </row>
    <row r="495938" spans="23:35" x14ac:dyDescent="0.2">
      <c r="W495938" s="31"/>
      <c r="AI495938" s="31"/>
    </row>
    <row r="495942" spans="23:35" x14ac:dyDescent="0.2">
      <c r="W495942" s="29"/>
      <c r="AI495942" s="29"/>
    </row>
    <row r="495970" spans="23:35" x14ac:dyDescent="0.2">
      <c r="W495970" s="31"/>
      <c r="AI495970" s="31"/>
    </row>
    <row r="495974" spans="23:35" x14ac:dyDescent="0.2">
      <c r="W495974" s="29"/>
      <c r="AI495974" s="29"/>
    </row>
    <row r="496002" spans="23:35" x14ac:dyDescent="0.2">
      <c r="W496002" s="31"/>
      <c r="AI496002" s="31"/>
    </row>
    <row r="496006" spans="23:35" x14ac:dyDescent="0.2">
      <c r="W496006" s="29"/>
      <c r="AI496006" s="29"/>
    </row>
    <row r="496034" spans="23:35" x14ac:dyDescent="0.2">
      <c r="W496034" s="31"/>
      <c r="AI496034" s="31"/>
    </row>
    <row r="496038" spans="23:35" x14ac:dyDescent="0.2">
      <c r="W496038" s="29"/>
      <c r="AI496038" s="29"/>
    </row>
    <row r="496066" spans="23:35" x14ac:dyDescent="0.2">
      <c r="W496066" s="31"/>
      <c r="AI496066" s="31"/>
    </row>
    <row r="496070" spans="23:35" x14ac:dyDescent="0.2">
      <c r="W496070" s="29"/>
      <c r="AI496070" s="29"/>
    </row>
    <row r="496098" spans="23:35" x14ac:dyDescent="0.2">
      <c r="W496098" s="31"/>
      <c r="AI496098" s="31"/>
    </row>
    <row r="496102" spans="23:35" x14ac:dyDescent="0.2">
      <c r="W496102" s="29"/>
      <c r="AI496102" s="29"/>
    </row>
    <row r="496130" spans="23:35" x14ac:dyDescent="0.2">
      <c r="W496130" s="31"/>
      <c r="AI496130" s="31"/>
    </row>
    <row r="496134" spans="23:35" x14ac:dyDescent="0.2">
      <c r="W496134" s="29"/>
      <c r="AI496134" s="29"/>
    </row>
    <row r="496162" spans="23:35" x14ac:dyDescent="0.2">
      <c r="W496162" s="31"/>
      <c r="AI496162" s="31"/>
    </row>
    <row r="496166" spans="23:35" x14ac:dyDescent="0.2">
      <c r="W496166" s="29"/>
      <c r="AI496166" s="29"/>
    </row>
    <row r="496194" spans="23:35" x14ac:dyDescent="0.2">
      <c r="W496194" s="31"/>
      <c r="AI496194" s="31"/>
    </row>
    <row r="496198" spans="23:35" x14ac:dyDescent="0.2">
      <c r="W496198" s="29"/>
      <c r="AI496198" s="29"/>
    </row>
    <row r="496226" spans="23:35" x14ac:dyDescent="0.2">
      <c r="W496226" s="31"/>
      <c r="AI496226" s="31"/>
    </row>
    <row r="496230" spans="23:35" x14ac:dyDescent="0.2">
      <c r="W496230" s="29"/>
      <c r="AI496230" s="29"/>
    </row>
    <row r="496258" spans="23:35" x14ac:dyDescent="0.2">
      <c r="W496258" s="31"/>
      <c r="AI496258" s="31"/>
    </row>
    <row r="496262" spans="23:35" x14ac:dyDescent="0.2">
      <c r="W496262" s="29"/>
      <c r="AI496262" s="29"/>
    </row>
    <row r="496290" spans="23:35" x14ac:dyDescent="0.2">
      <c r="W496290" s="31"/>
      <c r="AI496290" s="31"/>
    </row>
    <row r="496294" spans="23:35" x14ac:dyDescent="0.2">
      <c r="W496294" s="29"/>
      <c r="AI496294" s="29"/>
    </row>
    <row r="496322" spans="23:35" x14ac:dyDescent="0.2">
      <c r="W496322" s="31"/>
      <c r="AI496322" s="31"/>
    </row>
    <row r="496326" spans="23:35" x14ac:dyDescent="0.2">
      <c r="W496326" s="29"/>
      <c r="AI496326" s="29"/>
    </row>
    <row r="496354" spans="23:35" x14ac:dyDescent="0.2">
      <c r="W496354" s="31"/>
      <c r="AI496354" s="31"/>
    </row>
    <row r="496358" spans="23:35" x14ac:dyDescent="0.2">
      <c r="W496358" s="29"/>
      <c r="AI496358" s="29"/>
    </row>
    <row r="496386" spans="23:35" x14ac:dyDescent="0.2">
      <c r="W496386" s="31"/>
      <c r="AI496386" s="31"/>
    </row>
    <row r="496390" spans="23:35" x14ac:dyDescent="0.2">
      <c r="W496390" s="29"/>
      <c r="AI496390" s="29"/>
    </row>
    <row r="496418" spans="23:35" x14ac:dyDescent="0.2">
      <c r="W496418" s="31"/>
      <c r="AI496418" s="31"/>
    </row>
    <row r="496422" spans="23:35" x14ac:dyDescent="0.2">
      <c r="W496422" s="29"/>
      <c r="AI496422" s="29"/>
    </row>
    <row r="496450" spans="23:35" x14ac:dyDescent="0.2">
      <c r="W496450" s="31"/>
      <c r="AI496450" s="31"/>
    </row>
    <row r="496454" spans="23:35" x14ac:dyDescent="0.2">
      <c r="W496454" s="29"/>
      <c r="AI496454" s="29"/>
    </row>
    <row r="496482" spans="23:35" x14ac:dyDescent="0.2">
      <c r="W496482" s="31"/>
      <c r="AI496482" s="31"/>
    </row>
    <row r="496486" spans="23:35" x14ac:dyDescent="0.2">
      <c r="W496486" s="29"/>
      <c r="AI496486" s="29"/>
    </row>
    <row r="496514" spans="23:35" x14ac:dyDescent="0.2">
      <c r="W496514" s="31"/>
      <c r="AI496514" s="31"/>
    </row>
    <row r="496518" spans="23:35" x14ac:dyDescent="0.2">
      <c r="W496518" s="29"/>
      <c r="AI496518" s="29"/>
    </row>
    <row r="496546" spans="23:35" x14ac:dyDescent="0.2">
      <c r="W496546" s="31"/>
      <c r="AI496546" s="31"/>
    </row>
    <row r="496550" spans="23:35" x14ac:dyDescent="0.2">
      <c r="W496550" s="29"/>
      <c r="AI496550" s="29"/>
    </row>
    <row r="496578" spans="23:35" x14ac:dyDescent="0.2">
      <c r="W496578" s="31"/>
      <c r="AI496578" s="31"/>
    </row>
    <row r="496582" spans="23:35" x14ac:dyDescent="0.2">
      <c r="W496582" s="29"/>
      <c r="AI496582" s="29"/>
    </row>
    <row r="496610" spans="23:35" x14ac:dyDescent="0.2">
      <c r="W496610" s="31"/>
      <c r="AI496610" s="31"/>
    </row>
    <row r="496614" spans="23:35" x14ac:dyDescent="0.2">
      <c r="W496614" s="29"/>
      <c r="AI496614" s="29"/>
    </row>
    <row r="496642" spans="23:35" x14ac:dyDescent="0.2">
      <c r="W496642" s="31"/>
      <c r="AI496642" s="31"/>
    </row>
    <row r="496646" spans="23:35" x14ac:dyDescent="0.2">
      <c r="W496646" s="29"/>
      <c r="AI496646" s="29"/>
    </row>
    <row r="496674" spans="23:35" x14ac:dyDescent="0.2">
      <c r="W496674" s="31"/>
      <c r="AI496674" s="31"/>
    </row>
    <row r="496678" spans="23:35" x14ac:dyDescent="0.2">
      <c r="W496678" s="29"/>
      <c r="AI496678" s="29"/>
    </row>
    <row r="496706" spans="23:35" x14ac:dyDescent="0.2">
      <c r="W496706" s="31"/>
      <c r="AI496706" s="31"/>
    </row>
    <row r="496710" spans="23:35" x14ac:dyDescent="0.2">
      <c r="W496710" s="29"/>
      <c r="AI496710" s="29"/>
    </row>
    <row r="496738" spans="23:35" x14ac:dyDescent="0.2">
      <c r="W496738" s="31"/>
      <c r="AI496738" s="31"/>
    </row>
    <row r="496742" spans="23:35" x14ac:dyDescent="0.2">
      <c r="W496742" s="29"/>
      <c r="AI496742" s="29"/>
    </row>
    <row r="496770" spans="23:35" x14ac:dyDescent="0.2">
      <c r="W496770" s="31"/>
      <c r="AI496770" s="31"/>
    </row>
    <row r="496774" spans="23:35" x14ac:dyDescent="0.2">
      <c r="W496774" s="29"/>
      <c r="AI496774" s="29"/>
    </row>
    <row r="496802" spans="23:35" x14ac:dyDescent="0.2">
      <c r="W496802" s="31"/>
      <c r="AI496802" s="31"/>
    </row>
    <row r="496806" spans="23:35" x14ac:dyDescent="0.2">
      <c r="W496806" s="29"/>
      <c r="AI496806" s="29"/>
    </row>
    <row r="496834" spans="23:35" x14ac:dyDescent="0.2">
      <c r="W496834" s="31"/>
      <c r="AI496834" s="31"/>
    </row>
    <row r="496838" spans="23:35" x14ac:dyDescent="0.2">
      <c r="W496838" s="29"/>
      <c r="AI496838" s="29"/>
    </row>
    <row r="496866" spans="23:35" x14ac:dyDescent="0.2">
      <c r="W496866" s="31"/>
      <c r="AI496866" s="31"/>
    </row>
    <row r="496870" spans="23:35" x14ac:dyDescent="0.2">
      <c r="W496870" s="29"/>
      <c r="AI496870" s="29"/>
    </row>
    <row r="496898" spans="23:35" x14ac:dyDescent="0.2">
      <c r="W496898" s="31"/>
      <c r="AI496898" s="31"/>
    </row>
    <row r="496902" spans="23:35" x14ac:dyDescent="0.2">
      <c r="W496902" s="29"/>
      <c r="AI496902" s="29"/>
    </row>
    <row r="496930" spans="23:35" x14ac:dyDescent="0.2">
      <c r="W496930" s="31"/>
      <c r="AI496930" s="31"/>
    </row>
    <row r="496934" spans="23:35" x14ac:dyDescent="0.2">
      <c r="W496934" s="29"/>
      <c r="AI496934" s="29"/>
    </row>
    <row r="496962" spans="23:35" x14ac:dyDescent="0.2">
      <c r="W496962" s="31"/>
      <c r="AI496962" s="31"/>
    </row>
    <row r="496966" spans="23:35" x14ac:dyDescent="0.2">
      <c r="W496966" s="29"/>
      <c r="AI496966" s="29"/>
    </row>
    <row r="496994" spans="23:35" x14ac:dyDescent="0.2">
      <c r="W496994" s="31"/>
      <c r="AI496994" s="31"/>
    </row>
    <row r="496998" spans="23:35" x14ac:dyDescent="0.2">
      <c r="W496998" s="29"/>
      <c r="AI496998" s="29"/>
    </row>
    <row r="497026" spans="23:35" x14ac:dyDescent="0.2">
      <c r="W497026" s="31"/>
      <c r="AI497026" s="31"/>
    </row>
    <row r="497030" spans="23:35" x14ac:dyDescent="0.2">
      <c r="W497030" s="29"/>
      <c r="AI497030" s="29"/>
    </row>
    <row r="497058" spans="23:35" x14ac:dyDescent="0.2">
      <c r="W497058" s="31"/>
      <c r="AI497058" s="31"/>
    </row>
    <row r="497062" spans="23:35" x14ac:dyDescent="0.2">
      <c r="W497062" s="29"/>
      <c r="AI497062" s="29"/>
    </row>
    <row r="497090" spans="23:35" x14ac:dyDescent="0.2">
      <c r="W497090" s="31"/>
      <c r="AI497090" s="31"/>
    </row>
    <row r="497094" spans="23:35" x14ac:dyDescent="0.2">
      <c r="W497094" s="29"/>
      <c r="AI497094" s="29"/>
    </row>
    <row r="497122" spans="23:35" x14ac:dyDescent="0.2">
      <c r="W497122" s="31"/>
      <c r="AI497122" s="31"/>
    </row>
    <row r="497126" spans="23:35" x14ac:dyDescent="0.2">
      <c r="W497126" s="29"/>
      <c r="AI497126" s="29"/>
    </row>
    <row r="497154" spans="23:35" x14ac:dyDescent="0.2">
      <c r="W497154" s="31"/>
      <c r="AI497154" s="31"/>
    </row>
    <row r="497158" spans="23:35" x14ac:dyDescent="0.2">
      <c r="W497158" s="29"/>
      <c r="AI497158" s="29"/>
    </row>
    <row r="497186" spans="23:35" x14ac:dyDescent="0.2">
      <c r="W497186" s="31"/>
      <c r="AI497186" s="31"/>
    </row>
    <row r="497190" spans="23:35" x14ac:dyDescent="0.2">
      <c r="W497190" s="29"/>
      <c r="AI497190" s="29"/>
    </row>
    <row r="497218" spans="23:35" x14ac:dyDescent="0.2">
      <c r="W497218" s="31"/>
      <c r="AI497218" s="31"/>
    </row>
    <row r="497222" spans="23:35" x14ac:dyDescent="0.2">
      <c r="W497222" s="29"/>
      <c r="AI497222" s="29"/>
    </row>
    <row r="497250" spans="23:35" x14ac:dyDescent="0.2">
      <c r="W497250" s="31"/>
      <c r="AI497250" s="31"/>
    </row>
    <row r="497254" spans="23:35" x14ac:dyDescent="0.2">
      <c r="W497254" s="29"/>
      <c r="AI497254" s="29"/>
    </row>
    <row r="497282" spans="23:35" x14ac:dyDescent="0.2">
      <c r="W497282" s="31"/>
      <c r="AI497282" s="31"/>
    </row>
    <row r="497286" spans="23:35" x14ac:dyDescent="0.2">
      <c r="W497286" s="29"/>
      <c r="AI497286" s="29"/>
    </row>
    <row r="497314" spans="23:35" x14ac:dyDescent="0.2">
      <c r="W497314" s="31"/>
      <c r="AI497314" s="31"/>
    </row>
    <row r="497318" spans="23:35" x14ac:dyDescent="0.2">
      <c r="W497318" s="29"/>
      <c r="AI497318" s="29"/>
    </row>
    <row r="497346" spans="23:35" x14ac:dyDescent="0.2">
      <c r="W497346" s="31"/>
      <c r="AI497346" s="31"/>
    </row>
    <row r="497350" spans="23:35" x14ac:dyDescent="0.2">
      <c r="W497350" s="29"/>
      <c r="AI497350" s="29"/>
    </row>
    <row r="497378" spans="23:35" x14ac:dyDescent="0.2">
      <c r="W497378" s="31"/>
      <c r="AI497378" s="31"/>
    </row>
    <row r="497382" spans="23:35" x14ac:dyDescent="0.2">
      <c r="W497382" s="29"/>
      <c r="AI497382" s="29"/>
    </row>
    <row r="497410" spans="23:35" x14ac:dyDescent="0.2">
      <c r="W497410" s="31"/>
      <c r="AI497410" s="31"/>
    </row>
    <row r="497414" spans="23:35" x14ac:dyDescent="0.2">
      <c r="W497414" s="29"/>
      <c r="AI497414" s="29"/>
    </row>
    <row r="497442" spans="23:35" x14ac:dyDescent="0.2">
      <c r="W497442" s="31"/>
      <c r="AI497442" s="31"/>
    </row>
    <row r="497446" spans="23:35" x14ac:dyDescent="0.2">
      <c r="W497446" s="29"/>
      <c r="AI497446" s="29"/>
    </row>
    <row r="497474" spans="23:35" x14ac:dyDescent="0.2">
      <c r="W497474" s="31"/>
      <c r="AI497474" s="31"/>
    </row>
    <row r="497478" spans="23:35" x14ac:dyDescent="0.2">
      <c r="W497478" s="29"/>
      <c r="AI497478" s="29"/>
    </row>
    <row r="497506" spans="23:35" x14ac:dyDescent="0.2">
      <c r="W497506" s="31"/>
      <c r="AI497506" s="31"/>
    </row>
    <row r="497510" spans="23:35" x14ac:dyDescent="0.2">
      <c r="W497510" s="29"/>
      <c r="AI497510" s="29"/>
    </row>
    <row r="497538" spans="23:35" x14ac:dyDescent="0.2">
      <c r="W497538" s="31"/>
      <c r="AI497538" s="31"/>
    </row>
    <row r="497542" spans="23:35" x14ac:dyDescent="0.2">
      <c r="W497542" s="29"/>
      <c r="AI497542" s="29"/>
    </row>
    <row r="497570" spans="23:35" x14ac:dyDescent="0.2">
      <c r="W497570" s="31"/>
      <c r="AI497570" s="31"/>
    </row>
    <row r="497574" spans="23:35" x14ac:dyDescent="0.2">
      <c r="W497574" s="29"/>
      <c r="AI497574" s="29"/>
    </row>
    <row r="497602" spans="23:35" x14ac:dyDescent="0.2">
      <c r="W497602" s="31"/>
      <c r="AI497602" s="31"/>
    </row>
    <row r="497606" spans="23:35" x14ac:dyDescent="0.2">
      <c r="W497606" s="29"/>
      <c r="AI497606" s="29"/>
    </row>
    <row r="497634" spans="23:35" x14ac:dyDescent="0.2">
      <c r="W497634" s="31"/>
      <c r="AI497634" s="31"/>
    </row>
    <row r="497638" spans="23:35" x14ac:dyDescent="0.2">
      <c r="W497638" s="29"/>
      <c r="AI497638" s="29"/>
    </row>
    <row r="497666" spans="23:35" x14ac:dyDescent="0.2">
      <c r="W497666" s="31"/>
      <c r="AI497666" s="31"/>
    </row>
    <row r="497670" spans="23:35" x14ac:dyDescent="0.2">
      <c r="W497670" s="29"/>
      <c r="AI497670" s="29"/>
    </row>
    <row r="497698" spans="23:35" x14ac:dyDescent="0.2">
      <c r="W497698" s="31"/>
      <c r="AI497698" s="31"/>
    </row>
    <row r="497702" spans="23:35" x14ac:dyDescent="0.2">
      <c r="W497702" s="29"/>
      <c r="AI497702" s="29"/>
    </row>
    <row r="497730" spans="23:35" x14ac:dyDescent="0.2">
      <c r="W497730" s="31"/>
      <c r="AI497730" s="31"/>
    </row>
    <row r="497734" spans="23:35" x14ac:dyDescent="0.2">
      <c r="W497734" s="29"/>
      <c r="AI497734" s="29"/>
    </row>
    <row r="497762" spans="23:35" x14ac:dyDescent="0.2">
      <c r="W497762" s="31"/>
      <c r="AI497762" s="31"/>
    </row>
    <row r="497766" spans="23:35" x14ac:dyDescent="0.2">
      <c r="W497766" s="29"/>
      <c r="AI497766" s="29"/>
    </row>
    <row r="497794" spans="23:35" x14ac:dyDescent="0.2">
      <c r="W497794" s="31"/>
      <c r="AI497794" s="31"/>
    </row>
    <row r="497798" spans="23:35" x14ac:dyDescent="0.2">
      <c r="W497798" s="29"/>
      <c r="AI497798" s="29"/>
    </row>
    <row r="497826" spans="23:35" x14ac:dyDescent="0.2">
      <c r="W497826" s="31"/>
      <c r="AI497826" s="31"/>
    </row>
    <row r="497830" spans="23:35" x14ac:dyDescent="0.2">
      <c r="W497830" s="29"/>
      <c r="AI497830" s="29"/>
    </row>
    <row r="497858" spans="23:35" x14ac:dyDescent="0.2">
      <c r="W497858" s="31"/>
      <c r="AI497858" s="31"/>
    </row>
    <row r="497862" spans="23:35" x14ac:dyDescent="0.2">
      <c r="W497862" s="29"/>
      <c r="AI497862" s="29"/>
    </row>
    <row r="497890" spans="23:35" x14ac:dyDescent="0.2">
      <c r="W497890" s="31"/>
      <c r="AI497890" s="31"/>
    </row>
    <row r="497894" spans="23:35" x14ac:dyDescent="0.2">
      <c r="W497894" s="29"/>
      <c r="AI497894" s="29"/>
    </row>
    <row r="497922" spans="23:35" x14ac:dyDescent="0.2">
      <c r="W497922" s="31"/>
      <c r="AI497922" s="31"/>
    </row>
    <row r="497926" spans="23:35" x14ac:dyDescent="0.2">
      <c r="W497926" s="29"/>
      <c r="AI497926" s="29"/>
    </row>
    <row r="497954" spans="23:35" x14ac:dyDescent="0.2">
      <c r="W497954" s="31"/>
      <c r="AI497954" s="31"/>
    </row>
    <row r="497958" spans="23:35" x14ac:dyDescent="0.2">
      <c r="W497958" s="29"/>
      <c r="AI497958" s="29"/>
    </row>
    <row r="497986" spans="23:35" x14ac:dyDescent="0.2">
      <c r="W497986" s="31"/>
      <c r="AI497986" s="31"/>
    </row>
    <row r="497990" spans="23:35" x14ac:dyDescent="0.2">
      <c r="W497990" s="29"/>
      <c r="AI497990" s="29"/>
    </row>
    <row r="498018" spans="23:35" x14ac:dyDescent="0.2">
      <c r="W498018" s="31"/>
      <c r="AI498018" s="31"/>
    </row>
    <row r="498022" spans="23:35" x14ac:dyDescent="0.2">
      <c r="W498022" s="29"/>
      <c r="AI498022" s="29"/>
    </row>
    <row r="498050" spans="23:35" x14ac:dyDescent="0.2">
      <c r="W498050" s="31"/>
      <c r="AI498050" s="31"/>
    </row>
    <row r="498054" spans="23:35" x14ac:dyDescent="0.2">
      <c r="W498054" s="29"/>
      <c r="AI498054" s="29"/>
    </row>
    <row r="498082" spans="23:35" x14ac:dyDescent="0.2">
      <c r="W498082" s="31"/>
      <c r="AI498082" s="31"/>
    </row>
    <row r="498086" spans="23:35" x14ac:dyDescent="0.2">
      <c r="W498086" s="29"/>
      <c r="AI498086" s="29"/>
    </row>
    <row r="498114" spans="23:35" x14ac:dyDescent="0.2">
      <c r="W498114" s="31"/>
      <c r="AI498114" s="31"/>
    </row>
    <row r="498118" spans="23:35" x14ac:dyDescent="0.2">
      <c r="W498118" s="29"/>
      <c r="AI498118" s="29"/>
    </row>
    <row r="498146" spans="23:35" x14ac:dyDescent="0.2">
      <c r="W498146" s="31"/>
      <c r="AI498146" s="31"/>
    </row>
    <row r="498150" spans="23:35" x14ac:dyDescent="0.2">
      <c r="W498150" s="29"/>
      <c r="AI498150" s="29"/>
    </row>
    <row r="498178" spans="23:35" x14ac:dyDescent="0.2">
      <c r="W498178" s="31"/>
      <c r="AI498178" s="31"/>
    </row>
    <row r="498182" spans="23:35" x14ac:dyDescent="0.2">
      <c r="W498182" s="29"/>
      <c r="AI498182" s="29"/>
    </row>
    <row r="498210" spans="23:35" x14ac:dyDescent="0.2">
      <c r="W498210" s="31"/>
      <c r="AI498210" s="31"/>
    </row>
    <row r="498214" spans="23:35" x14ac:dyDescent="0.2">
      <c r="W498214" s="29"/>
      <c r="AI498214" s="29"/>
    </row>
    <row r="498242" spans="23:35" x14ac:dyDescent="0.2">
      <c r="W498242" s="31"/>
      <c r="AI498242" s="31"/>
    </row>
    <row r="498246" spans="23:35" x14ac:dyDescent="0.2">
      <c r="W498246" s="29"/>
      <c r="AI498246" s="29"/>
    </row>
    <row r="498274" spans="23:35" x14ac:dyDescent="0.2">
      <c r="W498274" s="31"/>
      <c r="AI498274" s="31"/>
    </row>
    <row r="498278" spans="23:35" x14ac:dyDescent="0.2">
      <c r="W498278" s="29"/>
      <c r="AI498278" s="29"/>
    </row>
    <row r="498306" spans="23:35" x14ac:dyDescent="0.2">
      <c r="W498306" s="31"/>
      <c r="AI498306" s="31"/>
    </row>
    <row r="498310" spans="23:35" x14ac:dyDescent="0.2">
      <c r="W498310" s="29"/>
      <c r="AI498310" s="29"/>
    </row>
    <row r="498338" spans="23:35" x14ac:dyDescent="0.2">
      <c r="W498338" s="31"/>
      <c r="AI498338" s="31"/>
    </row>
    <row r="498342" spans="23:35" x14ac:dyDescent="0.2">
      <c r="W498342" s="29"/>
      <c r="AI498342" s="29"/>
    </row>
    <row r="498370" spans="23:35" x14ac:dyDescent="0.2">
      <c r="W498370" s="31"/>
      <c r="AI498370" s="31"/>
    </row>
    <row r="498374" spans="23:35" x14ac:dyDescent="0.2">
      <c r="W498374" s="29"/>
      <c r="AI498374" s="29"/>
    </row>
    <row r="498402" spans="23:35" x14ac:dyDescent="0.2">
      <c r="W498402" s="31"/>
      <c r="AI498402" s="31"/>
    </row>
    <row r="498406" spans="23:35" x14ac:dyDescent="0.2">
      <c r="W498406" s="29"/>
      <c r="AI498406" s="29"/>
    </row>
    <row r="498434" spans="23:35" x14ac:dyDescent="0.2">
      <c r="W498434" s="31"/>
      <c r="AI498434" s="31"/>
    </row>
    <row r="498438" spans="23:35" x14ac:dyDescent="0.2">
      <c r="W498438" s="29"/>
      <c r="AI498438" s="29"/>
    </row>
    <row r="498466" spans="23:35" x14ac:dyDescent="0.2">
      <c r="W498466" s="31"/>
      <c r="AI498466" s="31"/>
    </row>
    <row r="498470" spans="23:35" x14ac:dyDescent="0.2">
      <c r="W498470" s="29"/>
      <c r="AI498470" s="29"/>
    </row>
    <row r="498498" spans="23:35" x14ac:dyDescent="0.2">
      <c r="W498498" s="31"/>
      <c r="AI498498" s="31"/>
    </row>
    <row r="498502" spans="23:35" x14ac:dyDescent="0.2">
      <c r="W498502" s="29"/>
      <c r="AI498502" s="29"/>
    </row>
    <row r="498530" spans="23:35" x14ac:dyDescent="0.2">
      <c r="W498530" s="31"/>
      <c r="AI498530" s="31"/>
    </row>
    <row r="498534" spans="23:35" x14ac:dyDescent="0.2">
      <c r="W498534" s="29"/>
      <c r="AI498534" s="29"/>
    </row>
    <row r="498562" spans="23:35" x14ac:dyDescent="0.2">
      <c r="W498562" s="31"/>
      <c r="AI498562" s="31"/>
    </row>
    <row r="498566" spans="23:35" x14ac:dyDescent="0.2">
      <c r="W498566" s="29"/>
      <c r="AI498566" s="29"/>
    </row>
    <row r="498594" spans="23:35" x14ac:dyDescent="0.2">
      <c r="W498594" s="31"/>
      <c r="AI498594" s="31"/>
    </row>
    <row r="498598" spans="23:35" x14ac:dyDescent="0.2">
      <c r="W498598" s="29"/>
      <c r="AI498598" s="29"/>
    </row>
    <row r="498626" spans="23:35" x14ac:dyDescent="0.2">
      <c r="W498626" s="31"/>
      <c r="AI498626" s="31"/>
    </row>
    <row r="498630" spans="23:35" x14ac:dyDescent="0.2">
      <c r="W498630" s="29"/>
      <c r="AI498630" s="29"/>
    </row>
    <row r="498658" spans="23:35" x14ac:dyDescent="0.2">
      <c r="W498658" s="31"/>
      <c r="AI498658" s="31"/>
    </row>
    <row r="498662" spans="23:35" x14ac:dyDescent="0.2">
      <c r="W498662" s="29"/>
      <c r="AI498662" s="29"/>
    </row>
    <row r="498690" spans="23:35" x14ac:dyDescent="0.2">
      <c r="W498690" s="31"/>
      <c r="AI498690" s="31"/>
    </row>
    <row r="498694" spans="23:35" x14ac:dyDescent="0.2">
      <c r="W498694" s="29"/>
      <c r="AI498694" s="29"/>
    </row>
    <row r="498722" spans="23:35" x14ac:dyDescent="0.2">
      <c r="W498722" s="31"/>
      <c r="AI498722" s="31"/>
    </row>
    <row r="498726" spans="23:35" x14ac:dyDescent="0.2">
      <c r="W498726" s="29"/>
      <c r="AI498726" s="29"/>
    </row>
    <row r="498754" spans="23:35" x14ac:dyDescent="0.2">
      <c r="W498754" s="31"/>
      <c r="AI498754" s="31"/>
    </row>
    <row r="498758" spans="23:35" x14ac:dyDescent="0.2">
      <c r="W498758" s="29"/>
      <c r="AI498758" s="29"/>
    </row>
    <row r="498786" spans="23:35" x14ac:dyDescent="0.2">
      <c r="W498786" s="31"/>
      <c r="AI498786" s="31"/>
    </row>
    <row r="498790" spans="23:35" x14ac:dyDescent="0.2">
      <c r="W498790" s="29"/>
      <c r="AI498790" s="29"/>
    </row>
    <row r="498818" spans="23:35" x14ac:dyDescent="0.2">
      <c r="W498818" s="31"/>
      <c r="AI498818" s="31"/>
    </row>
    <row r="498822" spans="23:35" x14ac:dyDescent="0.2">
      <c r="W498822" s="29"/>
      <c r="AI498822" s="29"/>
    </row>
    <row r="498850" spans="23:35" x14ac:dyDescent="0.2">
      <c r="W498850" s="31"/>
      <c r="AI498850" s="31"/>
    </row>
    <row r="498854" spans="23:35" x14ac:dyDescent="0.2">
      <c r="W498854" s="29"/>
      <c r="AI498854" s="29"/>
    </row>
    <row r="498882" spans="23:35" x14ac:dyDescent="0.2">
      <c r="W498882" s="31"/>
      <c r="AI498882" s="31"/>
    </row>
    <row r="498886" spans="23:35" x14ac:dyDescent="0.2">
      <c r="W498886" s="29"/>
      <c r="AI498886" s="29"/>
    </row>
    <row r="498914" spans="23:35" x14ac:dyDescent="0.2">
      <c r="W498914" s="31"/>
      <c r="AI498914" s="31"/>
    </row>
    <row r="498918" spans="23:35" x14ac:dyDescent="0.2">
      <c r="W498918" s="29"/>
      <c r="AI498918" s="29"/>
    </row>
    <row r="498946" spans="23:35" x14ac:dyDescent="0.2">
      <c r="W498946" s="31"/>
      <c r="AI498946" s="31"/>
    </row>
    <row r="498950" spans="23:35" x14ac:dyDescent="0.2">
      <c r="W498950" s="29"/>
      <c r="AI498950" s="29"/>
    </row>
    <row r="498978" spans="23:35" x14ac:dyDescent="0.2">
      <c r="W498978" s="31"/>
      <c r="AI498978" s="31"/>
    </row>
    <row r="498982" spans="23:35" x14ac:dyDescent="0.2">
      <c r="W498982" s="29"/>
      <c r="AI498982" s="29"/>
    </row>
    <row r="499010" spans="23:35" x14ac:dyDescent="0.2">
      <c r="W499010" s="31"/>
      <c r="AI499010" s="31"/>
    </row>
    <row r="499014" spans="23:35" x14ac:dyDescent="0.2">
      <c r="W499014" s="29"/>
      <c r="AI499014" s="29"/>
    </row>
    <row r="499042" spans="23:35" x14ac:dyDescent="0.2">
      <c r="W499042" s="31"/>
      <c r="AI499042" s="31"/>
    </row>
    <row r="499046" spans="23:35" x14ac:dyDescent="0.2">
      <c r="W499046" s="29"/>
      <c r="AI499046" s="29"/>
    </row>
    <row r="499074" spans="23:35" x14ac:dyDescent="0.2">
      <c r="W499074" s="31"/>
      <c r="AI499074" s="31"/>
    </row>
    <row r="499078" spans="23:35" x14ac:dyDescent="0.2">
      <c r="W499078" s="29"/>
      <c r="AI499078" s="29"/>
    </row>
    <row r="499106" spans="23:35" x14ac:dyDescent="0.2">
      <c r="W499106" s="31"/>
      <c r="AI499106" s="31"/>
    </row>
    <row r="499110" spans="23:35" x14ac:dyDescent="0.2">
      <c r="W499110" s="29"/>
      <c r="AI499110" s="29"/>
    </row>
    <row r="499138" spans="23:35" x14ac:dyDescent="0.2">
      <c r="W499138" s="31"/>
      <c r="AI499138" s="31"/>
    </row>
    <row r="499142" spans="23:35" x14ac:dyDescent="0.2">
      <c r="W499142" s="29"/>
      <c r="AI499142" s="29"/>
    </row>
    <row r="499170" spans="23:35" x14ac:dyDescent="0.2">
      <c r="W499170" s="31"/>
      <c r="AI499170" s="31"/>
    </row>
    <row r="499174" spans="23:35" x14ac:dyDescent="0.2">
      <c r="W499174" s="29"/>
      <c r="AI499174" s="29"/>
    </row>
    <row r="499202" spans="23:35" x14ac:dyDescent="0.2">
      <c r="W499202" s="31"/>
      <c r="AI499202" s="31"/>
    </row>
    <row r="499206" spans="23:35" x14ac:dyDescent="0.2">
      <c r="W499206" s="29"/>
      <c r="AI499206" s="29"/>
    </row>
    <row r="499234" spans="23:35" x14ac:dyDescent="0.2">
      <c r="W499234" s="31"/>
      <c r="AI499234" s="31"/>
    </row>
    <row r="499238" spans="23:35" x14ac:dyDescent="0.2">
      <c r="W499238" s="29"/>
      <c r="AI499238" s="29"/>
    </row>
    <row r="499266" spans="23:35" x14ac:dyDescent="0.2">
      <c r="W499266" s="31"/>
      <c r="AI499266" s="31"/>
    </row>
    <row r="499270" spans="23:35" x14ac:dyDescent="0.2">
      <c r="W499270" s="29"/>
      <c r="AI499270" s="29"/>
    </row>
    <row r="499298" spans="23:35" x14ac:dyDescent="0.2">
      <c r="W499298" s="31"/>
      <c r="AI499298" s="31"/>
    </row>
    <row r="499302" spans="23:35" x14ac:dyDescent="0.2">
      <c r="W499302" s="29"/>
      <c r="AI499302" s="29"/>
    </row>
    <row r="499330" spans="23:35" x14ac:dyDescent="0.2">
      <c r="W499330" s="31"/>
      <c r="AI499330" s="31"/>
    </row>
    <row r="499334" spans="23:35" x14ac:dyDescent="0.2">
      <c r="W499334" s="29"/>
      <c r="AI499334" s="29"/>
    </row>
    <row r="499362" spans="23:35" x14ac:dyDescent="0.2">
      <c r="W499362" s="31"/>
      <c r="AI499362" s="31"/>
    </row>
    <row r="499366" spans="23:35" x14ac:dyDescent="0.2">
      <c r="W499366" s="29"/>
      <c r="AI499366" s="29"/>
    </row>
    <row r="499394" spans="23:35" x14ac:dyDescent="0.2">
      <c r="W499394" s="31"/>
      <c r="AI499394" s="31"/>
    </row>
    <row r="499398" spans="23:35" x14ac:dyDescent="0.2">
      <c r="W499398" s="29"/>
      <c r="AI499398" s="29"/>
    </row>
    <row r="499426" spans="23:35" x14ac:dyDescent="0.2">
      <c r="W499426" s="31"/>
      <c r="AI499426" s="31"/>
    </row>
    <row r="499430" spans="23:35" x14ac:dyDescent="0.2">
      <c r="W499430" s="29"/>
      <c r="AI499430" s="29"/>
    </row>
    <row r="499458" spans="23:35" x14ac:dyDescent="0.2">
      <c r="W499458" s="31"/>
      <c r="AI499458" s="31"/>
    </row>
    <row r="499462" spans="23:35" x14ac:dyDescent="0.2">
      <c r="W499462" s="29"/>
      <c r="AI499462" s="29"/>
    </row>
    <row r="499490" spans="23:35" x14ac:dyDescent="0.2">
      <c r="W499490" s="31"/>
      <c r="AI499490" s="31"/>
    </row>
    <row r="499494" spans="23:35" x14ac:dyDescent="0.2">
      <c r="W499494" s="29"/>
      <c r="AI499494" s="29"/>
    </row>
    <row r="499522" spans="23:35" x14ac:dyDescent="0.2">
      <c r="W499522" s="31"/>
      <c r="AI499522" s="31"/>
    </row>
    <row r="499526" spans="23:35" x14ac:dyDescent="0.2">
      <c r="W499526" s="29"/>
      <c r="AI499526" s="29"/>
    </row>
    <row r="499554" spans="23:35" x14ac:dyDescent="0.2">
      <c r="W499554" s="31"/>
      <c r="AI499554" s="31"/>
    </row>
    <row r="499558" spans="23:35" x14ac:dyDescent="0.2">
      <c r="W499558" s="29"/>
      <c r="AI499558" s="29"/>
    </row>
    <row r="499586" spans="23:35" x14ac:dyDescent="0.2">
      <c r="W499586" s="31"/>
      <c r="AI499586" s="31"/>
    </row>
    <row r="499590" spans="23:35" x14ac:dyDescent="0.2">
      <c r="W499590" s="29"/>
      <c r="AI499590" s="29"/>
    </row>
    <row r="499618" spans="23:35" x14ac:dyDescent="0.2">
      <c r="W499618" s="31"/>
      <c r="AI499618" s="31"/>
    </row>
    <row r="499622" spans="23:35" x14ac:dyDescent="0.2">
      <c r="W499622" s="29"/>
      <c r="AI499622" s="29"/>
    </row>
    <row r="499650" spans="23:35" x14ac:dyDescent="0.2">
      <c r="W499650" s="31"/>
      <c r="AI499650" s="31"/>
    </row>
    <row r="499654" spans="23:35" x14ac:dyDescent="0.2">
      <c r="W499654" s="29"/>
      <c r="AI499654" s="29"/>
    </row>
    <row r="499682" spans="23:35" x14ac:dyDescent="0.2">
      <c r="W499682" s="31"/>
      <c r="AI499682" s="31"/>
    </row>
    <row r="499686" spans="23:35" x14ac:dyDescent="0.2">
      <c r="W499686" s="29"/>
      <c r="AI499686" s="29"/>
    </row>
    <row r="499714" spans="23:35" x14ac:dyDescent="0.2">
      <c r="W499714" s="31"/>
      <c r="AI499714" s="31"/>
    </row>
    <row r="499718" spans="23:35" x14ac:dyDescent="0.2">
      <c r="W499718" s="29"/>
      <c r="AI499718" s="29"/>
    </row>
    <row r="499746" spans="23:35" x14ac:dyDescent="0.2">
      <c r="W499746" s="31"/>
      <c r="AI499746" s="31"/>
    </row>
    <row r="499750" spans="23:35" x14ac:dyDescent="0.2">
      <c r="W499750" s="29"/>
      <c r="AI499750" s="29"/>
    </row>
    <row r="499778" spans="23:35" x14ac:dyDescent="0.2">
      <c r="W499778" s="31"/>
      <c r="AI499778" s="31"/>
    </row>
    <row r="499782" spans="23:35" x14ac:dyDescent="0.2">
      <c r="W499782" s="29"/>
      <c r="AI499782" s="29"/>
    </row>
    <row r="499810" spans="23:35" x14ac:dyDescent="0.2">
      <c r="W499810" s="31"/>
      <c r="AI499810" s="31"/>
    </row>
    <row r="499814" spans="23:35" x14ac:dyDescent="0.2">
      <c r="W499814" s="29"/>
      <c r="AI499814" s="29"/>
    </row>
    <row r="499842" spans="23:35" x14ac:dyDescent="0.2">
      <c r="W499842" s="31"/>
      <c r="AI499842" s="31"/>
    </row>
    <row r="499846" spans="23:35" x14ac:dyDescent="0.2">
      <c r="W499846" s="29"/>
      <c r="AI499846" s="29"/>
    </row>
    <row r="499874" spans="23:35" x14ac:dyDescent="0.2">
      <c r="W499874" s="31"/>
      <c r="AI499874" s="31"/>
    </row>
    <row r="499878" spans="23:35" x14ac:dyDescent="0.2">
      <c r="W499878" s="29"/>
      <c r="AI499878" s="29"/>
    </row>
    <row r="499906" spans="23:35" x14ac:dyDescent="0.2">
      <c r="W499906" s="31"/>
      <c r="AI499906" s="31"/>
    </row>
    <row r="499910" spans="23:35" x14ac:dyDescent="0.2">
      <c r="W499910" s="29"/>
      <c r="AI499910" s="29"/>
    </row>
    <row r="499938" spans="23:35" x14ac:dyDescent="0.2">
      <c r="W499938" s="31"/>
      <c r="AI499938" s="31"/>
    </row>
    <row r="499942" spans="23:35" x14ac:dyDescent="0.2">
      <c r="W499942" s="29"/>
      <c r="AI499942" s="29"/>
    </row>
    <row r="499970" spans="23:35" x14ac:dyDescent="0.2">
      <c r="W499970" s="31"/>
      <c r="AI499970" s="31"/>
    </row>
    <row r="499974" spans="23:35" x14ac:dyDescent="0.2">
      <c r="W499974" s="29"/>
      <c r="AI499974" s="29"/>
    </row>
    <row r="500002" spans="23:35" x14ac:dyDescent="0.2">
      <c r="W500002" s="31"/>
      <c r="AI500002" s="31"/>
    </row>
    <row r="500006" spans="23:35" x14ac:dyDescent="0.2">
      <c r="W500006" s="29"/>
      <c r="AI500006" s="29"/>
    </row>
    <row r="500034" spans="23:35" x14ac:dyDescent="0.2">
      <c r="W500034" s="31"/>
      <c r="AI500034" s="31"/>
    </row>
    <row r="500038" spans="23:35" x14ac:dyDescent="0.2">
      <c r="W500038" s="29"/>
      <c r="AI500038" s="29"/>
    </row>
    <row r="500066" spans="23:35" x14ac:dyDescent="0.2">
      <c r="W500066" s="31"/>
      <c r="AI500066" s="31"/>
    </row>
    <row r="500070" spans="23:35" x14ac:dyDescent="0.2">
      <c r="W500070" s="29"/>
      <c r="AI500070" s="29"/>
    </row>
    <row r="500098" spans="23:35" x14ac:dyDescent="0.2">
      <c r="W500098" s="31"/>
      <c r="AI500098" s="31"/>
    </row>
    <row r="500102" spans="23:35" x14ac:dyDescent="0.2">
      <c r="W500102" s="29"/>
      <c r="AI500102" s="29"/>
    </row>
    <row r="500130" spans="23:35" x14ac:dyDescent="0.2">
      <c r="W500130" s="31"/>
      <c r="AI500130" s="31"/>
    </row>
    <row r="500134" spans="23:35" x14ac:dyDescent="0.2">
      <c r="W500134" s="29"/>
      <c r="AI500134" s="29"/>
    </row>
    <row r="500162" spans="23:35" x14ac:dyDescent="0.2">
      <c r="W500162" s="31"/>
      <c r="AI500162" s="31"/>
    </row>
    <row r="500166" spans="23:35" x14ac:dyDescent="0.2">
      <c r="W500166" s="29"/>
      <c r="AI500166" s="29"/>
    </row>
    <row r="500194" spans="23:35" x14ac:dyDescent="0.2">
      <c r="W500194" s="31"/>
      <c r="AI500194" s="31"/>
    </row>
    <row r="500198" spans="23:35" x14ac:dyDescent="0.2">
      <c r="W500198" s="29"/>
      <c r="AI500198" s="29"/>
    </row>
    <row r="500226" spans="23:35" x14ac:dyDescent="0.2">
      <c r="W500226" s="31"/>
      <c r="AI500226" s="31"/>
    </row>
    <row r="500230" spans="23:35" x14ac:dyDescent="0.2">
      <c r="W500230" s="29"/>
      <c r="AI500230" s="29"/>
    </row>
    <row r="500258" spans="23:35" x14ac:dyDescent="0.2">
      <c r="W500258" s="31"/>
      <c r="AI500258" s="31"/>
    </row>
    <row r="500262" spans="23:35" x14ac:dyDescent="0.2">
      <c r="W500262" s="29"/>
      <c r="AI500262" s="29"/>
    </row>
    <row r="500290" spans="23:35" x14ac:dyDescent="0.2">
      <c r="W500290" s="31"/>
      <c r="AI500290" s="31"/>
    </row>
    <row r="500294" spans="23:35" x14ac:dyDescent="0.2">
      <c r="W500294" s="29"/>
      <c r="AI500294" s="29"/>
    </row>
    <row r="500322" spans="23:35" x14ac:dyDescent="0.2">
      <c r="W500322" s="31"/>
      <c r="AI500322" s="31"/>
    </row>
    <row r="500326" spans="23:35" x14ac:dyDescent="0.2">
      <c r="W500326" s="29"/>
      <c r="AI500326" s="29"/>
    </row>
    <row r="500354" spans="23:35" x14ac:dyDescent="0.2">
      <c r="W500354" s="31"/>
      <c r="AI500354" s="31"/>
    </row>
    <row r="500358" spans="23:35" x14ac:dyDescent="0.2">
      <c r="W500358" s="29"/>
      <c r="AI500358" s="29"/>
    </row>
    <row r="500386" spans="23:35" x14ac:dyDescent="0.2">
      <c r="W500386" s="31"/>
      <c r="AI500386" s="31"/>
    </row>
    <row r="500390" spans="23:35" x14ac:dyDescent="0.2">
      <c r="W500390" s="29"/>
      <c r="AI500390" s="29"/>
    </row>
    <row r="500418" spans="23:35" x14ac:dyDescent="0.2">
      <c r="W500418" s="31"/>
      <c r="AI500418" s="31"/>
    </row>
    <row r="500422" spans="23:35" x14ac:dyDescent="0.2">
      <c r="W500422" s="29"/>
      <c r="AI500422" s="29"/>
    </row>
    <row r="500450" spans="23:35" x14ac:dyDescent="0.2">
      <c r="W500450" s="31"/>
      <c r="AI500450" s="31"/>
    </row>
    <row r="500454" spans="23:35" x14ac:dyDescent="0.2">
      <c r="W500454" s="29"/>
      <c r="AI500454" s="29"/>
    </row>
    <row r="500482" spans="23:35" x14ac:dyDescent="0.2">
      <c r="W500482" s="31"/>
      <c r="AI500482" s="31"/>
    </row>
    <row r="500486" spans="23:35" x14ac:dyDescent="0.2">
      <c r="W500486" s="29"/>
      <c r="AI500486" s="29"/>
    </row>
    <row r="500514" spans="23:35" x14ac:dyDescent="0.2">
      <c r="W500514" s="31"/>
      <c r="AI500514" s="31"/>
    </row>
    <row r="500518" spans="23:35" x14ac:dyDescent="0.2">
      <c r="W500518" s="29"/>
      <c r="AI500518" s="29"/>
    </row>
    <row r="500546" spans="23:35" x14ac:dyDescent="0.2">
      <c r="W500546" s="31"/>
      <c r="AI500546" s="31"/>
    </row>
    <row r="500550" spans="23:35" x14ac:dyDescent="0.2">
      <c r="W500550" s="29"/>
      <c r="AI500550" s="29"/>
    </row>
    <row r="500578" spans="23:35" x14ac:dyDescent="0.2">
      <c r="W500578" s="31"/>
      <c r="AI500578" s="31"/>
    </row>
    <row r="500582" spans="23:35" x14ac:dyDescent="0.2">
      <c r="W500582" s="29"/>
      <c r="AI500582" s="29"/>
    </row>
    <row r="500610" spans="23:35" x14ac:dyDescent="0.2">
      <c r="W500610" s="31"/>
      <c r="AI500610" s="31"/>
    </row>
    <row r="500614" spans="23:35" x14ac:dyDescent="0.2">
      <c r="W500614" s="29"/>
      <c r="AI500614" s="29"/>
    </row>
    <row r="500642" spans="23:35" x14ac:dyDescent="0.2">
      <c r="W500642" s="31"/>
      <c r="AI500642" s="31"/>
    </row>
    <row r="500646" spans="23:35" x14ac:dyDescent="0.2">
      <c r="W500646" s="29"/>
      <c r="AI500646" s="29"/>
    </row>
    <row r="500674" spans="23:35" x14ac:dyDescent="0.2">
      <c r="W500674" s="31"/>
      <c r="AI500674" s="31"/>
    </row>
    <row r="500678" spans="23:35" x14ac:dyDescent="0.2">
      <c r="W500678" s="29"/>
      <c r="AI500678" s="29"/>
    </row>
    <row r="500706" spans="23:35" x14ac:dyDescent="0.2">
      <c r="W500706" s="31"/>
      <c r="AI500706" s="31"/>
    </row>
    <row r="500710" spans="23:35" x14ac:dyDescent="0.2">
      <c r="W500710" s="29"/>
      <c r="AI500710" s="29"/>
    </row>
    <row r="500738" spans="23:35" x14ac:dyDescent="0.2">
      <c r="W500738" s="31"/>
      <c r="AI500738" s="31"/>
    </row>
    <row r="500742" spans="23:35" x14ac:dyDescent="0.2">
      <c r="W500742" s="29"/>
      <c r="AI500742" s="29"/>
    </row>
    <row r="500770" spans="23:35" x14ac:dyDescent="0.2">
      <c r="W500770" s="31"/>
      <c r="AI500770" s="31"/>
    </row>
    <row r="500774" spans="23:35" x14ac:dyDescent="0.2">
      <c r="W500774" s="29"/>
      <c r="AI500774" s="29"/>
    </row>
    <row r="500802" spans="23:35" x14ac:dyDescent="0.2">
      <c r="W500802" s="31"/>
      <c r="AI500802" s="31"/>
    </row>
    <row r="500806" spans="23:35" x14ac:dyDescent="0.2">
      <c r="W500806" s="29"/>
      <c r="AI500806" s="29"/>
    </row>
    <row r="500834" spans="23:35" x14ac:dyDescent="0.2">
      <c r="W500834" s="31"/>
      <c r="AI500834" s="31"/>
    </row>
    <row r="500838" spans="23:35" x14ac:dyDescent="0.2">
      <c r="W500838" s="29"/>
      <c r="AI500838" s="29"/>
    </row>
    <row r="500866" spans="23:35" x14ac:dyDescent="0.2">
      <c r="W500866" s="31"/>
      <c r="AI500866" s="31"/>
    </row>
    <row r="500870" spans="23:35" x14ac:dyDescent="0.2">
      <c r="W500870" s="29"/>
      <c r="AI500870" s="29"/>
    </row>
    <row r="500898" spans="23:35" x14ac:dyDescent="0.2">
      <c r="W500898" s="31"/>
      <c r="AI500898" s="31"/>
    </row>
    <row r="500902" spans="23:35" x14ac:dyDescent="0.2">
      <c r="W500902" s="29"/>
      <c r="AI500902" s="29"/>
    </row>
    <row r="500930" spans="23:35" x14ac:dyDescent="0.2">
      <c r="W500930" s="31"/>
      <c r="AI500930" s="31"/>
    </row>
    <row r="500934" spans="23:35" x14ac:dyDescent="0.2">
      <c r="W500934" s="29"/>
      <c r="AI500934" s="29"/>
    </row>
    <row r="500962" spans="23:35" x14ac:dyDescent="0.2">
      <c r="W500962" s="31"/>
      <c r="AI500962" s="31"/>
    </row>
    <row r="500966" spans="23:35" x14ac:dyDescent="0.2">
      <c r="W500966" s="29"/>
      <c r="AI500966" s="29"/>
    </row>
    <row r="500994" spans="23:35" x14ac:dyDescent="0.2">
      <c r="W500994" s="31"/>
      <c r="AI500994" s="31"/>
    </row>
    <row r="500998" spans="23:35" x14ac:dyDescent="0.2">
      <c r="W500998" s="29"/>
      <c r="AI500998" s="29"/>
    </row>
    <row r="501026" spans="23:35" x14ac:dyDescent="0.2">
      <c r="W501026" s="31"/>
      <c r="AI501026" s="31"/>
    </row>
    <row r="501030" spans="23:35" x14ac:dyDescent="0.2">
      <c r="W501030" s="29"/>
      <c r="AI501030" s="29"/>
    </row>
    <row r="501058" spans="23:35" x14ac:dyDescent="0.2">
      <c r="W501058" s="31"/>
      <c r="AI501058" s="31"/>
    </row>
    <row r="501062" spans="23:35" x14ac:dyDescent="0.2">
      <c r="W501062" s="29"/>
      <c r="AI501062" s="29"/>
    </row>
    <row r="501090" spans="23:35" x14ac:dyDescent="0.2">
      <c r="W501090" s="31"/>
      <c r="AI501090" s="31"/>
    </row>
    <row r="501094" spans="23:35" x14ac:dyDescent="0.2">
      <c r="W501094" s="29"/>
      <c r="AI501094" s="29"/>
    </row>
    <row r="501122" spans="23:35" x14ac:dyDescent="0.2">
      <c r="W501122" s="31"/>
      <c r="AI501122" s="31"/>
    </row>
    <row r="501126" spans="23:35" x14ac:dyDescent="0.2">
      <c r="W501126" s="29"/>
      <c r="AI501126" s="29"/>
    </row>
    <row r="501154" spans="23:35" x14ac:dyDescent="0.2">
      <c r="W501154" s="31"/>
      <c r="AI501154" s="31"/>
    </row>
    <row r="501158" spans="23:35" x14ac:dyDescent="0.2">
      <c r="W501158" s="29"/>
      <c r="AI501158" s="29"/>
    </row>
    <row r="501186" spans="23:35" x14ac:dyDescent="0.2">
      <c r="W501186" s="31"/>
      <c r="AI501186" s="31"/>
    </row>
    <row r="501190" spans="23:35" x14ac:dyDescent="0.2">
      <c r="W501190" s="29"/>
      <c r="AI501190" s="29"/>
    </row>
    <row r="501218" spans="23:35" x14ac:dyDescent="0.2">
      <c r="W501218" s="31"/>
      <c r="AI501218" s="31"/>
    </row>
    <row r="501222" spans="23:35" x14ac:dyDescent="0.2">
      <c r="W501222" s="29"/>
      <c r="AI501222" s="29"/>
    </row>
    <row r="501250" spans="23:35" x14ac:dyDescent="0.2">
      <c r="W501250" s="31"/>
      <c r="AI501250" s="31"/>
    </row>
    <row r="501254" spans="23:35" x14ac:dyDescent="0.2">
      <c r="W501254" s="29"/>
      <c r="AI501254" s="29"/>
    </row>
    <row r="501282" spans="23:35" x14ac:dyDescent="0.2">
      <c r="W501282" s="31"/>
      <c r="AI501282" s="31"/>
    </row>
    <row r="501286" spans="23:35" x14ac:dyDescent="0.2">
      <c r="W501286" s="29"/>
      <c r="AI501286" s="29"/>
    </row>
    <row r="501314" spans="23:35" x14ac:dyDescent="0.2">
      <c r="W501314" s="31"/>
      <c r="AI501314" s="31"/>
    </row>
    <row r="501318" spans="23:35" x14ac:dyDescent="0.2">
      <c r="W501318" s="29"/>
      <c r="AI501318" s="29"/>
    </row>
    <row r="501346" spans="23:35" x14ac:dyDescent="0.2">
      <c r="W501346" s="31"/>
      <c r="AI501346" s="31"/>
    </row>
    <row r="501350" spans="23:35" x14ac:dyDescent="0.2">
      <c r="W501350" s="29"/>
      <c r="AI501350" s="29"/>
    </row>
    <row r="501378" spans="23:35" x14ac:dyDescent="0.2">
      <c r="W501378" s="31"/>
      <c r="AI501378" s="31"/>
    </row>
    <row r="501382" spans="23:35" x14ac:dyDescent="0.2">
      <c r="W501382" s="29"/>
      <c r="AI501382" s="29"/>
    </row>
    <row r="501410" spans="23:35" x14ac:dyDescent="0.2">
      <c r="W501410" s="31"/>
      <c r="AI501410" s="31"/>
    </row>
    <row r="501414" spans="23:35" x14ac:dyDescent="0.2">
      <c r="W501414" s="29"/>
      <c r="AI501414" s="29"/>
    </row>
    <row r="501442" spans="23:35" x14ac:dyDescent="0.2">
      <c r="W501442" s="31"/>
      <c r="AI501442" s="31"/>
    </row>
    <row r="501446" spans="23:35" x14ac:dyDescent="0.2">
      <c r="W501446" s="29"/>
      <c r="AI501446" s="29"/>
    </row>
    <row r="501474" spans="23:35" x14ac:dyDescent="0.2">
      <c r="W501474" s="31"/>
      <c r="AI501474" s="31"/>
    </row>
    <row r="501478" spans="23:35" x14ac:dyDescent="0.2">
      <c r="W501478" s="29"/>
      <c r="AI501478" s="29"/>
    </row>
    <row r="501506" spans="23:35" x14ac:dyDescent="0.2">
      <c r="W501506" s="31"/>
      <c r="AI501506" s="31"/>
    </row>
    <row r="501510" spans="23:35" x14ac:dyDescent="0.2">
      <c r="W501510" s="29"/>
      <c r="AI501510" s="29"/>
    </row>
    <row r="501538" spans="23:35" x14ac:dyDescent="0.2">
      <c r="W501538" s="31"/>
      <c r="AI501538" s="31"/>
    </row>
    <row r="501542" spans="23:35" x14ac:dyDescent="0.2">
      <c r="W501542" s="29"/>
      <c r="AI501542" s="29"/>
    </row>
    <row r="501570" spans="23:35" x14ac:dyDescent="0.2">
      <c r="W501570" s="31"/>
      <c r="AI501570" s="31"/>
    </row>
    <row r="501574" spans="23:35" x14ac:dyDescent="0.2">
      <c r="W501574" s="29"/>
      <c r="AI501574" s="29"/>
    </row>
    <row r="501602" spans="23:35" x14ac:dyDescent="0.2">
      <c r="W501602" s="31"/>
      <c r="AI501602" s="31"/>
    </row>
    <row r="501606" spans="23:35" x14ac:dyDescent="0.2">
      <c r="W501606" s="29"/>
      <c r="AI501606" s="29"/>
    </row>
    <row r="501634" spans="23:35" x14ac:dyDescent="0.2">
      <c r="W501634" s="31"/>
      <c r="AI501634" s="31"/>
    </row>
    <row r="501638" spans="23:35" x14ac:dyDescent="0.2">
      <c r="W501638" s="29"/>
      <c r="AI501638" s="29"/>
    </row>
    <row r="501666" spans="23:35" x14ac:dyDescent="0.2">
      <c r="W501666" s="31"/>
      <c r="AI501666" s="31"/>
    </row>
    <row r="501670" spans="23:35" x14ac:dyDescent="0.2">
      <c r="W501670" s="29"/>
      <c r="AI501670" s="29"/>
    </row>
    <row r="501698" spans="23:35" x14ac:dyDescent="0.2">
      <c r="W501698" s="31"/>
      <c r="AI501698" s="31"/>
    </row>
    <row r="501702" spans="23:35" x14ac:dyDescent="0.2">
      <c r="W501702" s="29"/>
      <c r="AI501702" s="29"/>
    </row>
    <row r="501730" spans="23:35" x14ac:dyDescent="0.2">
      <c r="W501730" s="31"/>
      <c r="AI501730" s="31"/>
    </row>
    <row r="501734" spans="23:35" x14ac:dyDescent="0.2">
      <c r="W501734" s="29"/>
      <c r="AI501734" s="29"/>
    </row>
    <row r="501762" spans="23:35" x14ac:dyDescent="0.2">
      <c r="W501762" s="31"/>
      <c r="AI501762" s="31"/>
    </row>
    <row r="501766" spans="23:35" x14ac:dyDescent="0.2">
      <c r="W501766" s="29"/>
      <c r="AI501766" s="29"/>
    </row>
    <row r="501794" spans="23:35" x14ac:dyDescent="0.2">
      <c r="W501794" s="31"/>
      <c r="AI501794" s="31"/>
    </row>
    <row r="501798" spans="23:35" x14ac:dyDescent="0.2">
      <c r="W501798" s="29"/>
      <c r="AI501798" s="29"/>
    </row>
    <row r="501826" spans="23:35" x14ac:dyDescent="0.2">
      <c r="W501826" s="31"/>
      <c r="AI501826" s="31"/>
    </row>
    <row r="501830" spans="23:35" x14ac:dyDescent="0.2">
      <c r="W501830" s="29"/>
      <c r="AI501830" s="29"/>
    </row>
    <row r="501858" spans="23:35" x14ac:dyDescent="0.2">
      <c r="W501858" s="31"/>
      <c r="AI501858" s="31"/>
    </row>
    <row r="501862" spans="23:35" x14ac:dyDescent="0.2">
      <c r="W501862" s="29"/>
      <c r="AI501862" s="29"/>
    </row>
    <row r="501890" spans="23:35" x14ac:dyDescent="0.2">
      <c r="W501890" s="31"/>
      <c r="AI501890" s="31"/>
    </row>
    <row r="501894" spans="23:35" x14ac:dyDescent="0.2">
      <c r="W501894" s="29"/>
      <c r="AI501894" s="29"/>
    </row>
    <row r="501922" spans="23:35" x14ac:dyDescent="0.2">
      <c r="W501922" s="31"/>
      <c r="AI501922" s="31"/>
    </row>
    <row r="501926" spans="23:35" x14ac:dyDescent="0.2">
      <c r="W501926" s="29"/>
      <c r="AI501926" s="29"/>
    </row>
    <row r="501954" spans="23:35" x14ac:dyDescent="0.2">
      <c r="W501954" s="31"/>
      <c r="AI501954" s="31"/>
    </row>
    <row r="501958" spans="23:35" x14ac:dyDescent="0.2">
      <c r="W501958" s="29"/>
      <c r="AI501958" s="29"/>
    </row>
    <row r="501986" spans="23:35" x14ac:dyDescent="0.2">
      <c r="W501986" s="31"/>
      <c r="AI501986" s="31"/>
    </row>
    <row r="501990" spans="23:35" x14ac:dyDescent="0.2">
      <c r="W501990" s="29"/>
      <c r="AI501990" s="29"/>
    </row>
    <row r="502018" spans="23:35" x14ac:dyDescent="0.2">
      <c r="W502018" s="31"/>
      <c r="AI502018" s="31"/>
    </row>
    <row r="502022" spans="23:35" x14ac:dyDescent="0.2">
      <c r="W502022" s="29"/>
      <c r="AI502022" s="29"/>
    </row>
    <row r="502050" spans="23:35" x14ac:dyDescent="0.2">
      <c r="W502050" s="31"/>
      <c r="AI502050" s="31"/>
    </row>
    <row r="502054" spans="23:35" x14ac:dyDescent="0.2">
      <c r="W502054" s="29"/>
      <c r="AI502054" s="29"/>
    </row>
    <row r="502082" spans="23:35" x14ac:dyDescent="0.2">
      <c r="W502082" s="31"/>
      <c r="AI502082" s="31"/>
    </row>
    <row r="502086" spans="23:35" x14ac:dyDescent="0.2">
      <c r="W502086" s="29"/>
      <c r="AI502086" s="29"/>
    </row>
    <row r="502114" spans="23:35" x14ac:dyDescent="0.2">
      <c r="W502114" s="31"/>
      <c r="AI502114" s="31"/>
    </row>
    <row r="502118" spans="23:35" x14ac:dyDescent="0.2">
      <c r="W502118" s="29"/>
      <c r="AI502118" s="29"/>
    </row>
    <row r="502146" spans="23:35" x14ac:dyDescent="0.2">
      <c r="W502146" s="31"/>
      <c r="AI502146" s="31"/>
    </row>
    <row r="502150" spans="23:35" x14ac:dyDescent="0.2">
      <c r="W502150" s="29"/>
      <c r="AI502150" s="29"/>
    </row>
    <row r="502178" spans="23:35" x14ac:dyDescent="0.2">
      <c r="W502178" s="31"/>
      <c r="AI502178" s="31"/>
    </row>
    <row r="502182" spans="23:35" x14ac:dyDescent="0.2">
      <c r="W502182" s="29"/>
      <c r="AI502182" s="29"/>
    </row>
    <row r="502210" spans="23:35" x14ac:dyDescent="0.2">
      <c r="W502210" s="31"/>
      <c r="AI502210" s="31"/>
    </row>
    <row r="502214" spans="23:35" x14ac:dyDescent="0.2">
      <c r="W502214" s="29"/>
      <c r="AI502214" s="29"/>
    </row>
    <row r="502242" spans="23:35" x14ac:dyDescent="0.2">
      <c r="W502242" s="31"/>
      <c r="AI502242" s="31"/>
    </row>
    <row r="502246" spans="23:35" x14ac:dyDescent="0.2">
      <c r="W502246" s="29"/>
      <c r="AI502246" s="29"/>
    </row>
    <row r="502274" spans="23:35" x14ac:dyDescent="0.2">
      <c r="W502274" s="31"/>
      <c r="AI502274" s="31"/>
    </row>
    <row r="502278" spans="23:35" x14ac:dyDescent="0.2">
      <c r="W502278" s="29"/>
      <c r="AI502278" s="29"/>
    </row>
    <row r="502306" spans="23:35" x14ac:dyDescent="0.2">
      <c r="W502306" s="31"/>
      <c r="AI502306" s="31"/>
    </row>
    <row r="502310" spans="23:35" x14ac:dyDescent="0.2">
      <c r="W502310" s="29"/>
      <c r="AI502310" s="29"/>
    </row>
    <row r="502338" spans="23:35" x14ac:dyDescent="0.2">
      <c r="W502338" s="31"/>
      <c r="AI502338" s="31"/>
    </row>
    <row r="502342" spans="23:35" x14ac:dyDescent="0.2">
      <c r="W502342" s="29"/>
      <c r="AI502342" s="29"/>
    </row>
    <row r="502370" spans="23:35" x14ac:dyDescent="0.2">
      <c r="W502370" s="31"/>
      <c r="AI502370" s="31"/>
    </row>
    <row r="502374" spans="23:35" x14ac:dyDescent="0.2">
      <c r="W502374" s="29"/>
      <c r="AI502374" s="29"/>
    </row>
    <row r="502402" spans="23:35" x14ac:dyDescent="0.2">
      <c r="W502402" s="31"/>
      <c r="AI502402" s="31"/>
    </row>
    <row r="502406" spans="23:35" x14ac:dyDescent="0.2">
      <c r="W502406" s="29"/>
      <c r="AI502406" s="29"/>
    </row>
    <row r="502434" spans="23:35" x14ac:dyDescent="0.2">
      <c r="W502434" s="31"/>
      <c r="AI502434" s="31"/>
    </row>
    <row r="502438" spans="23:35" x14ac:dyDescent="0.2">
      <c r="W502438" s="29"/>
      <c r="AI502438" s="29"/>
    </row>
    <row r="502466" spans="23:35" x14ac:dyDescent="0.2">
      <c r="W502466" s="31"/>
      <c r="AI502466" s="31"/>
    </row>
    <row r="502470" spans="23:35" x14ac:dyDescent="0.2">
      <c r="W502470" s="29"/>
      <c r="AI502470" s="29"/>
    </row>
    <row r="502498" spans="23:35" x14ac:dyDescent="0.2">
      <c r="W502498" s="31"/>
      <c r="AI502498" s="31"/>
    </row>
    <row r="502502" spans="23:35" x14ac:dyDescent="0.2">
      <c r="W502502" s="29"/>
      <c r="AI502502" s="29"/>
    </row>
    <row r="502530" spans="23:35" x14ac:dyDescent="0.2">
      <c r="W502530" s="31"/>
      <c r="AI502530" s="31"/>
    </row>
    <row r="502534" spans="23:35" x14ac:dyDescent="0.2">
      <c r="W502534" s="29"/>
      <c r="AI502534" s="29"/>
    </row>
    <row r="502562" spans="23:35" x14ac:dyDescent="0.2">
      <c r="W502562" s="31"/>
      <c r="AI502562" s="31"/>
    </row>
    <row r="502566" spans="23:35" x14ac:dyDescent="0.2">
      <c r="W502566" s="29"/>
      <c r="AI502566" s="29"/>
    </row>
    <row r="502594" spans="23:35" x14ac:dyDescent="0.2">
      <c r="W502594" s="31"/>
      <c r="AI502594" s="31"/>
    </row>
    <row r="502598" spans="23:35" x14ac:dyDescent="0.2">
      <c r="W502598" s="29"/>
      <c r="AI502598" s="29"/>
    </row>
    <row r="502626" spans="23:35" x14ac:dyDescent="0.2">
      <c r="W502626" s="31"/>
      <c r="AI502626" s="31"/>
    </row>
    <row r="502630" spans="23:35" x14ac:dyDescent="0.2">
      <c r="W502630" s="29"/>
      <c r="AI502630" s="29"/>
    </row>
    <row r="502658" spans="23:35" x14ac:dyDescent="0.2">
      <c r="W502658" s="31"/>
      <c r="AI502658" s="31"/>
    </row>
    <row r="502662" spans="23:35" x14ac:dyDescent="0.2">
      <c r="W502662" s="29"/>
      <c r="AI502662" s="29"/>
    </row>
    <row r="502690" spans="23:35" x14ac:dyDescent="0.2">
      <c r="W502690" s="31"/>
      <c r="AI502690" s="31"/>
    </row>
    <row r="502694" spans="23:35" x14ac:dyDescent="0.2">
      <c r="W502694" s="29"/>
      <c r="AI502694" s="29"/>
    </row>
    <row r="502722" spans="23:35" x14ac:dyDescent="0.2">
      <c r="W502722" s="31"/>
      <c r="AI502722" s="31"/>
    </row>
    <row r="502726" spans="23:35" x14ac:dyDescent="0.2">
      <c r="W502726" s="29"/>
      <c r="AI502726" s="29"/>
    </row>
    <row r="502754" spans="23:35" x14ac:dyDescent="0.2">
      <c r="W502754" s="31"/>
      <c r="AI502754" s="31"/>
    </row>
    <row r="502758" spans="23:35" x14ac:dyDescent="0.2">
      <c r="W502758" s="29"/>
      <c r="AI502758" s="29"/>
    </row>
    <row r="502786" spans="23:35" x14ac:dyDescent="0.2">
      <c r="W502786" s="31"/>
      <c r="AI502786" s="31"/>
    </row>
    <row r="502790" spans="23:35" x14ac:dyDescent="0.2">
      <c r="W502790" s="29"/>
      <c r="AI502790" s="29"/>
    </row>
    <row r="502818" spans="23:35" x14ac:dyDescent="0.2">
      <c r="W502818" s="31"/>
      <c r="AI502818" s="31"/>
    </row>
    <row r="502822" spans="23:35" x14ac:dyDescent="0.2">
      <c r="W502822" s="29"/>
      <c r="AI502822" s="29"/>
    </row>
    <row r="502850" spans="23:35" x14ac:dyDescent="0.2">
      <c r="W502850" s="31"/>
      <c r="AI502850" s="31"/>
    </row>
    <row r="502854" spans="23:35" x14ac:dyDescent="0.2">
      <c r="W502854" s="29"/>
      <c r="AI502854" s="29"/>
    </row>
    <row r="502882" spans="23:35" x14ac:dyDescent="0.2">
      <c r="W502882" s="31"/>
      <c r="AI502882" s="31"/>
    </row>
    <row r="502886" spans="23:35" x14ac:dyDescent="0.2">
      <c r="W502886" s="29"/>
      <c r="AI502886" s="29"/>
    </row>
    <row r="502914" spans="23:35" x14ac:dyDescent="0.2">
      <c r="W502914" s="31"/>
      <c r="AI502914" s="31"/>
    </row>
    <row r="502918" spans="23:35" x14ac:dyDescent="0.2">
      <c r="W502918" s="29"/>
      <c r="AI502918" s="29"/>
    </row>
    <row r="502946" spans="23:35" x14ac:dyDescent="0.2">
      <c r="W502946" s="31"/>
      <c r="AI502946" s="31"/>
    </row>
    <row r="502950" spans="23:35" x14ac:dyDescent="0.2">
      <c r="W502950" s="29"/>
      <c r="AI502950" s="29"/>
    </row>
    <row r="502978" spans="23:35" x14ac:dyDescent="0.2">
      <c r="W502978" s="31"/>
      <c r="AI502978" s="31"/>
    </row>
    <row r="502982" spans="23:35" x14ac:dyDescent="0.2">
      <c r="W502982" s="29"/>
      <c r="AI502982" s="29"/>
    </row>
    <row r="503010" spans="23:35" x14ac:dyDescent="0.2">
      <c r="W503010" s="31"/>
      <c r="AI503010" s="31"/>
    </row>
    <row r="503014" spans="23:35" x14ac:dyDescent="0.2">
      <c r="W503014" s="29"/>
      <c r="AI503014" s="29"/>
    </row>
    <row r="503042" spans="23:35" x14ac:dyDescent="0.2">
      <c r="W503042" s="31"/>
      <c r="AI503042" s="31"/>
    </row>
    <row r="503046" spans="23:35" x14ac:dyDescent="0.2">
      <c r="W503046" s="29"/>
      <c r="AI503046" s="29"/>
    </row>
    <row r="503074" spans="23:35" x14ac:dyDescent="0.2">
      <c r="W503074" s="31"/>
      <c r="AI503074" s="31"/>
    </row>
    <row r="503078" spans="23:35" x14ac:dyDescent="0.2">
      <c r="W503078" s="29"/>
      <c r="AI503078" s="29"/>
    </row>
    <row r="503106" spans="23:35" x14ac:dyDescent="0.2">
      <c r="W503106" s="31"/>
      <c r="AI503106" s="31"/>
    </row>
    <row r="503110" spans="23:35" x14ac:dyDescent="0.2">
      <c r="W503110" s="29"/>
      <c r="AI503110" s="29"/>
    </row>
    <row r="503138" spans="23:35" x14ac:dyDescent="0.2">
      <c r="W503138" s="31"/>
      <c r="AI503138" s="31"/>
    </row>
    <row r="503142" spans="23:35" x14ac:dyDescent="0.2">
      <c r="W503142" s="29"/>
      <c r="AI503142" s="29"/>
    </row>
    <row r="503170" spans="23:35" x14ac:dyDescent="0.2">
      <c r="W503170" s="31"/>
      <c r="AI503170" s="31"/>
    </row>
    <row r="503174" spans="23:35" x14ac:dyDescent="0.2">
      <c r="W503174" s="29"/>
      <c r="AI503174" s="29"/>
    </row>
    <row r="503202" spans="23:35" x14ac:dyDescent="0.2">
      <c r="W503202" s="31"/>
      <c r="AI503202" s="31"/>
    </row>
    <row r="503206" spans="23:35" x14ac:dyDescent="0.2">
      <c r="W503206" s="29"/>
      <c r="AI503206" s="29"/>
    </row>
    <row r="503234" spans="23:35" x14ac:dyDescent="0.2">
      <c r="W503234" s="31"/>
      <c r="AI503234" s="31"/>
    </row>
    <row r="503238" spans="23:35" x14ac:dyDescent="0.2">
      <c r="W503238" s="29"/>
      <c r="AI503238" s="29"/>
    </row>
    <row r="503266" spans="23:35" x14ac:dyDescent="0.2">
      <c r="W503266" s="31"/>
      <c r="AI503266" s="31"/>
    </row>
    <row r="503270" spans="23:35" x14ac:dyDescent="0.2">
      <c r="W503270" s="29"/>
      <c r="AI503270" s="29"/>
    </row>
    <row r="503298" spans="23:35" x14ac:dyDescent="0.2">
      <c r="W503298" s="31"/>
      <c r="AI503298" s="31"/>
    </row>
    <row r="503302" spans="23:35" x14ac:dyDescent="0.2">
      <c r="W503302" s="29"/>
      <c r="AI503302" s="29"/>
    </row>
    <row r="503330" spans="23:35" x14ac:dyDescent="0.2">
      <c r="W503330" s="31"/>
      <c r="AI503330" s="31"/>
    </row>
    <row r="503334" spans="23:35" x14ac:dyDescent="0.2">
      <c r="W503334" s="29"/>
      <c r="AI503334" s="29"/>
    </row>
    <row r="503362" spans="23:35" x14ac:dyDescent="0.2">
      <c r="W503362" s="31"/>
      <c r="AI503362" s="31"/>
    </row>
    <row r="503366" spans="23:35" x14ac:dyDescent="0.2">
      <c r="W503366" s="29"/>
      <c r="AI503366" s="29"/>
    </row>
    <row r="503394" spans="23:35" x14ac:dyDescent="0.2">
      <c r="W503394" s="31"/>
      <c r="AI503394" s="31"/>
    </row>
    <row r="503398" spans="23:35" x14ac:dyDescent="0.2">
      <c r="W503398" s="29"/>
      <c r="AI503398" s="29"/>
    </row>
    <row r="503426" spans="23:35" x14ac:dyDescent="0.2">
      <c r="W503426" s="31"/>
      <c r="AI503426" s="31"/>
    </row>
    <row r="503430" spans="23:35" x14ac:dyDescent="0.2">
      <c r="W503430" s="29"/>
      <c r="AI503430" s="29"/>
    </row>
    <row r="503458" spans="23:35" x14ac:dyDescent="0.2">
      <c r="W503458" s="31"/>
      <c r="AI503458" s="31"/>
    </row>
    <row r="503462" spans="23:35" x14ac:dyDescent="0.2">
      <c r="W503462" s="29"/>
      <c r="AI503462" s="29"/>
    </row>
    <row r="503490" spans="23:35" x14ac:dyDescent="0.2">
      <c r="W503490" s="31"/>
      <c r="AI503490" s="31"/>
    </row>
    <row r="503494" spans="23:35" x14ac:dyDescent="0.2">
      <c r="W503494" s="29"/>
      <c r="AI503494" s="29"/>
    </row>
    <row r="503522" spans="23:35" x14ac:dyDescent="0.2">
      <c r="W503522" s="31"/>
      <c r="AI503522" s="31"/>
    </row>
    <row r="503526" spans="23:35" x14ac:dyDescent="0.2">
      <c r="W503526" s="29"/>
      <c r="AI503526" s="29"/>
    </row>
    <row r="503554" spans="23:35" x14ac:dyDescent="0.2">
      <c r="W503554" s="31"/>
      <c r="AI503554" s="31"/>
    </row>
    <row r="503558" spans="23:35" x14ac:dyDescent="0.2">
      <c r="W503558" s="29"/>
      <c r="AI503558" s="29"/>
    </row>
    <row r="503586" spans="23:35" x14ac:dyDescent="0.2">
      <c r="W503586" s="31"/>
      <c r="AI503586" s="31"/>
    </row>
    <row r="503590" spans="23:35" x14ac:dyDescent="0.2">
      <c r="W503590" s="29"/>
      <c r="AI503590" s="29"/>
    </row>
    <row r="503618" spans="23:35" x14ac:dyDescent="0.2">
      <c r="W503618" s="31"/>
      <c r="AI503618" s="31"/>
    </row>
    <row r="503622" spans="23:35" x14ac:dyDescent="0.2">
      <c r="W503622" s="29"/>
      <c r="AI503622" s="29"/>
    </row>
    <row r="503650" spans="23:35" x14ac:dyDescent="0.2">
      <c r="W503650" s="31"/>
      <c r="AI503650" s="31"/>
    </row>
    <row r="503654" spans="23:35" x14ac:dyDescent="0.2">
      <c r="W503654" s="29"/>
      <c r="AI503654" s="29"/>
    </row>
    <row r="503682" spans="23:35" x14ac:dyDescent="0.2">
      <c r="W503682" s="31"/>
      <c r="AI503682" s="31"/>
    </row>
    <row r="503686" spans="23:35" x14ac:dyDescent="0.2">
      <c r="W503686" s="29"/>
      <c r="AI503686" s="29"/>
    </row>
    <row r="503714" spans="23:35" x14ac:dyDescent="0.2">
      <c r="W503714" s="31"/>
      <c r="AI503714" s="31"/>
    </row>
    <row r="503718" spans="23:35" x14ac:dyDescent="0.2">
      <c r="W503718" s="29"/>
      <c r="AI503718" s="29"/>
    </row>
    <row r="503746" spans="23:35" x14ac:dyDescent="0.2">
      <c r="W503746" s="31"/>
      <c r="AI503746" s="31"/>
    </row>
    <row r="503750" spans="23:35" x14ac:dyDescent="0.2">
      <c r="W503750" s="29"/>
      <c r="AI503750" s="29"/>
    </row>
    <row r="503778" spans="23:35" x14ac:dyDescent="0.2">
      <c r="W503778" s="31"/>
      <c r="AI503778" s="31"/>
    </row>
    <row r="503782" spans="23:35" x14ac:dyDescent="0.2">
      <c r="W503782" s="29"/>
      <c r="AI503782" s="29"/>
    </row>
    <row r="503810" spans="23:35" x14ac:dyDescent="0.2">
      <c r="W503810" s="31"/>
      <c r="AI503810" s="31"/>
    </row>
    <row r="503814" spans="23:35" x14ac:dyDescent="0.2">
      <c r="W503814" s="29"/>
      <c r="AI503814" s="29"/>
    </row>
    <row r="503842" spans="23:35" x14ac:dyDescent="0.2">
      <c r="W503842" s="31"/>
      <c r="AI503842" s="31"/>
    </row>
    <row r="503846" spans="23:35" x14ac:dyDescent="0.2">
      <c r="W503846" s="29"/>
      <c r="AI503846" s="29"/>
    </row>
    <row r="503874" spans="23:35" x14ac:dyDescent="0.2">
      <c r="W503874" s="31"/>
      <c r="AI503874" s="31"/>
    </row>
    <row r="503878" spans="23:35" x14ac:dyDescent="0.2">
      <c r="W503878" s="29"/>
      <c r="AI503878" s="29"/>
    </row>
    <row r="503906" spans="23:35" x14ac:dyDescent="0.2">
      <c r="W503906" s="31"/>
      <c r="AI503906" s="31"/>
    </row>
    <row r="503910" spans="23:35" x14ac:dyDescent="0.2">
      <c r="W503910" s="29"/>
      <c r="AI503910" s="29"/>
    </row>
    <row r="503938" spans="23:35" x14ac:dyDescent="0.2">
      <c r="W503938" s="31"/>
      <c r="AI503938" s="31"/>
    </row>
    <row r="503942" spans="23:35" x14ac:dyDescent="0.2">
      <c r="W503942" s="29"/>
      <c r="AI503942" s="29"/>
    </row>
    <row r="503970" spans="23:35" x14ac:dyDescent="0.2">
      <c r="W503970" s="31"/>
      <c r="AI503970" s="31"/>
    </row>
    <row r="503974" spans="23:35" x14ac:dyDescent="0.2">
      <c r="W503974" s="29"/>
      <c r="AI503974" s="29"/>
    </row>
    <row r="504002" spans="23:35" x14ac:dyDescent="0.2">
      <c r="W504002" s="31"/>
      <c r="AI504002" s="31"/>
    </row>
    <row r="504006" spans="23:35" x14ac:dyDescent="0.2">
      <c r="W504006" s="29"/>
      <c r="AI504006" s="29"/>
    </row>
    <row r="504034" spans="23:35" x14ac:dyDescent="0.2">
      <c r="W504034" s="31"/>
      <c r="AI504034" s="31"/>
    </row>
    <row r="504038" spans="23:35" x14ac:dyDescent="0.2">
      <c r="W504038" s="29"/>
      <c r="AI504038" s="29"/>
    </row>
    <row r="504066" spans="23:35" x14ac:dyDescent="0.2">
      <c r="W504066" s="31"/>
      <c r="AI504066" s="31"/>
    </row>
    <row r="504070" spans="23:35" x14ac:dyDescent="0.2">
      <c r="W504070" s="29"/>
      <c r="AI504070" s="29"/>
    </row>
    <row r="504098" spans="23:35" x14ac:dyDescent="0.2">
      <c r="W504098" s="31"/>
      <c r="AI504098" s="31"/>
    </row>
    <row r="504102" spans="23:35" x14ac:dyDescent="0.2">
      <c r="W504102" s="29"/>
      <c r="AI504102" s="29"/>
    </row>
    <row r="504130" spans="23:35" x14ac:dyDescent="0.2">
      <c r="W504130" s="31"/>
      <c r="AI504130" s="31"/>
    </row>
    <row r="504134" spans="23:35" x14ac:dyDescent="0.2">
      <c r="W504134" s="29"/>
      <c r="AI504134" s="29"/>
    </row>
    <row r="504162" spans="23:35" x14ac:dyDescent="0.2">
      <c r="W504162" s="31"/>
      <c r="AI504162" s="31"/>
    </row>
    <row r="504166" spans="23:35" x14ac:dyDescent="0.2">
      <c r="W504166" s="29"/>
      <c r="AI504166" s="29"/>
    </row>
    <row r="504194" spans="23:35" x14ac:dyDescent="0.2">
      <c r="W504194" s="31"/>
      <c r="AI504194" s="31"/>
    </row>
    <row r="504198" spans="23:35" x14ac:dyDescent="0.2">
      <c r="W504198" s="29"/>
      <c r="AI504198" s="29"/>
    </row>
    <row r="504226" spans="23:35" x14ac:dyDescent="0.2">
      <c r="W504226" s="31"/>
      <c r="AI504226" s="31"/>
    </row>
    <row r="504230" spans="23:35" x14ac:dyDescent="0.2">
      <c r="W504230" s="29"/>
      <c r="AI504230" s="29"/>
    </row>
    <row r="504258" spans="23:35" x14ac:dyDescent="0.2">
      <c r="W504258" s="31"/>
      <c r="AI504258" s="31"/>
    </row>
    <row r="504262" spans="23:35" x14ac:dyDescent="0.2">
      <c r="W504262" s="29"/>
      <c r="AI504262" s="29"/>
    </row>
    <row r="504290" spans="23:35" x14ac:dyDescent="0.2">
      <c r="W504290" s="31"/>
      <c r="AI504290" s="31"/>
    </row>
    <row r="504294" spans="23:35" x14ac:dyDescent="0.2">
      <c r="W504294" s="29"/>
      <c r="AI504294" s="29"/>
    </row>
    <row r="504322" spans="23:35" x14ac:dyDescent="0.2">
      <c r="W504322" s="31"/>
      <c r="AI504322" s="31"/>
    </row>
    <row r="504326" spans="23:35" x14ac:dyDescent="0.2">
      <c r="W504326" s="29"/>
      <c r="AI504326" s="29"/>
    </row>
    <row r="504354" spans="23:35" x14ac:dyDescent="0.2">
      <c r="W504354" s="31"/>
      <c r="AI504354" s="31"/>
    </row>
    <row r="504358" spans="23:35" x14ac:dyDescent="0.2">
      <c r="W504358" s="29"/>
      <c r="AI504358" s="29"/>
    </row>
    <row r="504386" spans="23:35" x14ac:dyDescent="0.2">
      <c r="W504386" s="31"/>
      <c r="AI504386" s="31"/>
    </row>
    <row r="504390" spans="23:35" x14ac:dyDescent="0.2">
      <c r="W504390" s="29"/>
      <c r="AI504390" s="29"/>
    </row>
    <row r="504418" spans="23:35" x14ac:dyDescent="0.2">
      <c r="W504418" s="31"/>
      <c r="AI504418" s="31"/>
    </row>
    <row r="504422" spans="23:35" x14ac:dyDescent="0.2">
      <c r="W504422" s="29"/>
      <c r="AI504422" s="29"/>
    </row>
    <row r="504450" spans="23:35" x14ac:dyDescent="0.2">
      <c r="W504450" s="31"/>
      <c r="AI504450" s="31"/>
    </row>
    <row r="504454" spans="23:35" x14ac:dyDescent="0.2">
      <c r="W504454" s="29"/>
      <c r="AI504454" s="29"/>
    </row>
    <row r="504482" spans="23:35" x14ac:dyDescent="0.2">
      <c r="W504482" s="31"/>
      <c r="AI504482" s="31"/>
    </row>
    <row r="504486" spans="23:35" x14ac:dyDescent="0.2">
      <c r="W504486" s="29"/>
      <c r="AI504486" s="29"/>
    </row>
    <row r="504514" spans="23:35" x14ac:dyDescent="0.2">
      <c r="W504514" s="31"/>
      <c r="AI504514" s="31"/>
    </row>
    <row r="504518" spans="23:35" x14ac:dyDescent="0.2">
      <c r="W504518" s="29"/>
      <c r="AI504518" s="29"/>
    </row>
    <row r="504546" spans="23:35" x14ac:dyDescent="0.2">
      <c r="W504546" s="31"/>
      <c r="AI504546" s="31"/>
    </row>
    <row r="504550" spans="23:35" x14ac:dyDescent="0.2">
      <c r="W504550" s="29"/>
      <c r="AI504550" s="29"/>
    </row>
    <row r="504578" spans="23:35" x14ac:dyDescent="0.2">
      <c r="W504578" s="31"/>
      <c r="AI504578" s="31"/>
    </row>
    <row r="504582" spans="23:35" x14ac:dyDescent="0.2">
      <c r="W504582" s="29"/>
      <c r="AI504582" s="29"/>
    </row>
    <row r="504610" spans="23:35" x14ac:dyDescent="0.2">
      <c r="W504610" s="31"/>
      <c r="AI504610" s="31"/>
    </row>
    <row r="504614" spans="23:35" x14ac:dyDescent="0.2">
      <c r="W504614" s="29"/>
      <c r="AI504614" s="29"/>
    </row>
    <row r="504642" spans="23:35" x14ac:dyDescent="0.2">
      <c r="W504642" s="31"/>
      <c r="AI504642" s="31"/>
    </row>
    <row r="504646" spans="23:35" x14ac:dyDescent="0.2">
      <c r="W504646" s="29"/>
      <c r="AI504646" s="29"/>
    </row>
    <row r="504674" spans="23:35" x14ac:dyDescent="0.2">
      <c r="W504674" s="31"/>
      <c r="AI504674" s="31"/>
    </row>
    <row r="504678" spans="23:35" x14ac:dyDescent="0.2">
      <c r="W504678" s="29"/>
      <c r="AI504678" s="29"/>
    </row>
    <row r="504706" spans="23:35" x14ac:dyDescent="0.2">
      <c r="W504706" s="31"/>
      <c r="AI504706" s="31"/>
    </row>
    <row r="504710" spans="23:35" x14ac:dyDescent="0.2">
      <c r="W504710" s="29"/>
      <c r="AI504710" s="29"/>
    </row>
    <row r="504738" spans="23:35" x14ac:dyDescent="0.2">
      <c r="W504738" s="31"/>
      <c r="AI504738" s="31"/>
    </row>
    <row r="504742" spans="23:35" x14ac:dyDescent="0.2">
      <c r="W504742" s="29"/>
      <c r="AI504742" s="29"/>
    </row>
    <row r="504770" spans="23:35" x14ac:dyDescent="0.2">
      <c r="W504770" s="31"/>
      <c r="AI504770" s="31"/>
    </row>
    <row r="504774" spans="23:35" x14ac:dyDescent="0.2">
      <c r="W504774" s="29"/>
      <c r="AI504774" s="29"/>
    </row>
    <row r="504802" spans="23:35" x14ac:dyDescent="0.2">
      <c r="W504802" s="31"/>
      <c r="AI504802" s="31"/>
    </row>
    <row r="504806" spans="23:35" x14ac:dyDescent="0.2">
      <c r="W504806" s="29"/>
      <c r="AI504806" s="29"/>
    </row>
    <row r="504834" spans="23:35" x14ac:dyDescent="0.2">
      <c r="W504834" s="31"/>
      <c r="AI504834" s="31"/>
    </row>
    <row r="504838" spans="23:35" x14ac:dyDescent="0.2">
      <c r="W504838" s="29"/>
      <c r="AI504838" s="29"/>
    </row>
    <row r="504866" spans="23:35" x14ac:dyDescent="0.2">
      <c r="W504866" s="31"/>
      <c r="AI504866" s="31"/>
    </row>
    <row r="504870" spans="23:35" x14ac:dyDescent="0.2">
      <c r="W504870" s="29"/>
      <c r="AI504870" s="29"/>
    </row>
    <row r="504898" spans="23:35" x14ac:dyDescent="0.2">
      <c r="W504898" s="31"/>
      <c r="AI504898" s="31"/>
    </row>
    <row r="504902" spans="23:35" x14ac:dyDescent="0.2">
      <c r="W504902" s="29"/>
      <c r="AI504902" s="29"/>
    </row>
    <row r="504930" spans="23:35" x14ac:dyDescent="0.2">
      <c r="W504930" s="31"/>
      <c r="AI504930" s="31"/>
    </row>
    <row r="504934" spans="23:35" x14ac:dyDescent="0.2">
      <c r="W504934" s="29"/>
      <c r="AI504934" s="29"/>
    </row>
    <row r="504962" spans="23:35" x14ac:dyDescent="0.2">
      <c r="W504962" s="31"/>
      <c r="AI504962" s="31"/>
    </row>
    <row r="504966" spans="23:35" x14ac:dyDescent="0.2">
      <c r="W504966" s="29"/>
      <c r="AI504966" s="29"/>
    </row>
    <row r="504994" spans="23:35" x14ac:dyDescent="0.2">
      <c r="W504994" s="31"/>
      <c r="AI504994" s="31"/>
    </row>
    <row r="504998" spans="23:35" x14ac:dyDescent="0.2">
      <c r="W504998" s="29"/>
      <c r="AI504998" s="29"/>
    </row>
    <row r="505026" spans="23:35" x14ac:dyDescent="0.2">
      <c r="W505026" s="31"/>
      <c r="AI505026" s="31"/>
    </row>
    <row r="505030" spans="23:35" x14ac:dyDescent="0.2">
      <c r="W505030" s="29"/>
      <c r="AI505030" s="29"/>
    </row>
    <row r="505058" spans="23:35" x14ac:dyDescent="0.2">
      <c r="W505058" s="31"/>
      <c r="AI505058" s="31"/>
    </row>
    <row r="505062" spans="23:35" x14ac:dyDescent="0.2">
      <c r="W505062" s="29"/>
      <c r="AI505062" s="29"/>
    </row>
    <row r="505090" spans="23:35" x14ac:dyDescent="0.2">
      <c r="W505090" s="31"/>
      <c r="AI505090" s="31"/>
    </row>
    <row r="505094" spans="23:35" x14ac:dyDescent="0.2">
      <c r="W505094" s="29"/>
      <c r="AI505094" s="29"/>
    </row>
    <row r="505122" spans="23:35" x14ac:dyDescent="0.2">
      <c r="W505122" s="31"/>
      <c r="AI505122" s="31"/>
    </row>
    <row r="505126" spans="23:35" x14ac:dyDescent="0.2">
      <c r="W505126" s="29"/>
      <c r="AI505126" s="29"/>
    </row>
    <row r="505154" spans="23:35" x14ac:dyDescent="0.2">
      <c r="W505154" s="31"/>
      <c r="AI505154" s="31"/>
    </row>
    <row r="505158" spans="23:35" x14ac:dyDescent="0.2">
      <c r="W505158" s="29"/>
      <c r="AI505158" s="29"/>
    </row>
    <row r="505186" spans="23:35" x14ac:dyDescent="0.2">
      <c r="W505186" s="31"/>
      <c r="AI505186" s="31"/>
    </row>
    <row r="505190" spans="23:35" x14ac:dyDescent="0.2">
      <c r="W505190" s="29"/>
      <c r="AI505190" s="29"/>
    </row>
    <row r="505218" spans="23:35" x14ac:dyDescent="0.2">
      <c r="W505218" s="31"/>
      <c r="AI505218" s="31"/>
    </row>
    <row r="505222" spans="23:35" x14ac:dyDescent="0.2">
      <c r="W505222" s="29"/>
      <c r="AI505222" s="29"/>
    </row>
    <row r="505250" spans="23:35" x14ac:dyDescent="0.2">
      <c r="W505250" s="31"/>
      <c r="AI505250" s="31"/>
    </row>
    <row r="505254" spans="23:35" x14ac:dyDescent="0.2">
      <c r="W505254" s="29"/>
      <c r="AI505254" s="29"/>
    </row>
    <row r="505282" spans="23:35" x14ac:dyDescent="0.2">
      <c r="W505282" s="31"/>
      <c r="AI505282" s="31"/>
    </row>
    <row r="505286" spans="23:35" x14ac:dyDescent="0.2">
      <c r="W505286" s="29"/>
      <c r="AI505286" s="29"/>
    </row>
    <row r="505314" spans="23:35" x14ac:dyDescent="0.2">
      <c r="W505314" s="31"/>
      <c r="AI505314" s="31"/>
    </row>
    <row r="505318" spans="23:35" x14ac:dyDescent="0.2">
      <c r="W505318" s="29"/>
      <c r="AI505318" s="29"/>
    </row>
    <row r="505346" spans="23:35" x14ac:dyDescent="0.2">
      <c r="W505346" s="31"/>
      <c r="AI505346" s="31"/>
    </row>
    <row r="505350" spans="23:35" x14ac:dyDescent="0.2">
      <c r="W505350" s="29"/>
      <c r="AI505350" s="29"/>
    </row>
    <row r="505378" spans="23:35" x14ac:dyDescent="0.2">
      <c r="W505378" s="31"/>
      <c r="AI505378" s="31"/>
    </row>
    <row r="505382" spans="23:35" x14ac:dyDescent="0.2">
      <c r="W505382" s="29"/>
      <c r="AI505382" s="29"/>
    </row>
    <row r="505410" spans="23:35" x14ac:dyDescent="0.2">
      <c r="W505410" s="31"/>
      <c r="AI505410" s="31"/>
    </row>
    <row r="505414" spans="23:35" x14ac:dyDescent="0.2">
      <c r="W505414" s="29"/>
      <c r="AI505414" s="29"/>
    </row>
    <row r="505442" spans="23:35" x14ac:dyDescent="0.2">
      <c r="W505442" s="31"/>
      <c r="AI505442" s="31"/>
    </row>
    <row r="505446" spans="23:35" x14ac:dyDescent="0.2">
      <c r="W505446" s="29"/>
      <c r="AI505446" s="29"/>
    </row>
    <row r="505474" spans="23:35" x14ac:dyDescent="0.2">
      <c r="W505474" s="31"/>
      <c r="AI505474" s="31"/>
    </row>
    <row r="505478" spans="23:35" x14ac:dyDescent="0.2">
      <c r="W505478" s="29"/>
      <c r="AI505478" s="29"/>
    </row>
    <row r="505506" spans="23:35" x14ac:dyDescent="0.2">
      <c r="W505506" s="31"/>
      <c r="AI505506" s="31"/>
    </row>
    <row r="505510" spans="23:35" x14ac:dyDescent="0.2">
      <c r="W505510" s="29"/>
      <c r="AI505510" s="29"/>
    </row>
    <row r="505538" spans="23:35" x14ac:dyDescent="0.2">
      <c r="W505538" s="31"/>
      <c r="AI505538" s="31"/>
    </row>
    <row r="505542" spans="23:35" x14ac:dyDescent="0.2">
      <c r="W505542" s="29"/>
      <c r="AI505542" s="29"/>
    </row>
    <row r="505570" spans="23:35" x14ac:dyDescent="0.2">
      <c r="W505570" s="31"/>
      <c r="AI505570" s="31"/>
    </row>
    <row r="505574" spans="23:35" x14ac:dyDescent="0.2">
      <c r="W505574" s="29"/>
      <c r="AI505574" s="29"/>
    </row>
    <row r="505602" spans="23:35" x14ac:dyDescent="0.2">
      <c r="W505602" s="31"/>
      <c r="AI505602" s="31"/>
    </row>
    <row r="505606" spans="23:35" x14ac:dyDescent="0.2">
      <c r="W505606" s="29"/>
      <c r="AI505606" s="29"/>
    </row>
    <row r="505634" spans="23:35" x14ac:dyDescent="0.2">
      <c r="W505634" s="31"/>
      <c r="AI505634" s="31"/>
    </row>
    <row r="505638" spans="23:35" x14ac:dyDescent="0.2">
      <c r="W505638" s="29"/>
      <c r="AI505638" s="29"/>
    </row>
    <row r="505666" spans="23:35" x14ac:dyDescent="0.2">
      <c r="W505666" s="31"/>
      <c r="AI505666" s="31"/>
    </row>
    <row r="505670" spans="23:35" x14ac:dyDescent="0.2">
      <c r="W505670" s="29"/>
      <c r="AI505670" s="29"/>
    </row>
    <row r="505698" spans="23:35" x14ac:dyDescent="0.2">
      <c r="W505698" s="31"/>
      <c r="AI505698" s="31"/>
    </row>
    <row r="505702" spans="23:35" x14ac:dyDescent="0.2">
      <c r="W505702" s="29"/>
      <c r="AI505702" s="29"/>
    </row>
    <row r="505730" spans="23:35" x14ac:dyDescent="0.2">
      <c r="W505730" s="31"/>
      <c r="AI505730" s="31"/>
    </row>
    <row r="505734" spans="23:35" x14ac:dyDescent="0.2">
      <c r="W505734" s="29"/>
      <c r="AI505734" s="29"/>
    </row>
    <row r="505762" spans="23:35" x14ac:dyDescent="0.2">
      <c r="W505762" s="31"/>
      <c r="AI505762" s="31"/>
    </row>
    <row r="505766" spans="23:35" x14ac:dyDescent="0.2">
      <c r="W505766" s="29"/>
      <c r="AI505766" s="29"/>
    </row>
    <row r="505794" spans="23:35" x14ac:dyDescent="0.2">
      <c r="W505794" s="31"/>
      <c r="AI505794" s="31"/>
    </row>
    <row r="505798" spans="23:35" x14ac:dyDescent="0.2">
      <c r="W505798" s="29"/>
      <c r="AI505798" s="29"/>
    </row>
    <row r="505826" spans="23:35" x14ac:dyDescent="0.2">
      <c r="W505826" s="31"/>
      <c r="AI505826" s="31"/>
    </row>
    <row r="505830" spans="23:35" x14ac:dyDescent="0.2">
      <c r="W505830" s="29"/>
      <c r="AI505830" s="29"/>
    </row>
    <row r="505858" spans="23:35" x14ac:dyDescent="0.2">
      <c r="W505858" s="31"/>
      <c r="AI505858" s="31"/>
    </row>
    <row r="505862" spans="23:35" x14ac:dyDescent="0.2">
      <c r="W505862" s="29"/>
      <c r="AI505862" s="29"/>
    </row>
    <row r="505890" spans="23:35" x14ac:dyDescent="0.2">
      <c r="W505890" s="31"/>
      <c r="AI505890" s="31"/>
    </row>
    <row r="505894" spans="23:35" x14ac:dyDescent="0.2">
      <c r="W505894" s="29"/>
      <c r="AI505894" s="29"/>
    </row>
    <row r="505922" spans="23:35" x14ac:dyDescent="0.2">
      <c r="W505922" s="31"/>
      <c r="AI505922" s="31"/>
    </row>
    <row r="505926" spans="23:35" x14ac:dyDescent="0.2">
      <c r="W505926" s="29"/>
      <c r="AI505926" s="29"/>
    </row>
    <row r="505954" spans="23:35" x14ac:dyDescent="0.2">
      <c r="W505954" s="31"/>
      <c r="AI505954" s="31"/>
    </row>
    <row r="505958" spans="23:35" x14ac:dyDescent="0.2">
      <c r="W505958" s="29"/>
      <c r="AI505958" s="29"/>
    </row>
    <row r="505986" spans="23:35" x14ac:dyDescent="0.2">
      <c r="W505986" s="31"/>
      <c r="AI505986" s="31"/>
    </row>
    <row r="505990" spans="23:35" x14ac:dyDescent="0.2">
      <c r="W505990" s="29"/>
      <c r="AI505990" s="29"/>
    </row>
    <row r="506018" spans="23:35" x14ac:dyDescent="0.2">
      <c r="W506018" s="31"/>
      <c r="AI506018" s="31"/>
    </row>
    <row r="506022" spans="23:35" x14ac:dyDescent="0.2">
      <c r="W506022" s="29"/>
      <c r="AI506022" s="29"/>
    </row>
    <row r="506050" spans="23:35" x14ac:dyDescent="0.2">
      <c r="W506050" s="31"/>
      <c r="AI506050" s="31"/>
    </row>
    <row r="506054" spans="23:35" x14ac:dyDescent="0.2">
      <c r="W506054" s="29"/>
      <c r="AI506054" s="29"/>
    </row>
    <row r="506082" spans="23:35" x14ac:dyDescent="0.2">
      <c r="W506082" s="31"/>
      <c r="AI506082" s="31"/>
    </row>
    <row r="506086" spans="23:35" x14ac:dyDescent="0.2">
      <c r="W506086" s="29"/>
      <c r="AI506086" s="29"/>
    </row>
    <row r="506114" spans="23:35" x14ac:dyDescent="0.2">
      <c r="W506114" s="31"/>
      <c r="AI506114" s="31"/>
    </row>
    <row r="506118" spans="23:35" x14ac:dyDescent="0.2">
      <c r="W506118" s="29"/>
      <c r="AI506118" s="29"/>
    </row>
    <row r="506146" spans="23:35" x14ac:dyDescent="0.2">
      <c r="W506146" s="31"/>
      <c r="AI506146" s="31"/>
    </row>
    <row r="506150" spans="23:35" x14ac:dyDescent="0.2">
      <c r="W506150" s="29"/>
      <c r="AI506150" s="29"/>
    </row>
    <row r="506178" spans="23:35" x14ac:dyDescent="0.2">
      <c r="W506178" s="31"/>
      <c r="AI506178" s="31"/>
    </row>
    <row r="506182" spans="23:35" x14ac:dyDescent="0.2">
      <c r="W506182" s="29"/>
      <c r="AI506182" s="29"/>
    </row>
    <row r="506210" spans="23:35" x14ac:dyDescent="0.2">
      <c r="W506210" s="31"/>
      <c r="AI506210" s="31"/>
    </row>
    <row r="506214" spans="23:35" x14ac:dyDescent="0.2">
      <c r="W506214" s="29"/>
      <c r="AI506214" s="29"/>
    </row>
    <row r="506242" spans="23:35" x14ac:dyDescent="0.2">
      <c r="W506242" s="31"/>
      <c r="AI506242" s="31"/>
    </row>
    <row r="506246" spans="23:35" x14ac:dyDescent="0.2">
      <c r="W506246" s="29"/>
      <c r="AI506246" s="29"/>
    </row>
    <row r="506274" spans="23:35" x14ac:dyDescent="0.2">
      <c r="W506274" s="31"/>
      <c r="AI506274" s="31"/>
    </row>
    <row r="506278" spans="23:35" x14ac:dyDescent="0.2">
      <c r="W506278" s="29"/>
      <c r="AI506278" s="29"/>
    </row>
    <row r="506306" spans="23:35" x14ac:dyDescent="0.2">
      <c r="W506306" s="31"/>
      <c r="AI506306" s="31"/>
    </row>
    <row r="506310" spans="23:35" x14ac:dyDescent="0.2">
      <c r="W506310" s="29"/>
      <c r="AI506310" s="29"/>
    </row>
    <row r="506338" spans="23:35" x14ac:dyDescent="0.2">
      <c r="W506338" s="31"/>
      <c r="AI506338" s="31"/>
    </row>
    <row r="506342" spans="23:35" x14ac:dyDescent="0.2">
      <c r="W506342" s="29"/>
      <c r="AI506342" s="29"/>
    </row>
    <row r="506370" spans="23:35" x14ac:dyDescent="0.2">
      <c r="W506370" s="31"/>
      <c r="AI506370" s="31"/>
    </row>
    <row r="506374" spans="23:35" x14ac:dyDescent="0.2">
      <c r="W506374" s="29"/>
      <c r="AI506374" s="29"/>
    </row>
    <row r="506402" spans="23:35" x14ac:dyDescent="0.2">
      <c r="W506402" s="31"/>
      <c r="AI506402" s="31"/>
    </row>
    <row r="506406" spans="23:35" x14ac:dyDescent="0.2">
      <c r="W506406" s="29"/>
      <c r="AI506406" s="29"/>
    </row>
    <row r="506434" spans="23:35" x14ac:dyDescent="0.2">
      <c r="W506434" s="31"/>
      <c r="AI506434" s="31"/>
    </row>
    <row r="506438" spans="23:35" x14ac:dyDescent="0.2">
      <c r="W506438" s="29"/>
      <c r="AI506438" s="29"/>
    </row>
    <row r="506466" spans="23:35" x14ac:dyDescent="0.2">
      <c r="W506466" s="31"/>
      <c r="AI506466" s="31"/>
    </row>
    <row r="506470" spans="23:35" x14ac:dyDescent="0.2">
      <c r="W506470" s="29"/>
      <c r="AI506470" s="29"/>
    </row>
    <row r="506498" spans="23:35" x14ac:dyDescent="0.2">
      <c r="W506498" s="31"/>
      <c r="AI506498" s="31"/>
    </row>
    <row r="506502" spans="23:35" x14ac:dyDescent="0.2">
      <c r="W506502" s="29"/>
      <c r="AI506502" s="29"/>
    </row>
    <row r="506530" spans="23:35" x14ac:dyDescent="0.2">
      <c r="W506530" s="31"/>
      <c r="AI506530" s="31"/>
    </row>
    <row r="506534" spans="23:35" x14ac:dyDescent="0.2">
      <c r="W506534" s="29"/>
      <c r="AI506534" s="29"/>
    </row>
    <row r="506562" spans="23:35" x14ac:dyDescent="0.2">
      <c r="W506562" s="31"/>
      <c r="AI506562" s="31"/>
    </row>
    <row r="506566" spans="23:35" x14ac:dyDescent="0.2">
      <c r="W506566" s="29"/>
      <c r="AI506566" s="29"/>
    </row>
    <row r="506594" spans="23:35" x14ac:dyDescent="0.2">
      <c r="W506594" s="31"/>
      <c r="AI506594" s="31"/>
    </row>
    <row r="506598" spans="23:35" x14ac:dyDescent="0.2">
      <c r="W506598" s="29"/>
      <c r="AI506598" s="29"/>
    </row>
    <row r="506626" spans="23:35" x14ac:dyDescent="0.2">
      <c r="W506626" s="31"/>
      <c r="AI506626" s="31"/>
    </row>
    <row r="506630" spans="23:35" x14ac:dyDescent="0.2">
      <c r="W506630" s="29"/>
      <c r="AI506630" s="29"/>
    </row>
    <row r="506658" spans="23:35" x14ac:dyDescent="0.2">
      <c r="W506658" s="31"/>
      <c r="AI506658" s="31"/>
    </row>
    <row r="506662" spans="23:35" x14ac:dyDescent="0.2">
      <c r="W506662" s="29"/>
      <c r="AI506662" s="29"/>
    </row>
    <row r="506690" spans="23:35" x14ac:dyDescent="0.2">
      <c r="W506690" s="31"/>
      <c r="AI506690" s="31"/>
    </row>
    <row r="506694" spans="23:35" x14ac:dyDescent="0.2">
      <c r="W506694" s="29"/>
      <c r="AI506694" s="29"/>
    </row>
    <row r="506722" spans="23:35" x14ac:dyDescent="0.2">
      <c r="W506722" s="31"/>
      <c r="AI506722" s="31"/>
    </row>
    <row r="506726" spans="23:35" x14ac:dyDescent="0.2">
      <c r="W506726" s="29"/>
      <c r="AI506726" s="29"/>
    </row>
    <row r="506754" spans="23:35" x14ac:dyDescent="0.2">
      <c r="W506754" s="31"/>
      <c r="AI506754" s="31"/>
    </row>
    <row r="506758" spans="23:35" x14ac:dyDescent="0.2">
      <c r="W506758" s="29"/>
      <c r="AI506758" s="29"/>
    </row>
    <row r="506786" spans="23:35" x14ac:dyDescent="0.2">
      <c r="W506786" s="31"/>
      <c r="AI506786" s="31"/>
    </row>
    <row r="506790" spans="23:35" x14ac:dyDescent="0.2">
      <c r="W506790" s="29"/>
      <c r="AI506790" s="29"/>
    </row>
    <row r="506818" spans="23:35" x14ac:dyDescent="0.2">
      <c r="W506818" s="31"/>
      <c r="AI506818" s="31"/>
    </row>
    <row r="506822" spans="23:35" x14ac:dyDescent="0.2">
      <c r="W506822" s="29"/>
      <c r="AI506822" s="29"/>
    </row>
    <row r="506850" spans="23:35" x14ac:dyDescent="0.2">
      <c r="W506850" s="31"/>
      <c r="AI506850" s="31"/>
    </row>
    <row r="506854" spans="23:35" x14ac:dyDescent="0.2">
      <c r="W506854" s="29"/>
      <c r="AI506854" s="29"/>
    </row>
    <row r="506882" spans="23:35" x14ac:dyDescent="0.2">
      <c r="W506882" s="31"/>
      <c r="AI506882" s="31"/>
    </row>
    <row r="506886" spans="23:35" x14ac:dyDescent="0.2">
      <c r="W506886" s="29"/>
      <c r="AI506886" s="29"/>
    </row>
    <row r="506914" spans="23:35" x14ac:dyDescent="0.2">
      <c r="W506914" s="31"/>
      <c r="AI506914" s="31"/>
    </row>
    <row r="506918" spans="23:35" x14ac:dyDescent="0.2">
      <c r="W506918" s="29"/>
      <c r="AI506918" s="29"/>
    </row>
    <row r="506946" spans="23:35" x14ac:dyDescent="0.2">
      <c r="W506946" s="31"/>
      <c r="AI506946" s="31"/>
    </row>
    <row r="506950" spans="23:35" x14ac:dyDescent="0.2">
      <c r="W506950" s="29"/>
      <c r="AI506950" s="29"/>
    </row>
    <row r="506978" spans="23:35" x14ac:dyDescent="0.2">
      <c r="W506978" s="31"/>
      <c r="AI506978" s="31"/>
    </row>
    <row r="506982" spans="23:35" x14ac:dyDescent="0.2">
      <c r="W506982" s="29"/>
      <c r="AI506982" s="29"/>
    </row>
    <row r="507010" spans="23:35" x14ac:dyDescent="0.2">
      <c r="W507010" s="31"/>
      <c r="AI507010" s="31"/>
    </row>
    <row r="507014" spans="23:35" x14ac:dyDescent="0.2">
      <c r="W507014" s="29"/>
      <c r="AI507014" s="29"/>
    </row>
    <row r="507042" spans="23:35" x14ac:dyDescent="0.2">
      <c r="W507042" s="31"/>
      <c r="AI507042" s="31"/>
    </row>
    <row r="507046" spans="23:35" x14ac:dyDescent="0.2">
      <c r="W507046" s="29"/>
      <c r="AI507046" s="29"/>
    </row>
    <row r="507074" spans="23:35" x14ac:dyDescent="0.2">
      <c r="W507074" s="31"/>
      <c r="AI507074" s="31"/>
    </row>
    <row r="507078" spans="23:35" x14ac:dyDescent="0.2">
      <c r="W507078" s="29"/>
      <c r="AI507078" s="29"/>
    </row>
    <row r="507106" spans="23:35" x14ac:dyDescent="0.2">
      <c r="W507106" s="31"/>
      <c r="AI507106" s="31"/>
    </row>
    <row r="507110" spans="23:35" x14ac:dyDescent="0.2">
      <c r="W507110" s="29"/>
      <c r="AI507110" s="29"/>
    </row>
    <row r="507138" spans="23:35" x14ac:dyDescent="0.2">
      <c r="W507138" s="31"/>
      <c r="AI507138" s="31"/>
    </row>
    <row r="507142" spans="23:35" x14ac:dyDescent="0.2">
      <c r="W507142" s="29"/>
      <c r="AI507142" s="29"/>
    </row>
    <row r="507170" spans="23:35" x14ac:dyDescent="0.2">
      <c r="W507170" s="31"/>
      <c r="AI507170" s="31"/>
    </row>
    <row r="507174" spans="23:35" x14ac:dyDescent="0.2">
      <c r="W507174" s="29"/>
      <c r="AI507174" s="29"/>
    </row>
    <row r="507202" spans="23:35" x14ac:dyDescent="0.2">
      <c r="W507202" s="31"/>
      <c r="AI507202" s="31"/>
    </row>
    <row r="507206" spans="23:35" x14ac:dyDescent="0.2">
      <c r="W507206" s="29"/>
      <c r="AI507206" s="29"/>
    </row>
    <row r="507234" spans="23:35" x14ac:dyDescent="0.2">
      <c r="W507234" s="31"/>
      <c r="AI507234" s="31"/>
    </row>
    <row r="507238" spans="23:35" x14ac:dyDescent="0.2">
      <c r="W507238" s="29"/>
      <c r="AI507238" s="29"/>
    </row>
    <row r="507266" spans="23:35" x14ac:dyDescent="0.2">
      <c r="W507266" s="31"/>
      <c r="AI507266" s="31"/>
    </row>
    <row r="507270" spans="23:35" x14ac:dyDescent="0.2">
      <c r="W507270" s="29"/>
      <c r="AI507270" s="29"/>
    </row>
    <row r="507298" spans="23:35" x14ac:dyDescent="0.2">
      <c r="W507298" s="31"/>
      <c r="AI507298" s="31"/>
    </row>
    <row r="507302" spans="23:35" x14ac:dyDescent="0.2">
      <c r="W507302" s="29"/>
      <c r="AI507302" s="29"/>
    </row>
    <row r="507330" spans="23:35" x14ac:dyDescent="0.2">
      <c r="W507330" s="31"/>
      <c r="AI507330" s="31"/>
    </row>
    <row r="507334" spans="23:35" x14ac:dyDescent="0.2">
      <c r="W507334" s="29"/>
      <c r="AI507334" s="29"/>
    </row>
    <row r="507362" spans="23:35" x14ac:dyDescent="0.2">
      <c r="W507362" s="31"/>
      <c r="AI507362" s="31"/>
    </row>
    <row r="507366" spans="23:35" x14ac:dyDescent="0.2">
      <c r="W507366" s="29"/>
      <c r="AI507366" s="29"/>
    </row>
    <row r="507394" spans="23:35" x14ac:dyDescent="0.2">
      <c r="W507394" s="31"/>
      <c r="AI507394" s="31"/>
    </row>
    <row r="507398" spans="23:35" x14ac:dyDescent="0.2">
      <c r="W507398" s="29"/>
      <c r="AI507398" s="29"/>
    </row>
    <row r="507426" spans="23:35" x14ac:dyDescent="0.2">
      <c r="W507426" s="31"/>
      <c r="AI507426" s="31"/>
    </row>
    <row r="507430" spans="23:35" x14ac:dyDescent="0.2">
      <c r="W507430" s="29"/>
      <c r="AI507430" s="29"/>
    </row>
    <row r="507458" spans="23:35" x14ac:dyDescent="0.2">
      <c r="W507458" s="31"/>
      <c r="AI507458" s="31"/>
    </row>
    <row r="507462" spans="23:35" x14ac:dyDescent="0.2">
      <c r="W507462" s="29"/>
      <c r="AI507462" s="29"/>
    </row>
    <row r="507490" spans="23:35" x14ac:dyDescent="0.2">
      <c r="W507490" s="31"/>
      <c r="AI507490" s="31"/>
    </row>
    <row r="507494" spans="23:35" x14ac:dyDescent="0.2">
      <c r="W507494" s="29"/>
      <c r="AI507494" s="29"/>
    </row>
    <row r="507522" spans="23:35" x14ac:dyDescent="0.2">
      <c r="W507522" s="31"/>
      <c r="AI507522" s="31"/>
    </row>
    <row r="507526" spans="23:35" x14ac:dyDescent="0.2">
      <c r="W507526" s="29"/>
      <c r="AI507526" s="29"/>
    </row>
    <row r="507554" spans="23:35" x14ac:dyDescent="0.2">
      <c r="W507554" s="31"/>
      <c r="AI507554" s="31"/>
    </row>
    <row r="507558" spans="23:35" x14ac:dyDescent="0.2">
      <c r="W507558" s="29"/>
      <c r="AI507558" s="29"/>
    </row>
    <row r="507586" spans="23:35" x14ac:dyDescent="0.2">
      <c r="W507586" s="31"/>
      <c r="AI507586" s="31"/>
    </row>
    <row r="507590" spans="23:35" x14ac:dyDescent="0.2">
      <c r="W507590" s="29"/>
      <c r="AI507590" s="29"/>
    </row>
    <row r="507618" spans="23:35" x14ac:dyDescent="0.2">
      <c r="W507618" s="31"/>
      <c r="AI507618" s="31"/>
    </row>
    <row r="507622" spans="23:35" x14ac:dyDescent="0.2">
      <c r="W507622" s="29"/>
      <c r="AI507622" s="29"/>
    </row>
    <row r="507650" spans="23:35" x14ac:dyDescent="0.2">
      <c r="W507650" s="31"/>
      <c r="AI507650" s="31"/>
    </row>
    <row r="507654" spans="23:35" x14ac:dyDescent="0.2">
      <c r="W507654" s="29"/>
      <c r="AI507654" s="29"/>
    </row>
    <row r="507682" spans="23:35" x14ac:dyDescent="0.2">
      <c r="W507682" s="31"/>
      <c r="AI507682" s="31"/>
    </row>
    <row r="507686" spans="23:35" x14ac:dyDescent="0.2">
      <c r="W507686" s="29"/>
      <c r="AI507686" s="29"/>
    </row>
    <row r="507714" spans="23:35" x14ac:dyDescent="0.2">
      <c r="W507714" s="31"/>
      <c r="AI507714" s="31"/>
    </row>
    <row r="507718" spans="23:35" x14ac:dyDescent="0.2">
      <c r="W507718" s="29"/>
      <c r="AI507718" s="29"/>
    </row>
    <row r="507746" spans="23:35" x14ac:dyDescent="0.2">
      <c r="W507746" s="31"/>
      <c r="AI507746" s="31"/>
    </row>
    <row r="507750" spans="23:35" x14ac:dyDescent="0.2">
      <c r="W507750" s="29"/>
      <c r="AI507750" s="29"/>
    </row>
    <row r="507778" spans="23:35" x14ac:dyDescent="0.2">
      <c r="W507778" s="31"/>
      <c r="AI507778" s="31"/>
    </row>
    <row r="507782" spans="23:35" x14ac:dyDescent="0.2">
      <c r="W507782" s="29"/>
      <c r="AI507782" s="29"/>
    </row>
    <row r="507810" spans="23:35" x14ac:dyDescent="0.2">
      <c r="W507810" s="31"/>
      <c r="AI507810" s="31"/>
    </row>
    <row r="507814" spans="23:35" x14ac:dyDescent="0.2">
      <c r="W507814" s="29"/>
      <c r="AI507814" s="29"/>
    </row>
    <row r="507842" spans="23:35" x14ac:dyDescent="0.2">
      <c r="W507842" s="31"/>
      <c r="AI507842" s="31"/>
    </row>
    <row r="507846" spans="23:35" x14ac:dyDescent="0.2">
      <c r="W507846" s="29"/>
      <c r="AI507846" s="29"/>
    </row>
    <row r="507874" spans="23:35" x14ac:dyDescent="0.2">
      <c r="W507874" s="31"/>
      <c r="AI507874" s="31"/>
    </row>
    <row r="507878" spans="23:35" x14ac:dyDescent="0.2">
      <c r="W507878" s="29"/>
      <c r="AI507878" s="29"/>
    </row>
    <row r="507906" spans="23:35" x14ac:dyDescent="0.2">
      <c r="W507906" s="31"/>
      <c r="AI507906" s="31"/>
    </row>
    <row r="507910" spans="23:35" x14ac:dyDescent="0.2">
      <c r="W507910" s="29"/>
      <c r="AI507910" s="29"/>
    </row>
    <row r="507938" spans="23:35" x14ac:dyDescent="0.2">
      <c r="W507938" s="31"/>
      <c r="AI507938" s="31"/>
    </row>
    <row r="507942" spans="23:35" x14ac:dyDescent="0.2">
      <c r="W507942" s="29"/>
      <c r="AI507942" s="29"/>
    </row>
    <row r="507970" spans="23:35" x14ac:dyDescent="0.2">
      <c r="W507970" s="31"/>
      <c r="AI507970" s="31"/>
    </row>
    <row r="507974" spans="23:35" x14ac:dyDescent="0.2">
      <c r="W507974" s="29"/>
      <c r="AI507974" s="29"/>
    </row>
    <row r="508002" spans="23:35" x14ac:dyDescent="0.2">
      <c r="W508002" s="31"/>
      <c r="AI508002" s="31"/>
    </row>
    <row r="508006" spans="23:35" x14ac:dyDescent="0.2">
      <c r="W508006" s="29"/>
      <c r="AI508006" s="29"/>
    </row>
    <row r="508034" spans="23:35" x14ac:dyDescent="0.2">
      <c r="W508034" s="31"/>
      <c r="AI508034" s="31"/>
    </row>
    <row r="508038" spans="23:35" x14ac:dyDescent="0.2">
      <c r="W508038" s="29"/>
      <c r="AI508038" s="29"/>
    </row>
    <row r="508066" spans="23:35" x14ac:dyDescent="0.2">
      <c r="W508066" s="31"/>
      <c r="AI508066" s="31"/>
    </row>
    <row r="508070" spans="23:35" x14ac:dyDescent="0.2">
      <c r="W508070" s="29"/>
      <c r="AI508070" s="29"/>
    </row>
    <row r="508098" spans="23:35" x14ac:dyDescent="0.2">
      <c r="W508098" s="31"/>
      <c r="AI508098" s="31"/>
    </row>
    <row r="508102" spans="23:35" x14ac:dyDescent="0.2">
      <c r="W508102" s="29"/>
      <c r="AI508102" s="29"/>
    </row>
    <row r="508130" spans="23:35" x14ac:dyDescent="0.2">
      <c r="W508130" s="31"/>
      <c r="AI508130" s="31"/>
    </row>
    <row r="508134" spans="23:35" x14ac:dyDescent="0.2">
      <c r="W508134" s="29"/>
      <c r="AI508134" s="29"/>
    </row>
    <row r="508162" spans="23:35" x14ac:dyDescent="0.2">
      <c r="W508162" s="31"/>
      <c r="AI508162" s="31"/>
    </row>
    <row r="508166" spans="23:35" x14ac:dyDescent="0.2">
      <c r="W508166" s="29"/>
      <c r="AI508166" s="29"/>
    </row>
    <row r="508194" spans="23:35" x14ac:dyDescent="0.2">
      <c r="W508194" s="31"/>
      <c r="AI508194" s="31"/>
    </row>
    <row r="508198" spans="23:35" x14ac:dyDescent="0.2">
      <c r="W508198" s="29"/>
      <c r="AI508198" s="29"/>
    </row>
    <row r="508226" spans="23:35" x14ac:dyDescent="0.2">
      <c r="W508226" s="31"/>
      <c r="AI508226" s="31"/>
    </row>
    <row r="508230" spans="23:35" x14ac:dyDescent="0.2">
      <c r="W508230" s="29"/>
      <c r="AI508230" s="29"/>
    </row>
    <row r="508258" spans="23:35" x14ac:dyDescent="0.2">
      <c r="W508258" s="31"/>
      <c r="AI508258" s="31"/>
    </row>
    <row r="508262" spans="23:35" x14ac:dyDescent="0.2">
      <c r="W508262" s="29"/>
      <c r="AI508262" s="29"/>
    </row>
    <row r="508290" spans="23:35" x14ac:dyDescent="0.2">
      <c r="W508290" s="31"/>
      <c r="AI508290" s="31"/>
    </row>
    <row r="508294" spans="23:35" x14ac:dyDescent="0.2">
      <c r="W508294" s="29"/>
      <c r="AI508294" s="29"/>
    </row>
    <row r="508322" spans="23:35" x14ac:dyDescent="0.2">
      <c r="W508322" s="31"/>
      <c r="AI508322" s="31"/>
    </row>
    <row r="508326" spans="23:35" x14ac:dyDescent="0.2">
      <c r="W508326" s="29"/>
      <c r="AI508326" s="29"/>
    </row>
    <row r="508354" spans="23:35" x14ac:dyDescent="0.2">
      <c r="W508354" s="31"/>
      <c r="AI508354" s="31"/>
    </row>
    <row r="508358" spans="23:35" x14ac:dyDescent="0.2">
      <c r="W508358" s="29"/>
      <c r="AI508358" s="29"/>
    </row>
    <row r="508386" spans="23:35" x14ac:dyDescent="0.2">
      <c r="W508386" s="31"/>
      <c r="AI508386" s="31"/>
    </row>
    <row r="508390" spans="23:35" x14ac:dyDescent="0.2">
      <c r="W508390" s="29"/>
      <c r="AI508390" s="29"/>
    </row>
    <row r="508418" spans="23:35" x14ac:dyDescent="0.2">
      <c r="W508418" s="31"/>
      <c r="AI508418" s="31"/>
    </row>
    <row r="508422" spans="23:35" x14ac:dyDescent="0.2">
      <c r="W508422" s="29"/>
      <c r="AI508422" s="29"/>
    </row>
    <row r="508450" spans="23:35" x14ac:dyDescent="0.2">
      <c r="W508450" s="31"/>
      <c r="AI508450" s="31"/>
    </row>
    <row r="508454" spans="23:35" x14ac:dyDescent="0.2">
      <c r="W508454" s="29"/>
      <c r="AI508454" s="29"/>
    </row>
    <row r="508482" spans="23:35" x14ac:dyDescent="0.2">
      <c r="W508482" s="31"/>
      <c r="AI508482" s="31"/>
    </row>
    <row r="508486" spans="23:35" x14ac:dyDescent="0.2">
      <c r="W508486" s="29"/>
      <c r="AI508486" s="29"/>
    </row>
    <row r="508514" spans="23:35" x14ac:dyDescent="0.2">
      <c r="W508514" s="31"/>
      <c r="AI508514" s="31"/>
    </row>
    <row r="508518" spans="23:35" x14ac:dyDescent="0.2">
      <c r="W508518" s="29"/>
      <c r="AI508518" s="29"/>
    </row>
    <row r="508546" spans="23:35" x14ac:dyDescent="0.2">
      <c r="W508546" s="31"/>
      <c r="AI508546" s="31"/>
    </row>
    <row r="508550" spans="23:35" x14ac:dyDescent="0.2">
      <c r="W508550" s="29"/>
      <c r="AI508550" s="29"/>
    </row>
    <row r="508578" spans="23:35" x14ac:dyDescent="0.2">
      <c r="W508578" s="31"/>
      <c r="AI508578" s="31"/>
    </row>
    <row r="508582" spans="23:35" x14ac:dyDescent="0.2">
      <c r="W508582" s="29"/>
      <c r="AI508582" s="29"/>
    </row>
    <row r="508610" spans="23:35" x14ac:dyDescent="0.2">
      <c r="W508610" s="31"/>
      <c r="AI508610" s="31"/>
    </row>
    <row r="508614" spans="23:35" x14ac:dyDescent="0.2">
      <c r="W508614" s="29"/>
      <c r="AI508614" s="29"/>
    </row>
    <row r="508642" spans="23:35" x14ac:dyDescent="0.2">
      <c r="W508642" s="31"/>
      <c r="AI508642" s="31"/>
    </row>
    <row r="508646" spans="23:35" x14ac:dyDescent="0.2">
      <c r="W508646" s="29"/>
      <c r="AI508646" s="29"/>
    </row>
    <row r="508674" spans="23:35" x14ac:dyDescent="0.2">
      <c r="W508674" s="31"/>
      <c r="AI508674" s="31"/>
    </row>
    <row r="508678" spans="23:35" x14ac:dyDescent="0.2">
      <c r="W508678" s="29"/>
      <c r="AI508678" s="29"/>
    </row>
    <row r="508706" spans="23:35" x14ac:dyDescent="0.2">
      <c r="W508706" s="31"/>
      <c r="AI508706" s="31"/>
    </row>
    <row r="508710" spans="23:35" x14ac:dyDescent="0.2">
      <c r="W508710" s="29"/>
      <c r="AI508710" s="29"/>
    </row>
    <row r="508738" spans="23:35" x14ac:dyDescent="0.2">
      <c r="W508738" s="31"/>
      <c r="AI508738" s="31"/>
    </row>
    <row r="508742" spans="23:35" x14ac:dyDescent="0.2">
      <c r="W508742" s="29"/>
      <c r="AI508742" s="29"/>
    </row>
    <row r="508770" spans="23:35" x14ac:dyDescent="0.2">
      <c r="W508770" s="31"/>
      <c r="AI508770" s="31"/>
    </row>
    <row r="508774" spans="23:35" x14ac:dyDescent="0.2">
      <c r="W508774" s="29"/>
      <c r="AI508774" s="29"/>
    </row>
    <row r="508802" spans="23:35" x14ac:dyDescent="0.2">
      <c r="W508802" s="31"/>
      <c r="AI508802" s="31"/>
    </row>
    <row r="508806" spans="23:35" x14ac:dyDescent="0.2">
      <c r="W508806" s="29"/>
      <c r="AI508806" s="29"/>
    </row>
    <row r="508834" spans="23:35" x14ac:dyDescent="0.2">
      <c r="W508834" s="31"/>
      <c r="AI508834" s="31"/>
    </row>
    <row r="508838" spans="23:35" x14ac:dyDescent="0.2">
      <c r="W508838" s="29"/>
      <c r="AI508838" s="29"/>
    </row>
    <row r="508866" spans="23:35" x14ac:dyDescent="0.2">
      <c r="W508866" s="31"/>
      <c r="AI508866" s="31"/>
    </row>
    <row r="508870" spans="23:35" x14ac:dyDescent="0.2">
      <c r="W508870" s="29"/>
      <c r="AI508870" s="29"/>
    </row>
    <row r="508898" spans="23:35" x14ac:dyDescent="0.2">
      <c r="W508898" s="31"/>
      <c r="AI508898" s="31"/>
    </row>
    <row r="508902" spans="23:35" x14ac:dyDescent="0.2">
      <c r="W508902" s="29"/>
      <c r="AI508902" s="29"/>
    </row>
    <row r="508930" spans="23:35" x14ac:dyDescent="0.2">
      <c r="W508930" s="31"/>
      <c r="AI508930" s="31"/>
    </row>
    <row r="508934" spans="23:35" x14ac:dyDescent="0.2">
      <c r="W508934" s="29"/>
      <c r="AI508934" s="29"/>
    </row>
    <row r="508962" spans="23:35" x14ac:dyDescent="0.2">
      <c r="W508962" s="31"/>
      <c r="AI508962" s="31"/>
    </row>
    <row r="508966" spans="23:35" x14ac:dyDescent="0.2">
      <c r="W508966" s="29"/>
      <c r="AI508966" s="29"/>
    </row>
    <row r="508994" spans="23:35" x14ac:dyDescent="0.2">
      <c r="W508994" s="31"/>
      <c r="AI508994" s="31"/>
    </row>
    <row r="508998" spans="23:35" x14ac:dyDescent="0.2">
      <c r="W508998" s="29"/>
      <c r="AI508998" s="29"/>
    </row>
    <row r="509026" spans="23:35" x14ac:dyDescent="0.2">
      <c r="W509026" s="31"/>
      <c r="AI509026" s="31"/>
    </row>
    <row r="509030" spans="23:35" x14ac:dyDescent="0.2">
      <c r="W509030" s="29"/>
      <c r="AI509030" s="29"/>
    </row>
    <row r="509058" spans="23:35" x14ac:dyDescent="0.2">
      <c r="W509058" s="31"/>
      <c r="AI509058" s="31"/>
    </row>
    <row r="509062" spans="23:35" x14ac:dyDescent="0.2">
      <c r="W509062" s="29"/>
      <c r="AI509062" s="29"/>
    </row>
    <row r="509090" spans="23:35" x14ac:dyDescent="0.2">
      <c r="W509090" s="31"/>
      <c r="AI509090" s="31"/>
    </row>
    <row r="509094" spans="23:35" x14ac:dyDescent="0.2">
      <c r="W509094" s="29"/>
      <c r="AI509094" s="29"/>
    </row>
    <row r="509122" spans="23:35" x14ac:dyDescent="0.2">
      <c r="W509122" s="31"/>
      <c r="AI509122" s="31"/>
    </row>
    <row r="509126" spans="23:35" x14ac:dyDescent="0.2">
      <c r="W509126" s="29"/>
      <c r="AI509126" s="29"/>
    </row>
    <row r="509154" spans="23:35" x14ac:dyDescent="0.2">
      <c r="W509154" s="31"/>
      <c r="AI509154" s="31"/>
    </row>
    <row r="509158" spans="23:35" x14ac:dyDescent="0.2">
      <c r="W509158" s="29"/>
      <c r="AI509158" s="29"/>
    </row>
    <row r="509186" spans="23:35" x14ac:dyDescent="0.2">
      <c r="W509186" s="31"/>
      <c r="AI509186" s="31"/>
    </row>
    <row r="509190" spans="23:35" x14ac:dyDescent="0.2">
      <c r="W509190" s="29"/>
      <c r="AI509190" s="29"/>
    </row>
    <row r="509218" spans="23:35" x14ac:dyDescent="0.2">
      <c r="W509218" s="31"/>
      <c r="AI509218" s="31"/>
    </row>
    <row r="509222" spans="23:35" x14ac:dyDescent="0.2">
      <c r="W509222" s="29"/>
      <c r="AI509222" s="29"/>
    </row>
    <row r="509250" spans="23:35" x14ac:dyDescent="0.2">
      <c r="W509250" s="31"/>
      <c r="AI509250" s="31"/>
    </row>
    <row r="509254" spans="23:35" x14ac:dyDescent="0.2">
      <c r="W509254" s="29"/>
      <c r="AI509254" s="29"/>
    </row>
    <row r="509282" spans="23:35" x14ac:dyDescent="0.2">
      <c r="W509282" s="31"/>
      <c r="AI509282" s="31"/>
    </row>
    <row r="509286" spans="23:35" x14ac:dyDescent="0.2">
      <c r="W509286" s="29"/>
      <c r="AI509286" s="29"/>
    </row>
    <row r="509314" spans="23:35" x14ac:dyDescent="0.2">
      <c r="W509314" s="31"/>
      <c r="AI509314" s="31"/>
    </row>
    <row r="509318" spans="23:35" x14ac:dyDescent="0.2">
      <c r="W509318" s="29"/>
      <c r="AI509318" s="29"/>
    </row>
    <row r="509346" spans="23:35" x14ac:dyDescent="0.2">
      <c r="W509346" s="31"/>
      <c r="AI509346" s="31"/>
    </row>
    <row r="509350" spans="23:35" x14ac:dyDescent="0.2">
      <c r="W509350" s="29"/>
      <c r="AI509350" s="29"/>
    </row>
    <row r="509378" spans="23:35" x14ac:dyDescent="0.2">
      <c r="W509378" s="31"/>
      <c r="AI509378" s="31"/>
    </row>
    <row r="509382" spans="23:35" x14ac:dyDescent="0.2">
      <c r="W509382" s="29"/>
      <c r="AI509382" s="29"/>
    </row>
    <row r="509410" spans="23:35" x14ac:dyDescent="0.2">
      <c r="W509410" s="31"/>
      <c r="AI509410" s="31"/>
    </row>
    <row r="509414" spans="23:35" x14ac:dyDescent="0.2">
      <c r="W509414" s="29"/>
      <c r="AI509414" s="29"/>
    </row>
    <row r="509442" spans="23:35" x14ac:dyDescent="0.2">
      <c r="W509442" s="31"/>
      <c r="AI509442" s="31"/>
    </row>
    <row r="509446" spans="23:35" x14ac:dyDescent="0.2">
      <c r="W509446" s="29"/>
      <c r="AI509446" s="29"/>
    </row>
    <row r="509474" spans="23:35" x14ac:dyDescent="0.2">
      <c r="W509474" s="31"/>
      <c r="AI509474" s="31"/>
    </row>
    <row r="509478" spans="23:35" x14ac:dyDescent="0.2">
      <c r="W509478" s="29"/>
      <c r="AI509478" s="29"/>
    </row>
    <row r="509506" spans="23:35" x14ac:dyDescent="0.2">
      <c r="W509506" s="31"/>
      <c r="AI509506" s="31"/>
    </row>
    <row r="509510" spans="23:35" x14ac:dyDescent="0.2">
      <c r="W509510" s="29"/>
      <c r="AI509510" s="29"/>
    </row>
    <row r="509538" spans="23:35" x14ac:dyDescent="0.2">
      <c r="W509538" s="31"/>
      <c r="AI509538" s="31"/>
    </row>
    <row r="509542" spans="23:35" x14ac:dyDescent="0.2">
      <c r="W509542" s="29"/>
      <c r="AI509542" s="29"/>
    </row>
    <row r="509570" spans="23:35" x14ac:dyDescent="0.2">
      <c r="W509570" s="31"/>
      <c r="AI509570" s="31"/>
    </row>
    <row r="509574" spans="23:35" x14ac:dyDescent="0.2">
      <c r="W509574" s="29"/>
      <c r="AI509574" s="29"/>
    </row>
    <row r="509602" spans="23:35" x14ac:dyDescent="0.2">
      <c r="W509602" s="31"/>
      <c r="AI509602" s="31"/>
    </row>
    <row r="509606" spans="23:35" x14ac:dyDescent="0.2">
      <c r="W509606" s="29"/>
      <c r="AI509606" s="29"/>
    </row>
    <row r="509634" spans="23:35" x14ac:dyDescent="0.2">
      <c r="W509634" s="31"/>
      <c r="AI509634" s="31"/>
    </row>
    <row r="509638" spans="23:35" x14ac:dyDescent="0.2">
      <c r="W509638" s="29"/>
      <c r="AI509638" s="29"/>
    </row>
    <row r="509666" spans="23:35" x14ac:dyDescent="0.2">
      <c r="W509666" s="31"/>
      <c r="AI509666" s="31"/>
    </row>
    <row r="509670" spans="23:35" x14ac:dyDescent="0.2">
      <c r="W509670" s="29"/>
      <c r="AI509670" s="29"/>
    </row>
    <row r="509698" spans="23:35" x14ac:dyDescent="0.2">
      <c r="W509698" s="31"/>
      <c r="AI509698" s="31"/>
    </row>
    <row r="509702" spans="23:35" x14ac:dyDescent="0.2">
      <c r="W509702" s="29"/>
      <c r="AI509702" s="29"/>
    </row>
    <row r="509730" spans="23:35" x14ac:dyDescent="0.2">
      <c r="W509730" s="31"/>
      <c r="AI509730" s="31"/>
    </row>
    <row r="509734" spans="23:35" x14ac:dyDescent="0.2">
      <c r="W509734" s="29"/>
      <c r="AI509734" s="29"/>
    </row>
    <row r="509762" spans="23:35" x14ac:dyDescent="0.2">
      <c r="W509762" s="31"/>
      <c r="AI509762" s="31"/>
    </row>
    <row r="509766" spans="23:35" x14ac:dyDescent="0.2">
      <c r="W509766" s="29"/>
      <c r="AI509766" s="29"/>
    </row>
    <row r="509794" spans="23:35" x14ac:dyDescent="0.2">
      <c r="W509794" s="31"/>
      <c r="AI509794" s="31"/>
    </row>
    <row r="509798" spans="23:35" x14ac:dyDescent="0.2">
      <c r="W509798" s="29"/>
      <c r="AI509798" s="29"/>
    </row>
    <row r="509826" spans="23:35" x14ac:dyDescent="0.2">
      <c r="W509826" s="31"/>
      <c r="AI509826" s="31"/>
    </row>
    <row r="509830" spans="23:35" x14ac:dyDescent="0.2">
      <c r="W509830" s="29"/>
      <c r="AI509830" s="29"/>
    </row>
    <row r="509858" spans="23:35" x14ac:dyDescent="0.2">
      <c r="W509858" s="31"/>
      <c r="AI509858" s="31"/>
    </row>
    <row r="509862" spans="23:35" x14ac:dyDescent="0.2">
      <c r="W509862" s="29"/>
      <c r="AI509862" s="29"/>
    </row>
    <row r="509890" spans="23:35" x14ac:dyDescent="0.2">
      <c r="W509890" s="31"/>
      <c r="AI509890" s="31"/>
    </row>
    <row r="509894" spans="23:35" x14ac:dyDescent="0.2">
      <c r="W509894" s="29"/>
      <c r="AI509894" s="29"/>
    </row>
    <row r="509922" spans="23:35" x14ac:dyDescent="0.2">
      <c r="W509922" s="31"/>
      <c r="AI509922" s="31"/>
    </row>
    <row r="509926" spans="23:35" x14ac:dyDescent="0.2">
      <c r="W509926" s="29"/>
      <c r="AI509926" s="29"/>
    </row>
    <row r="509954" spans="23:35" x14ac:dyDescent="0.2">
      <c r="W509954" s="31"/>
      <c r="AI509954" s="31"/>
    </row>
    <row r="509958" spans="23:35" x14ac:dyDescent="0.2">
      <c r="W509958" s="29"/>
      <c r="AI509958" s="29"/>
    </row>
    <row r="509986" spans="23:35" x14ac:dyDescent="0.2">
      <c r="W509986" s="31"/>
      <c r="AI509986" s="31"/>
    </row>
    <row r="509990" spans="23:35" x14ac:dyDescent="0.2">
      <c r="W509990" s="29"/>
      <c r="AI509990" s="29"/>
    </row>
    <row r="510018" spans="23:35" x14ac:dyDescent="0.2">
      <c r="W510018" s="31"/>
      <c r="AI510018" s="31"/>
    </row>
    <row r="510022" spans="23:35" x14ac:dyDescent="0.2">
      <c r="W510022" s="29"/>
      <c r="AI510022" s="29"/>
    </row>
    <row r="510050" spans="23:35" x14ac:dyDescent="0.2">
      <c r="W510050" s="31"/>
      <c r="AI510050" s="31"/>
    </row>
    <row r="510054" spans="23:35" x14ac:dyDescent="0.2">
      <c r="W510054" s="29"/>
      <c r="AI510054" s="29"/>
    </row>
    <row r="510082" spans="23:35" x14ac:dyDescent="0.2">
      <c r="W510082" s="31"/>
      <c r="AI510082" s="31"/>
    </row>
    <row r="510086" spans="23:35" x14ac:dyDescent="0.2">
      <c r="W510086" s="29"/>
      <c r="AI510086" s="29"/>
    </row>
    <row r="510114" spans="23:35" x14ac:dyDescent="0.2">
      <c r="W510114" s="31"/>
      <c r="AI510114" s="31"/>
    </row>
    <row r="510118" spans="23:35" x14ac:dyDescent="0.2">
      <c r="W510118" s="29"/>
      <c r="AI510118" s="29"/>
    </row>
    <row r="510146" spans="23:35" x14ac:dyDescent="0.2">
      <c r="W510146" s="31"/>
      <c r="AI510146" s="31"/>
    </row>
    <row r="510150" spans="23:35" x14ac:dyDescent="0.2">
      <c r="W510150" s="29"/>
      <c r="AI510150" s="29"/>
    </row>
    <row r="510178" spans="23:35" x14ac:dyDescent="0.2">
      <c r="W510178" s="31"/>
      <c r="AI510178" s="31"/>
    </row>
    <row r="510182" spans="23:35" x14ac:dyDescent="0.2">
      <c r="W510182" s="29"/>
      <c r="AI510182" s="29"/>
    </row>
    <row r="510210" spans="23:35" x14ac:dyDescent="0.2">
      <c r="W510210" s="31"/>
      <c r="AI510210" s="31"/>
    </row>
    <row r="510214" spans="23:35" x14ac:dyDescent="0.2">
      <c r="W510214" s="29"/>
      <c r="AI510214" s="29"/>
    </row>
    <row r="510242" spans="23:35" x14ac:dyDescent="0.2">
      <c r="W510242" s="31"/>
      <c r="AI510242" s="31"/>
    </row>
    <row r="510246" spans="23:35" x14ac:dyDescent="0.2">
      <c r="W510246" s="29"/>
      <c r="AI510246" s="29"/>
    </row>
    <row r="510274" spans="23:35" x14ac:dyDescent="0.2">
      <c r="W510274" s="31"/>
      <c r="AI510274" s="31"/>
    </row>
    <row r="510278" spans="23:35" x14ac:dyDescent="0.2">
      <c r="W510278" s="29"/>
      <c r="AI510278" s="29"/>
    </row>
    <row r="510306" spans="23:35" x14ac:dyDescent="0.2">
      <c r="W510306" s="31"/>
      <c r="AI510306" s="31"/>
    </row>
    <row r="510310" spans="23:35" x14ac:dyDescent="0.2">
      <c r="W510310" s="29"/>
      <c r="AI510310" s="29"/>
    </row>
    <row r="510338" spans="23:35" x14ac:dyDescent="0.2">
      <c r="W510338" s="31"/>
      <c r="AI510338" s="31"/>
    </row>
    <row r="510342" spans="23:35" x14ac:dyDescent="0.2">
      <c r="W510342" s="29"/>
      <c r="AI510342" s="29"/>
    </row>
    <row r="510370" spans="23:35" x14ac:dyDescent="0.2">
      <c r="W510370" s="31"/>
      <c r="AI510370" s="31"/>
    </row>
    <row r="510374" spans="23:35" x14ac:dyDescent="0.2">
      <c r="W510374" s="29"/>
      <c r="AI510374" s="29"/>
    </row>
    <row r="510402" spans="23:35" x14ac:dyDescent="0.2">
      <c r="W510402" s="31"/>
      <c r="AI510402" s="31"/>
    </row>
    <row r="510406" spans="23:35" x14ac:dyDescent="0.2">
      <c r="W510406" s="29"/>
      <c r="AI510406" s="29"/>
    </row>
    <row r="510434" spans="23:35" x14ac:dyDescent="0.2">
      <c r="W510434" s="31"/>
      <c r="AI510434" s="31"/>
    </row>
    <row r="510438" spans="23:35" x14ac:dyDescent="0.2">
      <c r="W510438" s="29"/>
      <c r="AI510438" s="29"/>
    </row>
    <row r="510466" spans="23:35" x14ac:dyDescent="0.2">
      <c r="W510466" s="31"/>
      <c r="AI510466" s="31"/>
    </row>
    <row r="510470" spans="23:35" x14ac:dyDescent="0.2">
      <c r="W510470" s="29"/>
      <c r="AI510470" s="29"/>
    </row>
    <row r="510498" spans="23:35" x14ac:dyDescent="0.2">
      <c r="W510498" s="31"/>
      <c r="AI510498" s="31"/>
    </row>
    <row r="510502" spans="23:35" x14ac:dyDescent="0.2">
      <c r="W510502" s="29"/>
      <c r="AI510502" s="29"/>
    </row>
    <row r="510530" spans="23:35" x14ac:dyDescent="0.2">
      <c r="W510530" s="31"/>
      <c r="AI510530" s="31"/>
    </row>
    <row r="510534" spans="23:35" x14ac:dyDescent="0.2">
      <c r="W510534" s="29"/>
      <c r="AI510534" s="29"/>
    </row>
    <row r="510562" spans="23:35" x14ac:dyDescent="0.2">
      <c r="W510562" s="31"/>
      <c r="AI510562" s="31"/>
    </row>
    <row r="510566" spans="23:35" x14ac:dyDescent="0.2">
      <c r="W510566" s="29"/>
      <c r="AI510566" s="29"/>
    </row>
    <row r="510594" spans="23:35" x14ac:dyDescent="0.2">
      <c r="W510594" s="31"/>
      <c r="AI510594" s="31"/>
    </row>
    <row r="510598" spans="23:35" x14ac:dyDescent="0.2">
      <c r="W510598" s="29"/>
      <c r="AI510598" s="29"/>
    </row>
    <row r="510626" spans="23:35" x14ac:dyDescent="0.2">
      <c r="W510626" s="31"/>
      <c r="AI510626" s="31"/>
    </row>
    <row r="510630" spans="23:35" x14ac:dyDescent="0.2">
      <c r="W510630" s="29"/>
      <c r="AI510630" s="29"/>
    </row>
    <row r="510658" spans="23:35" x14ac:dyDescent="0.2">
      <c r="W510658" s="31"/>
      <c r="AI510658" s="31"/>
    </row>
    <row r="510662" spans="23:35" x14ac:dyDescent="0.2">
      <c r="W510662" s="29"/>
      <c r="AI510662" s="29"/>
    </row>
    <row r="510690" spans="23:35" x14ac:dyDescent="0.2">
      <c r="W510690" s="31"/>
      <c r="AI510690" s="31"/>
    </row>
    <row r="510694" spans="23:35" x14ac:dyDescent="0.2">
      <c r="W510694" s="29"/>
      <c r="AI510694" s="29"/>
    </row>
    <row r="510722" spans="23:35" x14ac:dyDescent="0.2">
      <c r="W510722" s="31"/>
      <c r="AI510722" s="31"/>
    </row>
    <row r="510726" spans="23:35" x14ac:dyDescent="0.2">
      <c r="W510726" s="29"/>
      <c r="AI510726" s="29"/>
    </row>
    <row r="510754" spans="23:35" x14ac:dyDescent="0.2">
      <c r="W510754" s="31"/>
      <c r="AI510754" s="31"/>
    </row>
    <row r="510758" spans="23:35" x14ac:dyDescent="0.2">
      <c r="W510758" s="29"/>
      <c r="AI510758" s="29"/>
    </row>
    <row r="510786" spans="23:35" x14ac:dyDescent="0.2">
      <c r="W510786" s="31"/>
      <c r="AI510786" s="31"/>
    </row>
    <row r="510790" spans="23:35" x14ac:dyDescent="0.2">
      <c r="W510790" s="29"/>
      <c r="AI510790" s="29"/>
    </row>
    <row r="510818" spans="23:35" x14ac:dyDescent="0.2">
      <c r="W510818" s="31"/>
      <c r="AI510818" s="31"/>
    </row>
    <row r="510822" spans="23:35" x14ac:dyDescent="0.2">
      <c r="W510822" s="29"/>
      <c r="AI510822" s="29"/>
    </row>
    <row r="510850" spans="23:35" x14ac:dyDescent="0.2">
      <c r="W510850" s="31"/>
      <c r="AI510850" s="31"/>
    </row>
    <row r="510854" spans="23:35" x14ac:dyDescent="0.2">
      <c r="W510854" s="29"/>
      <c r="AI510854" s="29"/>
    </row>
    <row r="510882" spans="23:35" x14ac:dyDescent="0.2">
      <c r="W510882" s="31"/>
      <c r="AI510882" s="31"/>
    </row>
    <row r="510886" spans="23:35" x14ac:dyDescent="0.2">
      <c r="W510886" s="29"/>
      <c r="AI510886" s="29"/>
    </row>
    <row r="510914" spans="23:35" x14ac:dyDescent="0.2">
      <c r="W510914" s="31"/>
      <c r="AI510914" s="31"/>
    </row>
    <row r="510918" spans="23:35" x14ac:dyDescent="0.2">
      <c r="W510918" s="29"/>
      <c r="AI510918" s="29"/>
    </row>
    <row r="510946" spans="23:35" x14ac:dyDescent="0.2">
      <c r="W510946" s="31"/>
      <c r="AI510946" s="31"/>
    </row>
    <row r="510950" spans="23:35" x14ac:dyDescent="0.2">
      <c r="W510950" s="29"/>
      <c r="AI510950" s="29"/>
    </row>
    <row r="510978" spans="23:35" x14ac:dyDescent="0.2">
      <c r="W510978" s="31"/>
      <c r="AI510978" s="31"/>
    </row>
    <row r="510982" spans="23:35" x14ac:dyDescent="0.2">
      <c r="W510982" s="29"/>
      <c r="AI510982" s="29"/>
    </row>
    <row r="511010" spans="23:35" x14ac:dyDescent="0.2">
      <c r="W511010" s="31"/>
      <c r="AI511010" s="31"/>
    </row>
    <row r="511014" spans="23:35" x14ac:dyDescent="0.2">
      <c r="W511014" s="29"/>
      <c r="AI511014" s="29"/>
    </row>
    <row r="511042" spans="23:35" x14ac:dyDescent="0.2">
      <c r="W511042" s="31"/>
      <c r="AI511042" s="31"/>
    </row>
    <row r="511046" spans="23:35" x14ac:dyDescent="0.2">
      <c r="W511046" s="29"/>
      <c r="AI511046" s="29"/>
    </row>
    <row r="511074" spans="23:35" x14ac:dyDescent="0.2">
      <c r="W511074" s="31"/>
      <c r="AI511074" s="31"/>
    </row>
    <row r="511078" spans="23:35" x14ac:dyDescent="0.2">
      <c r="W511078" s="29"/>
      <c r="AI511078" s="29"/>
    </row>
    <row r="511106" spans="23:35" x14ac:dyDescent="0.2">
      <c r="W511106" s="31"/>
      <c r="AI511106" s="31"/>
    </row>
    <row r="511110" spans="23:35" x14ac:dyDescent="0.2">
      <c r="W511110" s="29"/>
      <c r="AI511110" s="29"/>
    </row>
    <row r="511138" spans="23:35" x14ac:dyDescent="0.2">
      <c r="W511138" s="31"/>
      <c r="AI511138" s="31"/>
    </row>
    <row r="511142" spans="23:35" x14ac:dyDescent="0.2">
      <c r="W511142" s="29"/>
      <c r="AI511142" s="29"/>
    </row>
    <row r="511170" spans="23:35" x14ac:dyDescent="0.2">
      <c r="W511170" s="31"/>
      <c r="AI511170" s="31"/>
    </row>
    <row r="511174" spans="23:35" x14ac:dyDescent="0.2">
      <c r="W511174" s="29"/>
      <c r="AI511174" s="29"/>
    </row>
    <row r="511202" spans="23:35" x14ac:dyDescent="0.2">
      <c r="W511202" s="31"/>
      <c r="AI511202" s="31"/>
    </row>
    <row r="511206" spans="23:35" x14ac:dyDescent="0.2">
      <c r="W511206" s="29"/>
      <c r="AI511206" s="29"/>
    </row>
    <row r="511234" spans="23:35" x14ac:dyDescent="0.2">
      <c r="W511234" s="31"/>
      <c r="AI511234" s="31"/>
    </row>
    <row r="511238" spans="23:35" x14ac:dyDescent="0.2">
      <c r="W511238" s="29"/>
      <c r="AI511238" s="29"/>
    </row>
    <row r="511266" spans="23:35" x14ac:dyDescent="0.2">
      <c r="W511266" s="31"/>
      <c r="AI511266" s="31"/>
    </row>
    <row r="511270" spans="23:35" x14ac:dyDescent="0.2">
      <c r="W511270" s="29"/>
      <c r="AI511270" s="29"/>
    </row>
    <row r="511298" spans="23:35" x14ac:dyDescent="0.2">
      <c r="W511298" s="31"/>
      <c r="AI511298" s="31"/>
    </row>
    <row r="511302" spans="23:35" x14ac:dyDescent="0.2">
      <c r="W511302" s="29"/>
      <c r="AI511302" s="29"/>
    </row>
    <row r="511330" spans="23:35" x14ac:dyDescent="0.2">
      <c r="W511330" s="31"/>
      <c r="AI511330" s="31"/>
    </row>
    <row r="511334" spans="23:35" x14ac:dyDescent="0.2">
      <c r="W511334" s="29"/>
      <c r="AI511334" s="29"/>
    </row>
    <row r="511362" spans="23:35" x14ac:dyDescent="0.2">
      <c r="W511362" s="31"/>
      <c r="AI511362" s="31"/>
    </row>
    <row r="511366" spans="23:35" x14ac:dyDescent="0.2">
      <c r="W511366" s="29"/>
      <c r="AI511366" s="29"/>
    </row>
    <row r="511394" spans="23:35" x14ac:dyDescent="0.2">
      <c r="W511394" s="31"/>
      <c r="AI511394" s="31"/>
    </row>
    <row r="511398" spans="23:35" x14ac:dyDescent="0.2">
      <c r="W511398" s="29"/>
      <c r="AI511398" s="29"/>
    </row>
    <row r="511426" spans="23:35" x14ac:dyDescent="0.2">
      <c r="W511426" s="31"/>
      <c r="AI511426" s="31"/>
    </row>
    <row r="511430" spans="23:35" x14ac:dyDescent="0.2">
      <c r="W511430" s="29"/>
      <c r="AI511430" s="29"/>
    </row>
    <row r="511458" spans="23:35" x14ac:dyDescent="0.2">
      <c r="W511458" s="31"/>
      <c r="AI511458" s="31"/>
    </row>
    <row r="511462" spans="23:35" x14ac:dyDescent="0.2">
      <c r="W511462" s="29"/>
      <c r="AI511462" s="29"/>
    </row>
    <row r="511490" spans="23:35" x14ac:dyDescent="0.2">
      <c r="W511490" s="31"/>
      <c r="AI511490" s="31"/>
    </row>
    <row r="511494" spans="23:35" x14ac:dyDescent="0.2">
      <c r="W511494" s="29"/>
      <c r="AI511494" s="29"/>
    </row>
    <row r="511522" spans="23:35" x14ac:dyDescent="0.2">
      <c r="W511522" s="31"/>
      <c r="AI511522" s="31"/>
    </row>
    <row r="511526" spans="23:35" x14ac:dyDescent="0.2">
      <c r="W511526" s="29"/>
      <c r="AI511526" s="29"/>
    </row>
    <row r="511554" spans="23:35" x14ac:dyDescent="0.2">
      <c r="W511554" s="31"/>
      <c r="AI511554" s="31"/>
    </row>
    <row r="511558" spans="23:35" x14ac:dyDescent="0.2">
      <c r="W511558" s="29"/>
      <c r="AI511558" s="29"/>
    </row>
    <row r="511586" spans="23:35" x14ac:dyDescent="0.2">
      <c r="W511586" s="31"/>
      <c r="AI511586" s="31"/>
    </row>
    <row r="511590" spans="23:35" x14ac:dyDescent="0.2">
      <c r="W511590" s="29"/>
      <c r="AI511590" s="29"/>
    </row>
    <row r="511618" spans="23:35" x14ac:dyDescent="0.2">
      <c r="W511618" s="31"/>
      <c r="AI511618" s="31"/>
    </row>
    <row r="511622" spans="23:35" x14ac:dyDescent="0.2">
      <c r="W511622" s="29"/>
      <c r="AI511622" s="29"/>
    </row>
    <row r="511650" spans="23:35" x14ac:dyDescent="0.2">
      <c r="W511650" s="31"/>
      <c r="AI511650" s="31"/>
    </row>
    <row r="511654" spans="23:35" x14ac:dyDescent="0.2">
      <c r="W511654" s="29"/>
      <c r="AI511654" s="29"/>
    </row>
    <row r="511682" spans="23:35" x14ac:dyDescent="0.2">
      <c r="W511682" s="31"/>
      <c r="AI511682" s="31"/>
    </row>
    <row r="511686" spans="23:35" x14ac:dyDescent="0.2">
      <c r="W511686" s="29"/>
      <c r="AI511686" s="29"/>
    </row>
    <row r="511714" spans="23:35" x14ac:dyDescent="0.2">
      <c r="W511714" s="31"/>
      <c r="AI511714" s="31"/>
    </row>
    <row r="511718" spans="23:35" x14ac:dyDescent="0.2">
      <c r="W511718" s="29"/>
      <c r="AI511718" s="29"/>
    </row>
    <row r="511746" spans="23:35" x14ac:dyDescent="0.2">
      <c r="W511746" s="31"/>
      <c r="AI511746" s="31"/>
    </row>
    <row r="511750" spans="23:35" x14ac:dyDescent="0.2">
      <c r="W511750" s="29"/>
      <c r="AI511750" s="29"/>
    </row>
    <row r="511778" spans="23:35" x14ac:dyDescent="0.2">
      <c r="W511778" s="31"/>
      <c r="AI511778" s="31"/>
    </row>
    <row r="511782" spans="23:35" x14ac:dyDescent="0.2">
      <c r="W511782" s="29"/>
      <c r="AI511782" s="29"/>
    </row>
    <row r="511810" spans="23:35" x14ac:dyDescent="0.2">
      <c r="W511810" s="31"/>
      <c r="AI511810" s="31"/>
    </row>
    <row r="511814" spans="23:35" x14ac:dyDescent="0.2">
      <c r="W511814" s="29"/>
      <c r="AI511814" s="29"/>
    </row>
    <row r="511842" spans="23:35" x14ac:dyDescent="0.2">
      <c r="W511842" s="31"/>
      <c r="AI511842" s="31"/>
    </row>
    <row r="511846" spans="23:35" x14ac:dyDescent="0.2">
      <c r="W511846" s="29"/>
      <c r="AI511846" s="29"/>
    </row>
    <row r="511874" spans="23:35" x14ac:dyDescent="0.2">
      <c r="W511874" s="31"/>
      <c r="AI511874" s="31"/>
    </row>
    <row r="511878" spans="23:35" x14ac:dyDescent="0.2">
      <c r="W511878" s="29"/>
      <c r="AI511878" s="29"/>
    </row>
    <row r="511906" spans="23:35" x14ac:dyDescent="0.2">
      <c r="W511906" s="31"/>
      <c r="AI511906" s="31"/>
    </row>
    <row r="511910" spans="23:35" x14ac:dyDescent="0.2">
      <c r="W511910" s="29"/>
      <c r="AI511910" s="29"/>
    </row>
    <row r="511938" spans="23:35" x14ac:dyDescent="0.2">
      <c r="W511938" s="31"/>
      <c r="AI511938" s="31"/>
    </row>
    <row r="511942" spans="23:35" x14ac:dyDescent="0.2">
      <c r="W511942" s="29"/>
      <c r="AI511942" s="29"/>
    </row>
    <row r="511970" spans="23:35" x14ac:dyDescent="0.2">
      <c r="W511970" s="31"/>
      <c r="AI511970" s="31"/>
    </row>
    <row r="511974" spans="23:35" x14ac:dyDescent="0.2">
      <c r="W511974" s="29"/>
      <c r="AI511974" s="29"/>
    </row>
    <row r="512002" spans="23:35" x14ac:dyDescent="0.2">
      <c r="W512002" s="31"/>
      <c r="AI512002" s="31"/>
    </row>
    <row r="512006" spans="23:35" x14ac:dyDescent="0.2">
      <c r="W512006" s="29"/>
      <c r="AI512006" s="29"/>
    </row>
    <row r="512034" spans="23:35" x14ac:dyDescent="0.2">
      <c r="W512034" s="31"/>
      <c r="AI512034" s="31"/>
    </row>
    <row r="512038" spans="23:35" x14ac:dyDescent="0.2">
      <c r="W512038" s="29"/>
      <c r="AI512038" s="29"/>
    </row>
    <row r="512066" spans="23:35" x14ac:dyDescent="0.2">
      <c r="W512066" s="31"/>
      <c r="AI512066" s="31"/>
    </row>
    <row r="512070" spans="23:35" x14ac:dyDescent="0.2">
      <c r="W512070" s="29"/>
      <c r="AI512070" s="29"/>
    </row>
    <row r="512098" spans="23:35" x14ac:dyDescent="0.2">
      <c r="W512098" s="31"/>
      <c r="AI512098" s="31"/>
    </row>
    <row r="512102" spans="23:35" x14ac:dyDescent="0.2">
      <c r="W512102" s="29"/>
      <c r="AI512102" s="29"/>
    </row>
    <row r="512130" spans="23:35" x14ac:dyDescent="0.2">
      <c r="W512130" s="31"/>
      <c r="AI512130" s="31"/>
    </row>
    <row r="512134" spans="23:35" x14ac:dyDescent="0.2">
      <c r="W512134" s="29"/>
      <c r="AI512134" s="29"/>
    </row>
    <row r="512162" spans="23:35" x14ac:dyDescent="0.2">
      <c r="W512162" s="31"/>
      <c r="AI512162" s="31"/>
    </row>
    <row r="512166" spans="23:35" x14ac:dyDescent="0.2">
      <c r="W512166" s="29"/>
      <c r="AI512166" s="29"/>
    </row>
    <row r="512194" spans="23:35" x14ac:dyDescent="0.2">
      <c r="W512194" s="31"/>
      <c r="AI512194" s="31"/>
    </row>
    <row r="512198" spans="23:35" x14ac:dyDescent="0.2">
      <c r="W512198" s="29"/>
      <c r="AI512198" s="29"/>
    </row>
    <row r="512226" spans="23:35" x14ac:dyDescent="0.2">
      <c r="W512226" s="31"/>
      <c r="AI512226" s="31"/>
    </row>
    <row r="512230" spans="23:35" x14ac:dyDescent="0.2">
      <c r="W512230" s="29"/>
      <c r="AI512230" s="29"/>
    </row>
    <row r="512258" spans="23:35" x14ac:dyDescent="0.2">
      <c r="W512258" s="31"/>
      <c r="AI512258" s="31"/>
    </row>
    <row r="512262" spans="23:35" x14ac:dyDescent="0.2">
      <c r="W512262" s="29"/>
      <c r="AI512262" s="29"/>
    </row>
    <row r="512290" spans="23:35" x14ac:dyDescent="0.2">
      <c r="W512290" s="31"/>
      <c r="AI512290" s="31"/>
    </row>
    <row r="512294" spans="23:35" x14ac:dyDescent="0.2">
      <c r="W512294" s="29"/>
      <c r="AI512294" s="29"/>
    </row>
    <row r="512322" spans="23:35" x14ac:dyDescent="0.2">
      <c r="W512322" s="31"/>
      <c r="AI512322" s="31"/>
    </row>
    <row r="512326" spans="23:35" x14ac:dyDescent="0.2">
      <c r="W512326" s="29"/>
      <c r="AI512326" s="29"/>
    </row>
    <row r="512354" spans="23:35" x14ac:dyDescent="0.2">
      <c r="W512354" s="31"/>
      <c r="AI512354" s="31"/>
    </row>
    <row r="512358" spans="23:35" x14ac:dyDescent="0.2">
      <c r="W512358" s="29"/>
      <c r="AI512358" s="29"/>
    </row>
    <row r="512386" spans="23:35" x14ac:dyDescent="0.2">
      <c r="W512386" s="31"/>
      <c r="AI512386" s="31"/>
    </row>
    <row r="512390" spans="23:35" x14ac:dyDescent="0.2">
      <c r="W512390" s="29"/>
      <c r="AI512390" s="29"/>
    </row>
    <row r="512418" spans="23:35" x14ac:dyDescent="0.2">
      <c r="W512418" s="31"/>
      <c r="AI512418" s="31"/>
    </row>
    <row r="512422" spans="23:35" x14ac:dyDescent="0.2">
      <c r="W512422" s="29"/>
      <c r="AI512422" s="29"/>
    </row>
    <row r="512450" spans="23:35" x14ac:dyDescent="0.2">
      <c r="W512450" s="31"/>
      <c r="AI512450" s="31"/>
    </row>
    <row r="512454" spans="23:35" x14ac:dyDescent="0.2">
      <c r="W512454" s="29"/>
      <c r="AI512454" s="29"/>
    </row>
    <row r="512482" spans="23:35" x14ac:dyDescent="0.2">
      <c r="W512482" s="31"/>
      <c r="AI512482" s="31"/>
    </row>
    <row r="512486" spans="23:35" x14ac:dyDescent="0.2">
      <c r="W512486" s="29"/>
      <c r="AI512486" s="29"/>
    </row>
    <row r="512514" spans="23:35" x14ac:dyDescent="0.2">
      <c r="W512514" s="31"/>
      <c r="AI512514" s="31"/>
    </row>
    <row r="512518" spans="23:35" x14ac:dyDescent="0.2">
      <c r="W512518" s="29"/>
      <c r="AI512518" s="29"/>
    </row>
    <row r="512546" spans="23:35" x14ac:dyDescent="0.2">
      <c r="W512546" s="31"/>
      <c r="AI512546" s="31"/>
    </row>
    <row r="512550" spans="23:35" x14ac:dyDescent="0.2">
      <c r="W512550" s="29"/>
      <c r="AI512550" s="29"/>
    </row>
    <row r="512578" spans="23:35" x14ac:dyDescent="0.2">
      <c r="W512578" s="31"/>
      <c r="AI512578" s="31"/>
    </row>
    <row r="512582" spans="23:35" x14ac:dyDescent="0.2">
      <c r="W512582" s="29"/>
      <c r="AI512582" s="29"/>
    </row>
    <row r="512610" spans="23:35" x14ac:dyDescent="0.2">
      <c r="W512610" s="31"/>
      <c r="AI512610" s="31"/>
    </row>
    <row r="512614" spans="23:35" x14ac:dyDescent="0.2">
      <c r="W512614" s="29"/>
      <c r="AI512614" s="29"/>
    </row>
    <row r="512642" spans="23:35" x14ac:dyDescent="0.2">
      <c r="W512642" s="31"/>
      <c r="AI512642" s="31"/>
    </row>
    <row r="512646" spans="23:35" x14ac:dyDescent="0.2">
      <c r="W512646" s="29"/>
      <c r="AI512646" s="29"/>
    </row>
    <row r="512674" spans="23:35" x14ac:dyDescent="0.2">
      <c r="W512674" s="31"/>
      <c r="AI512674" s="31"/>
    </row>
    <row r="512678" spans="23:35" x14ac:dyDescent="0.2">
      <c r="W512678" s="29"/>
      <c r="AI512678" s="29"/>
    </row>
    <row r="512706" spans="23:35" x14ac:dyDescent="0.2">
      <c r="W512706" s="31"/>
      <c r="AI512706" s="31"/>
    </row>
    <row r="512710" spans="23:35" x14ac:dyDescent="0.2">
      <c r="W512710" s="29"/>
      <c r="AI512710" s="29"/>
    </row>
    <row r="512738" spans="23:35" x14ac:dyDescent="0.2">
      <c r="W512738" s="31"/>
      <c r="AI512738" s="31"/>
    </row>
    <row r="512742" spans="23:35" x14ac:dyDescent="0.2">
      <c r="W512742" s="29"/>
      <c r="AI512742" s="29"/>
    </row>
    <row r="512770" spans="23:35" x14ac:dyDescent="0.2">
      <c r="W512770" s="31"/>
      <c r="AI512770" s="31"/>
    </row>
    <row r="512774" spans="23:35" x14ac:dyDescent="0.2">
      <c r="W512774" s="29"/>
      <c r="AI512774" s="29"/>
    </row>
    <row r="512802" spans="23:35" x14ac:dyDescent="0.2">
      <c r="W512802" s="31"/>
      <c r="AI512802" s="31"/>
    </row>
    <row r="512806" spans="23:35" x14ac:dyDescent="0.2">
      <c r="W512806" s="29"/>
      <c r="AI512806" s="29"/>
    </row>
    <row r="512834" spans="23:35" x14ac:dyDescent="0.2">
      <c r="W512834" s="31"/>
      <c r="AI512834" s="31"/>
    </row>
    <row r="512838" spans="23:35" x14ac:dyDescent="0.2">
      <c r="W512838" s="29"/>
      <c r="AI512838" s="29"/>
    </row>
    <row r="512866" spans="23:35" x14ac:dyDescent="0.2">
      <c r="W512866" s="31"/>
      <c r="AI512866" s="31"/>
    </row>
    <row r="512870" spans="23:35" x14ac:dyDescent="0.2">
      <c r="W512870" s="29"/>
      <c r="AI512870" s="29"/>
    </row>
    <row r="512898" spans="23:35" x14ac:dyDescent="0.2">
      <c r="W512898" s="31"/>
      <c r="AI512898" s="31"/>
    </row>
    <row r="512902" spans="23:35" x14ac:dyDescent="0.2">
      <c r="W512902" s="29"/>
      <c r="AI512902" s="29"/>
    </row>
    <row r="512930" spans="23:35" x14ac:dyDescent="0.2">
      <c r="W512930" s="31"/>
      <c r="AI512930" s="31"/>
    </row>
    <row r="512934" spans="23:35" x14ac:dyDescent="0.2">
      <c r="W512934" s="29"/>
      <c r="AI512934" s="29"/>
    </row>
    <row r="512962" spans="23:35" x14ac:dyDescent="0.2">
      <c r="W512962" s="31"/>
      <c r="AI512962" s="31"/>
    </row>
    <row r="512966" spans="23:35" x14ac:dyDescent="0.2">
      <c r="W512966" s="29"/>
      <c r="AI512966" s="29"/>
    </row>
    <row r="512994" spans="23:35" x14ac:dyDescent="0.2">
      <c r="W512994" s="31"/>
      <c r="AI512994" s="31"/>
    </row>
    <row r="512998" spans="23:35" x14ac:dyDescent="0.2">
      <c r="W512998" s="29"/>
      <c r="AI512998" s="29"/>
    </row>
    <row r="513026" spans="23:35" x14ac:dyDescent="0.2">
      <c r="W513026" s="31"/>
      <c r="AI513026" s="31"/>
    </row>
    <row r="513030" spans="23:35" x14ac:dyDescent="0.2">
      <c r="W513030" s="29"/>
      <c r="AI513030" s="29"/>
    </row>
    <row r="513058" spans="23:35" x14ac:dyDescent="0.2">
      <c r="W513058" s="31"/>
      <c r="AI513058" s="31"/>
    </row>
    <row r="513062" spans="23:35" x14ac:dyDescent="0.2">
      <c r="W513062" s="29"/>
      <c r="AI513062" s="29"/>
    </row>
    <row r="513090" spans="23:35" x14ac:dyDescent="0.2">
      <c r="W513090" s="31"/>
      <c r="AI513090" s="31"/>
    </row>
    <row r="513094" spans="23:35" x14ac:dyDescent="0.2">
      <c r="W513094" s="29"/>
      <c r="AI513094" s="29"/>
    </row>
    <row r="513122" spans="23:35" x14ac:dyDescent="0.2">
      <c r="W513122" s="31"/>
      <c r="AI513122" s="31"/>
    </row>
    <row r="513126" spans="23:35" x14ac:dyDescent="0.2">
      <c r="W513126" s="29"/>
      <c r="AI513126" s="29"/>
    </row>
    <row r="513154" spans="23:35" x14ac:dyDescent="0.2">
      <c r="W513154" s="31"/>
      <c r="AI513154" s="31"/>
    </row>
    <row r="513158" spans="23:35" x14ac:dyDescent="0.2">
      <c r="W513158" s="29"/>
      <c r="AI513158" s="29"/>
    </row>
    <row r="513186" spans="23:35" x14ac:dyDescent="0.2">
      <c r="W513186" s="31"/>
      <c r="AI513186" s="31"/>
    </row>
    <row r="513190" spans="23:35" x14ac:dyDescent="0.2">
      <c r="W513190" s="29"/>
      <c r="AI513190" s="29"/>
    </row>
    <row r="513218" spans="23:35" x14ac:dyDescent="0.2">
      <c r="W513218" s="31"/>
      <c r="AI513218" s="31"/>
    </row>
    <row r="513222" spans="23:35" x14ac:dyDescent="0.2">
      <c r="W513222" s="29"/>
      <c r="AI513222" s="29"/>
    </row>
    <row r="513250" spans="23:35" x14ac:dyDescent="0.2">
      <c r="W513250" s="31"/>
      <c r="AI513250" s="31"/>
    </row>
    <row r="513254" spans="23:35" x14ac:dyDescent="0.2">
      <c r="W513254" s="29"/>
      <c r="AI513254" s="29"/>
    </row>
    <row r="513282" spans="23:35" x14ac:dyDescent="0.2">
      <c r="W513282" s="31"/>
      <c r="AI513282" s="31"/>
    </row>
    <row r="513286" spans="23:35" x14ac:dyDescent="0.2">
      <c r="W513286" s="29"/>
      <c r="AI513286" s="29"/>
    </row>
    <row r="513314" spans="23:35" x14ac:dyDescent="0.2">
      <c r="W513314" s="31"/>
      <c r="AI513314" s="31"/>
    </row>
    <row r="513318" spans="23:35" x14ac:dyDescent="0.2">
      <c r="W513318" s="29"/>
      <c r="AI513318" s="29"/>
    </row>
    <row r="513346" spans="23:35" x14ac:dyDescent="0.2">
      <c r="W513346" s="31"/>
      <c r="AI513346" s="31"/>
    </row>
    <row r="513350" spans="23:35" x14ac:dyDescent="0.2">
      <c r="W513350" s="29"/>
      <c r="AI513350" s="29"/>
    </row>
    <row r="513378" spans="23:35" x14ac:dyDescent="0.2">
      <c r="W513378" s="31"/>
      <c r="AI513378" s="31"/>
    </row>
    <row r="513382" spans="23:35" x14ac:dyDescent="0.2">
      <c r="W513382" s="29"/>
      <c r="AI513382" s="29"/>
    </row>
    <row r="513410" spans="23:35" x14ac:dyDescent="0.2">
      <c r="W513410" s="31"/>
      <c r="AI513410" s="31"/>
    </row>
    <row r="513414" spans="23:35" x14ac:dyDescent="0.2">
      <c r="W513414" s="29"/>
      <c r="AI513414" s="29"/>
    </row>
    <row r="513442" spans="23:35" x14ac:dyDescent="0.2">
      <c r="W513442" s="31"/>
      <c r="AI513442" s="31"/>
    </row>
    <row r="513446" spans="23:35" x14ac:dyDescent="0.2">
      <c r="W513446" s="29"/>
      <c r="AI513446" s="29"/>
    </row>
    <row r="513474" spans="23:35" x14ac:dyDescent="0.2">
      <c r="W513474" s="31"/>
      <c r="AI513474" s="31"/>
    </row>
    <row r="513478" spans="23:35" x14ac:dyDescent="0.2">
      <c r="W513478" s="29"/>
      <c r="AI513478" s="29"/>
    </row>
    <row r="513506" spans="23:35" x14ac:dyDescent="0.2">
      <c r="W513506" s="31"/>
      <c r="AI513506" s="31"/>
    </row>
    <row r="513510" spans="23:35" x14ac:dyDescent="0.2">
      <c r="W513510" s="29"/>
      <c r="AI513510" s="29"/>
    </row>
    <row r="513538" spans="23:35" x14ac:dyDescent="0.2">
      <c r="W513538" s="31"/>
      <c r="AI513538" s="31"/>
    </row>
    <row r="513542" spans="23:35" x14ac:dyDescent="0.2">
      <c r="W513542" s="29"/>
      <c r="AI513542" s="29"/>
    </row>
    <row r="513570" spans="23:35" x14ac:dyDescent="0.2">
      <c r="W513570" s="31"/>
      <c r="AI513570" s="31"/>
    </row>
    <row r="513574" spans="23:35" x14ac:dyDescent="0.2">
      <c r="W513574" s="29"/>
      <c r="AI513574" s="29"/>
    </row>
    <row r="513602" spans="23:35" x14ac:dyDescent="0.2">
      <c r="W513602" s="31"/>
      <c r="AI513602" s="31"/>
    </row>
    <row r="513606" spans="23:35" x14ac:dyDescent="0.2">
      <c r="W513606" s="29"/>
      <c r="AI513606" s="29"/>
    </row>
    <row r="513634" spans="23:35" x14ac:dyDescent="0.2">
      <c r="W513634" s="31"/>
      <c r="AI513634" s="31"/>
    </row>
    <row r="513638" spans="23:35" x14ac:dyDescent="0.2">
      <c r="W513638" s="29"/>
      <c r="AI513638" s="29"/>
    </row>
    <row r="513666" spans="23:35" x14ac:dyDescent="0.2">
      <c r="W513666" s="31"/>
      <c r="AI513666" s="31"/>
    </row>
    <row r="513670" spans="23:35" x14ac:dyDescent="0.2">
      <c r="W513670" s="29"/>
      <c r="AI513670" s="29"/>
    </row>
    <row r="513698" spans="23:35" x14ac:dyDescent="0.2">
      <c r="W513698" s="31"/>
      <c r="AI513698" s="31"/>
    </row>
    <row r="513702" spans="23:35" x14ac:dyDescent="0.2">
      <c r="W513702" s="29"/>
      <c r="AI513702" s="29"/>
    </row>
    <row r="513730" spans="23:35" x14ac:dyDescent="0.2">
      <c r="W513730" s="31"/>
      <c r="AI513730" s="31"/>
    </row>
    <row r="513734" spans="23:35" x14ac:dyDescent="0.2">
      <c r="W513734" s="29"/>
      <c r="AI513734" s="29"/>
    </row>
    <row r="513762" spans="23:35" x14ac:dyDescent="0.2">
      <c r="W513762" s="31"/>
      <c r="AI513762" s="31"/>
    </row>
    <row r="513766" spans="23:35" x14ac:dyDescent="0.2">
      <c r="W513766" s="29"/>
      <c r="AI513766" s="29"/>
    </row>
    <row r="513794" spans="23:35" x14ac:dyDescent="0.2">
      <c r="W513794" s="31"/>
      <c r="AI513794" s="31"/>
    </row>
    <row r="513798" spans="23:35" x14ac:dyDescent="0.2">
      <c r="W513798" s="29"/>
      <c r="AI513798" s="29"/>
    </row>
    <row r="513826" spans="23:35" x14ac:dyDescent="0.2">
      <c r="W513826" s="31"/>
      <c r="AI513826" s="31"/>
    </row>
    <row r="513830" spans="23:35" x14ac:dyDescent="0.2">
      <c r="W513830" s="29"/>
      <c r="AI513830" s="29"/>
    </row>
    <row r="513858" spans="23:35" x14ac:dyDescent="0.2">
      <c r="W513858" s="31"/>
      <c r="AI513858" s="31"/>
    </row>
    <row r="513862" spans="23:35" x14ac:dyDescent="0.2">
      <c r="W513862" s="29"/>
      <c r="AI513862" s="29"/>
    </row>
    <row r="513890" spans="23:35" x14ac:dyDescent="0.2">
      <c r="W513890" s="31"/>
      <c r="AI513890" s="31"/>
    </row>
    <row r="513894" spans="23:35" x14ac:dyDescent="0.2">
      <c r="W513894" s="29"/>
      <c r="AI513894" s="29"/>
    </row>
    <row r="513922" spans="23:35" x14ac:dyDescent="0.2">
      <c r="W513922" s="31"/>
      <c r="AI513922" s="31"/>
    </row>
    <row r="513926" spans="23:35" x14ac:dyDescent="0.2">
      <c r="W513926" s="29"/>
      <c r="AI513926" s="29"/>
    </row>
    <row r="513954" spans="23:35" x14ac:dyDescent="0.2">
      <c r="W513954" s="31"/>
      <c r="AI513954" s="31"/>
    </row>
    <row r="513958" spans="23:35" x14ac:dyDescent="0.2">
      <c r="W513958" s="29"/>
      <c r="AI513958" s="29"/>
    </row>
    <row r="513986" spans="23:35" x14ac:dyDescent="0.2">
      <c r="W513986" s="31"/>
      <c r="AI513986" s="31"/>
    </row>
    <row r="513990" spans="23:35" x14ac:dyDescent="0.2">
      <c r="W513990" s="29"/>
      <c r="AI513990" s="29"/>
    </row>
    <row r="514018" spans="23:35" x14ac:dyDescent="0.2">
      <c r="W514018" s="31"/>
      <c r="AI514018" s="31"/>
    </row>
    <row r="514022" spans="23:35" x14ac:dyDescent="0.2">
      <c r="W514022" s="29"/>
      <c r="AI514022" s="29"/>
    </row>
    <row r="514050" spans="23:35" x14ac:dyDescent="0.2">
      <c r="W514050" s="31"/>
      <c r="AI514050" s="31"/>
    </row>
    <row r="514054" spans="23:35" x14ac:dyDescent="0.2">
      <c r="W514054" s="29"/>
      <c r="AI514054" s="29"/>
    </row>
    <row r="514082" spans="23:35" x14ac:dyDescent="0.2">
      <c r="W514082" s="31"/>
      <c r="AI514082" s="31"/>
    </row>
    <row r="514086" spans="23:35" x14ac:dyDescent="0.2">
      <c r="W514086" s="29"/>
      <c r="AI514086" s="29"/>
    </row>
    <row r="514114" spans="23:35" x14ac:dyDescent="0.2">
      <c r="W514114" s="31"/>
      <c r="AI514114" s="31"/>
    </row>
    <row r="514118" spans="23:35" x14ac:dyDescent="0.2">
      <c r="W514118" s="29"/>
      <c r="AI514118" s="29"/>
    </row>
    <row r="514146" spans="23:35" x14ac:dyDescent="0.2">
      <c r="W514146" s="31"/>
      <c r="AI514146" s="31"/>
    </row>
    <row r="514150" spans="23:35" x14ac:dyDescent="0.2">
      <c r="W514150" s="29"/>
      <c r="AI514150" s="29"/>
    </row>
    <row r="514178" spans="23:35" x14ac:dyDescent="0.2">
      <c r="W514178" s="31"/>
      <c r="AI514178" s="31"/>
    </row>
    <row r="514182" spans="23:35" x14ac:dyDescent="0.2">
      <c r="W514182" s="29"/>
      <c r="AI514182" s="29"/>
    </row>
    <row r="514210" spans="23:35" x14ac:dyDescent="0.2">
      <c r="W514210" s="31"/>
      <c r="AI514210" s="31"/>
    </row>
    <row r="514214" spans="23:35" x14ac:dyDescent="0.2">
      <c r="W514214" s="29"/>
      <c r="AI514214" s="29"/>
    </row>
    <row r="514242" spans="23:35" x14ac:dyDescent="0.2">
      <c r="W514242" s="31"/>
      <c r="AI514242" s="31"/>
    </row>
    <row r="514246" spans="23:35" x14ac:dyDescent="0.2">
      <c r="W514246" s="29"/>
      <c r="AI514246" s="29"/>
    </row>
    <row r="514274" spans="23:35" x14ac:dyDescent="0.2">
      <c r="W514274" s="31"/>
      <c r="AI514274" s="31"/>
    </row>
    <row r="514278" spans="23:35" x14ac:dyDescent="0.2">
      <c r="W514278" s="29"/>
      <c r="AI514278" s="29"/>
    </row>
    <row r="514306" spans="23:35" x14ac:dyDescent="0.2">
      <c r="W514306" s="31"/>
      <c r="AI514306" s="31"/>
    </row>
    <row r="514310" spans="23:35" x14ac:dyDescent="0.2">
      <c r="W514310" s="29"/>
      <c r="AI514310" s="29"/>
    </row>
    <row r="514338" spans="23:35" x14ac:dyDescent="0.2">
      <c r="W514338" s="31"/>
      <c r="AI514338" s="31"/>
    </row>
    <row r="514342" spans="23:35" x14ac:dyDescent="0.2">
      <c r="W514342" s="29"/>
      <c r="AI514342" s="29"/>
    </row>
    <row r="514370" spans="23:35" x14ac:dyDescent="0.2">
      <c r="W514370" s="31"/>
      <c r="AI514370" s="31"/>
    </row>
    <row r="514374" spans="23:35" x14ac:dyDescent="0.2">
      <c r="W514374" s="29"/>
      <c r="AI514374" s="29"/>
    </row>
    <row r="514402" spans="23:35" x14ac:dyDescent="0.2">
      <c r="W514402" s="31"/>
      <c r="AI514402" s="31"/>
    </row>
    <row r="514406" spans="23:35" x14ac:dyDescent="0.2">
      <c r="W514406" s="29"/>
      <c r="AI514406" s="29"/>
    </row>
    <row r="514434" spans="23:35" x14ac:dyDescent="0.2">
      <c r="W514434" s="31"/>
      <c r="AI514434" s="31"/>
    </row>
    <row r="514438" spans="23:35" x14ac:dyDescent="0.2">
      <c r="W514438" s="29"/>
      <c r="AI514438" s="29"/>
    </row>
    <row r="514466" spans="23:35" x14ac:dyDescent="0.2">
      <c r="W514466" s="31"/>
      <c r="AI514466" s="31"/>
    </row>
    <row r="514470" spans="23:35" x14ac:dyDescent="0.2">
      <c r="W514470" s="29"/>
      <c r="AI514470" s="29"/>
    </row>
    <row r="514498" spans="23:35" x14ac:dyDescent="0.2">
      <c r="W514498" s="31"/>
      <c r="AI514498" s="31"/>
    </row>
    <row r="514502" spans="23:35" x14ac:dyDescent="0.2">
      <c r="W514502" s="29"/>
      <c r="AI514502" s="29"/>
    </row>
    <row r="514530" spans="23:35" x14ac:dyDescent="0.2">
      <c r="W514530" s="31"/>
      <c r="AI514530" s="31"/>
    </row>
    <row r="514534" spans="23:35" x14ac:dyDescent="0.2">
      <c r="W514534" s="29"/>
      <c r="AI514534" s="29"/>
    </row>
    <row r="514562" spans="23:35" x14ac:dyDescent="0.2">
      <c r="W514562" s="31"/>
      <c r="AI514562" s="31"/>
    </row>
    <row r="514566" spans="23:35" x14ac:dyDescent="0.2">
      <c r="W514566" s="29"/>
      <c r="AI514566" s="29"/>
    </row>
    <row r="514594" spans="23:35" x14ac:dyDescent="0.2">
      <c r="W514594" s="31"/>
      <c r="AI514594" s="31"/>
    </row>
    <row r="514598" spans="23:35" x14ac:dyDescent="0.2">
      <c r="W514598" s="29"/>
      <c r="AI514598" s="29"/>
    </row>
    <row r="514626" spans="23:35" x14ac:dyDescent="0.2">
      <c r="W514626" s="31"/>
      <c r="AI514626" s="31"/>
    </row>
    <row r="514630" spans="23:35" x14ac:dyDescent="0.2">
      <c r="W514630" s="29"/>
      <c r="AI514630" s="29"/>
    </row>
    <row r="514658" spans="23:35" x14ac:dyDescent="0.2">
      <c r="W514658" s="31"/>
      <c r="AI514658" s="31"/>
    </row>
    <row r="514662" spans="23:35" x14ac:dyDescent="0.2">
      <c r="W514662" s="29"/>
      <c r="AI514662" s="29"/>
    </row>
    <row r="514690" spans="23:35" x14ac:dyDescent="0.2">
      <c r="W514690" s="31"/>
      <c r="AI514690" s="31"/>
    </row>
    <row r="514694" spans="23:35" x14ac:dyDescent="0.2">
      <c r="W514694" s="29"/>
      <c r="AI514694" s="29"/>
    </row>
    <row r="514722" spans="23:35" x14ac:dyDescent="0.2">
      <c r="W514722" s="31"/>
      <c r="AI514722" s="31"/>
    </row>
    <row r="514726" spans="23:35" x14ac:dyDescent="0.2">
      <c r="W514726" s="29"/>
      <c r="AI514726" s="29"/>
    </row>
    <row r="514754" spans="23:35" x14ac:dyDescent="0.2">
      <c r="W514754" s="31"/>
      <c r="AI514754" s="31"/>
    </row>
    <row r="514758" spans="23:35" x14ac:dyDescent="0.2">
      <c r="W514758" s="29"/>
      <c r="AI514758" s="29"/>
    </row>
    <row r="514786" spans="23:35" x14ac:dyDescent="0.2">
      <c r="W514786" s="31"/>
      <c r="AI514786" s="31"/>
    </row>
    <row r="514790" spans="23:35" x14ac:dyDescent="0.2">
      <c r="W514790" s="29"/>
      <c r="AI514790" s="29"/>
    </row>
    <row r="514818" spans="23:35" x14ac:dyDescent="0.2">
      <c r="W514818" s="31"/>
      <c r="AI514818" s="31"/>
    </row>
    <row r="514822" spans="23:35" x14ac:dyDescent="0.2">
      <c r="W514822" s="29"/>
      <c r="AI514822" s="29"/>
    </row>
    <row r="514850" spans="23:35" x14ac:dyDescent="0.2">
      <c r="W514850" s="31"/>
      <c r="AI514850" s="31"/>
    </row>
    <row r="514854" spans="23:35" x14ac:dyDescent="0.2">
      <c r="W514854" s="29"/>
      <c r="AI514854" s="29"/>
    </row>
    <row r="514882" spans="23:35" x14ac:dyDescent="0.2">
      <c r="W514882" s="31"/>
      <c r="AI514882" s="31"/>
    </row>
    <row r="514886" spans="23:35" x14ac:dyDescent="0.2">
      <c r="W514886" s="29"/>
      <c r="AI514886" s="29"/>
    </row>
    <row r="514914" spans="23:35" x14ac:dyDescent="0.2">
      <c r="W514914" s="31"/>
      <c r="AI514914" s="31"/>
    </row>
    <row r="514918" spans="23:35" x14ac:dyDescent="0.2">
      <c r="W514918" s="29"/>
      <c r="AI514918" s="29"/>
    </row>
    <row r="514946" spans="23:35" x14ac:dyDescent="0.2">
      <c r="W514946" s="31"/>
      <c r="AI514946" s="31"/>
    </row>
    <row r="514950" spans="23:35" x14ac:dyDescent="0.2">
      <c r="W514950" s="29"/>
      <c r="AI514950" s="29"/>
    </row>
    <row r="514978" spans="23:35" x14ac:dyDescent="0.2">
      <c r="W514978" s="31"/>
      <c r="AI514978" s="31"/>
    </row>
    <row r="514982" spans="23:35" x14ac:dyDescent="0.2">
      <c r="W514982" s="29"/>
      <c r="AI514982" s="29"/>
    </row>
    <row r="515010" spans="23:35" x14ac:dyDescent="0.2">
      <c r="W515010" s="31"/>
      <c r="AI515010" s="31"/>
    </row>
    <row r="515014" spans="23:35" x14ac:dyDescent="0.2">
      <c r="W515014" s="29"/>
      <c r="AI515014" s="29"/>
    </row>
    <row r="515042" spans="23:35" x14ac:dyDescent="0.2">
      <c r="W515042" s="31"/>
      <c r="AI515042" s="31"/>
    </row>
    <row r="515046" spans="23:35" x14ac:dyDescent="0.2">
      <c r="W515046" s="29"/>
      <c r="AI515046" s="29"/>
    </row>
    <row r="515074" spans="23:35" x14ac:dyDescent="0.2">
      <c r="W515074" s="31"/>
      <c r="AI515074" s="31"/>
    </row>
    <row r="515078" spans="23:35" x14ac:dyDescent="0.2">
      <c r="W515078" s="29"/>
      <c r="AI515078" s="29"/>
    </row>
    <row r="515106" spans="23:35" x14ac:dyDescent="0.2">
      <c r="W515106" s="31"/>
      <c r="AI515106" s="31"/>
    </row>
    <row r="515110" spans="23:35" x14ac:dyDescent="0.2">
      <c r="W515110" s="29"/>
      <c r="AI515110" s="29"/>
    </row>
    <row r="515138" spans="23:35" x14ac:dyDescent="0.2">
      <c r="W515138" s="31"/>
      <c r="AI515138" s="31"/>
    </row>
    <row r="515142" spans="23:35" x14ac:dyDescent="0.2">
      <c r="W515142" s="29"/>
      <c r="AI515142" s="29"/>
    </row>
    <row r="515170" spans="23:35" x14ac:dyDescent="0.2">
      <c r="W515170" s="31"/>
      <c r="AI515170" s="31"/>
    </row>
    <row r="515174" spans="23:35" x14ac:dyDescent="0.2">
      <c r="W515174" s="29"/>
      <c r="AI515174" s="29"/>
    </row>
    <row r="515202" spans="23:35" x14ac:dyDescent="0.2">
      <c r="W515202" s="31"/>
      <c r="AI515202" s="31"/>
    </row>
    <row r="515206" spans="23:35" x14ac:dyDescent="0.2">
      <c r="W515206" s="29"/>
      <c r="AI515206" s="29"/>
    </row>
    <row r="515234" spans="23:35" x14ac:dyDescent="0.2">
      <c r="W515234" s="31"/>
      <c r="AI515234" s="31"/>
    </row>
    <row r="515238" spans="23:35" x14ac:dyDescent="0.2">
      <c r="W515238" s="29"/>
      <c r="AI515238" s="29"/>
    </row>
    <row r="515266" spans="23:35" x14ac:dyDescent="0.2">
      <c r="W515266" s="31"/>
      <c r="AI515266" s="31"/>
    </row>
    <row r="515270" spans="23:35" x14ac:dyDescent="0.2">
      <c r="W515270" s="29"/>
      <c r="AI515270" s="29"/>
    </row>
    <row r="515298" spans="23:35" x14ac:dyDescent="0.2">
      <c r="W515298" s="31"/>
      <c r="AI515298" s="31"/>
    </row>
    <row r="515302" spans="23:35" x14ac:dyDescent="0.2">
      <c r="W515302" s="29"/>
      <c r="AI515302" s="29"/>
    </row>
    <row r="515330" spans="23:35" x14ac:dyDescent="0.2">
      <c r="W515330" s="31"/>
      <c r="AI515330" s="31"/>
    </row>
    <row r="515334" spans="23:35" x14ac:dyDescent="0.2">
      <c r="W515334" s="29"/>
      <c r="AI515334" s="29"/>
    </row>
    <row r="515362" spans="23:35" x14ac:dyDescent="0.2">
      <c r="W515362" s="31"/>
      <c r="AI515362" s="31"/>
    </row>
    <row r="515366" spans="23:35" x14ac:dyDescent="0.2">
      <c r="W515366" s="29"/>
      <c r="AI515366" s="29"/>
    </row>
    <row r="515394" spans="23:35" x14ac:dyDescent="0.2">
      <c r="W515394" s="31"/>
      <c r="AI515394" s="31"/>
    </row>
    <row r="515398" spans="23:35" x14ac:dyDescent="0.2">
      <c r="W515398" s="29"/>
      <c r="AI515398" s="29"/>
    </row>
    <row r="515426" spans="23:35" x14ac:dyDescent="0.2">
      <c r="W515426" s="31"/>
      <c r="AI515426" s="31"/>
    </row>
    <row r="515430" spans="23:35" x14ac:dyDescent="0.2">
      <c r="W515430" s="29"/>
      <c r="AI515430" s="29"/>
    </row>
    <row r="515458" spans="23:35" x14ac:dyDescent="0.2">
      <c r="W515458" s="31"/>
      <c r="AI515458" s="31"/>
    </row>
    <row r="515462" spans="23:35" x14ac:dyDescent="0.2">
      <c r="W515462" s="29"/>
      <c r="AI515462" s="29"/>
    </row>
    <row r="515490" spans="23:35" x14ac:dyDescent="0.2">
      <c r="W515490" s="31"/>
      <c r="AI515490" s="31"/>
    </row>
    <row r="515494" spans="23:35" x14ac:dyDescent="0.2">
      <c r="W515494" s="29"/>
      <c r="AI515494" s="29"/>
    </row>
    <row r="515522" spans="23:35" x14ac:dyDescent="0.2">
      <c r="W515522" s="31"/>
      <c r="AI515522" s="31"/>
    </row>
    <row r="515526" spans="23:35" x14ac:dyDescent="0.2">
      <c r="W515526" s="29"/>
      <c r="AI515526" s="29"/>
    </row>
    <row r="515554" spans="23:35" x14ac:dyDescent="0.2">
      <c r="W515554" s="31"/>
      <c r="AI515554" s="31"/>
    </row>
    <row r="515558" spans="23:35" x14ac:dyDescent="0.2">
      <c r="W515558" s="29"/>
      <c r="AI515558" s="29"/>
    </row>
    <row r="515586" spans="23:35" x14ac:dyDescent="0.2">
      <c r="W515586" s="31"/>
      <c r="AI515586" s="31"/>
    </row>
    <row r="515590" spans="23:35" x14ac:dyDescent="0.2">
      <c r="W515590" s="29"/>
      <c r="AI515590" s="29"/>
    </row>
    <row r="515618" spans="23:35" x14ac:dyDescent="0.2">
      <c r="W515618" s="31"/>
      <c r="AI515618" s="31"/>
    </row>
    <row r="515622" spans="23:35" x14ac:dyDescent="0.2">
      <c r="W515622" s="29"/>
      <c r="AI515622" s="29"/>
    </row>
    <row r="515650" spans="23:35" x14ac:dyDescent="0.2">
      <c r="W515650" s="31"/>
      <c r="AI515650" s="31"/>
    </row>
    <row r="515654" spans="23:35" x14ac:dyDescent="0.2">
      <c r="W515654" s="29"/>
      <c r="AI515654" s="29"/>
    </row>
    <row r="515682" spans="23:35" x14ac:dyDescent="0.2">
      <c r="W515682" s="31"/>
      <c r="AI515682" s="31"/>
    </row>
    <row r="515686" spans="23:35" x14ac:dyDescent="0.2">
      <c r="W515686" s="29"/>
      <c r="AI515686" s="29"/>
    </row>
    <row r="515714" spans="23:35" x14ac:dyDescent="0.2">
      <c r="W515714" s="31"/>
      <c r="AI515714" s="31"/>
    </row>
    <row r="515718" spans="23:35" x14ac:dyDescent="0.2">
      <c r="W515718" s="29"/>
      <c r="AI515718" s="29"/>
    </row>
    <row r="515746" spans="23:35" x14ac:dyDescent="0.2">
      <c r="W515746" s="31"/>
      <c r="AI515746" s="31"/>
    </row>
    <row r="515750" spans="23:35" x14ac:dyDescent="0.2">
      <c r="W515750" s="29"/>
      <c r="AI515750" s="29"/>
    </row>
    <row r="515778" spans="23:35" x14ac:dyDescent="0.2">
      <c r="W515778" s="31"/>
      <c r="AI515778" s="31"/>
    </row>
    <row r="515782" spans="23:35" x14ac:dyDescent="0.2">
      <c r="W515782" s="29"/>
      <c r="AI515782" s="29"/>
    </row>
    <row r="515810" spans="23:35" x14ac:dyDescent="0.2">
      <c r="W515810" s="31"/>
      <c r="AI515810" s="31"/>
    </row>
    <row r="515814" spans="23:35" x14ac:dyDescent="0.2">
      <c r="W515814" s="29"/>
      <c r="AI515814" s="29"/>
    </row>
    <row r="515842" spans="23:35" x14ac:dyDescent="0.2">
      <c r="W515842" s="31"/>
      <c r="AI515842" s="31"/>
    </row>
    <row r="515846" spans="23:35" x14ac:dyDescent="0.2">
      <c r="W515846" s="29"/>
      <c r="AI515846" s="29"/>
    </row>
    <row r="515874" spans="23:35" x14ac:dyDescent="0.2">
      <c r="W515874" s="31"/>
      <c r="AI515874" s="31"/>
    </row>
    <row r="515878" spans="23:35" x14ac:dyDescent="0.2">
      <c r="W515878" s="29"/>
      <c r="AI515878" s="29"/>
    </row>
    <row r="515906" spans="23:35" x14ac:dyDescent="0.2">
      <c r="W515906" s="31"/>
      <c r="AI515906" s="31"/>
    </row>
    <row r="515910" spans="23:35" x14ac:dyDescent="0.2">
      <c r="W515910" s="29"/>
      <c r="AI515910" s="29"/>
    </row>
    <row r="515938" spans="23:35" x14ac:dyDescent="0.2">
      <c r="W515938" s="31"/>
      <c r="AI515938" s="31"/>
    </row>
    <row r="515942" spans="23:35" x14ac:dyDescent="0.2">
      <c r="W515942" s="29"/>
      <c r="AI515942" s="29"/>
    </row>
    <row r="515970" spans="23:35" x14ac:dyDescent="0.2">
      <c r="W515970" s="31"/>
      <c r="AI515970" s="31"/>
    </row>
    <row r="515974" spans="23:35" x14ac:dyDescent="0.2">
      <c r="W515974" s="29"/>
      <c r="AI515974" s="29"/>
    </row>
    <row r="516002" spans="23:35" x14ac:dyDescent="0.2">
      <c r="W516002" s="31"/>
      <c r="AI516002" s="31"/>
    </row>
    <row r="516006" spans="23:35" x14ac:dyDescent="0.2">
      <c r="W516006" s="29"/>
      <c r="AI516006" s="29"/>
    </row>
    <row r="516034" spans="23:35" x14ac:dyDescent="0.2">
      <c r="W516034" s="31"/>
      <c r="AI516034" s="31"/>
    </row>
    <row r="516038" spans="23:35" x14ac:dyDescent="0.2">
      <c r="W516038" s="29"/>
      <c r="AI516038" s="29"/>
    </row>
    <row r="516066" spans="23:35" x14ac:dyDescent="0.2">
      <c r="W516066" s="31"/>
      <c r="AI516066" s="31"/>
    </row>
    <row r="516070" spans="23:35" x14ac:dyDescent="0.2">
      <c r="W516070" s="29"/>
      <c r="AI516070" s="29"/>
    </row>
    <row r="516098" spans="23:35" x14ac:dyDescent="0.2">
      <c r="W516098" s="31"/>
      <c r="AI516098" s="31"/>
    </row>
    <row r="516102" spans="23:35" x14ac:dyDescent="0.2">
      <c r="W516102" s="29"/>
      <c r="AI516102" s="29"/>
    </row>
    <row r="516130" spans="23:35" x14ac:dyDescent="0.2">
      <c r="W516130" s="31"/>
      <c r="AI516130" s="31"/>
    </row>
    <row r="516134" spans="23:35" x14ac:dyDescent="0.2">
      <c r="W516134" s="29"/>
      <c r="AI516134" s="29"/>
    </row>
    <row r="516162" spans="23:35" x14ac:dyDescent="0.2">
      <c r="W516162" s="31"/>
      <c r="AI516162" s="31"/>
    </row>
    <row r="516166" spans="23:35" x14ac:dyDescent="0.2">
      <c r="W516166" s="29"/>
      <c r="AI516166" s="29"/>
    </row>
    <row r="516194" spans="23:35" x14ac:dyDescent="0.2">
      <c r="W516194" s="31"/>
      <c r="AI516194" s="31"/>
    </row>
    <row r="516198" spans="23:35" x14ac:dyDescent="0.2">
      <c r="W516198" s="29"/>
      <c r="AI516198" s="29"/>
    </row>
    <row r="516226" spans="23:35" x14ac:dyDescent="0.2">
      <c r="W516226" s="31"/>
      <c r="AI516226" s="31"/>
    </row>
    <row r="516230" spans="23:35" x14ac:dyDescent="0.2">
      <c r="W516230" s="29"/>
      <c r="AI516230" s="29"/>
    </row>
    <row r="516258" spans="23:35" x14ac:dyDescent="0.2">
      <c r="W516258" s="31"/>
      <c r="AI516258" s="31"/>
    </row>
    <row r="516262" spans="23:35" x14ac:dyDescent="0.2">
      <c r="W516262" s="29"/>
      <c r="AI516262" s="29"/>
    </row>
    <row r="516290" spans="23:35" x14ac:dyDescent="0.2">
      <c r="W516290" s="31"/>
      <c r="AI516290" s="31"/>
    </row>
    <row r="516294" spans="23:35" x14ac:dyDescent="0.2">
      <c r="W516294" s="29"/>
      <c r="AI516294" s="29"/>
    </row>
    <row r="516322" spans="23:35" x14ac:dyDescent="0.2">
      <c r="W516322" s="31"/>
      <c r="AI516322" s="31"/>
    </row>
    <row r="516326" spans="23:35" x14ac:dyDescent="0.2">
      <c r="W516326" s="29"/>
      <c r="AI516326" s="29"/>
    </row>
    <row r="516354" spans="23:35" x14ac:dyDescent="0.2">
      <c r="W516354" s="31"/>
      <c r="AI516354" s="31"/>
    </row>
    <row r="516358" spans="23:35" x14ac:dyDescent="0.2">
      <c r="W516358" s="29"/>
      <c r="AI516358" s="29"/>
    </row>
    <row r="516386" spans="23:35" x14ac:dyDescent="0.2">
      <c r="W516386" s="31"/>
      <c r="AI516386" s="31"/>
    </row>
    <row r="516390" spans="23:35" x14ac:dyDescent="0.2">
      <c r="W516390" s="29"/>
      <c r="AI516390" s="29"/>
    </row>
    <row r="516418" spans="23:35" x14ac:dyDescent="0.2">
      <c r="W516418" s="31"/>
      <c r="AI516418" s="31"/>
    </row>
    <row r="516422" spans="23:35" x14ac:dyDescent="0.2">
      <c r="W516422" s="29"/>
      <c r="AI516422" s="29"/>
    </row>
    <row r="516450" spans="23:35" x14ac:dyDescent="0.2">
      <c r="W516450" s="31"/>
      <c r="AI516450" s="31"/>
    </row>
    <row r="516454" spans="23:35" x14ac:dyDescent="0.2">
      <c r="W516454" s="29"/>
      <c r="AI516454" s="29"/>
    </row>
    <row r="516482" spans="23:35" x14ac:dyDescent="0.2">
      <c r="W516482" s="31"/>
      <c r="AI516482" s="31"/>
    </row>
    <row r="516486" spans="23:35" x14ac:dyDescent="0.2">
      <c r="W516486" s="29"/>
      <c r="AI516486" s="29"/>
    </row>
    <row r="516514" spans="23:35" x14ac:dyDescent="0.2">
      <c r="W516514" s="31"/>
      <c r="AI516514" s="31"/>
    </row>
    <row r="516518" spans="23:35" x14ac:dyDescent="0.2">
      <c r="W516518" s="29"/>
      <c r="AI516518" s="29"/>
    </row>
    <row r="516546" spans="23:35" x14ac:dyDescent="0.2">
      <c r="W516546" s="31"/>
      <c r="AI516546" s="31"/>
    </row>
    <row r="516550" spans="23:35" x14ac:dyDescent="0.2">
      <c r="W516550" s="29"/>
      <c r="AI516550" s="29"/>
    </row>
    <row r="516578" spans="23:35" x14ac:dyDescent="0.2">
      <c r="W516578" s="31"/>
      <c r="AI516578" s="31"/>
    </row>
    <row r="516582" spans="23:35" x14ac:dyDescent="0.2">
      <c r="W516582" s="29"/>
      <c r="AI516582" s="29"/>
    </row>
    <row r="516610" spans="23:35" x14ac:dyDescent="0.2">
      <c r="W516610" s="31"/>
      <c r="AI516610" s="31"/>
    </row>
    <row r="516614" spans="23:35" x14ac:dyDescent="0.2">
      <c r="W516614" s="29"/>
      <c r="AI516614" s="29"/>
    </row>
    <row r="516642" spans="23:35" x14ac:dyDescent="0.2">
      <c r="W516642" s="31"/>
      <c r="AI516642" s="31"/>
    </row>
    <row r="516646" spans="23:35" x14ac:dyDescent="0.2">
      <c r="W516646" s="29"/>
      <c r="AI516646" s="29"/>
    </row>
    <row r="516674" spans="23:35" x14ac:dyDescent="0.2">
      <c r="W516674" s="31"/>
      <c r="AI516674" s="31"/>
    </row>
    <row r="516678" spans="23:35" x14ac:dyDescent="0.2">
      <c r="W516678" s="29"/>
      <c r="AI516678" s="29"/>
    </row>
    <row r="516706" spans="23:35" x14ac:dyDescent="0.2">
      <c r="W516706" s="31"/>
      <c r="AI516706" s="31"/>
    </row>
    <row r="516710" spans="23:35" x14ac:dyDescent="0.2">
      <c r="W516710" s="29"/>
      <c r="AI516710" s="29"/>
    </row>
    <row r="516738" spans="23:35" x14ac:dyDescent="0.2">
      <c r="W516738" s="31"/>
      <c r="AI516738" s="31"/>
    </row>
    <row r="516742" spans="23:35" x14ac:dyDescent="0.2">
      <c r="W516742" s="29"/>
      <c r="AI516742" s="29"/>
    </row>
    <row r="516770" spans="23:35" x14ac:dyDescent="0.2">
      <c r="W516770" s="31"/>
      <c r="AI516770" s="31"/>
    </row>
    <row r="516774" spans="23:35" x14ac:dyDescent="0.2">
      <c r="W516774" s="29"/>
      <c r="AI516774" s="29"/>
    </row>
    <row r="516802" spans="23:35" x14ac:dyDescent="0.2">
      <c r="W516802" s="31"/>
      <c r="AI516802" s="31"/>
    </row>
    <row r="516806" spans="23:35" x14ac:dyDescent="0.2">
      <c r="W516806" s="29"/>
      <c r="AI516806" s="29"/>
    </row>
    <row r="516834" spans="23:35" x14ac:dyDescent="0.2">
      <c r="W516834" s="31"/>
      <c r="AI516834" s="31"/>
    </row>
    <row r="516838" spans="23:35" x14ac:dyDescent="0.2">
      <c r="W516838" s="29"/>
      <c r="AI516838" s="29"/>
    </row>
    <row r="516866" spans="23:35" x14ac:dyDescent="0.2">
      <c r="W516866" s="31"/>
      <c r="AI516866" s="31"/>
    </row>
    <row r="516870" spans="23:35" x14ac:dyDescent="0.2">
      <c r="W516870" s="29"/>
      <c r="AI516870" s="29"/>
    </row>
    <row r="516898" spans="23:35" x14ac:dyDescent="0.2">
      <c r="W516898" s="31"/>
      <c r="AI516898" s="31"/>
    </row>
    <row r="516902" spans="23:35" x14ac:dyDescent="0.2">
      <c r="W516902" s="29"/>
      <c r="AI516902" s="29"/>
    </row>
    <row r="516930" spans="23:35" x14ac:dyDescent="0.2">
      <c r="W516930" s="31"/>
      <c r="AI516930" s="31"/>
    </row>
    <row r="516934" spans="23:35" x14ac:dyDescent="0.2">
      <c r="W516934" s="29"/>
      <c r="AI516934" s="29"/>
    </row>
    <row r="516962" spans="23:35" x14ac:dyDescent="0.2">
      <c r="W516962" s="31"/>
      <c r="AI516962" s="31"/>
    </row>
    <row r="516966" spans="23:35" x14ac:dyDescent="0.2">
      <c r="W516966" s="29"/>
      <c r="AI516966" s="29"/>
    </row>
    <row r="516994" spans="23:35" x14ac:dyDescent="0.2">
      <c r="W516994" s="31"/>
      <c r="AI516994" s="31"/>
    </row>
    <row r="516998" spans="23:35" x14ac:dyDescent="0.2">
      <c r="W516998" s="29"/>
      <c r="AI516998" s="29"/>
    </row>
    <row r="517026" spans="23:35" x14ac:dyDescent="0.2">
      <c r="W517026" s="31"/>
      <c r="AI517026" s="31"/>
    </row>
    <row r="517030" spans="23:35" x14ac:dyDescent="0.2">
      <c r="W517030" s="29"/>
      <c r="AI517030" s="29"/>
    </row>
    <row r="517058" spans="23:35" x14ac:dyDescent="0.2">
      <c r="W517058" s="31"/>
      <c r="AI517058" s="31"/>
    </row>
    <row r="517062" spans="23:35" x14ac:dyDescent="0.2">
      <c r="W517062" s="29"/>
      <c r="AI517062" s="29"/>
    </row>
    <row r="517090" spans="23:35" x14ac:dyDescent="0.2">
      <c r="W517090" s="31"/>
      <c r="AI517090" s="31"/>
    </row>
    <row r="517094" spans="23:35" x14ac:dyDescent="0.2">
      <c r="W517094" s="29"/>
      <c r="AI517094" s="29"/>
    </row>
    <row r="517122" spans="23:35" x14ac:dyDescent="0.2">
      <c r="W517122" s="31"/>
      <c r="AI517122" s="31"/>
    </row>
    <row r="517126" spans="23:35" x14ac:dyDescent="0.2">
      <c r="W517126" s="29"/>
      <c r="AI517126" s="29"/>
    </row>
    <row r="517154" spans="23:35" x14ac:dyDescent="0.2">
      <c r="W517154" s="31"/>
      <c r="AI517154" s="31"/>
    </row>
    <row r="517158" spans="23:35" x14ac:dyDescent="0.2">
      <c r="W517158" s="29"/>
      <c r="AI517158" s="29"/>
    </row>
    <row r="517186" spans="23:35" x14ac:dyDescent="0.2">
      <c r="W517186" s="31"/>
      <c r="AI517186" s="31"/>
    </row>
    <row r="517190" spans="23:35" x14ac:dyDescent="0.2">
      <c r="W517190" s="29"/>
      <c r="AI517190" s="29"/>
    </row>
    <row r="517218" spans="23:35" x14ac:dyDescent="0.2">
      <c r="W517218" s="31"/>
      <c r="AI517218" s="31"/>
    </row>
    <row r="517222" spans="23:35" x14ac:dyDescent="0.2">
      <c r="W517222" s="29"/>
      <c r="AI517222" s="29"/>
    </row>
    <row r="517250" spans="23:35" x14ac:dyDescent="0.2">
      <c r="W517250" s="31"/>
      <c r="AI517250" s="31"/>
    </row>
    <row r="517254" spans="23:35" x14ac:dyDescent="0.2">
      <c r="W517254" s="29"/>
      <c r="AI517254" s="29"/>
    </row>
    <row r="517282" spans="23:35" x14ac:dyDescent="0.2">
      <c r="W517282" s="31"/>
      <c r="AI517282" s="31"/>
    </row>
    <row r="517286" spans="23:35" x14ac:dyDescent="0.2">
      <c r="W517286" s="29"/>
      <c r="AI517286" s="29"/>
    </row>
    <row r="517314" spans="23:35" x14ac:dyDescent="0.2">
      <c r="W517314" s="31"/>
      <c r="AI517314" s="31"/>
    </row>
    <row r="517318" spans="23:35" x14ac:dyDescent="0.2">
      <c r="W517318" s="29"/>
      <c r="AI517318" s="29"/>
    </row>
    <row r="517346" spans="23:35" x14ac:dyDescent="0.2">
      <c r="W517346" s="31"/>
      <c r="AI517346" s="31"/>
    </row>
    <row r="517350" spans="23:35" x14ac:dyDescent="0.2">
      <c r="W517350" s="29"/>
      <c r="AI517350" s="29"/>
    </row>
    <row r="517378" spans="23:35" x14ac:dyDescent="0.2">
      <c r="W517378" s="31"/>
      <c r="AI517378" s="31"/>
    </row>
    <row r="517382" spans="23:35" x14ac:dyDescent="0.2">
      <c r="W517382" s="29"/>
      <c r="AI517382" s="29"/>
    </row>
    <row r="517410" spans="23:35" x14ac:dyDescent="0.2">
      <c r="W517410" s="31"/>
      <c r="AI517410" s="31"/>
    </row>
    <row r="517414" spans="23:35" x14ac:dyDescent="0.2">
      <c r="W517414" s="29"/>
      <c r="AI517414" s="29"/>
    </row>
    <row r="517442" spans="23:35" x14ac:dyDescent="0.2">
      <c r="W517442" s="31"/>
      <c r="AI517442" s="31"/>
    </row>
    <row r="517446" spans="23:35" x14ac:dyDescent="0.2">
      <c r="W517446" s="29"/>
      <c r="AI517446" s="29"/>
    </row>
    <row r="517474" spans="23:35" x14ac:dyDescent="0.2">
      <c r="W517474" s="31"/>
      <c r="AI517474" s="31"/>
    </row>
    <row r="517478" spans="23:35" x14ac:dyDescent="0.2">
      <c r="W517478" s="29"/>
      <c r="AI517478" s="29"/>
    </row>
    <row r="517506" spans="23:35" x14ac:dyDescent="0.2">
      <c r="W517506" s="31"/>
      <c r="AI517506" s="31"/>
    </row>
    <row r="517510" spans="23:35" x14ac:dyDescent="0.2">
      <c r="W517510" s="29"/>
      <c r="AI517510" s="29"/>
    </row>
    <row r="517538" spans="23:35" x14ac:dyDescent="0.2">
      <c r="W517538" s="31"/>
      <c r="AI517538" s="31"/>
    </row>
    <row r="517542" spans="23:35" x14ac:dyDescent="0.2">
      <c r="W517542" s="29"/>
      <c r="AI517542" s="29"/>
    </row>
    <row r="517570" spans="23:35" x14ac:dyDescent="0.2">
      <c r="W517570" s="31"/>
      <c r="AI517570" s="31"/>
    </row>
    <row r="517574" spans="23:35" x14ac:dyDescent="0.2">
      <c r="W517574" s="29"/>
      <c r="AI517574" s="29"/>
    </row>
    <row r="517602" spans="23:35" x14ac:dyDescent="0.2">
      <c r="W517602" s="31"/>
      <c r="AI517602" s="31"/>
    </row>
    <row r="517606" spans="23:35" x14ac:dyDescent="0.2">
      <c r="W517606" s="29"/>
      <c r="AI517606" s="29"/>
    </row>
    <row r="517634" spans="23:35" x14ac:dyDescent="0.2">
      <c r="W517634" s="31"/>
      <c r="AI517634" s="31"/>
    </row>
    <row r="517638" spans="23:35" x14ac:dyDescent="0.2">
      <c r="W517638" s="29"/>
      <c r="AI517638" s="29"/>
    </row>
    <row r="517666" spans="23:35" x14ac:dyDescent="0.2">
      <c r="W517666" s="31"/>
      <c r="AI517666" s="31"/>
    </row>
    <row r="517670" spans="23:35" x14ac:dyDescent="0.2">
      <c r="W517670" s="29"/>
      <c r="AI517670" s="29"/>
    </row>
    <row r="517698" spans="23:35" x14ac:dyDescent="0.2">
      <c r="W517698" s="31"/>
      <c r="AI517698" s="31"/>
    </row>
    <row r="517702" spans="23:35" x14ac:dyDescent="0.2">
      <c r="W517702" s="29"/>
      <c r="AI517702" s="29"/>
    </row>
    <row r="517730" spans="23:35" x14ac:dyDescent="0.2">
      <c r="W517730" s="31"/>
      <c r="AI517730" s="31"/>
    </row>
    <row r="517734" spans="23:35" x14ac:dyDescent="0.2">
      <c r="W517734" s="29"/>
      <c r="AI517734" s="29"/>
    </row>
    <row r="517762" spans="23:35" x14ac:dyDescent="0.2">
      <c r="W517762" s="31"/>
      <c r="AI517762" s="31"/>
    </row>
    <row r="517766" spans="23:35" x14ac:dyDescent="0.2">
      <c r="W517766" s="29"/>
      <c r="AI517766" s="29"/>
    </row>
    <row r="517794" spans="23:35" x14ac:dyDescent="0.2">
      <c r="W517794" s="31"/>
      <c r="AI517794" s="31"/>
    </row>
    <row r="517798" spans="23:35" x14ac:dyDescent="0.2">
      <c r="W517798" s="29"/>
      <c r="AI517798" s="29"/>
    </row>
    <row r="517826" spans="23:35" x14ac:dyDescent="0.2">
      <c r="W517826" s="31"/>
      <c r="AI517826" s="31"/>
    </row>
    <row r="517830" spans="23:35" x14ac:dyDescent="0.2">
      <c r="W517830" s="29"/>
      <c r="AI517830" s="29"/>
    </row>
    <row r="517858" spans="23:35" x14ac:dyDescent="0.2">
      <c r="W517858" s="31"/>
      <c r="AI517858" s="31"/>
    </row>
    <row r="517862" spans="23:35" x14ac:dyDescent="0.2">
      <c r="W517862" s="29"/>
      <c r="AI517862" s="29"/>
    </row>
    <row r="517890" spans="23:35" x14ac:dyDescent="0.2">
      <c r="W517890" s="31"/>
      <c r="AI517890" s="31"/>
    </row>
    <row r="517894" spans="23:35" x14ac:dyDescent="0.2">
      <c r="W517894" s="29"/>
      <c r="AI517894" s="29"/>
    </row>
    <row r="517922" spans="23:35" x14ac:dyDescent="0.2">
      <c r="W517922" s="31"/>
      <c r="AI517922" s="31"/>
    </row>
    <row r="517926" spans="23:35" x14ac:dyDescent="0.2">
      <c r="W517926" s="29"/>
      <c r="AI517926" s="29"/>
    </row>
    <row r="517954" spans="23:35" x14ac:dyDescent="0.2">
      <c r="W517954" s="31"/>
      <c r="AI517954" s="31"/>
    </row>
    <row r="517958" spans="23:35" x14ac:dyDescent="0.2">
      <c r="W517958" s="29"/>
      <c r="AI517958" s="29"/>
    </row>
    <row r="517986" spans="23:35" x14ac:dyDescent="0.2">
      <c r="W517986" s="31"/>
      <c r="AI517986" s="31"/>
    </row>
    <row r="517990" spans="23:35" x14ac:dyDescent="0.2">
      <c r="W517990" s="29"/>
      <c r="AI517990" s="29"/>
    </row>
    <row r="518018" spans="23:35" x14ac:dyDescent="0.2">
      <c r="W518018" s="31"/>
      <c r="AI518018" s="31"/>
    </row>
    <row r="518022" spans="23:35" x14ac:dyDescent="0.2">
      <c r="W518022" s="29"/>
      <c r="AI518022" s="29"/>
    </row>
    <row r="518050" spans="23:35" x14ac:dyDescent="0.2">
      <c r="W518050" s="31"/>
      <c r="AI518050" s="31"/>
    </row>
    <row r="518054" spans="23:35" x14ac:dyDescent="0.2">
      <c r="W518054" s="29"/>
      <c r="AI518054" s="29"/>
    </row>
    <row r="518082" spans="23:35" x14ac:dyDescent="0.2">
      <c r="W518082" s="31"/>
      <c r="AI518082" s="31"/>
    </row>
    <row r="518086" spans="23:35" x14ac:dyDescent="0.2">
      <c r="W518086" s="29"/>
      <c r="AI518086" s="29"/>
    </row>
    <row r="518114" spans="23:35" x14ac:dyDescent="0.2">
      <c r="W518114" s="31"/>
      <c r="AI518114" s="31"/>
    </row>
    <row r="518118" spans="23:35" x14ac:dyDescent="0.2">
      <c r="W518118" s="29"/>
      <c r="AI518118" s="29"/>
    </row>
    <row r="518146" spans="23:35" x14ac:dyDescent="0.2">
      <c r="W518146" s="31"/>
      <c r="AI518146" s="31"/>
    </row>
    <row r="518150" spans="23:35" x14ac:dyDescent="0.2">
      <c r="W518150" s="29"/>
      <c r="AI518150" s="29"/>
    </row>
    <row r="518178" spans="23:35" x14ac:dyDescent="0.2">
      <c r="W518178" s="31"/>
      <c r="AI518178" s="31"/>
    </row>
    <row r="518182" spans="23:35" x14ac:dyDescent="0.2">
      <c r="W518182" s="29"/>
      <c r="AI518182" s="29"/>
    </row>
    <row r="518210" spans="23:35" x14ac:dyDescent="0.2">
      <c r="W518210" s="31"/>
      <c r="AI518210" s="31"/>
    </row>
    <row r="518214" spans="23:35" x14ac:dyDescent="0.2">
      <c r="W518214" s="29"/>
      <c r="AI518214" s="29"/>
    </row>
    <row r="518242" spans="23:35" x14ac:dyDescent="0.2">
      <c r="W518242" s="31"/>
      <c r="AI518242" s="31"/>
    </row>
    <row r="518246" spans="23:35" x14ac:dyDescent="0.2">
      <c r="W518246" s="29"/>
      <c r="AI518246" s="29"/>
    </row>
    <row r="518274" spans="23:35" x14ac:dyDescent="0.2">
      <c r="W518274" s="31"/>
      <c r="AI518274" s="31"/>
    </row>
    <row r="518278" spans="23:35" x14ac:dyDescent="0.2">
      <c r="W518278" s="29"/>
      <c r="AI518278" s="29"/>
    </row>
    <row r="518306" spans="23:35" x14ac:dyDescent="0.2">
      <c r="W518306" s="31"/>
      <c r="AI518306" s="31"/>
    </row>
    <row r="518310" spans="23:35" x14ac:dyDescent="0.2">
      <c r="W518310" s="29"/>
      <c r="AI518310" s="29"/>
    </row>
    <row r="518338" spans="23:35" x14ac:dyDescent="0.2">
      <c r="W518338" s="31"/>
      <c r="AI518338" s="31"/>
    </row>
    <row r="518342" spans="23:35" x14ac:dyDescent="0.2">
      <c r="W518342" s="29"/>
      <c r="AI518342" s="29"/>
    </row>
    <row r="518370" spans="23:35" x14ac:dyDescent="0.2">
      <c r="W518370" s="31"/>
      <c r="AI518370" s="31"/>
    </row>
    <row r="518374" spans="23:35" x14ac:dyDescent="0.2">
      <c r="W518374" s="29"/>
      <c r="AI518374" s="29"/>
    </row>
    <row r="518402" spans="23:35" x14ac:dyDescent="0.2">
      <c r="W518402" s="31"/>
      <c r="AI518402" s="31"/>
    </row>
    <row r="518406" spans="23:35" x14ac:dyDescent="0.2">
      <c r="W518406" s="29"/>
      <c r="AI518406" s="29"/>
    </row>
    <row r="518434" spans="23:35" x14ac:dyDescent="0.2">
      <c r="W518434" s="31"/>
      <c r="AI518434" s="31"/>
    </row>
    <row r="518438" spans="23:35" x14ac:dyDescent="0.2">
      <c r="W518438" s="29"/>
      <c r="AI518438" s="29"/>
    </row>
    <row r="518466" spans="23:35" x14ac:dyDescent="0.2">
      <c r="W518466" s="31"/>
      <c r="AI518466" s="31"/>
    </row>
    <row r="518470" spans="23:35" x14ac:dyDescent="0.2">
      <c r="W518470" s="29"/>
      <c r="AI518470" s="29"/>
    </row>
    <row r="518498" spans="23:35" x14ac:dyDescent="0.2">
      <c r="W518498" s="31"/>
      <c r="AI518498" s="31"/>
    </row>
    <row r="518502" spans="23:35" x14ac:dyDescent="0.2">
      <c r="W518502" s="29"/>
      <c r="AI518502" s="29"/>
    </row>
    <row r="518530" spans="23:35" x14ac:dyDescent="0.2">
      <c r="W518530" s="31"/>
      <c r="AI518530" s="31"/>
    </row>
    <row r="518534" spans="23:35" x14ac:dyDescent="0.2">
      <c r="W518534" s="29"/>
      <c r="AI518534" s="29"/>
    </row>
    <row r="518562" spans="23:35" x14ac:dyDescent="0.2">
      <c r="W518562" s="31"/>
      <c r="AI518562" s="31"/>
    </row>
    <row r="518566" spans="23:35" x14ac:dyDescent="0.2">
      <c r="W518566" s="29"/>
      <c r="AI518566" s="29"/>
    </row>
    <row r="518594" spans="23:35" x14ac:dyDescent="0.2">
      <c r="W518594" s="31"/>
      <c r="AI518594" s="31"/>
    </row>
    <row r="518598" spans="23:35" x14ac:dyDescent="0.2">
      <c r="W518598" s="29"/>
      <c r="AI518598" s="29"/>
    </row>
    <row r="518626" spans="23:35" x14ac:dyDescent="0.2">
      <c r="W518626" s="31"/>
      <c r="AI518626" s="31"/>
    </row>
    <row r="518630" spans="23:35" x14ac:dyDescent="0.2">
      <c r="W518630" s="29"/>
      <c r="AI518630" s="29"/>
    </row>
    <row r="518658" spans="23:35" x14ac:dyDescent="0.2">
      <c r="W518658" s="31"/>
      <c r="AI518658" s="31"/>
    </row>
    <row r="518662" spans="23:35" x14ac:dyDescent="0.2">
      <c r="W518662" s="29"/>
      <c r="AI518662" s="29"/>
    </row>
    <row r="518690" spans="23:35" x14ac:dyDescent="0.2">
      <c r="W518690" s="31"/>
      <c r="AI518690" s="31"/>
    </row>
    <row r="518694" spans="23:35" x14ac:dyDescent="0.2">
      <c r="W518694" s="29"/>
      <c r="AI518694" s="29"/>
    </row>
    <row r="518722" spans="23:35" x14ac:dyDescent="0.2">
      <c r="W518722" s="31"/>
      <c r="AI518722" s="31"/>
    </row>
    <row r="518726" spans="23:35" x14ac:dyDescent="0.2">
      <c r="W518726" s="29"/>
      <c r="AI518726" s="29"/>
    </row>
    <row r="518754" spans="23:35" x14ac:dyDescent="0.2">
      <c r="W518754" s="31"/>
      <c r="AI518754" s="31"/>
    </row>
    <row r="518758" spans="23:35" x14ac:dyDescent="0.2">
      <c r="W518758" s="29"/>
      <c r="AI518758" s="29"/>
    </row>
    <row r="518786" spans="23:35" x14ac:dyDescent="0.2">
      <c r="W518786" s="31"/>
      <c r="AI518786" s="31"/>
    </row>
    <row r="518790" spans="23:35" x14ac:dyDescent="0.2">
      <c r="W518790" s="29"/>
      <c r="AI518790" s="29"/>
    </row>
    <row r="518818" spans="23:35" x14ac:dyDescent="0.2">
      <c r="W518818" s="31"/>
      <c r="AI518818" s="31"/>
    </row>
    <row r="518822" spans="23:35" x14ac:dyDescent="0.2">
      <c r="W518822" s="29"/>
      <c r="AI518822" s="29"/>
    </row>
    <row r="518850" spans="23:35" x14ac:dyDescent="0.2">
      <c r="W518850" s="31"/>
      <c r="AI518850" s="31"/>
    </row>
    <row r="518854" spans="23:35" x14ac:dyDescent="0.2">
      <c r="W518854" s="29"/>
      <c r="AI518854" s="29"/>
    </row>
    <row r="518882" spans="23:35" x14ac:dyDescent="0.2">
      <c r="W518882" s="31"/>
      <c r="AI518882" s="31"/>
    </row>
    <row r="518886" spans="23:35" x14ac:dyDescent="0.2">
      <c r="W518886" s="29"/>
      <c r="AI518886" s="29"/>
    </row>
    <row r="518914" spans="23:35" x14ac:dyDescent="0.2">
      <c r="W518914" s="31"/>
      <c r="AI518914" s="31"/>
    </row>
    <row r="518918" spans="23:35" x14ac:dyDescent="0.2">
      <c r="W518918" s="29"/>
      <c r="AI518918" s="29"/>
    </row>
    <row r="518946" spans="23:35" x14ac:dyDescent="0.2">
      <c r="W518946" s="31"/>
      <c r="AI518946" s="31"/>
    </row>
    <row r="518950" spans="23:35" x14ac:dyDescent="0.2">
      <c r="W518950" s="29"/>
      <c r="AI518950" s="29"/>
    </row>
    <row r="518978" spans="23:35" x14ac:dyDescent="0.2">
      <c r="W518978" s="31"/>
      <c r="AI518978" s="31"/>
    </row>
    <row r="518982" spans="23:35" x14ac:dyDescent="0.2">
      <c r="W518982" s="29"/>
      <c r="AI518982" s="29"/>
    </row>
    <row r="519010" spans="23:35" x14ac:dyDescent="0.2">
      <c r="W519010" s="31"/>
      <c r="AI519010" s="31"/>
    </row>
    <row r="519014" spans="23:35" x14ac:dyDescent="0.2">
      <c r="W519014" s="29"/>
      <c r="AI519014" s="29"/>
    </row>
    <row r="519042" spans="23:35" x14ac:dyDescent="0.2">
      <c r="W519042" s="31"/>
      <c r="AI519042" s="31"/>
    </row>
    <row r="519046" spans="23:35" x14ac:dyDescent="0.2">
      <c r="W519046" s="29"/>
      <c r="AI519046" s="29"/>
    </row>
    <row r="519074" spans="23:35" x14ac:dyDescent="0.2">
      <c r="W519074" s="31"/>
      <c r="AI519074" s="31"/>
    </row>
    <row r="519078" spans="23:35" x14ac:dyDescent="0.2">
      <c r="W519078" s="29"/>
      <c r="AI519078" s="29"/>
    </row>
    <row r="519106" spans="23:35" x14ac:dyDescent="0.2">
      <c r="W519106" s="31"/>
      <c r="AI519106" s="31"/>
    </row>
    <row r="519110" spans="23:35" x14ac:dyDescent="0.2">
      <c r="W519110" s="29"/>
      <c r="AI519110" s="29"/>
    </row>
    <row r="519138" spans="23:35" x14ac:dyDescent="0.2">
      <c r="W519138" s="31"/>
      <c r="AI519138" s="31"/>
    </row>
    <row r="519142" spans="23:35" x14ac:dyDescent="0.2">
      <c r="W519142" s="29"/>
      <c r="AI519142" s="29"/>
    </row>
    <row r="519170" spans="23:35" x14ac:dyDescent="0.2">
      <c r="W519170" s="31"/>
      <c r="AI519170" s="31"/>
    </row>
    <row r="519174" spans="23:35" x14ac:dyDescent="0.2">
      <c r="W519174" s="29"/>
      <c r="AI519174" s="29"/>
    </row>
    <row r="519202" spans="23:35" x14ac:dyDescent="0.2">
      <c r="W519202" s="31"/>
      <c r="AI519202" s="31"/>
    </row>
    <row r="519206" spans="23:35" x14ac:dyDescent="0.2">
      <c r="W519206" s="29"/>
      <c r="AI519206" s="29"/>
    </row>
    <row r="519234" spans="23:35" x14ac:dyDescent="0.2">
      <c r="W519234" s="31"/>
      <c r="AI519234" s="31"/>
    </row>
    <row r="519238" spans="23:35" x14ac:dyDescent="0.2">
      <c r="W519238" s="29"/>
      <c r="AI519238" s="29"/>
    </row>
    <row r="519266" spans="23:35" x14ac:dyDescent="0.2">
      <c r="W519266" s="31"/>
      <c r="AI519266" s="31"/>
    </row>
    <row r="519270" spans="23:35" x14ac:dyDescent="0.2">
      <c r="W519270" s="29"/>
      <c r="AI519270" s="29"/>
    </row>
    <row r="519298" spans="23:35" x14ac:dyDescent="0.2">
      <c r="W519298" s="31"/>
      <c r="AI519298" s="31"/>
    </row>
    <row r="519302" spans="23:35" x14ac:dyDescent="0.2">
      <c r="W519302" s="29"/>
      <c r="AI519302" s="29"/>
    </row>
    <row r="519330" spans="23:35" x14ac:dyDescent="0.2">
      <c r="W519330" s="31"/>
      <c r="AI519330" s="31"/>
    </row>
    <row r="519334" spans="23:35" x14ac:dyDescent="0.2">
      <c r="W519334" s="29"/>
      <c r="AI519334" s="29"/>
    </row>
    <row r="519362" spans="23:35" x14ac:dyDescent="0.2">
      <c r="W519362" s="31"/>
      <c r="AI519362" s="31"/>
    </row>
    <row r="519366" spans="23:35" x14ac:dyDescent="0.2">
      <c r="W519366" s="29"/>
      <c r="AI519366" s="29"/>
    </row>
    <row r="519394" spans="23:35" x14ac:dyDescent="0.2">
      <c r="W519394" s="31"/>
      <c r="AI519394" s="31"/>
    </row>
    <row r="519398" spans="23:35" x14ac:dyDescent="0.2">
      <c r="W519398" s="29"/>
      <c r="AI519398" s="29"/>
    </row>
    <row r="519426" spans="23:35" x14ac:dyDescent="0.2">
      <c r="W519426" s="31"/>
      <c r="AI519426" s="31"/>
    </row>
    <row r="519430" spans="23:35" x14ac:dyDescent="0.2">
      <c r="W519430" s="29"/>
      <c r="AI519430" s="29"/>
    </row>
    <row r="519458" spans="23:35" x14ac:dyDescent="0.2">
      <c r="W519458" s="31"/>
      <c r="AI519458" s="31"/>
    </row>
    <row r="519462" spans="23:35" x14ac:dyDescent="0.2">
      <c r="W519462" s="29"/>
      <c r="AI519462" s="29"/>
    </row>
    <row r="519490" spans="23:35" x14ac:dyDescent="0.2">
      <c r="W519490" s="31"/>
      <c r="AI519490" s="31"/>
    </row>
    <row r="519494" spans="23:35" x14ac:dyDescent="0.2">
      <c r="W519494" s="29"/>
      <c r="AI519494" s="29"/>
    </row>
    <row r="519522" spans="23:35" x14ac:dyDescent="0.2">
      <c r="W519522" s="31"/>
      <c r="AI519522" s="31"/>
    </row>
    <row r="519526" spans="23:35" x14ac:dyDescent="0.2">
      <c r="W519526" s="29"/>
      <c r="AI519526" s="29"/>
    </row>
    <row r="519554" spans="23:35" x14ac:dyDescent="0.2">
      <c r="W519554" s="31"/>
      <c r="AI519554" s="31"/>
    </row>
    <row r="519558" spans="23:35" x14ac:dyDescent="0.2">
      <c r="W519558" s="29"/>
      <c r="AI519558" s="29"/>
    </row>
    <row r="519586" spans="23:35" x14ac:dyDescent="0.2">
      <c r="W519586" s="31"/>
      <c r="AI519586" s="31"/>
    </row>
    <row r="519590" spans="23:35" x14ac:dyDescent="0.2">
      <c r="W519590" s="29"/>
      <c r="AI519590" s="29"/>
    </row>
    <row r="519618" spans="23:35" x14ac:dyDescent="0.2">
      <c r="W519618" s="31"/>
      <c r="AI519618" s="31"/>
    </row>
    <row r="519622" spans="23:35" x14ac:dyDescent="0.2">
      <c r="W519622" s="29"/>
      <c r="AI519622" s="29"/>
    </row>
    <row r="519650" spans="23:35" x14ac:dyDescent="0.2">
      <c r="W519650" s="31"/>
      <c r="AI519650" s="31"/>
    </row>
    <row r="519654" spans="23:35" x14ac:dyDescent="0.2">
      <c r="W519654" s="29"/>
      <c r="AI519654" s="29"/>
    </row>
    <row r="519682" spans="23:35" x14ac:dyDescent="0.2">
      <c r="W519682" s="31"/>
      <c r="AI519682" s="31"/>
    </row>
    <row r="519686" spans="23:35" x14ac:dyDescent="0.2">
      <c r="W519686" s="29"/>
      <c r="AI519686" s="29"/>
    </row>
    <row r="519714" spans="23:35" x14ac:dyDescent="0.2">
      <c r="W519714" s="31"/>
      <c r="AI519714" s="31"/>
    </row>
    <row r="519718" spans="23:35" x14ac:dyDescent="0.2">
      <c r="W519718" s="29"/>
      <c r="AI519718" s="29"/>
    </row>
    <row r="519746" spans="23:35" x14ac:dyDescent="0.2">
      <c r="W519746" s="31"/>
      <c r="AI519746" s="31"/>
    </row>
    <row r="519750" spans="23:35" x14ac:dyDescent="0.2">
      <c r="W519750" s="29"/>
      <c r="AI519750" s="29"/>
    </row>
    <row r="519778" spans="23:35" x14ac:dyDescent="0.2">
      <c r="W519778" s="31"/>
      <c r="AI519778" s="31"/>
    </row>
    <row r="519782" spans="23:35" x14ac:dyDescent="0.2">
      <c r="W519782" s="29"/>
      <c r="AI519782" s="29"/>
    </row>
    <row r="519810" spans="23:35" x14ac:dyDescent="0.2">
      <c r="W519810" s="31"/>
      <c r="AI519810" s="31"/>
    </row>
    <row r="519814" spans="23:35" x14ac:dyDescent="0.2">
      <c r="W519814" s="29"/>
      <c r="AI519814" s="29"/>
    </row>
    <row r="519842" spans="23:35" x14ac:dyDescent="0.2">
      <c r="W519842" s="31"/>
      <c r="AI519842" s="31"/>
    </row>
    <row r="519846" spans="23:35" x14ac:dyDescent="0.2">
      <c r="W519846" s="29"/>
      <c r="AI519846" s="29"/>
    </row>
    <row r="519874" spans="23:35" x14ac:dyDescent="0.2">
      <c r="W519874" s="31"/>
      <c r="AI519874" s="31"/>
    </row>
    <row r="519878" spans="23:35" x14ac:dyDescent="0.2">
      <c r="W519878" s="29"/>
      <c r="AI519878" s="29"/>
    </row>
    <row r="519906" spans="23:35" x14ac:dyDescent="0.2">
      <c r="W519906" s="31"/>
      <c r="AI519906" s="31"/>
    </row>
    <row r="519910" spans="23:35" x14ac:dyDescent="0.2">
      <c r="W519910" s="29"/>
      <c r="AI519910" s="29"/>
    </row>
    <row r="519938" spans="23:35" x14ac:dyDescent="0.2">
      <c r="W519938" s="31"/>
      <c r="AI519938" s="31"/>
    </row>
    <row r="519942" spans="23:35" x14ac:dyDescent="0.2">
      <c r="W519942" s="29"/>
      <c r="AI519942" s="29"/>
    </row>
    <row r="519970" spans="23:35" x14ac:dyDescent="0.2">
      <c r="W519970" s="31"/>
      <c r="AI519970" s="31"/>
    </row>
    <row r="519974" spans="23:35" x14ac:dyDescent="0.2">
      <c r="W519974" s="29"/>
      <c r="AI519974" s="29"/>
    </row>
    <row r="520002" spans="23:35" x14ac:dyDescent="0.2">
      <c r="W520002" s="31"/>
      <c r="AI520002" s="31"/>
    </row>
    <row r="520006" spans="23:35" x14ac:dyDescent="0.2">
      <c r="W520006" s="29"/>
      <c r="AI520006" s="29"/>
    </row>
    <row r="520034" spans="23:35" x14ac:dyDescent="0.2">
      <c r="W520034" s="31"/>
      <c r="AI520034" s="31"/>
    </row>
    <row r="520038" spans="23:35" x14ac:dyDescent="0.2">
      <c r="W520038" s="29"/>
      <c r="AI520038" s="29"/>
    </row>
    <row r="520066" spans="23:35" x14ac:dyDescent="0.2">
      <c r="W520066" s="31"/>
      <c r="AI520066" s="31"/>
    </row>
    <row r="520070" spans="23:35" x14ac:dyDescent="0.2">
      <c r="W520070" s="29"/>
      <c r="AI520070" s="29"/>
    </row>
    <row r="520098" spans="23:35" x14ac:dyDescent="0.2">
      <c r="W520098" s="31"/>
      <c r="AI520098" s="31"/>
    </row>
    <row r="520102" spans="23:35" x14ac:dyDescent="0.2">
      <c r="W520102" s="29"/>
      <c r="AI520102" s="29"/>
    </row>
    <row r="520130" spans="23:35" x14ac:dyDescent="0.2">
      <c r="W520130" s="31"/>
      <c r="AI520130" s="31"/>
    </row>
    <row r="520134" spans="23:35" x14ac:dyDescent="0.2">
      <c r="W520134" s="29"/>
      <c r="AI520134" s="29"/>
    </row>
    <row r="520162" spans="23:35" x14ac:dyDescent="0.2">
      <c r="W520162" s="31"/>
      <c r="AI520162" s="31"/>
    </row>
    <row r="520166" spans="23:35" x14ac:dyDescent="0.2">
      <c r="W520166" s="29"/>
      <c r="AI520166" s="29"/>
    </row>
    <row r="520194" spans="23:35" x14ac:dyDescent="0.2">
      <c r="W520194" s="31"/>
      <c r="AI520194" s="31"/>
    </row>
    <row r="520198" spans="23:35" x14ac:dyDescent="0.2">
      <c r="W520198" s="29"/>
      <c r="AI520198" s="29"/>
    </row>
    <row r="520226" spans="23:35" x14ac:dyDescent="0.2">
      <c r="W520226" s="31"/>
      <c r="AI520226" s="31"/>
    </row>
    <row r="520230" spans="23:35" x14ac:dyDescent="0.2">
      <c r="W520230" s="29"/>
      <c r="AI520230" s="29"/>
    </row>
    <row r="520258" spans="23:35" x14ac:dyDescent="0.2">
      <c r="W520258" s="31"/>
      <c r="AI520258" s="31"/>
    </row>
    <row r="520262" spans="23:35" x14ac:dyDescent="0.2">
      <c r="W520262" s="29"/>
      <c r="AI520262" s="29"/>
    </row>
    <row r="520290" spans="23:35" x14ac:dyDescent="0.2">
      <c r="W520290" s="31"/>
      <c r="AI520290" s="31"/>
    </row>
    <row r="520294" spans="23:35" x14ac:dyDescent="0.2">
      <c r="W520294" s="29"/>
      <c r="AI520294" s="29"/>
    </row>
    <row r="520322" spans="23:35" x14ac:dyDescent="0.2">
      <c r="W520322" s="31"/>
      <c r="AI520322" s="31"/>
    </row>
    <row r="520326" spans="23:35" x14ac:dyDescent="0.2">
      <c r="W520326" s="29"/>
      <c r="AI520326" s="29"/>
    </row>
    <row r="520354" spans="23:35" x14ac:dyDescent="0.2">
      <c r="W520354" s="31"/>
      <c r="AI520354" s="31"/>
    </row>
    <row r="520358" spans="23:35" x14ac:dyDescent="0.2">
      <c r="W520358" s="29"/>
      <c r="AI520358" s="29"/>
    </row>
    <row r="520386" spans="23:35" x14ac:dyDescent="0.2">
      <c r="W520386" s="31"/>
      <c r="AI520386" s="31"/>
    </row>
    <row r="520390" spans="23:35" x14ac:dyDescent="0.2">
      <c r="W520390" s="29"/>
      <c r="AI520390" s="29"/>
    </row>
    <row r="520418" spans="23:35" x14ac:dyDescent="0.2">
      <c r="W520418" s="31"/>
      <c r="AI520418" s="31"/>
    </row>
    <row r="520422" spans="23:35" x14ac:dyDescent="0.2">
      <c r="W520422" s="29"/>
      <c r="AI520422" s="29"/>
    </row>
    <row r="520450" spans="23:35" x14ac:dyDescent="0.2">
      <c r="W520450" s="31"/>
      <c r="AI520450" s="31"/>
    </row>
    <row r="520454" spans="23:35" x14ac:dyDescent="0.2">
      <c r="W520454" s="29"/>
      <c r="AI520454" s="29"/>
    </row>
    <row r="520482" spans="23:35" x14ac:dyDescent="0.2">
      <c r="W520482" s="31"/>
      <c r="AI520482" s="31"/>
    </row>
    <row r="520486" spans="23:35" x14ac:dyDescent="0.2">
      <c r="W520486" s="29"/>
      <c r="AI520486" s="29"/>
    </row>
    <row r="520514" spans="23:35" x14ac:dyDescent="0.2">
      <c r="W520514" s="31"/>
      <c r="AI520514" s="31"/>
    </row>
    <row r="520518" spans="23:35" x14ac:dyDescent="0.2">
      <c r="W520518" s="29"/>
      <c r="AI520518" s="29"/>
    </row>
    <row r="520546" spans="23:35" x14ac:dyDescent="0.2">
      <c r="W520546" s="31"/>
      <c r="AI520546" s="31"/>
    </row>
    <row r="520550" spans="23:35" x14ac:dyDescent="0.2">
      <c r="W520550" s="29"/>
      <c r="AI520550" s="29"/>
    </row>
    <row r="520578" spans="23:35" x14ac:dyDescent="0.2">
      <c r="W520578" s="31"/>
      <c r="AI520578" s="31"/>
    </row>
    <row r="520582" spans="23:35" x14ac:dyDescent="0.2">
      <c r="W520582" s="29"/>
      <c r="AI520582" s="29"/>
    </row>
    <row r="520610" spans="23:35" x14ac:dyDescent="0.2">
      <c r="W520610" s="31"/>
      <c r="AI520610" s="31"/>
    </row>
    <row r="520614" spans="23:35" x14ac:dyDescent="0.2">
      <c r="W520614" s="29"/>
      <c r="AI520614" s="29"/>
    </row>
    <row r="520642" spans="23:35" x14ac:dyDescent="0.2">
      <c r="W520642" s="31"/>
      <c r="AI520642" s="31"/>
    </row>
    <row r="520646" spans="23:35" x14ac:dyDescent="0.2">
      <c r="W520646" s="29"/>
      <c r="AI520646" s="29"/>
    </row>
    <row r="520674" spans="23:35" x14ac:dyDescent="0.2">
      <c r="W520674" s="31"/>
      <c r="AI520674" s="31"/>
    </row>
    <row r="520678" spans="23:35" x14ac:dyDescent="0.2">
      <c r="W520678" s="29"/>
      <c r="AI520678" s="29"/>
    </row>
    <row r="520706" spans="23:35" x14ac:dyDescent="0.2">
      <c r="W520706" s="31"/>
      <c r="AI520706" s="31"/>
    </row>
    <row r="520710" spans="23:35" x14ac:dyDescent="0.2">
      <c r="W520710" s="29"/>
      <c r="AI520710" s="29"/>
    </row>
    <row r="520738" spans="23:35" x14ac:dyDescent="0.2">
      <c r="W520738" s="31"/>
      <c r="AI520738" s="31"/>
    </row>
    <row r="520742" spans="23:35" x14ac:dyDescent="0.2">
      <c r="W520742" s="29"/>
      <c r="AI520742" s="29"/>
    </row>
    <row r="520770" spans="23:35" x14ac:dyDescent="0.2">
      <c r="W520770" s="31"/>
      <c r="AI520770" s="31"/>
    </row>
    <row r="520774" spans="23:35" x14ac:dyDescent="0.2">
      <c r="W520774" s="29"/>
      <c r="AI520774" s="29"/>
    </row>
    <row r="520802" spans="23:35" x14ac:dyDescent="0.2">
      <c r="W520802" s="31"/>
      <c r="AI520802" s="31"/>
    </row>
    <row r="520806" spans="23:35" x14ac:dyDescent="0.2">
      <c r="W520806" s="29"/>
      <c r="AI520806" s="29"/>
    </row>
    <row r="520834" spans="23:35" x14ac:dyDescent="0.2">
      <c r="W520834" s="31"/>
      <c r="AI520834" s="31"/>
    </row>
    <row r="520838" spans="23:35" x14ac:dyDescent="0.2">
      <c r="W520838" s="29"/>
      <c r="AI520838" s="29"/>
    </row>
    <row r="520866" spans="23:35" x14ac:dyDescent="0.2">
      <c r="W520866" s="31"/>
      <c r="AI520866" s="31"/>
    </row>
    <row r="520870" spans="23:35" x14ac:dyDescent="0.2">
      <c r="W520870" s="29"/>
      <c r="AI520870" s="29"/>
    </row>
    <row r="520898" spans="23:35" x14ac:dyDescent="0.2">
      <c r="W520898" s="31"/>
      <c r="AI520898" s="31"/>
    </row>
    <row r="520902" spans="23:35" x14ac:dyDescent="0.2">
      <c r="W520902" s="29"/>
      <c r="AI520902" s="29"/>
    </row>
    <row r="520930" spans="23:35" x14ac:dyDescent="0.2">
      <c r="W520930" s="31"/>
      <c r="AI520930" s="31"/>
    </row>
    <row r="520934" spans="23:35" x14ac:dyDescent="0.2">
      <c r="W520934" s="29"/>
      <c r="AI520934" s="29"/>
    </row>
    <row r="520962" spans="23:35" x14ac:dyDescent="0.2">
      <c r="W520962" s="31"/>
      <c r="AI520962" s="31"/>
    </row>
    <row r="520966" spans="23:35" x14ac:dyDescent="0.2">
      <c r="W520966" s="29"/>
      <c r="AI520966" s="29"/>
    </row>
    <row r="520994" spans="23:35" x14ac:dyDescent="0.2">
      <c r="W520994" s="31"/>
      <c r="AI520994" s="31"/>
    </row>
    <row r="520998" spans="23:35" x14ac:dyDescent="0.2">
      <c r="W520998" s="29"/>
      <c r="AI520998" s="29"/>
    </row>
    <row r="521026" spans="23:35" x14ac:dyDescent="0.2">
      <c r="W521026" s="31"/>
      <c r="AI521026" s="31"/>
    </row>
    <row r="521030" spans="23:35" x14ac:dyDescent="0.2">
      <c r="W521030" s="29"/>
      <c r="AI521030" s="29"/>
    </row>
    <row r="521058" spans="23:35" x14ac:dyDescent="0.2">
      <c r="W521058" s="31"/>
      <c r="AI521058" s="31"/>
    </row>
    <row r="521062" spans="23:35" x14ac:dyDescent="0.2">
      <c r="W521062" s="29"/>
      <c r="AI521062" s="29"/>
    </row>
    <row r="521090" spans="23:35" x14ac:dyDescent="0.2">
      <c r="W521090" s="31"/>
      <c r="AI521090" s="31"/>
    </row>
    <row r="521094" spans="23:35" x14ac:dyDescent="0.2">
      <c r="W521094" s="29"/>
      <c r="AI521094" s="29"/>
    </row>
    <row r="521122" spans="23:35" x14ac:dyDescent="0.2">
      <c r="W521122" s="31"/>
      <c r="AI521122" s="31"/>
    </row>
    <row r="521126" spans="23:35" x14ac:dyDescent="0.2">
      <c r="W521126" s="29"/>
      <c r="AI521126" s="29"/>
    </row>
    <row r="521154" spans="23:35" x14ac:dyDescent="0.2">
      <c r="W521154" s="31"/>
      <c r="AI521154" s="31"/>
    </row>
    <row r="521158" spans="23:35" x14ac:dyDescent="0.2">
      <c r="W521158" s="29"/>
      <c r="AI521158" s="29"/>
    </row>
    <row r="521186" spans="23:35" x14ac:dyDescent="0.2">
      <c r="W521186" s="31"/>
      <c r="AI521186" s="31"/>
    </row>
    <row r="521190" spans="23:35" x14ac:dyDescent="0.2">
      <c r="W521190" s="29"/>
      <c r="AI521190" s="29"/>
    </row>
    <row r="521218" spans="23:35" x14ac:dyDescent="0.2">
      <c r="W521218" s="31"/>
      <c r="AI521218" s="31"/>
    </row>
    <row r="521222" spans="23:35" x14ac:dyDescent="0.2">
      <c r="W521222" s="29"/>
      <c r="AI521222" s="29"/>
    </row>
    <row r="521250" spans="23:35" x14ac:dyDescent="0.2">
      <c r="W521250" s="31"/>
      <c r="AI521250" s="31"/>
    </row>
    <row r="521254" spans="23:35" x14ac:dyDescent="0.2">
      <c r="W521254" s="29"/>
      <c r="AI521254" s="29"/>
    </row>
    <row r="521282" spans="23:35" x14ac:dyDescent="0.2">
      <c r="W521282" s="31"/>
      <c r="AI521282" s="31"/>
    </row>
    <row r="521286" spans="23:35" x14ac:dyDescent="0.2">
      <c r="W521286" s="29"/>
      <c r="AI521286" s="29"/>
    </row>
    <row r="521314" spans="23:35" x14ac:dyDescent="0.2">
      <c r="W521314" s="31"/>
      <c r="AI521314" s="31"/>
    </row>
    <row r="521318" spans="23:35" x14ac:dyDescent="0.2">
      <c r="W521318" s="29"/>
      <c r="AI521318" s="29"/>
    </row>
    <row r="521346" spans="23:35" x14ac:dyDescent="0.2">
      <c r="W521346" s="31"/>
      <c r="AI521346" s="31"/>
    </row>
    <row r="521350" spans="23:35" x14ac:dyDescent="0.2">
      <c r="W521350" s="29"/>
      <c r="AI521350" s="29"/>
    </row>
    <row r="521378" spans="23:35" x14ac:dyDescent="0.2">
      <c r="W521378" s="31"/>
      <c r="AI521378" s="31"/>
    </row>
    <row r="521382" spans="23:35" x14ac:dyDescent="0.2">
      <c r="W521382" s="29"/>
      <c r="AI521382" s="29"/>
    </row>
    <row r="521410" spans="23:35" x14ac:dyDescent="0.2">
      <c r="W521410" s="31"/>
      <c r="AI521410" s="31"/>
    </row>
    <row r="521414" spans="23:35" x14ac:dyDescent="0.2">
      <c r="W521414" s="29"/>
      <c r="AI521414" s="29"/>
    </row>
    <row r="521442" spans="23:35" x14ac:dyDescent="0.2">
      <c r="W521442" s="31"/>
      <c r="AI521442" s="31"/>
    </row>
    <row r="521446" spans="23:35" x14ac:dyDescent="0.2">
      <c r="W521446" s="29"/>
      <c r="AI521446" s="29"/>
    </row>
    <row r="521474" spans="23:35" x14ac:dyDescent="0.2">
      <c r="W521474" s="31"/>
      <c r="AI521474" s="31"/>
    </row>
    <row r="521478" spans="23:35" x14ac:dyDescent="0.2">
      <c r="W521478" s="29"/>
      <c r="AI521478" s="29"/>
    </row>
    <row r="521506" spans="23:35" x14ac:dyDescent="0.2">
      <c r="W521506" s="31"/>
      <c r="AI521506" s="31"/>
    </row>
    <row r="521510" spans="23:35" x14ac:dyDescent="0.2">
      <c r="W521510" s="29"/>
      <c r="AI521510" s="29"/>
    </row>
    <row r="521538" spans="23:35" x14ac:dyDescent="0.2">
      <c r="W521538" s="31"/>
      <c r="AI521538" s="31"/>
    </row>
    <row r="521542" spans="23:35" x14ac:dyDescent="0.2">
      <c r="W521542" s="29"/>
      <c r="AI521542" s="29"/>
    </row>
    <row r="521570" spans="23:35" x14ac:dyDescent="0.2">
      <c r="W521570" s="31"/>
      <c r="AI521570" s="31"/>
    </row>
    <row r="521574" spans="23:35" x14ac:dyDescent="0.2">
      <c r="W521574" s="29"/>
      <c r="AI521574" s="29"/>
    </row>
    <row r="521602" spans="23:35" x14ac:dyDescent="0.2">
      <c r="W521602" s="31"/>
      <c r="AI521602" s="31"/>
    </row>
    <row r="521606" spans="23:35" x14ac:dyDescent="0.2">
      <c r="W521606" s="29"/>
      <c r="AI521606" s="29"/>
    </row>
    <row r="521634" spans="23:35" x14ac:dyDescent="0.2">
      <c r="W521634" s="31"/>
      <c r="AI521634" s="31"/>
    </row>
    <row r="521638" spans="23:35" x14ac:dyDescent="0.2">
      <c r="W521638" s="29"/>
      <c r="AI521638" s="29"/>
    </row>
    <row r="521666" spans="23:35" x14ac:dyDescent="0.2">
      <c r="W521666" s="31"/>
      <c r="AI521666" s="31"/>
    </row>
    <row r="521670" spans="23:35" x14ac:dyDescent="0.2">
      <c r="W521670" s="29"/>
      <c r="AI521670" s="29"/>
    </row>
    <row r="521698" spans="23:35" x14ac:dyDescent="0.2">
      <c r="W521698" s="31"/>
      <c r="AI521698" s="31"/>
    </row>
    <row r="521702" spans="23:35" x14ac:dyDescent="0.2">
      <c r="W521702" s="29"/>
      <c r="AI521702" s="29"/>
    </row>
    <row r="521730" spans="23:35" x14ac:dyDescent="0.2">
      <c r="W521730" s="31"/>
      <c r="AI521730" s="31"/>
    </row>
    <row r="521734" spans="23:35" x14ac:dyDescent="0.2">
      <c r="W521734" s="29"/>
      <c r="AI521734" s="29"/>
    </row>
    <row r="521762" spans="23:35" x14ac:dyDescent="0.2">
      <c r="W521762" s="31"/>
      <c r="AI521762" s="31"/>
    </row>
    <row r="521766" spans="23:35" x14ac:dyDescent="0.2">
      <c r="W521766" s="29"/>
      <c r="AI521766" s="29"/>
    </row>
    <row r="521794" spans="23:35" x14ac:dyDescent="0.2">
      <c r="W521794" s="31"/>
      <c r="AI521794" s="31"/>
    </row>
    <row r="521798" spans="23:35" x14ac:dyDescent="0.2">
      <c r="W521798" s="29"/>
      <c r="AI521798" s="29"/>
    </row>
    <row r="521826" spans="23:35" x14ac:dyDescent="0.2">
      <c r="W521826" s="31"/>
      <c r="AI521826" s="31"/>
    </row>
    <row r="521830" spans="23:35" x14ac:dyDescent="0.2">
      <c r="W521830" s="29"/>
      <c r="AI521830" s="29"/>
    </row>
    <row r="521858" spans="23:35" x14ac:dyDescent="0.2">
      <c r="W521858" s="31"/>
      <c r="AI521858" s="31"/>
    </row>
    <row r="521862" spans="23:35" x14ac:dyDescent="0.2">
      <c r="W521862" s="29"/>
      <c r="AI521862" s="29"/>
    </row>
    <row r="521890" spans="23:35" x14ac:dyDescent="0.2">
      <c r="W521890" s="31"/>
      <c r="AI521890" s="31"/>
    </row>
    <row r="521894" spans="23:35" x14ac:dyDescent="0.2">
      <c r="W521894" s="29"/>
      <c r="AI521894" s="29"/>
    </row>
    <row r="521922" spans="23:35" x14ac:dyDescent="0.2">
      <c r="W521922" s="31"/>
      <c r="AI521922" s="31"/>
    </row>
    <row r="521926" spans="23:35" x14ac:dyDescent="0.2">
      <c r="W521926" s="29"/>
      <c r="AI521926" s="29"/>
    </row>
    <row r="521954" spans="23:35" x14ac:dyDescent="0.2">
      <c r="W521954" s="31"/>
      <c r="AI521954" s="31"/>
    </row>
    <row r="521958" spans="23:35" x14ac:dyDescent="0.2">
      <c r="W521958" s="29"/>
      <c r="AI521958" s="29"/>
    </row>
    <row r="521986" spans="23:35" x14ac:dyDescent="0.2">
      <c r="W521986" s="31"/>
      <c r="AI521986" s="31"/>
    </row>
    <row r="521990" spans="23:35" x14ac:dyDescent="0.2">
      <c r="W521990" s="29"/>
      <c r="AI521990" s="29"/>
    </row>
    <row r="522018" spans="23:35" x14ac:dyDescent="0.2">
      <c r="W522018" s="31"/>
      <c r="AI522018" s="31"/>
    </row>
    <row r="522022" spans="23:35" x14ac:dyDescent="0.2">
      <c r="W522022" s="29"/>
      <c r="AI522022" s="29"/>
    </row>
    <row r="522050" spans="23:35" x14ac:dyDescent="0.2">
      <c r="W522050" s="31"/>
      <c r="AI522050" s="31"/>
    </row>
    <row r="522054" spans="23:35" x14ac:dyDescent="0.2">
      <c r="W522054" s="29"/>
      <c r="AI522054" s="29"/>
    </row>
    <row r="522082" spans="23:35" x14ac:dyDescent="0.2">
      <c r="W522082" s="31"/>
      <c r="AI522082" s="31"/>
    </row>
    <row r="522086" spans="23:35" x14ac:dyDescent="0.2">
      <c r="W522086" s="29"/>
      <c r="AI522086" s="29"/>
    </row>
    <row r="522114" spans="23:35" x14ac:dyDescent="0.2">
      <c r="W522114" s="31"/>
      <c r="AI522114" s="31"/>
    </row>
    <row r="522118" spans="23:35" x14ac:dyDescent="0.2">
      <c r="W522118" s="29"/>
      <c r="AI522118" s="29"/>
    </row>
    <row r="522146" spans="23:35" x14ac:dyDescent="0.2">
      <c r="W522146" s="31"/>
      <c r="AI522146" s="31"/>
    </row>
    <row r="522150" spans="23:35" x14ac:dyDescent="0.2">
      <c r="W522150" s="29"/>
      <c r="AI522150" s="29"/>
    </row>
    <row r="522178" spans="23:35" x14ac:dyDescent="0.2">
      <c r="W522178" s="31"/>
      <c r="AI522178" s="31"/>
    </row>
    <row r="522182" spans="23:35" x14ac:dyDescent="0.2">
      <c r="W522182" s="29"/>
      <c r="AI522182" s="29"/>
    </row>
    <row r="522210" spans="23:35" x14ac:dyDescent="0.2">
      <c r="W522210" s="31"/>
      <c r="AI522210" s="31"/>
    </row>
    <row r="522214" spans="23:35" x14ac:dyDescent="0.2">
      <c r="W522214" s="29"/>
      <c r="AI522214" s="29"/>
    </row>
    <row r="522242" spans="23:35" x14ac:dyDescent="0.2">
      <c r="W522242" s="31"/>
      <c r="AI522242" s="31"/>
    </row>
    <row r="522246" spans="23:35" x14ac:dyDescent="0.2">
      <c r="W522246" s="29"/>
      <c r="AI522246" s="29"/>
    </row>
    <row r="522274" spans="23:35" x14ac:dyDescent="0.2">
      <c r="W522274" s="31"/>
      <c r="AI522274" s="31"/>
    </row>
    <row r="522278" spans="23:35" x14ac:dyDescent="0.2">
      <c r="W522278" s="29"/>
      <c r="AI522278" s="29"/>
    </row>
    <row r="522306" spans="23:35" x14ac:dyDescent="0.2">
      <c r="W522306" s="31"/>
      <c r="AI522306" s="31"/>
    </row>
    <row r="522310" spans="23:35" x14ac:dyDescent="0.2">
      <c r="W522310" s="29"/>
      <c r="AI522310" s="29"/>
    </row>
    <row r="522338" spans="23:35" x14ac:dyDescent="0.2">
      <c r="W522338" s="31"/>
      <c r="AI522338" s="31"/>
    </row>
    <row r="522342" spans="23:35" x14ac:dyDescent="0.2">
      <c r="W522342" s="29"/>
      <c r="AI522342" s="29"/>
    </row>
    <row r="522370" spans="23:35" x14ac:dyDescent="0.2">
      <c r="W522370" s="31"/>
      <c r="AI522370" s="31"/>
    </row>
    <row r="522374" spans="23:35" x14ac:dyDescent="0.2">
      <c r="W522374" s="29"/>
      <c r="AI522374" s="29"/>
    </row>
    <row r="522402" spans="23:35" x14ac:dyDescent="0.2">
      <c r="W522402" s="31"/>
      <c r="AI522402" s="31"/>
    </row>
    <row r="522406" spans="23:35" x14ac:dyDescent="0.2">
      <c r="W522406" s="29"/>
      <c r="AI522406" s="29"/>
    </row>
    <row r="522434" spans="23:35" x14ac:dyDescent="0.2">
      <c r="W522434" s="31"/>
      <c r="AI522434" s="31"/>
    </row>
    <row r="522438" spans="23:35" x14ac:dyDescent="0.2">
      <c r="W522438" s="29"/>
      <c r="AI522438" s="29"/>
    </row>
    <row r="522466" spans="23:35" x14ac:dyDescent="0.2">
      <c r="W522466" s="31"/>
      <c r="AI522466" s="31"/>
    </row>
    <row r="522470" spans="23:35" x14ac:dyDescent="0.2">
      <c r="W522470" s="29"/>
      <c r="AI522470" s="29"/>
    </row>
    <row r="522498" spans="23:35" x14ac:dyDescent="0.2">
      <c r="W522498" s="31"/>
      <c r="AI522498" s="31"/>
    </row>
    <row r="522502" spans="23:35" x14ac:dyDescent="0.2">
      <c r="W522502" s="29"/>
      <c r="AI522502" s="29"/>
    </row>
    <row r="522530" spans="23:35" x14ac:dyDescent="0.2">
      <c r="W522530" s="31"/>
      <c r="AI522530" s="31"/>
    </row>
    <row r="522534" spans="23:35" x14ac:dyDescent="0.2">
      <c r="W522534" s="29"/>
      <c r="AI522534" s="29"/>
    </row>
    <row r="522562" spans="23:35" x14ac:dyDescent="0.2">
      <c r="W522562" s="31"/>
      <c r="AI522562" s="31"/>
    </row>
    <row r="522566" spans="23:35" x14ac:dyDescent="0.2">
      <c r="W522566" s="29"/>
      <c r="AI522566" s="29"/>
    </row>
    <row r="522594" spans="23:35" x14ac:dyDescent="0.2">
      <c r="W522594" s="31"/>
      <c r="AI522594" s="31"/>
    </row>
    <row r="522598" spans="23:35" x14ac:dyDescent="0.2">
      <c r="W522598" s="29"/>
      <c r="AI522598" s="29"/>
    </row>
    <row r="522626" spans="23:35" x14ac:dyDescent="0.2">
      <c r="W522626" s="31"/>
      <c r="AI522626" s="31"/>
    </row>
    <row r="522630" spans="23:35" x14ac:dyDescent="0.2">
      <c r="W522630" s="29"/>
      <c r="AI522630" s="29"/>
    </row>
    <row r="522658" spans="23:35" x14ac:dyDescent="0.2">
      <c r="W522658" s="31"/>
      <c r="AI522658" s="31"/>
    </row>
    <row r="522662" spans="23:35" x14ac:dyDescent="0.2">
      <c r="W522662" s="29"/>
      <c r="AI522662" s="29"/>
    </row>
    <row r="522690" spans="23:35" x14ac:dyDescent="0.2">
      <c r="W522690" s="31"/>
      <c r="AI522690" s="31"/>
    </row>
    <row r="522694" spans="23:35" x14ac:dyDescent="0.2">
      <c r="W522694" s="29"/>
      <c r="AI522694" s="29"/>
    </row>
    <row r="522722" spans="23:35" x14ac:dyDescent="0.2">
      <c r="W522722" s="31"/>
      <c r="AI522722" s="31"/>
    </row>
    <row r="522726" spans="23:35" x14ac:dyDescent="0.2">
      <c r="W522726" s="29"/>
      <c r="AI522726" s="29"/>
    </row>
    <row r="522754" spans="23:35" x14ac:dyDescent="0.2">
      <c r="W522754" s="31"/>
      <c r="AI522754" s="31"/>
    </row>
    <row r="522758" spans="23:35" x14ac:dyDescent="0.2">
      <c r="W522758" s="29"/>
      <c r="AI522758" s="29"/>
    </row>
    <row r="522786" spans="23:35" x14ac:dyDescent="0.2">
      <c r="W522786" s="31"/>
      <c r="AI522786" s="31"/>
    </row>
    <row r="522790" spans="23:35" x14ac:dyDescent="0.2">
      <c r="W522790" s="29"/>
      <c r="AI522790" s="29"/>
    </row>
    <row r="522818" spans="23:35" x14ac:dyDescent="0.2">
      <c r="W522818" s="31"/>
      <c r="AI522818" s="31"/>
    </row>
    <row r="522822" spans="23:35" x14ac:dyDescent="0.2">
      <c r="W522822" s="29"/>
      <c r="AI522822" s="29"/>
    </row>
    <row r="522850" spans="23:35" x14ac:dyDescent="0.2">
      <c r="W522850" s="31"/>
      <c r="AI522850" s="31"/>
    </row>
    <row r="522854" spans="23:35" x14ac:dyDescent="0.2">
      <c r="W522854" s="29"/>
      <c r="AI522854" s="29"/>
    </row>
    <row r="522882" spans="23:35" x14ac:dyDescent="0.2">
      <c r="W522882" s="31"/>
      <c r="AI522882" s="31"/>
    </row>
    <row r="522886" spans="23:35" x14ac:dyDescent="0.2">
      <c r="W522886" s="29"/>
      <c r="AI522886" s="29"/>
    </row>
    <row r="522914" spans="23:35" x14ac:dyDescent="0.2">
      <c r="W522914" s="31"/>
      <c r="AI522914" s="31"/>
    </row>
    <row r="522918" spans="23:35" x14ac:dyDescent="0.2">
      <c r="W522918" s="29"/>
      <c r="AI522918" s="29"/>
    </row>
    <row r="522946" spans="23:35" x14ac:dyDescent="0.2">
      <c r="W522946" s="31"/>
      <c r="AI522946" s="31"/>
    </row>
    <row r="522950" spans="23:35" x14ac:dyDescent="0.2">
      <c r="W522950" s="29"/>
      <c r="AI522950" s="29"/>
    </row>
    <row r="522978" spans="23:35" x14ac:dyDescent="0.2">
      <c r="W522978" s="31"/>
      <c r="AI522978" s="31"/>
    </row>
    <row r="522982" spans="23:35" x14ac:dyDescent="0.2">
      <c r="W522982" s="29"/>
      <c r="AI522982" s="29"/>
    </row>
    <row r="523010" spans="23:35" x14ac:dyDescent="0.2">
      <c r="W523010" s="31"/>
      <c r="AI523010" s="31"/>
    </row>
    <row r="523014" spans="23:35" x14ac:dyDescent="0.2">
      <c r="W523014" s="29"/>
      <c r="AI523014" s="29"/>
    </row>
    <row r="523042" spans="23:35" x14ac:dyDescent="0.2">
      <c r="W523042" s="31"/>
      <c r="AI523042" s="31"/>
    </row>
    <row r="523046" spans="23:35" x14ac:dyDescent="0.2">
      <c r="W523046" s="29"/>
      <c r="AI523046" s="29"/>
    </row>
    <row r="523074" spans="23:35" x14ac:dyDescent="0.2">
      <c r="W523074" s="31"/>
      <c r="AI523074" s="31"/>
    </row>
    <row r="523078" spans="23:35" x14ac:dyDescent="0.2">
      <c r="W523078" s="29"/>
      <c r="AI523078" s="29"/>
    </row>
    <row r="523106" spans="23:35" x14ac:dyDescent="0.2">
      <c r="W523106" s="31"/>
      <c r="AI523106" s="31"/>
    </row>
    <row r="523110" spans="23:35" x14ac:dyDescent="0.2">
      <c r="W523110" s="29"/>
      <c r="AI523110" s="29"/>
    </row>
    <row r="523138" spans="23:35" x14ac:dyDescent="0.2">
      <c r="W523138" s="31"/>
      <c r="AI523138" s="31"/>
    </row>
    <row r="523142" spans="23:35" x14ac:dyDescent="0.2">
      <c r="W523142" s="29"/>
      <c r="AI523142" s="29"/>
    </row>
    <row r="523170" spans="23:35" x14ac:dyDescent="0.2">
      <c r="W523170" s="31"/>
      <c r="AI523170" s="31"/>
    </row>
    <row r="523174" spans="23:35" x14ac:dyDescent="0.2">
      <c r="W523174" s="29"/>
      <c r="AI523174" s="29"/>
    </row>
    <row r="523202" spans="23:35" x14ac:dyDescent="0.2">
      <c r="W523202" s="31"/>
      <c r="AI523202" s="31"/>
    </row>
    <row r="523206" spans="23:35" x14ac:dyDescent="0.2">
      <c r="W523206" s="29"/>
      <c r="AI523206" s="29"/>
    </row>
    <row r="523234" spans="23:35" x14ac:dyDescent="0.2">
      <c r="W523234" s="31"/>
      <c r="AI523234" s="31"/>
    </row>
    <row r="523238" spans="23:35" x14ac:dyDescent="0.2">
      <c r="W523238" s="29"/>
      <c r="AI523238" s="29"/>
    </row>
    <row r="523266" spans="23:35" x14ac:dyDescent="0.2">
      <c r="W523266" s="31"/>
      <c r="AI523266" s="31"/>
    </row>
    <row r="523270" spans="23:35" x14ac:dyDescent="0.2">
      <c r="W523270" s="29"/>
      <c r="AI523270" s="29"/>
    </row>
    <row r="523298" spans="23:35" x14ac:dyDescent="0.2">
      <c r="W523298" s="31"/>
      <c r="AI523298" s="31"/>
    </row>
    <row r="523302" spans="23:35" x14ac:dyDescent="0.2">
      <c r="W523302" s="29"/>
      <c r="AI523302" s="29"/>
    </row>
    <row r="523330" spans="23:35" x14ac:dyDescent="0.2">
      <c r="W523330" s="31"/>
      <c r="AI523330" s="31"/>
    </row>
    <row r="523334" spans="23:35" x14ac:dyDescent="0.2">
      <c r="W523334" s="29"/>
      <c r="AI523334" s="29"/>
    </row>
    <row r="523362" spans="23:35" x14ac:dyDescent="0.2">
      <c r="W523362" s="31"/>
      <c r="AI523362" s="31"/>
    </row>
    <row r="523366" spans="23:35" x14ac:dyDescent="0.2">
      <c r="W523366" s="29"/>
      <c r="AI523366" s="29"/>
    </row>
    <row r="523394" spans="23:35" x14ac:dyDescent="0.2">
      <c r="W523394" s="31"/>
      <c r="AI523394" s="31"/>
    </row>
    <row r="523398" spans="23:35" x14ac:dyDescent="0.2">
      <c r="W523398" s="29"/>
      <c r="AI523398" s="29"/>
    </row>
    <row r="523426" spans="23:35" x14ac:dyDescent="0.2">
      <c r="W523426" s="31"/>
      <c r="AI523426" s="31"/>
    </row>
    <row r="523430" spans="23:35" x14ac:dyDescent="0.2">
      <c r="W523430" s="29"/>
      <c r="AI523430" s="29"/>
    </row>
    <row r="523458" spans="23:35" x14ac:dyDescent="0.2">
      <c r="W523458" s="31"/>
      <c r="AI523458" s="31"/>
    </row>
    <row r="523462" spans="23:35" x14ac:dyDescent="0.2">
      <c r="W523462" s="29"/>
      <c r="AI523462" s="29"/>
    </row>
    <row r="523490" spans="23:35" x14ac:dyDescent="0.2">
      <c r="W523490" s="31"/>
      <c r="AI523490" s="31"/>
    </row>
    <row r="523494" spans="23:35" x14ac:dyDescent="0.2">
      <c r="W523494" s="29"/>
      <c r="AI523494" s="29"/>
    </row>
    <row r="523522" spans="23:35" x14ac:dyDescent="0.2">
      <c r="W523522" s="31"/>
      <c r="AI523522" s="31"/>
    </row>
    <row r="523526" spans="23:35" x14ac:dyDescent="0.2">
      <c r="W523526" s="29"/>
      <c r="AI523526" s="29"/>
    </row>
    <row r="523554" spans="23:35" x14ac:dyDescent="0.2">
      <c r="W523554" s="31"/>
      <c r="AI523554" s="31"/>
    </row>
    <row r="523558" spans="23:35" x14ac:dyDescent="0.2">
      <c r="W523558" s="29"/>
      <c r="AI523558" s="29"/>
    </row>
    <row r="523586" spans="23:35" x14ac:dyDescent="0.2">
      <c r="W523586" s="31"/>
      <c r="AI523586" s="31"/>
    </row>
    <row r="523590" spans="23:35" x14ac:dyDescent="0.2">
      <c r="W523590" s="29"/>
      <c r="AI523590" s="29"/>
    </row>
    <row r="523618" spans="23:35" x14ac:dyDescent="0.2">
      <c r="W523618" s="31"/>
      <c r="AI523618" s="31"/>
    </row>
    <row r="523622" spans="23:35" x14ac:dyDescent="0.2">
      <c r="W523622" s="29"/>
      <c r="AI523622" s="29"/>
    </row>
    <row r="523650" spans="23:35" x14ac:dyDescent="0.2">
      <c r="W523650" s="31"/>
      <c r="AI523650" s="31"/>
    </row>
    <row r="523654" spans="23:35" x14ac:dyDescent="0.2">
      <c r="W523654" s="29"/>
      <c r="AI523654" s="29"/>
    </row>
    <row r="523682" spans="23:35" x14ac:dyDescent="0.2">
      <c r="W523682" s="31"/>
      <c r="AI523682" s="31"/>
    </row>
    <row r="523686" spans="23:35" x14ac:dyDescent="0.2">
      <c r="W523686" s="29"/>
      <c r="AI523686" s="29"/>
    </row>
    <row r="523714" spans="23:35" x14ac:dyDescent="0.2">
      <c r="W523714" s="31"/>
      <c r="AI523714" s="31"/>
    </row>
    <row r="523718" spans="23:35" x14ac:dyDescent="0.2">
      <c r="W523718" s="29"/>
      <c r="AI523718" s="29"/>
    </row>
    <row r="523746" spans="23:35" x14ac:dyDescent="0.2">
      <c r="W523746" s="31"/>
      <c r="AI523746" s="31"/>
    </row>
    <row r="523750" spans="23:35" x14ac:dyDescent="0.2">
      <c r="W523750" s="29"/>
      <c r="AI523750" s="29"/>
    </row>
    <row r="523778" spans="23:35" x14ac:dyDescent="0.2">
      <c r="W523778" s="31"/>
      <c r="AI523778" s="31"/>
    </row>
    <row r="523782" spans="23:35" x14ac:dyDescent="0.2">
      <c r="W523782" s="29"/>
      <c r="AI523782" s="29"/>
    </row>
    <row r="523810" spans="23:35" x14ac:dyDescent="0.2">
      <c r="W523810" s="31"/>
      <c r="AI523810" s="31"/>
    </row>
    <row r="523814" spans="23:35" x14ac:dyDescent="0.2">
      <c r="W523814" s="29"/>
      <c r="AI523814" s="29"/>
    </row>
    <row r="523842" spans="23:35" x14ac:dyDescent="0.2">
      <c r="W523842" s="31"/>
      <c r="AI523842" s="31"/>
    </row>
    <row r="523846" spans="23:35" x14ac:dyDescent="0.2">
      <c r="W523846" s="29"/>
      <c r="AI523846" s="29"/>
    </row>
    <row r="523874" spans="23:35" x14ac:dyDescent="0.2">
      <c r="W523874" s="31"/>
      <c r="AI523874" s="31"/>
    </row>
    <row r="523878" spans="23:35" x14ac:dyDescent="0.2">
      <c r="W523878" s="29"/>
      <c r="AI523878" s="29"/>
    </row>
    <row r="523906" spans="23:35" x14ac:dyDescent="0.2">
      <c r="W523906" s="31"/>
      <c r="AI523906" s="31"/>
    </row>
    <row r="523910" spans="23:35" x14ac:dyDescent="0.2">
      <c r="W523910" s="29"/>
      <c r="AI523910" s="29"/>
    </row>
    <row r="523938" spans="23:35" x14ac:dyDescent="0.2">
      <c r="W523938" s="31"/>
      <c r="AI523938" s="31"/>
    </row>
    <row r="523942" spans="23:35" x14ac:dyDescent="0.2">
      <c r="W523942" s="29"/>
      <c r="AI523942" s="29"/>
    </row>
    <row r="523970" spans="23:35" x14ac:dyDescent="0.2">
      <c r="W523970" s="31"/>
      <c r="AI523970" s="31"/>
    </row>
    <row r="523974" spans="23:35" x14ac:dyDescent="0.2">
      <c r="W523974" s="29"/>
      <c r="AI523974" s="29"/>
    </row>
    <row r="524002" spans="23:35" x14ac:dyDescent="0.2">
      <c r="W524002" s="31"/>
      <c r="AI524002" s="31"/>
    </row>
    <row r="524006" spans="23:35" x14ac:dyDescent="0.2">
      <c r="W524006" s="29"/>
      <c r="AI524006" s="29"/>
    </row>
    <row r="524034" spans="23:35" x14ac:dyDescent="0.2">
      <c r="W524034" s="31"/>
      <c r="AI524034" s="31"/>
    </row>
    <row r="524038" spans="23:35" x14ac:dyDescent="0.2">
      <c r="W524038" s="29"/>
      <c r="AI524038" s="29"/>
    </row>
    <row r="524066" spans="23:35" x14ac:dyDescent="0.2">
      <c r="W524066" s="31"/>
      <c r="AI524066" s="31"/>
    </row>
    <row r="524070" spans="23:35" x14ac:dyDescent="0.2">
      <c r="W524070" s="29"/>
      <c r="AI524070" s="29"/>
    </row>
    <row r="524098" spans="23:35" x14ac:dyDescent="0.2">
      <c r="W524098" s="31"/>
      <c r="AI524098" s="31"/>
    </row>
    <row r="524102" spans="23:35" x14ac:dyDescent="0.2">
      <c r="W524102" s="29"/>
      <c r="AI524102" s="29"/>
    </row>
    <row r="524130" spans="23:35" x14ac:dyDescent="0.2">
      <c r="W524130" s="31"/>
      <c r="AI524130" s="31"/>
    </row>
    <row r="524134" spans="23:35" x14ac:dyDescent="0.2">
      <c r="W524134" s="29"/>
      <c r="AI524134" s="29"/>
    </row>
    <row r="524162" spans="23:35" x14ac:dyDescent="0.2">
      <c r="W524162" s="31"/>
      <c r="AI524162" s="31"/>
    </row>
    <row r="524166" spans="23:35" x14ac:dyDescent="0.2">
      <c r="W524166" s="29"/>
      <c r="AI524166" s="29"/>
    </row>
    <row r="524194" spans="23:35" x14ac:dyDescent="0.2">
      <c r="W524194" s="31"/>
      <c r="AI524194" s="31"/>
    </row>
    <row r="524198" spans="23:35" x14ac:dyDescent="0.2">
      <c r="W524198" s="29"/>
      <c r="AI524198" s="29"/>
    </row>
    <row r="524226" spans="23:35" x14ac:dyDescent="0.2">
      <c r="W524226" s="31"/>
      <c r="AI524226" s="31"/>
    </row>
    <row r="524230" spans="23:35" x14ac:dyDescent="0.2">
      <c r="W524230" s="29"/>
      <c r="AI524230" s="29"/>
    </row>
    <row r="524258" spans="23:35" x14ac:dyDescent="0.2">
      <c r="W524258" s="31"/>
      <c r="AI524258" s="31"/>
    </row>
    <row r="524262" spans="23:35" x14ac:dyDescent="0.2">
      <c r="W524262" s="29"/>
      <c r="AI524262" s="29"/>
    </row>
    <row r="524290" spans="23:35" x14ac:dyDescent="0.2">
      <c r="W524290" s="31"/>
      <c r="AI524290" s="31"/>
    </row>
    <row r="524294" spans="23:35" x14ac:dyDescent="0.2">
      <c r="W524294" s="29"/>
      <c r="AI524294" s="29"/>
    </row>
    <row r="524322" spans="23:35" x14ac:dyDescent="0.2">
      <c r="W524322" s="31"/>
      <c r="AI524322" s="31"/>
    </row>
    <row r="524326" spans="23:35" x14ac:dyDescent="0.2">
      <c r="W524326" s="29"/>
      <c r="AI524326" s="29"/>
    </row>
    <row r="524354" spans="23:35" x14ac:dyDescent="0.2">
      <c r="W524354" s="31"/>
      <c r="AI524354" s="31"/>
    </row>
    <row r="524358" spans="23:35" x14ac:dyDescent="0.2">
      <c r="W524358" s="29"/>
      <c r="AI524358" s="29"/>
    </row>
    <row r="524386" spans="23:35" x14ac:dyDescent="0.2">
      <c r="W524386" s="31"/>
      <c r="AI524386" s="31"/>
    </row>
    <row r="524390" spans="23:35" x14ac:dyDescent="0.2">
      <c r="W524390" s="29"/>
      <c r="AI524390" s="29"/>
    </row>
    <row r="524418" spans="23:35" x14ac:dyDescent="0.2">
      <c r="W524418" s="31"/>
      <c r="AI524418" s="31"/>
    </row>
    <row r="524422" spans="23:35" x14ac:dyDescent="0.2">
      <c r="W524422" s="29"/>
      <c r="AI524422" s="29"/>
    </row>
    <row r="524450" spans="23:35" x14ac:dyDescent="0.2">
      <c r="W524450" s="31"/>
      <c r="AI524450" s="31"/>
    </row>
    <row r="524454" spans="23:35" x14ac:dyDescent="0.2">
      <c r="W524454" s="29"/>
      <c r="AI524454" s="29"/>
    </row>
    <row r="524482" spans="23:35" x14ac:dyDescent="0.2">
      <c r="W524482" s="31"/>
      <c r="AI524482" s="31"/>
    </row>
    <row r="524486" spans="23:35" x14ac:dyDescent="0.2">
      <c r="W524486" s="29"/>
      <c r="AI524486" s="29"/>
    </row>
    <row r="524514" spans="23:35" x14ac:dyDescent="0.2">
      <c r="W524514" s="31"/>
      <c r="AI524514" s="31"/>
    </row>
    <row r="524518" spans="23:35" x14ac:dyDescent="0.2">
      <c r="W524518" s="29"/>
      <c r="AI524518" s="29"/>
    </row>
    <row r="524546" spans="23:35" x14ac:dyDescent="0.2">
      <c r="W524546" s="31"/>
      <c r="AI524546" s="31"/>
    </row>
    <row r="524550" spans="23:35" x14ac:dyDescent="0.2">
      <c r="W524550" s="29"/>
      <c r="AI524550" s="29"/>
    </row>
    <row r="524578" spans="23:35" x14ac:dyDescent="0.2">
      <c r="W524578" s="31"/>
      <c r="AI524578" s="31"/>
    </row>
    <row r="524582" spans="23:35" x14ac:dyDescent="0.2">
      <c r="W524582" s="29"/>
      <c r="AI524582" s="29"/>
    </row>
    <row r="524610" spans="23:35" x14ac:dyDescent="0.2">
      <c r="W524610" s="31"/>
      <c r="AI524610" s="31"/>
    </row>
    <row r="524614" spans="23:35" x14ac:dyDescent="0.2">
      <c r="W524614" s="29"/>
      <c r="AI524614" s="29"/>
    </row>
    <row r="524642" spans="23:35" x14ac:dyDescent="0.2">
      <c r="W524642" s="31"/>
      <c r="AI524642" s="31"/>
    </row>
    <row r="524646" spans="23:35" x14ac:dyDescent="0.2">
      <c r="W524646" s="29"/>
      <c r="AI524646" s="29"/>
    </row>
    <row r="524674" spans="23:35" x14ac:dyDescent="0.2">
      <c r="W524674" s="31"/>
      <c r="AI524674" s="31"/>
    </row>
    <row r="524678" spans="23:35" x14ac:dyDescent="0.2">
      <c r="W524678" s="29"/>
      <c r="AI524678" s="29"/>
    </row>
    <row r="524706" spans="23:35" x14ac:dyDescent="0.2">
      <c r="W524706" s="31"/>
      <c r="AI524706" s="31"/>
    </row>
    <row r="524710" spans="23:35" x14ac:dyDescent="0.2">
      <c r="W524710" s="29"/>
      <c r="AI524710" s="29"/>
    </row>
    <row r="524738" spans="23:35" x14ac:dyDescent="0.2">
      <c r="W524738" s="31"/>
      <c r="AI524738" s="31"/>
    </row>
    <row r="524742" spans="23:35" x14ac:dyDescent="0.2">
      <c r="W524742" s="29"/>
      <c r="AI524742" s="29"/>
    </row>
    <row r="524770" spans="23:35" x14ac:dyDescent="0.2">
      <c r="W524770" s="31"/>
      <c r="AI524770" s="31"/>
    </row>
    <row r="524774" spans="23:35" x14ac:dyDescent="0.2">
      <c r="W524774" s="29"/>
      <c r="AI524774" s="29"/>
    </row>
    <row r="524802" spans="23:35" x14ac:dyDescent="0.2">
      <c r="W524802" s="31"/>
      <c r="AI524802" s="31"/>
    </row>
    <row r="524806" spans="23:35" x14ac:dyDescent="0.2">
      <c r="W524806" s="29"/>
      <c r="AI524806" s="29"/>
    </row>
    <row r="524834" spans="23:35" x14ac:dyDescent="0.2">
      <c r="W524834" s="31"/>
      <c r="AI524834" s="31"/>
    </row>
    <row r="524838" spans="23:35" x14ac:dyDescent="0.2">
      <c r="W524838" s="29"/>
      <c r="AI524838" s="29"/>
    </row>
    <row r="524866" spans="23:35" x14ac:dyDescent="0.2">
      <c r="W524866" s="31"/>
      <c r="AI524866" s="31"/>
    </row>
    <row r="524870" spans="23:35" x14ac:dyDescent="0.2">
      <c r="W524870" s="29"/>
      <c r="AI524870" s="29"/>
    </row>
    <row r="524898" spans="23:35" x14ac:dyDescent="0.2">
      <c r="W524898" s="31"/>
      <c r="AI524898" s="31"/>
    </row>
    <row r="524902" spans="23:35" x14ac:dyDescent="0.2">
      <c r="W524902" s="29"/>
      <c r="AI524902" s="29"/>
    </row>
    <row r="524930" spans="23:35" x14ac:dyDescent="0.2">
      <c r="W524930" s="31"/>
      <c r="AI524930" s="31"/>
    </row>
    <row r="524934" spans="23:35" x14ac:dyDescent="0.2">
      <c r="W524934" s="29"/>
      <c r="AI524934" s="29"/>
    </row>
    <row r="524962" spans="23:35" x14ac:dyDescent="0.2">
      <c r="W524962" s="31"/>
      <c r="AI524962" s="31"/>
    </row>
    <row r="524966" spans="23:35" x14ac:dyDescent="0.2">
      <c r="W524966" s="29"/>
      <c r="AI524966" s="29"/>
    </row>
    <row r="524994" spans="23:35" x14ac:dyDescent="0.2">
      <c r="W524994" s="31"/>
      <c r="AI524994" s="31"/>
    </row>
    <row r="524998" spans="23:35" x14ac:dyDescent="0.2">
      <c r="W524998" s="29"/>
      <c r="AI524998" s="29"/>
    </row>
    <row r="525026" spans="23:35" x14ac:dyDescent="0.2">
      <c r="W525026" s="31"/>
      <c r="AI525026" s="31"/>
    </row>
    <row r="525030" spans="23:35" x14ac:dyDescent="0.2">
      <c r="W525030" s="29"/>
      <c r="AI525030" s="29"/>
    </row>
    <row r="525058" spans="23:35" x14ac:dyDescent="0.2">
      <c r="W525058" s="31"/>
      <c r="AI525058" s="31"/>
    </row>
    <row r="525062" spans="23:35" x14ac:dyDescent="0.2">
      <c r="W525062" s="29"/>
      <c r="AI525062" s="29"/>
    </row>
    <row r="525090" spans="23:35" x14ac:dyDescent="0.2">
      <c r="W525090" s="31"/>
      <c r="AI525090" s="31"/>
    </row>
    <row r="525094" spans="23:35" x14ac:dyDescent="0.2">
      <c r="W525094" s="29"/>
      <c r="AI525094" s="29"/>
    </row>
    <row r="525122" spans="23:35" x14ac:dyDescent="0.2">
      <c r="W525122" s="31"/>
      <c r="AI525122" s="31"/>
    </row>
    <row r="525126" spans="23:35" x14ac:dyDescent="0.2">
      <c r="W525126" s="29"/>
      <c r="AI525126" s="29"/>
    </row>
    <row r="525154" spans="23:35" x14ac:dyDescent="0.2">
      <c r="W525154" s="31"/>
      <c r="AI525154" s="31"/>
    </row>
    <row r="525158" spans="23:35" x14ac:dyDescent="0.2">
      <c r="W525158" s="29"/>
      <c r="AI525158" s="29"/>
    </row>
    <row r="525186" spans="23:35" x14ac:dyDescent="0.2">
      <c r="W525186" s="31"/>
      <c r="AI525186" s="31"/>
    </row>
    <row r="525190" spans="23:35" x14ac:dyDescent="0.2">
      <c r="W525190" s="29"/>
      <c r="AI525190" s="29"/>
    </row>
    <row r="525218" spans="23:35" x14ac:dyDescent="0.2">
      <c r="W525218" s="31"/>
      <c r="AI525218" s="31"/>
    </row>
    <row r="525222" spans="23:35" x14ac:dyDescent="0.2">
      <c r="W525222" s="29"/>
      <c r="AI525222" s="29"/>
    </row>
    <row r="525250" spans="23:35" x14ac:dyDescent="0.2">
      <c r="W525250" s="31"/>
      <c r="AI525250" s="31"/>
    </row>
    <row r="525254" spans="23:35" x14ac:dyDescent="0.2">
      <c r="W525254" s="29"/>
      <c r="AI525254" s="29"/>
    </row>
    <row r="525282" spans="23:35" x14ac:dyDescent="0.2">
      <c r="W525282" s="31"/>
      <c r="AI525282" s="31"/>
    </row>
    <row r="525286" spans="23:35" x14ac:dyDescent="0.2">
      <c r="W525286" s="29"/>
      <c r="AI525286" s="29"/>
    </row>
    <row r="525314" spans="23:35" x14ac:dyDescent="0.2">
      <c r="W525314" s="31"/>
      <c r="AI525314" s="31"/>
    </row>
    <row r="525318" spans="23:35" x14ac:dyDescent="0.2">
      <c r="W525318" s="29"/>
      <c r="AI525318" s="29"/>
    </row>
    <row r="525346" spans="23:35" x14ac:dyDescent="0.2">
      <c r="W525346" s="31"/>
      <c r="AI525346" s="31"/>
    </row>
    <row r="525350" spans="23:35" x14ac:dyDescent="0.2">
      <c r="W525350" s="29"/>
      <c r="AI525350" s="29"/>
    </row>
    <row r="525378" spans="23:35" x14ac:dyDescent="0.2">
      <c r="W525378" s="31"/>
      <c r="AI525378" s="31"/>
    </row>
    <row r="525382" spans="23:35" x14ac:dyDescent="0.2">
      <c r="W525382" s="29"/>
      <c r="AI525382" s="29"/>
    </row>
    <row r="525410" spans="23:35" x14ac:dyDescent="0.2">
      <c r="W525410" s="31"/>
      <c r="AI525410" s="31"/>
    </row>
    <row r="525414" spans="23:35" x14ac:dyDescent="0.2">
      <c r="W525414" s="29"/>
      <c r="AI525414" s="29"/>
    </row>
    <row r="525442" spans="23:35" x14ac:dyDescent="0.2">
      <c r="W525442" s="31"/>
      <c r="AI525442" s="31"/>
    </row>
    <row r="525446" spans="23:35" x14ac:dyDescent="0.2">
      <c r="W525446" s="29"/>
      <c r="AI525446" s="29"/>
    </row>
    <row r="525474" spans="23:35" x14ac:dyDescent="0.2">
      <c r="W525474" s="31"/>
      <c r="AI525474" s="31"/>
    </row>
    <row r="525478" spans="23:35" x14ac:dyDescent="0.2">
      <c r="W525478" s="29"/>
      <c r="AI525478" s="29"/>
    </row>
    <row r="525506" spans="23:35" x14ac:dyDescent="0.2">
      <c r="W525506" s="31"/>
      <c r="AI525506" s="31"/>
    </row>
    <row r="525510" spans="23:35" x14ac:dyDescent="0.2">
      <c r="W525510" s="29"/>
      <c r="AI525510" s="29"/>
    </row>
    <row r="525538" spans="23:35" x14ac:dyDescent="0.2">
      <c r="W525538" s="31"/>
      <c r="AI525538" s="31"/>
    </row>
    <row r="525542" spans="23:35" x14ac:dyDescent="0.2">
      <c r="W525542" s="29"/>
      <c r="AI525542" s="29"/>
    </row>
    <row r="525570" spans="23:35" x14ac:dyDescent="0.2">
      <c r="W525570" s="31"/>
      <c r="AI525570" s="31"/>
    </row>
    <row r="525574" spans="23:35" x14ac:dyDescent="0.2">
      <c r="W525574" s="29"/>
      <c r="AI525574" s="29"/>
    </row>
    <row r="525602" spans="23:35" x14ac:dyDescent="0.2">
      <c r="W525602" s="31"/>
      <c r="AI525602" s="31"/>
    </row>
    <row r="525606" spans="23:35" x14ac:dyDescent="0.2">
      <c r="W525606" s="29"/>
      <c r="AI525606" s="29"/>
    </row>
    <row r="525634" spans="23:35" x14ac:dyDescent="0.2">
      <c r="W525634" s="31"/>
      <c r="AI525634" s="31"/>
    </row>
    <row r="525638" spans="23:35" x14ac:dyDescent="0.2">
      <c r="W525638" s="29"/>
      <c r="AI525638" s="29"/>
    </row>
    <row r="525666" spans="23:35" x14ac:dyDescent="0.2">
      <c r="W525666" s="31"/>
      <c r="AI525666" s="31"/>
    </row>
    <row r="525670" spans="23:35" x14ac:dyDescent="0.2">
      <c r="W525670" s="29"/>
      <c r="AI525670" s="29"/>
    </row>
    <row r="525698" spans="23:35" x14ac:dyDescent="0.2">
      <c r="W525698" s="31"/>
      <c r="AI525698" s="31"/>
    </row>
    <row r="525702" spans="23:35" x14ac:dyDescent="0.2">
      <c r="W525702" s="29"/>
      <c r="AI525702" s="29"/>
    </row>
    <row r="525730" spans="23:35" x14ac:dyDescent="0.2">
      <c r="W525730" s="31"/>
      <c r="AI525730" s="31"/>
    </row>
    <row r="525734" spans="23:35" x14ac:dyDescent="0.2">
      <c r="W525734" s="29"/>
      <c r="AI525734" s="29"/>
    </row>
    <row r="525762" spans="23:35" x14ac:dyDescent="0.2">
      <c r="W525762" s="31"/>
      <c r="AI525762" s="31"/>
    </row>
    <row r="525766" spans="23:35" x14ac:dyDescent="0.2">
      <c r="W525766" s="29"/>
      <c r="AI525766" s="29"/>
    </row>
    <row r="525794" spans="23:35" x14ac:dyDescent="0.2">
      <c r="W525794" s="31"/>
      <c r="AI525794" s="31"/>
    </row>
    <row r="525798" spans="23:35" x14ac:dyDescent="0.2">
      <c r="W525798" s="29"/>
      <c r="AI525798" s="29"/>
    </row>
    <row r="525826" spans="23:35" x14ac:dyDescent="0.2">
      <c r="W525826" s="31"/>
      <c r="AI525826" s="31"/>
    </row>
    <row r="525830" spans="23:35" x14ac:dyDescent="0.2">
      <c r="W525830" s="29"/>
      <c r="AI525830" s="29"/>
    </row>
    <row r="525858" spans="23:35" x14ac:dyDescent="0.2">
      <c r="W525858" s="31"/>
      <c r="AI525858" s="31"/>
    </row>
    <row r="525862" spans="23:35" x14ac:dyDescent="0.2">
      <c r="W525862" s="29"/>
      <c r="AI525862" s="29"/>
    </row>
    <row r="525890" spans="23:35" x14ac:dyDescent="0.2">
      <c r="W525890" s="31"/>
      <c r="AI525890" s="31"/>
    </row>
    <row r="525894" spans="23:35" x14ac:dyDescent="0.2">
      <c r="W525894" s="29"/>
      <c r="AI525894" s="29"/>
    </row>
    <row r="525922" spans="23:35" x14ac:dyDescent="0.2">
      <c r="W525922" s="31"/>
      <c r="AI525922" s="31"/>
    </row>
    <row r="525926" spans="23:35" x14ac:dyDescent="0.2">
      <c r="W525926" s="29"/>
      <c r="AI525926" s="29"/>
    </row>
    <row r="525954" spans="23:35" x14ac:dyDescent="0.2">
      <c r="W525954" s="31"/>
      <c r="AI525954" s="31"/>
    </row>
    <row r="525958" spans="23:35" x14ac:dyDescent="0.2">
      <c r="W525958" s="29"/>
      <c r="AI525958" s="29"/>
    </row>
    <row r="525986" spans="23:35" x14ac:dyDescent="0.2">
      <c r="W525986" s="31"/>
      <c r="AI525986" s="31"/>
    </row>
    <row r="525990" spans="23:35" x14ac:dyDescent="0.2">
      <c r="W525990" s="29"/>
      <c r="AI525990" s="29"/>
    </row>
    <row r="526018" spans="23:35" x14ac:dyDescent="0.2">
      <c r="W526018" s="31"/>
      <c r="AI526018" s="31"/>
    </row>
    <row r="526022" spans="23:35" x14ac:dyDescent="0.2">
      <c r="W526022" s="29"/>
      <c r="AI526022" s="29"/>
    </row>
    <row r="526050" spans="23:35" x14ac:dyDescent="0.2">
      <c r="W526050" s="31"/>
      <c r="AI526050" s="31"/>
    </row>
    <row r="526054" spans="23:35" x14ac:dyDescent="0.2">
      <c r="W526054" s="29"/>
      <c r="AI526054" s="29"/>
    </row>
    <row r="526082" spans="23:35" x14ac:dyDescent="0.2">
      <c r="W526082" s="31"/>
      <c r="AI526082" s="31"/>
    </row>
    <row r="526086" spans="23:35" x14ac:dyDescent="0.2">
      <c r="W526086" s="29"/>
      <c r="AI526086" s="29"/>
    </row>
    <row r="526114" spans="23:35" x14ac:dyDescent="0.2">
      <c r="W526114" s="31"/>
      <c r="AI526114" s="31"/>
    </row>
    <row r="526118" spans="23:35" x14ac:dyDescent="0.2">
      <c r="W526118" s="29"/>
      <c r="AI526118" s="29"/>
    </row>
    <row r="526146" spans="23:35" x14ac:dyDescent="0.2">
      <c r="W526146" s="31"/>
      <c r="AI526146" s="31"/>
    </row>
    <row r="526150" spans="23:35" x14ac:dyDescent="0.2">
      <c r="W526150" s="29"/>
      <c r="AI526150" s="29"/>
    </row>
    <row r="526178" spans="23:35" x14ac:dyDescent="0.2">
      <c r="W526178" s="31"/>
      <c r="AI526178" s="31"/>
    </row>
    <row r="526182" spans="23:35" x14ac:dyDescent="0.2">
      <c r="W526182" s="29"/>
      <c r="AI526182" s="29"/>
    </row>
    <row r="526210" spans="23:35" x14ac:dyDescent="0.2">
      <c r="W526210" s="31"/>
      <c r="AI526210" s="31"/>
    </row>
    <row r="526214" spans="23:35" x14ac:dyDescent="0.2">
      <c r="W526214" s="29"/>
      <c r="AI526214" s="29"/>
    </row>
    <row r="526242" spans="23:35" x14ac:dyDescent="0.2">
      <c r="W526242" s="31"/>
      <c r="AI526242" s="31"/>
    </row>
    <row r="526246" spans="23:35" x14ac:dyDescent="0.2">
      <c r="W526246" s="29"/>
      <c r="AI526246" s="29"/>
    </row>
    <row r="526274" spans="23:35" x14ac:dyDescent="0.2">
      <c r="W526274" s="31"/>
      <c r="AI526274" s="31"/>
    </row>
    <row r="526278" spans="23:35" x14ac:dyDescent="0.2">
      <c r="W526278" s="29"/>
      <c r="AI526278" s="29"/>
    </row>
    <row r="526306" spans="23:35" x14ac:dyDescent="0.2">
      <c r="W526306" s="31"/>
      <c r="AI526306" s="31"/>
    </row>
    <row r="526310" spans="23:35" x14ac:dyDescent="0.2">
      <c r="W526310" s="29"/>
      <c r="AI526310" s="29"/>
    </row>
    <row r="526338" spans="23:35" x14ac:dyDescent="0.2">
      <c r="W526338" s="31"/>
      <c r="AI526338" s="31"/>
    </row>
    <row r="526342" spans="23:35" x14ac:dyDescent="0.2">
      <c r="W526342" s="29"/>
      <c r="AI526342" s="29"/>
    </row>
    <row r="526370" spans="23:35" x14ac:dyDescent="0.2">
      <c r="W526370" s="31"/>
      <c r="AI526370" s="31"/>
    </row>
    <row r="526374" spans="23:35" x14ac:dyDescent="0.2">
      <c r="W526374" s="29"/>
      <c r="AI526374" s="29"/>
    </row>
    <row r="526402" spans="23:35" x14ac:dyDescent="0.2">
      <c r="W526402" s="31"/>
      <c r="AI526402" s="31"/>
    </row>
    <row r="526406" spans="23:35" x14ac:dyDescent="0.2">
      <c r="W526406" s="29"/>
      <c r="AI526406" s="29"/>
    </row>
    <row r="526434" spans="23:35" x14ac:dyDescent="0.2">
      <c r="W526434" s="31"/>
      <c r="AI526434" s="31"/>
    </row>
    <row r="526438" spans="23:35" x14ac:dyDescent="0.2">
      <c r="W526438" s="29"/>
      <c r="AI526438" s="29"/>
    </row>
    <row r="526466" spans="23:35" x14ac:dyDescent="0.2">
      <c r="W526466" s="31"/>
      <c r="AI526466" s="31"/>
    </row>
    <row r="526470" spans="23:35" x14ac:dyDescent="0.2">
      <c r="W526470" s="29"/>
      <c r="AI526470" s="29"/>
    </row>
    <row r="526498" spans="23:35" x14ac:dyDescent="0.2">
      <c r="W526498" s="31"/>
      <c r="AI526498" s="31"/>
    </row>
    <row r="526502" spans="23:35" x14ac:dyDescent="0.2">
      <c r="W526502" s="29"/>
      <c r="AI526502" s="29"/>
    </row>
    <row r="526530" spans="23:35" x14ac:dyDescent="0.2">
      <c r="W526530" s="31"/>
      <c r="AI526530" s="31"/>
    </row>
    <row r="526534" spans="23:35" x14ac:dyDescent="0.2">
      <c r="W526534" s="29"/>
      <c r="AI526534" s="29"/>
    </row>
    <row r="526562" spans="23:35" x14ac:dyDescent="0.2">
      <c r="W526562" s="31"/>
      <c r="AI526562" s="31"/>
    </row>
    <row r="526566" spans="23:35" x14ac:dyDescent="0.2">
      <c r="W526566" s="29"/>
      <c r="AI526566" s="29"/>
    </row>
    <row r="526594" spans="23:35" x14ac:dyDescent="0.2">
      <c r="W526594" s="31"/>
      <c r="AI526594" s="31"/>
    </row>
    <row r="526598" spans="23:35" x14ac:dyDescent="0.2">
      <c r="W526598" s="29"/>
      <c r="AI526598" s="29"/>
    </row>
    <row r="526626" spans="23:35" x14ac:dyDescent="0.2">
      <c r="W526626" s="31"/>
      <c r="AI526626" s="31"/>
    </row>
    <row r="526630" spans="23:35" x14ac:dyDescent="0.2">
      <c r="W526630" s="29"/>
      <c r="AI526630" s="29"/>
    </row>
    <row r="526658" spans="23:35" x14ac:dyDescent="0.2">
      <c r="W526658" s="31"/>
      <c r="AI526658" s="31"/>
    </row>
    <row r="526662" spans="23:35" x14ac:dyDescent="0.2">
      <c r="W526662" s="29"/>
      <c r="AI526662" s="29"/>
    </row>
    <row r="526690" spans="23:35" x14ac:dyDescent="0.2">
      <c r="W526690" s="31"/>
      <c r="AI526690" s="31"/>
    </row>
    <row r="526694" spans="23:35" x14ac:dyDescent="0.2">
      <c r="W526694" s="29"/>
      <c r="AI526694" s="29"/>
    </row>
    <row r="526722" spans="23:35" x14ac:dyDescent="0.2">
      <c r="W526722" s="31"/>
      <c r="AI526722" s="31"/>
    </row>
    <row r="526726" spans="23:35" x14ac:dyDescent="0.2">
      <c r="W526726" s="29"/>
      <c r="AI526726" s="29"/>
    </row>
    <row r="526754" spans="23:35" x14ac:dyDescent="0.2">
      <c r="W526754" s="31"/>
      <c r="AI526754" s="31"/>
    </row>
    <row r="526758" spans="23:35" x14ac:dyDescent="0.2">
      <c r="W526758" s="29"/>
      <c r="AI526758" s="29"/>
    </row>
    <row r="526786" spans="23:35" x14ac:dyDescent="0.2">
      <c r="W526786" s="31"/>
      <c r="AI526786" s="31"/>
    </row>
    <row r="526790" spans="23:35" x14ac:dyDescent="0.2">
      <c r="W526790" s="29"/>
      <c r="AI526790" s="29"/>
    </row>
    <row r="526818" spans="23:35" x14ac:dyDescent="0.2">
      <c r="W526818" s="31"/>
      <c r="AI526818" s="31"/>
    </row>
    <row r="526822" spans="23:35" x14ac:dyDescent="0.2">
      <c r="W526822" s="29"/>
      <c r="AI526822" s="29"/>
    </row>
    <row r="526850" spans="23:35" x14ac:dyDescent="0.2">
      <c r="W526850" s="31"/>
      <c r="AI526850" s="31"/>
    </row>
    <row r="526854" spans="23:35" x14ac:dyDescent="0.2">
      <c r="W526854" s="29"/>
      <c r="AI526854" s="29"/>
    </row>
    <row r="526882" spans="23:35" x14ac:dyDescent="0.2">
      <c r="W526882" s="31"/>
      <c r="AI526882" s="31"/>
    </row>
    <row r="526886" spans="23:35" x14ac:dyDescent="0.2">
      <c r="W526886" s="29"/>
      <c r="AI526886" s="29"/>
    </row>
    <row r="526914" spans="23:35" x14ac:dyDescent="0.2">
      <c r="W526914" s="31"/>
      <c r="AI526914" s="31"/>
    </row>
    <row r="526918" spans="23:35" x14ac:dyDescent="0.2">
      <c r="W526918" s="29"/>
      <c r="AI526918" s="29"/>
    </row>
    <row r="526946" spans="23:35" x14ac:dyDescent="0.2">
      <c r="W526946" s="31"/>
      <c r="AI526946" s="31"/>
    </row>
    <row r="526950" spans="23:35" x14ac:dyDescent="0.2">
      <c r="W526950" s="29"/>
      <c r="AI526950" s="29"/>
    </row>
    <row r="526978" spans="23:35" x14ac:dyDescent="0.2">
      <c r="W526978" s="31"/>
      <c r="AI526978" s="31"/>
    </row>
    <row r="526982" spans="23:35" x14ac:dyDescent="0.2">
      <c r="W526982" s="29"/>
      <c r="AI526982" s="29"/>
    </row>
    <row r="527010" spans="23:35" x14ac:dyDescent="0.2">
      <c r="W527010" s="31"/>
      <c r="AI527010" s="31"/>
    </row>
    <row r="527014" spans="23:35" x14ac:dyDescent="0.2">
      <c r="W527014" s="29"/>
      <c r="AI527014" s="29"/>
    </row>
    <row r="527042" spans="23:35" x14ac:dyDescent="0.2">
      <c r="W527042" s="31"/>
      <c r="AI527042" s="31"/>
    </row>
    <row r="527046" spans="23:35" x14ac:dyDescent="0.2">
      <c r="W527046" s="29"/>
      <c r="AI527046" s="29"/>
    </row>
    <row r="527074" spans="23:35" x14ac:dyDescent="0.2">
      <c r="W527074" s="31"/>
      <c r="AI527074" s="31"/>
    </row>
    <row r="527078" spans="23:35" x14ac:dyDescent="0.2">
      <c r="W527078" s="29"/>
      <c r="AI527078" s="29"/>
    </row>
    <row r="527106" spans="23:35" x14ac:dyDescent="0.2">
      <c r="W527106" s="31"/>
      <c r="AI527106" s="31"/>
    </row>
    <row r="527110" spans="23:35" x14ac:dyDescent="0.2">
      <c r="W527110" s="29"/>
      <c r="AI527110" s="29"/>
    </row>
    <row r="527138" spans="23:35" x14ac:dyDescent="0.2">
      <c r="W527138" s="31"/>
      <c r="AI527138" s="31"/>
    </row>
    <row r="527142" spans="23:35" x14ac:dyDescent="0.2">
      <c r="W527142" s="29"/>
      <c r="AI527142" s="29"/>
    </row>
    <row r="527170" spans="23:35" x14ac:dyDescent="0.2">
      <c r="W527170" s="31"/>
      <c r="AI527170" s="31"/>
    </row>
    <row r="527174" spans="23:35" x14ac:dyDescent="0.2">
      <c r="W527174" s="29"/>
      <c r="AI527174" s="29"/>
    </row>
    <row r="527202" spans="23:35" x14ac:dyDescent="0.2">
      <c r="W527202" s="31"/>
      <c r="AI527202" s="31"/>
    </row>
    <row r="527206" spans="23:35" x14ac:dyDescent="0.2">
      <c r="W527206" s="29"/>
      <c r="AI527206" s="29"/>
    </row>
    <row r="527234" spans="23:35" x14ac:dyDescent="0.2">
      <c r="W527234" s="31"/>
      <c r="AI527234" s="31"/>
    </row>
    <row r="527238" spans="23:35" x14ac:dyDescent="0.2">
      <c r="W527238" s="29"/>
      <c r="AI527238" s="29"/>
    </row>
    <row r="527266" spans="23:35" x14ac:dyDescent="0.2">
      <c r="W527266" s="31"/>
      <c r="AI527266" s="31"/>
    </row>
    <row r="527270" spans="23:35" x14ac:dyDescent="0.2">
      <c r="W527270" s="29"/>
      <c r="AI527270" s="29"/>
    </row>
    <row r="527298" spans="23:35" x14ac:dyDescent="0.2">
      <c r="W527298" s="31"/>
      <c r="AI527298" s="31"/>
    </row>
    <row r="527302" spans="23:35" x14ac:dyDescent="0.2">
      <c r="W527302" s="29"/>
      <c r="AI527302" s="29"/>
    </row>
    <row r="527330" spans="23:35" x14ac:dyDescent="0.2">
      <c r="W527330" s="31"/>
      <c r="AI527330" s="31"/>
    </row>
    <row r="527334" spans="23:35" x14ac:dyDescent="0.2">
      <c r="W527334" s="29"/>
      <c r="AI527334" s="29"/>
    </row>
    <row r="527362" spans="23:35" x14ac:dyDescent="0.2">
      <c r="W527362" s="31"/>
      <c r="AI527362" s="31"/>
    </row>
    <row r="527366" spans="23:35" x14ac:dyDescent="0.2">
      <c r="W527366" s="29"/>
      <c r="AI527366" s="29"/>
    </row>
    <row r="527394" spans="23:35" x14ac:dyDescent="0.2">
      <c r="W527394" s="31"/>
      <c r="AI527394" s="31"/>
    </row>
    <row r="527398" spans="23:35" x14ac:dyDescent="0.2">
      <c r="W527398" s="29"/>
      <c r="AI527398" s="29"/>
    </row>
    <row r="527426" spans="23:35" x14ac:dyDescent="0.2">
      <c r="W527426" s="31"/>
      <c r="AI527426" s="31"/>
    </row>
    <row r="527430" spans="23:35" x14ac:dyDescent="0.2">
      <c r="W527430" s="29"/>
      <c r="AI527430" s="29"/>
    </row>
    <row r="527458" spans="23:35" x14ac:dyDescent="0.2">
      <c r="W527458" s="31"/>
      <c r="AI527458" s="31"/>
    </row>
    <row r="527462" spans="23:35" x14ac:dyDescent="0.2">
      <c r="W527462" s="29"/>
      <c r="AI527462" s="29"/>
    </row>
    <row r="527490" spans="23:35" x14ac:dyDescent="0.2">
      <c r="W527490" s="31"/>
      <c r="AI527490" s="31"/>
    </row>
    <row r="527494" spans="23:35" x14ac:dyDescent="0.2">
      <c r="W527494" s="29"/>
      <c r="AI527494" s="29"/>
    </row>
    <row r="527522" spans="23:35" x14ac:dyDescent="0.2">
      <c r="W527522" s="31"/>
      <c r="AI527522" s="31"/>
    </row>
    <row r="527526" spans="23:35" x14ac:dyDescent="0.2">
      <c r="W527526" s="29"/>
      <c r="AI527526" s="29"/>
    </row>
    <row r="527554" spans="23:35" x14ac:dyDescent="0.2">
      <c r="W527554" s="31"/>
      <c r="AI527554" s="31"/>
    </row>
    <row r="527558" spans="23:35" x14ac:dyDescent="0.2">
      <c r="W527558" s="29"/>
      <c r="AI527558" s="29"/>
    </row>
    <row r="527586" spans="23:35" x14ac:dyDescent="0.2">
      <c r="W527586" s="31"/>
      <c r="AI527586" s="31"/>
    </row>
    <row r="527590" spans="23:35" x14ac:dyDescent="0.2">
      <c r="W527590" s="29"/>
      <c r="AI527590" s="29"/>
    </row>
    <row r="527618" spans="23:35" x14ac:dyDescent="0.2">
      <c r="W527618" s="31"/>
      <c r="AI527618" s="31"/>
    </row>
    <row r="527622" spans="23:35" x14ac:dyDescent="0.2">
      <c r="W527622" s="29"/>
      <c r="AI527622" s="29"/>
    </row>
    <row r="527650" spans="23:35" x14ac:dyDescent="0.2">
      <c r="W527650" s="31"/>
      <c r="AI527650" s="31"/>
    </row>
    <row r="527654" spans="23:35" x14ac:dyDescent="0.2">
      <c r="W527654" s="29"/>
      <c r="AI527654" s="29"/>
    </row>
    <row r="527682" spans="23:35" x14ac:dyDescent="0.2">
      <c r="W527682" s="31"/>
      <c r="AI527682" s="31"/>
    </row>
    <row r="527686" spans="23:35" x14ac:dyDescent="0.2">
      <c r="W527686" s="29"/>
      <c r="AI527686" s="29"/>
    </row>
    <row r="527714" spans="23:35" x14ac:dyDescent="0.2">
      <c r="W527714" s="31"/>
      <c r="AI527714" s="31"/>
    </row>
    <row r="527718" spans="23:35" x14ac:dyDescent="0.2">
      <c r="W527718" s="29"/>
      <c r="AI527718" s="29"/>
    </row>
    <row r="527746" spans="23:35" x14ac:dyDescent="0.2">
      <c r="W527746" s="31"/>
      <c r="AI527746" s="31"/>
    </row>
    <row r="527750" spans="23:35" x14ac:dyDescent="0.2">
      <c r="W527750" s="29"/>
      <c r="AI527750" s="29"/>
    </row>
    <row r="527778" spans="23:35" x14ac:dyDescent="0.2">
      <c r="W527778" s="31"/>
      <c r="AI527778" s="31"/>
    </row>
    <row r="527782" spans="23:35" x14ac:dyDescent="0.2">
      <c r="W527782" s="29"/>
      <c r="AI527782" s="29"/>
    </row>
    <row r="527810" spans="23:35" x14ac:dyDescent="0.2">
      <c r="W527810" s="31"/>
      <c r="AI527810" s="31"/>
    </row>
    <row r="527814" spans="23:35" x14ac:dyDescent="0.2">
      <c r="W527814" s="29"/>
      <c r="AI527814" s="29"/>
    </row>
    <row r="527842" spans="23:35" x14ac:dyDescent="0.2">
      <c r="W527842" s="31"/>
      <c r="AI527842" s="31"/>
    </row>
    <row r="527846" spans="23:35" x14ac:dyDescent="0.2">
      <c r="W527846" s="29"/>
      <c r="AI527846" s="29"/>
    </row>
    <row r="527874" spans="23:35" x14ac:dyDescent="0.2">
      <c r="W527874" s="31"/>
      <c r="AI527874" s="31"/>
    </row>
    <row r="527878" spans="23:35" x14ac:dyDescent="0.2">
      <c r="W527878" s="29"/>
      <c r="AI527878" s="29"/>
    </row>
    <row r="527906" spans="23:35" x14ac:dyDescent="0.2">
      <c r="W527906" s="31"/>
      <c r="AI527906" s="31"/>
    </row>
    <row r="527910" spans="23:35" x14ac:dyDescent="0.2">
      <c r="W527910" s="29"/>
      <c r="AI527910" s="29"/>
    </row>
    <row r="527938" spans="23:35" x14ac:dyDescent="0.2">
      <c r="W527938" s="31"/>
      <c r="AI527938" s="31"/>
    </row>
    <row r="527942" spans="23:35" x14ac:dyDescent="0.2">
      <c r="W527942" s="29"/>
      <c r="AI527942" s="29"/>
    </row>
    <row r="527970" spans="23:35" x14ac:dyDescent="0.2">
      <c r="W527970" s="31"/>
      <c r="AI527970" s="31"/>
    </row>
    <row r="527974" spans="23:35" x14ac:dyDescent="0.2">
      <c r="W527974" s="29"/>
      <c r="AI527974" s="29"/>
    </row>
    <row r="528002" spans="23:35" x14ac:dyDescent="0.2">
      <c r="W528002" s="31"/>
      <c r="AI528002" s="31"/>
    </row>
    <row r="528006" spans="23:35" x14ac:dyDescent="0.2">
      <c r="W528006" s="29"/>
      <c r="AI528006" s="29"/>
    </row>
    <row r="528034" spans="23:35" x14ac:dyDescent="0.2">
      <c r="W528034" s="31"/>
      <c r="AI528034" s="31"/>
    </row>
    <row r="528038" spans="23:35" x14ac:dyDescent="0.2">
      <c r="W528038" s="29"/>
      <c r="AI528038" s="29"/>
    </row>
    <row r="528066" spans="23:35" x14ac:dyDescent="0.2">
      <c r="W528066" s="31"/>
      <c r="AI528066" s="31"/>
    </row>
    <row r="528070" spans="23:35" x14ac:dyDescent="0.2">
      <c r="W528070" s="29"/>
      <c r="AI528070" s="29"/>
    </row>
    <row r="528098" spans="23:35" x14ac:dyDescent="0.2">
      <c r="W528098" s="31"/>
      <c r="AI528098" s="31"/>
    </row>
    <row r="528102" spans="23:35" x14ac:dyDescent="0.2">
      <c r="W528102" s="29"/>
      <c r="AI528102" s="29"/>
    </row>
    <row r="528130" spans="23:35" x14ac:dyDescent="0.2">
      <c r="W528130" s="31"/>
      <c r="AI528130" s="31"/>
    </row>
    <row r="528134" spans="23:35" x14ac:dyDescent="0.2">
      <c r="W528134" s="29"/>
      <c r="AI528134" s="29"/>
    </row>
    <row r="528162" spans="23:35" x14ac:dyDescent="0.2">
      <c r="W528162" s="31"/>
      <c r="AI528162" s="31"/>
    </row>
    <row r="528166" spans="23:35" x14ac:dyDescent="0.2">
      <c r="W528166" s="29"/>
      <c r="AI528166" s="29"/>
    </row>
    <row r="528194" spans="23:35" x14ac:dyDescent="0.2">
      <c r="W528194" s="31"/>
      <c r="AI528194" s="31"/>
    </row>
    <row r="528198" spans="23:35" x14ac:dyDescent="0.2">
      <c r="W528198" s="29"/>
      <c r="AI528198" s="29"/>
    </row>
    <row r="528226" spans="23:35" x14ac:dyDescent="0.2">
      <c r="W528226" s="31"/>
      <c r="AI528226" s="31"/>
    </row>
    <row r="528230" spans="23:35" x14ac:dyDescent="0.2">
      <c r="W528230" s="29"/>
      <c r="AI528230" s="29"/>
    </row>
    <row r="528258" spans="23:35" x14ac:dyDescent="0.2">
      <c r="W528258" s="31"/>
      <c r="AI528258" s="31"/>
    </row>
    <row r="528262" spans="23:35" x14ac:dyDescent="0.2">
      <c r="W528262" s="29"/>
      <c r="AI528262" s="29"/>
    </row>
    <row r="528290" spans="23:35" x14ac:dyDescent="0.2">
      <c r="W528290" s="31"/>
      <c r="AI528290" s="31"/>
    </row>
    <row r="528294" spans="23:35" x14ac:dyDescent="0.2">
      <c r="W528294" s="29"/>
      <c r="AI528294" s="29"/>
    </row>
    <row r="528322" spans="23:35" x14ac:dyDescent="0.2">
      <c r="W528322" s="31"/>
      <c r="AI528322" s="31"/>
    </row>
    <row r="528326" spans="23:35" x14ac:dyDescent="0.2">
      <c r="W528326" s="29"/>
      <c r="AI528326" s="29"/>
    </row>
    <row r="528354" spans="23:35" x14ac:dyDescent="0.2">
      <c r="W528354" s="31"/>
      <c r="AI528354" s="31"/>
    </row>
    <row r="528358" spans="23:35" x14ac:dyDescent="0.2">
      <c r="W528358" s="29"/>
      <c r="AI528358" s="29"/>
    </row>
    <row r="528386" spans="23:35" x14ac:dyDescent="0.2">
      <c r="W528386" s="31"/>
      <c r="AI528386" s="31"/>
    </row>
    <row r="528390" spans="23:35" x14ac:dyDescent="0.2">
      <c r="W528390" s="29"/>
      <c r="AI528390" s="29"/>
    </row>
    <row r="528418" spans="23:35" x14ac:dyDescent="0.2">
      <c r="W528418" s="31"/>
      <c r="AI528418" s="31"/>
    </row>
    <row r="528422" spans="23:35" x14ac:dyDescent="0.2">
      <c r="W528422" s="29"/>
      <c r="AI528422" s="29"/>
    </row>
    <row r="528450" spans="23:35" x14ac:dyDescent="0.2">
      <c r="W528450" s="31"/>
      <c r="AI528450" s="31"/>
    </row>
    <row r="528454" spans="23:35" x14ac:dyDescent="0.2">
      <c r="W528454" s="29"/>
      <c r="AI528454" s="29"/>
    </row>
    <row r="528482" spans="23:35" x14ac:dyDescent="0.2">
      <c r="W528482" s="31"/>
      <c r="AI528482" s="31"/>
    </row>
    <row r="528486" spans="23:35" x14ac:dyDescent="0.2">
      <c r="W528486" s="29"/>
      <c r="AI528486" s="29"/>
    </row>
    <row r="528514" spans="23:35" x14ac:dyDescent="0.2">
      <c r="W528514" s="31"/>
      <c r="AI528514" s="31"/>
    </row>
    <row r="528518" spans="23:35" x14ac:dyDescent="0.2">
      <c r="W528518" s="29"/>
      <c r="AI528518" s="29"/>
    </row>
    <row r="528546" spans="23:35" x14ac:dyDescent="0.2">
      <c r="W528546" s="31"/>
      <c r="AI528546" s="31"/>
    </row>
    <row r="528550" spans="23:35" x14ac:dyDescent="0.2">
      <c r="W528550" s="29"/>
      <c r="AI528550" s="29"/>
    </row>
    <row r="528578" spans="23:35" x14ac:dyDescent="0.2">
      <c r="W528578" s="31"/>
      <c r="AI528578" s="31"/>
    </row>
    <row r="528582" spans="23:35" x14ac:dyDescent="0.2">
      <c r="W528582" s="29"/>
      <c r="AI528582" s="29"/>
    </row>
    <row r="528610" spans="23:35" x14ac:dyDescent="0.2">
      <c r="W528610" s="31"/>
      <c r="AI528610" s="31"/>
    </row>
    <row r="528614" spans="23:35" x14ac:dyDescent="0.2">
      <c r="W528614" s="29"/>
      <c r="AI528614" s="29"/>
    </row>
    <row r="528642" spans="23:35" x14ac:dyDescent="0.2">
      <c r="W528642" s="31"/>
      <c r="AI528642" s="31"/>
    </row>
    <row r="528646" spans="23:35" x14ac:dyDescent="0.2">
      <c r="W528646" s="29"/>
      <c r="AI528646" s="29"/>
    </row>
    <row r="528674" spans="23:35" x14ac:dyDescent="0.2">
      <c r="W528674" s="31"/>
      <c r="AI528674" s="31"/>
    </row>
    <row r="528678" spans="23:35" x14ac:dyDescent="0.2">
      <c r="W528678" s="29"/>
      <c r="AI528678" s="29"/>
    </row>
    <row r="528706" spans="23:35" x14ac:dyDescent="0.2">
      <c r="W528706" s="31"/>
      <c r="AI528706" s="31"/>
    </row>
    <row r="528710" spans="23:35" x14ac:dyDescent="0.2">
      <c r="W528710" s="29"/>
      <c r="AI528710" s="29"/>
    </row>
    <row r="528738" spans="23:35" x14ac:dyDescent="0.2">
      <c r="W528738" s="31"/>
      <c r="AI528738" s="31"/>
    </row>
    <row r="528742" spans="23:35" x14ac:dyDescent="0.2">
      <c r="W528742" s="29"/>
      <c r="AI528742" s="29"/>
    </row>
    <row r="528770" spans="23:35" x14ac:dyDescent="0.2">
      <c r="W528770" s="31"/>
      <c r="AI528770" s="31"/>
    </row>
    <row r="528774" spans="23:35" x14ac:dyDescent="0.2">
      <c r="W528774" s="29"/>
      <c r="AI528774" s="29"/>
    </row>
    <row r="528802" spans="23:35" x14ac:dyDescent="0.2">
      <c r="W528802" s="31"/>
      <c r="AI528802" s="31"/>
    </row>
    <row r="528806" spans="23:35" x14ac:dyDescent="0.2">
      <c r="W528806" s="29"/>
      <c r="AI528806" s="29"/>
    </row>
    <row r="528834" spans="23:35" x14ac:dyDescent="0.2">
      <c r="W528834" s="31"/>
      <c r="AI528834" s="31"/>
    </row>
    <row r="528838" spans="23:35" x14ac:dyDescent="0.2">
      <c r="W528838" s="29"/>
      <c r="AI528838" s="29"/>
    </row>
    <row r="528866" spans="23:35" x14ac:dyDescent="0.2">
      <c r="W528866" s="31"/>
      <c r="AI528866" s="31"/>
    </row>
    <row r="528870" spans="23:35" x14ac:dyDescent="0.2">
      <c r="W528870" s="29"/>
      <c r="AI528870" s="29"/>
    </row>
    <row r="528898" spans="23:35" x14ac:dyDescent="0.2">
      <c r="W528898" s="31"/>
      <c r="AI528898" s="31"/>
    </row>
    <row r="528902" spans="23:35" x14ac:dyDescent="0.2">
      <c r="W528902" s="29"/>
      <c r="AI528902" s="29"/>
    </row>
    <row r="528930" spans="23:35" x14ac:dyDescent="0.2">
      <c r="W528930" s="31"/>
      <c r="AI528930" s="31"/>
    </row>
    <row r="528934" spans="23:35" x14ac:dyDescent="0.2">
      <c r="W528934" s="29"/>
      <c r="AI528934" s="29"/>
    </row>
    <row r="528962" spans="23:35" x14ac:dyDescent="0.2">
      <c r="W528962" s="31"/>
      <c r="AI528962" s="31"/>
    </row>
    <row r="528966" spans="23:35" x14ac:dyDescent="0.2">
      <c r="W528966" s="29"/>
      <c r="AI528966" s="29"/>
    </row>
    <row r="528994" spans="23:35" x14ac:dyDescent="0.2">
      <c r="W528994" s="31"/>
      <c r="AI528994" s="31"/>
    </row>
    <row r="528998" spans="23:35" x14ac:dyDescent="0.2">
      <c r="W528998" s="29"/>
      <c r="AI528998" s="29"/>
    </row>
    <row r="529026" spans="23:35" x14ac:dyDescent="0.2">
      <c r="W529026" s="31"/>
      <c r="AI529026" s="31"/>
    </row>
    <row r="529030" spans="23:35" x14ac:dyDescent="0.2">
      <c r="W529030" s="29"/>
      <c r="AI529030" s="29"/>
    </row>
    <row r="529058" spans="23:35" x14ac:dyDescent="0.2">
      <c r="W529058" s="31"/>
      <c r="AI529058" s="31"/>
    </row>
    <row r="529062" spans="23:35" x14ac:dyDescent="0.2">
      <c r="W529062" s="29"/>
      <c r="AI529062" s="29"/>
    </row>
    <row r="529090" spans="23:35" x14ac:dyDescent="0.2">
      <c r="W529090" s="31"/>
      <c r="AI529090" s="31"/>
    </row>
    <row r="529094" spans="23:35" x14ac:dyDescent="0.2">
      <c r="W529094" s="29"/>
      <c r="AI529094" s="29"/>
    </row>
    <row r="529122" spans="23:35" x14ac:dyDescent="0.2">
      <c r="W529122" s="31"/>
      <c r="AI529122" s="31"/>
    </row>
    <row r="529126" spans="23:35" x14ac:dyDescent="0.2">
      <c r="W529126" s="29"/>
      <c r="AI529126" s="29"/>
    </row>
    <row r="529154" spans="23:35" x14ac:dyDescent="0.2">
      <c r="W529154" s="31"/>
      <c r="AI529154" s="31"/>
    </row>
    <row r="529158" spans="23:35" x14ac:dyDescent="0.2">
      <c r="W529158" s="29"/>
      <c r="AI529158" s="29"/>
    </row>
    <row r="529186" spans="23:35" x14ac:dyDescent="0.2">
      <c r="W529186" s="31"/>
      <c r="AI529186" s="31"/>
    </row>
    <row r="529190" spans="23:35" x14ac:dyDescent="0.2">
      <c r="W529190" s="29"/>
      <c r="AI529190" s="29"/>
    </row>
    <row r="529218" spans="23:35" x14ac:dyDescent="0.2">
      <c r="W529218" s="31"/>
      <c r="AI529218" s="31"/>
    </row>
    <row r="529222" spans="23:35" x14ac:dyDescent="0.2">
      <c r="W529222" s="29"/>
      <c r="AI529222" s="29"/>
    </row>
    <row r="529250" spans="23:35" x14ac:dyDescent="0.2">
      <c r="W529250" s="31"/>
      <c r="AI529250" s="31"/>
    </row>
    <row r="529254" spans="23:35" x14ac:dyDescent="0.2">
      <c r="W529254" s="29"/>
      <c r="AI529254" s="29"/>
    </row>
    <row r="529282" spans="23:35" x14ac:dyDescent="0.2">
      <c r="W529282" s="31"/>
      <c r="AI529282" s="31"/>
    </row>
    <row r="529286" spans="23:35" x14ac:dyDescent="0.2">
      <c r="W529286" s="29"/>
      <c r="AI529286" s="29"/>
    </row>
    <row r="529314" spans="23:35" x14ac:dyDescent="0.2">
      <c r="W529314" s="31"/>
      <c r="AI529314" s="31"/>
    </row>
    <row r="529318" spans="23:35" x14ac:dyDescent="0.2">
      <c r="W529318" s="29"/>
      <c r="AI529318" s="29"/>
    </row>
    <row r="529346" spans="23:35" x14ac:dyDescent="0.2">
      <c r="W529346" s="31"/>
      <c r="AI529346" s="31"/>
    </row>
    <row r="529350" spans="23:35" x14ac:dyDescent="0.2">
      <c r="W529350" s="29"/>
      <c r="AI529350" s="29"/>
    </row>
    <row r="529378" spans="23:35" x14ac:dyDescent="0.2">
      <c r="W529378" s="31"/>
      <c r="AI529378" s="31"/>
    </row>
    <row r="529382" spans="23:35" x14ac:dyDescent="0.2">
      <c r="W529382" s="29"/>
      <c r="AI529382" s="29"/>
    </row>
    <row r="529410" spans="23:35" x14ac:dyDescent="0.2">
      <c r="W529410" s="31"/>
      <c r="AI529410" s="31"/>
    </row>
    <row r="529414" spans="23:35" x14ac:dyDescent="0.2">
      <c r="W529414" s="29"/>
      <c r="AI529414" s="29"/>
    </row>
    <row r="529442" spans="23:35" x14ac:dyDescent="0.2">
      <c r="W529442" s="31"/>
      <c r="AI529442" s="31"/>
    </row>
    <row r="529446" spans="23:35" x14ac:dyDescent="0.2">
      <c r="W529446" s="29"/>
      <c r="AI529446" s="29"/>
    </row>
    <row r="529474" spans="23:35" x14ac:dyDescent="0.2">
      <c r="W529474" s="31"/>
      <c r="AI529474" s="31"/>
    </row>
    <row r="529478" spans="23:35" x14ac:dyDescent="0.2">
      <c r="W529478" s="29"/>
      <c r="AI529478" s="29"/>
    </row>
    <row r="529506" spans="23:35" x14ac:dyDescent="0.2">
      <c r="W529506" s="31"/>
      <c r="AI529506" s="31"/>
    </row>
    <row r="529510" spans="23:35" x14ac:dyDescent="0.2">
      <c r="W529510" s="29"/>
      <c r="AI529510" s="29"/>
    </row>
    <row r="529538" spans="23:35" x14ac:dyDescent="0.2">
      <c r="W529538" s="31"/>
      <c r="AI529538" s="31"/>
    </row>
    <row r="529542" spans="23:35" x14ac:dyDescent="0.2">
      <c r="W529542" s="29"/>
      <c r="AI529542" s="29"/>
    </row>
    <row r="529570" spans="23:35" x14ac:dyDescent="0.2">
      <c r="W529570" s="31"/>
      <c r="AI529570" s="31"/>
    </row>
    <row r="529574" spans="23:35" x14ac:dyDescent="0.2">
      <c r="W529574" s="29"/>
      <c r="AI529574" s="29"/>
    </row>
    <row r="529602" spans="23:35" x14ac:dyDescent="0.2">
      <c r="W529602" s="31"/>
      <c r="AI529602" s="31"/>
    </row>
    <row r="529606" spans="23:35" x14ac:dyDescent="0.2">
      <c r="W529606" s="29"/>
      <c r="AI529606" s="29"/>
    </row>
    <row r="529634" spans="23:35" x14ac:dyDescent="0.2">
      <c r="W529634" s="31"/>
      <c r="AI529634" s="31"/>
    </row>
    <row r="529638" spans="23:35" x14ac:dyDescent="0.2">
      <c r="W529638" s="29"/>
      <c r="AI529638" s="29"/>
    </row>
    <row r="529666" spans="23:35" x14ac:dyDescent="0.2">
      <c r="W529666" s="31"/>
      <c r="AI529666" s="31"/>
    </row>
    <row r="529670" spans="23:35" x14ac:dyDescent="0.2">
      <c r="W529670" s="29"/>
      <c r="AI529670" s="29"/>
    </row>
    <row r="529698" spans="23:35" x14ac:dyDescent="0.2">
      <c r="W529698" s="31"/>
      <c r="AI529698" s="31"/>
    </row>
    <row r="529702" spans="23:35" x14ac:dyDescent="0.2">
      <c r="W529702" s="29"/>
      <c r="AI529702" s="29"/>
    </row>
    <row r="529730" spans="23:35" x14ac:dyDescent="0.2">
      <c r="W529730" s="31"/>
      <c r="AI529730" s="31"/>
    </row>
    <row r="529734" spans="23:35" x14ac:dyDescent="0.2">
      <c r="W529734" s="29"/>
      <c r="AI529734" s="29"/>
    </row>
    <row r="529762" spans="23:35" x14ac:dyDescent="0.2">
      <c r="W529762" s="31"/>
      <c r="AI529762" s="31"/>
    </row>
    <row r="529766" spans="23:35" x14ac:dyDescent="0.2">
      <c r="W529766" s="29"/>
      <c r="AI529766" s="29"/>
    </row>
    <row r="529794" spans="23:35" x14ac:dyDescent="0.2">
      <c r="W529794" s="31"/>
      <c r="AI529794" s="31"/>
    </row>
    <row r="529798" spans="23:35" x14ac:dyDescent="0.2">
      <c r="W529798" s="29"/>
      <c r="AI529798" s="29"/>
    </row>
    <row r="529826" spans="23:35" x14ac:dyDescent="0.2">
      <c r="W529826" s="31"/>
      <c r="AI529826" s="31"/>
    </row>
    <row r="529830" spans="23:35" x14ac:dyDescent="0.2">
      <c r="W529830" s="29"/>
      <c r="AI529830" s="29"/>
    </row>
    <row r="529858" spans="23:35" x14ac:dyDescent="0.2">
      <c r="W529858" s="31"/>
      <c r="AI529858" s="31"/>
    </row>
    <row r="529862" spans="23:35" x14ac:dyDescent="0.2">
      <c r="W529862" s="29"/>
      <c r="AI529862" s="29"/>
    </row>
    <row r="529890" spans="23:35" x14ac:dyDescent="0.2">
      <c r="W529890" s="31"/>
      <c r="AI529890" s="31"/>
    </row>
    <row r="529894" spans="23:35" x14ac:dyDescent="0.2">
      <c r="W529894" s="29"/>
      <c r="AI529894" s="29"/>
    </row>
    <row r="529922" spans="23:35" x14ac:dyDescent="0.2">
      <c r="W529922" s="31"/>
      <c r="AI529922" s="31"/>
    </row>
    <row r="529926" spans="23:35" x14ac:dyDescent="0.2">
      <c r="W529926" s="29"/>
      <c r="AI529926" s="29"/>
    </row>
    <row r="529954" spans="23:35" x14ac:dyDescent="0.2">
      <c r="W529954" s="31"/>
      <c r="AI529954" s="31"/>
    </row>
    <row r="529958" spans="23:35" x14ac:dyDescent="0.2">
      <c r="W529958" s="29"/>
      <c r="AI529958" s="29"/>
    </row>
    <row r="529986" spans="23:35" x14ac:dyDescent="0.2">
      <c r="W529986" s="31"/>
      <c r="AI529986" s="31"/>
    </row>
    <row r="529990" spans="23:35" x14ac:dyDescent="0.2">
      <c r="W529990" s="29"/>
      <c r="AI529990" s="29"/>
    </row>
    <row r="530018" spans="23:35" x14ac:dyDescent="0.2">
      <c r="W530018" s="31"/>
      <c r="AI530018" s="31"/>
    </row>
    <row r="530022" spans="23:35" x14ac:dyDescent="0.2">
      <c r="W530022" s="29"/>
      <c r="AI530022" s="29"/>
    </row>
    <row r="530050" spans="23:35" x14ac:dyDescent="0.2">
      <c r="W530050" s="31"/>
      <c r="AI530050" s="31"/>
    </row>
    <row r="530054" spans="23:35" x14ac:dyDescent="0.2">
      <c r="W530054" s="29"/>
      <c r="AI530054" s="29"/>
    </row>
    <row r="530082" spans="23:35" x14ac:dyDescent="0.2">
      <c r="W530082" s="31"/>
      <c r="AI530082" s="31"/>
    </row>
    <row r="530086" spans="23:35" x14ac:dyDescent="0.2">
      <c r="W530086" s="29"/>
      <c r="AI530086" s="29"/>
    </row>
    <row r="530114" spans="23:35" x14ac:dyDescent="0.2">
      <c r="W530114" s="31"/>
      <c r="AI530114" s="31"/>
    </row>
    <row r="530118" spans="23:35" x14ac:dyDescent="0.2">
      <c r="W530118" s="29"/>
      <c r="AI530118" s="29"/>
    </row>
    <row r="530146" spans="23:35" x14ac:dyDescent="0.2">
      <c r="W530146" s="31"/>
      <c r="AI530146" s="31"/>
    </row>
    <row r="530150" spans="23:35" x14ac:dyDescent="0.2">
      <c r="W530150" s="29"/>
      <c r="AI530150" s="29"/>
    </row>
    <row r="530178" spans="23:35" x14ac:dyDescent="0.2">
      <c r="W530178" s="31"/>
      <c r="AI530178" s="31"/>
    </row>
    <row r="530182" spans="23:35" x14ac:dyDescent="0.2">
      <c r="W530182" s="29"/>
      <c r="AI530182" s="29"/>
    </row>
    <row r="530210" spans="23:35" x14ac:dyDescent="0.2">
      <c r="W530210" s="31"/>
      <c r="AI530210" s="31"/>
    </row>
    <row r="530214" spans="23:35" x14ac:dyDescent="0.2">
      <c r="W530214" s="29"/>
      <c r="AI530214" s="29"/>
    </row>
    <row r="530242" spans="23:35" x14ac:dyDescent="0.2">
      <c r="W530242" s="31"/>
      <c r="AI530242" s="31"/>
    </row>
    <row r="530246" spans="23:35" x14ac:dyDescent="0.2">
      <c r="W530246" s="29"/>
      <c r="AI530246" s="29"/>
    </row>
    <row r="530274" spans="23:35" x14ac:dyDescent="0.2">
      <c r="W530274" s="31"/>
      <c r="AI530274" s="31"/>
    </row>
    <row r="530278" spans="23:35" x14ac:dyDescent="0.2">
      <c r="W530278" s="29"/>
      <c r="AI530278" s="29"/>
    </row>
    <row r="530306" spans="23:35" x14ac:dyDescent="0.2">
      <c r="W530306" s="31"/>
      <c r="AI530306" s="31"/>
    </row>
    <row r="530310" spans="23:35" x14ac:dyDescent="0.2">
      <c r="W530310" s="29"/>
      <c r="AI530310" s="29"/>
    </row>
    <row r="530338" spans="23:35" x14ac:dyDescent="0.2">
      <c r="W530338" s="31"/>
      <c r="AI530338" s="31"/>
    </row>
    <row r="530342" spans="23:35" x14ac:dyDescent="0.2">
      <c r="W530342" s="29"/>
      <c r="AI530342" s="29"/>
    </row>
    <row r="530370" spans="23:35" x14ac:dyDescent="0.2">
      <c r="W530370" s="31"/>
      <c r="AI530370" s="31"/>
    </row>
    <row r="530374" spans="23:35" x14ac:dyDescent="0.2">
      <c r="W530374" s="29"/>
      <c r="AI530374" s="29"/>
    </row>
    <row r="530402" spans="23:35" x14ac:dyDescent="0.2">
      <c r="W530402" s="31"/>
      <c r="AI530402" s="31"/>
    </row>
    <row r="530406" spans="23:35" x14ac:dyDescent="0.2">
      <c r="W530406" s="29"/>
      <c r="AI530406" s="29"/>
    </row>
    <row r="530434" spans="23:35" x14ac:dyDescent="0.2">
      <c r="W530434" s="31"/>
      <c r="AI530434" s="31"/>
    </row>
    <row r="530438" spans="23:35" x14ac:dyDescent="0.2">
      <c r="W530438" s="29"/>
      <c r="AI530438" s="29"/>
    </row>
    <row r="530466" spans="23:35" x14ac:dyDescent="0.2">
      <c r="W530466" s="31"/>
      <c r="AI530466" s="31"/>
    </row>
    <row r="530470" spans="23:35" x14ac:dyDescent="0.2">
      <c r="W530470" s="29"/>
      <c r="AI530470" s="29"/>
    </row>
    <row r="530498" spans="23:35" x14ac:dyDescent="0.2">
      <c r="W530498" s="31"/>
      <c r="AI530498" s="31"/>
    </row>
    <row r="530502" spans="23:35" x14ac:dyDescent="0.2">
      <c r="W530502" s="29"/>
      <c r="AI530502" s="29"/>
    </row>
    <row r="530530" spans="23:35" x14ac:dyDescent="0.2">
      <c r="W530530" s="31"/>
      <c r="AI530530" s="31"/>
    </row>
    <row r="530534" spans="23:35" x14ac:dyDescent="0.2">
      <c r="W530534" s="29"/>
      <c r="AI530534" s="29"/>
    </row>
    <row r="530562" spans="23:35" x14ac:dyDescent="0.2">
      <c r="W530562" s="31"/>
      <c r="AI530562" s="31"/>
    </row>
    <row r="530566" spans="23:35" x14ac:dyDescent="0.2">
      <c r="W530566" s="29"/>
      <c r="AI530566" s="29"/>
    </row>
    <row r="530594" spans="23:35" x14ac:dyDescent="0.2">
      <c r="W530594" s="31"/>
      <c r="AI530594" s="31"/>
    </row>
    <row r="530598" spans="23:35" x14ac:dyDescent="0.2">
      <c r="W530598" s="29"/>
      <c r="AI530598" s="29"/>
    </row>
    <row r="530626" spans="23:35" x14ac:dyDescent="0.2">
      <c r="W530626" s="31"/>
      <c r="AI530626" s="31"/>
    </row>
    <row r="530630" spans="23:35" x14ac:dyDescent="0.2">
      <c r="W530630" s="29"/>
      <c r="AI530630" s="29"/>
    </row>
    <row r="530658" spans="23:35" x14ac:dyDescent="0.2">
      <c r="W530658" s="31"/>
      <c r="AI530658" s="31"/>
    </row>
    <row r="530662" spans="23:35" x14ac:dyDescent="0.2">
      <c r="W530662" s="29"/>
      <c r="AI530662" s="29"/>
    </row>
    <row r="530690" spans="23:35" x14ac:dyDescent="0.2">
      <c r="W530690" s="31"/>
      <c r="AI530690" s="31"/>
    </row>
    <row r="530694" spans="23:35" x14ac:dyDescent="0.2">
      <c r="W530694" s="29"/>
      <c r="AI530694" s="29"/>
    </row>
    <row r="530722" spans="23:35" x14ac:dyDescent="0.2">
      <c r="W530722" s="31"/>
      <c r="AI530722" s="31"/>
    </row>
    <row r="530726" spans="23:35" x14ac:dyDescent="0.2">
      <c r="W530726" s="29"/>
      <c r="AI530726" s="29"/>
    </row>
    <row r="530754" spans="23:35" x14ac:dyDescent="0.2">
      <c r="W530754" s="31"/>
      <c r="AI530754" s="31"/>
    </row>
    <row r="530758" spans="23:35" x14ac:dyDescent="0.2">
      <c r="W530758" s="29"/>
      <c r="AI530758" s="29"/>
    </row>
    <row r="530786" spans="23:35" x14ac:dyDescent="0.2">
      <c r="W530786" s="31"/>
      <c r="AI530786" s="31"/>
    </row>
    <row r="530790" spans="23:35" x14ac:dyDescent="0.2">
      <c r="W530790" s="29"/>
      <c r="AI530790" s="29"/>
    </row>
    <row r="530818" spans="23:35" x14ac:dyDescent="0.2">
      <c r="W530818" s="31"/>
      <c r="AI530818" s="31"/>
    </row>
    <row r="530822" spans="23:35" x14ac:dyDescent="0.2">
      <c r="W530822" s="29"/>
      <c r="AI530822" s="29"/>
    </row>
    <row r="530850" spans="23:35" x14ac:dyDescent="0.2">
      <c r="W530850" s="31"/>
      <c r="AI530850" s="31"/>
    </row>
    <row r="530854" spans="23:35" x14ac:dyDescent="0.2">
      <c r="W530854" s="29"/>
      <c r="AI530854" s="29"/>
    </row>
    <row r="530882" spans="23:35" x14ac:dyDescent="0.2">
      <c r="W530882" s="31"/>
      <c r="AI530882" s="31"/>
    </row>
    <row r="530886" spans="23:35" x14ac:dyDescent="0.2">
      <c r="W530886" s="29"/>
      <c r="AI530886" s="29"/>
    </row>
    <row r="530914" spans="23:35" x14ac:dyDescent="0.2">
      <c r="W530914" s="31"/>
      <c r="AI530914" s="31"/>
    </row>
    <row r="530918" spans="23:35" x14ac:dyDescent="0.2">
      <c r="W530918" s="29"/>
      <c r="AI530918" s="29"/>
    </row>
    <row r="530946" spans="23:35" x14ac:dyDescent="0.2">
      <c r="W530946" s="31"/>
      <c r="AI530946" s="31"/>
    </row>
    <row r="530950" spans="23:35" x14ac:dyDescent="0.2">
      <c r="W530950" s="29"/>
      <c r="AI530950" s="29"/>
    </row>
    <row r="530978" spans="23:35" x14ac:dyDescent="0.2">
      <c r="W530978" s="31"/>
      <c r="AI530978" s="31"/>
    </row>
    <row r="530982" spans="23:35" x14ac:dyDescent="0.2">
      <c r="W530982" s="29"/>
      <c r="AI530982" s="29"/>
    </row>
    <row r="531010" spans="23:35" x14ac:dyDescent="0.2">
      <c r="W531010" s="31"/>
      <c r="AI531010" s="31"/>
    </row>
    <row r="531014" spans="23:35" x14ac:dyDescent="0.2">
      <c r="W531014" s="29"/>
      <c r="AI531014" s="29"/>
    </row>
    <row r="531042" spans="23:35" x14ac:dyDescent="0.2">
      <c r="W531042" s="31"/>
      <c r="AI531042" s="31"/>
    </row>
    <row r="531046" spans="23:35" x14ac:dyDescent="0.2">
      <c r="W531046" s="29"/>
      <c r="AI531046" s="29"/>
    </row>
    <row r="531074" spans="23:35" x14ac:dyDescent="0.2">
      <c r="W531074" s="31"/>
      <c r="AI531074" s="31"/>
    </row>
    <row r="531078" spans="23:35" x14ac:dyDescent="0.2">
      <c r="W531078" s="29"/>
      <c r="AI531078" s="29"/>
    </row>
    <row r="531106" spans="23:35" x14ac:dyDescent="0.2">
      <c r="W531106" s="31"/>
      <c r="AI531106" s="31"/>
    </row>
    <row r="531110" spans="23:35" x14ac:dyDescent="0.2">
      <c r="W531110" s="29"/>
      <c r="AI531110" s="29"/>
    </row>
    <row r="531138" spans="23:35" x14ac:dyDescent="0.2">
      <c r="W531138" s="31"/>
      <c r="AI531138" s="31"/>
    </row>
    <row r="531142" spans="23:35" x14ac:dyDescent="0.2">
      <c r="W531142" s="29"/>
      <c r="AI531142" s="29"/>
    </row>
    <row r="531170" spans="23:35" x14ac:dyDescent="0.2">
      <c r="W531170" s="31"/>
      <c r="AI531170" s="31"/>
    </row>
    <row r="531174" spans="23:35" x14ac:dyDescent="0.2">
      <c r="W531174" s="29"/>
      <c r="AI531174" s="29"/>
    </row>
    <row r="531202" spans="23:35" x14ac:dyDescent="0.2">
      <c r="W531202" s="31"/>
      <c r="AI531202" s="31"/>
    </row>
    <row r="531206" spans="23:35" x14ac:dyDescent="0.2">
      <c r="W531206" s="29"/>
      <c r="AI531206" s="29"/>
    </row>
    <row r="531234" spans="23:35" x14ac:dyDescent="0.2">
      <c r="W531234" s="31"/>
      <c r="AI531234" s="31"/>
    </row>
    <row r="531238" spans="23:35" x14ac:dyDescent="0.2">
      <c r="W531238" s="29"/>
      <c r="AI531238" s="29"/>
    </row>
    <row r="531266" spans="23:35" x14ac:dyDescent="0.2">
      <c r="W531266" s="31"/>
      <c r="AI531266" s="31"/>
    </row>
    <row r="531270" spans="23:35" x14ac:dyDescent="0.2">
      <c r="W531270" s="29"/>
      <c r="AI531270" s="29"/>
    </row>
    <row r="531298" spans="23:35" x14ac:dyDescent="0.2">
      <c r="W531298" s="31"/>
      <c r="AI531298" s="31"/>
    </row>
    <row r="531302" spans="23:35" x14ac:dyDescent="0.2">
      <c r="W531302" s="29"/>
      <c r="AI531302" s="29"/>
    </row>
    <row r="531330" spans="23:35" x14ac:dyDescent="0.2">
      <c r="W531330" s="31"/>
      <c r="AI531330" s="31"/>
    </row>
    <row r="531334" spans="23:35" x14ac:dyDescent="0.2">
      <c r="W531334" s="29"/>
      <c r="AI531334" s="29"/>
    </row>
    <row r="531362" spans="23:35" x14ac:dyDescent="0.2">
      <c r="W531362" s="31"/>
      <c r="AI531362" s="31"/>
    </row>
    <row r="531366" spans="23:35" x14ac:dyDescent="0.2">
      <c r="W531366" s="29"/>
      <c r="AI531366" s="29"/>
    </row>
    <row r="531394" spans="23:35" x14ac:dyDescent="0.2">
      <c r="W531394" s="31"/>
      <c r="AI531394" s="31"/>
    </row>
    <row r="531398" spans="23:35" x14ac:dyDescent="0.2">
      <c r="W531398" s="29"/>
      <c r="AI531398" s="29"/>
    </row>
    <row r="531426" spans="23:35" x14ac:dyDescent="0.2">
      <c r="W531426" s="31"/>
      <c r="AI531426" s="31"/>
    </row>
    <row r="531430" spans="23:35" x14ac:dyDescent="0.2">
      <c r="W531430" s="29"/>
      <c r="AI531430" s="29"/>
    </row>
    <row r="531458" spans="23:35" x14ac:dyDescent="0.2">
      <c r="W531458" s="31"/>
      <c r="AI531458" s="31"/>
    </row>
    <row r="531462" spans="23:35" x14ac:dyDescent="0.2">
      <c r="W531462" s="29"/>
      <c r="AI531462" s="29"/>
    </row>
    <row r="531490" spans="23:35" x14ac:dyDescent="0.2">
      <c r="W531490" s="31"/>
      <c r="AI531490" s="31"/>
    </row>
    <row r="531494" spans="23:35" x14ac:dyDescent="0.2">
      <c r="W531494" s="29"/>
      <c r="AI531494" s="29"/>
    </row>
    <row r="531522" spans="23:35" x14ac:dyDescent="0.2">
      <c r="W531522" s="31"/>
      <c r="AI531522" s="31"/>
    </row>
    <row r="531526" spans="23:35" x14ac:dyDescent="0.2">
      <c r="W531526" s="29"/>
      <c r="AI531526" s="29"/>
    </row>
    <row r="531554" spans="23:35" x14ac:dyDescent="0.2">
      <c r="W531554" s="31"/>
      <c r="AI531554" s="31"/>
    </row>
    <row r="531558" spans="23:35" x14ac:dyDescent="0.2">
      <c r="W531558" s="29"/>
      <c r="AI531558" s="29"/>
    </row>
    <row r="531586" spans="23:35" x14ac:dyDescent="0.2">
      <c r="W531586" s="31"/>
      <c r="AI531586" s="31"/>
    </row>
    <row r="531590" spans="23:35" x14ac:dyDescent="0.2">
      <c r="W531590" s="29"/>
      <c r="AI531590" s="29"/>
    </row>
    <row r="531618" spans="23:35" x14ac:dyDescent="0.2">
      <c r="W531618" s="31"/>
      <c r="AI531618" s="31"/>
    </row>
    <row r="531622" spans="23:35" x14ac:dyDescent="0.2">
      <c r="W531622" s="29"/>
      <c r="AI531622" s="29"/>
    </row>
    <row r="531650" spans="23:35" x14ac:dyDescent="0.2">
      <c r="W531650" s="31"/>
      <c r="AI531650" s="31"/>
    </row>
    <row r="531654" spans="23:35" x14ac:dyDescent="0.2">
      <c r="W531654" s="29"/>
      <c r="AI531654" s="29"/>
    </row>
    <row r="531682" spans="23:35" x14ac:dyDescent="0.2">
      <c r="W531682" s="31"/>
      <c r="AI531682" s="31"/>
    </row>
    <row r="531686" spans="23:35" x14ac:dyDescent="0.2">
      <c r="W531686" s="29"/>
      <c r="AI531686" s="29"/>
    </row>
    <row r="531714" spans="23:35" x14ac:dyDescent="0.2">
      <c r="W531714" s="31"/>
      <c r="AI531714" s="31"/>
    </row>
    <row r="531718" spans="23:35" x14ac:dyDescent="0.2">
      <c r="W531718" s="29"/>
      <c r="AI531718" s="29"/>
    </row>
    <row r="531746" spans="23:35" x14ac:dyDescent="0.2">
      <c r="W531746" s="31"/>
      <c r="AI531746" s="31"/>
    </row>
    <row r="531750" spans="23:35" x14ac:dyDescent="0.2">
      <c r="W531750" s="29"/>
      <c r="AI531750" s="29"/>
    </row>
    <row r="531778" spans="23:35" x14ac:dyDescent="0.2">
      <c r="W531778" s="31"/>
      <c r="AI531778" s="31"/>
    </row>
    <row r="531782" spans="23:35" x14ac:dyDescent="0.2">
      <c r="W531782" s="29"/>
      <c r="AI531782" s="29"/>
    </row>
    <row r="531810" spans="23:35" x14ac:dyDescent="0.2">
      <c r="W531810" s="31"/>
      <c r="AI531810" s="31"/>
    </row>
    <row r="531814" spans="23:35" x14ac:dyDescent="0.2">
      <c r="W531814" s="29"/>
      <c r="AI531814" s="29"/>
    </row>
    <row r="531842" spans="23:35" x14ac:dyDescent="0.2">
      <c r="W531842" s="31"/>
      <c r="AI531842" s="31"/>
    </row>
    <row r="531846" spans="23:35" x14ac:dyDescent="0.2">
      <c r="W531846" s="29"/>
      <c r="AI531846" s="29"/>
    </row>
    <row r="531874" spans="23:35" x14ac:dyDescent="0.2">
      <c r="W531874" s="31"/>
      <c r="AI531874" s="31"/>
    </row>
    <row r="531878" spans="23:35" x14ac:dyDescent="0.2">
      <c r="W531878" s="29"/>
      <c r="AI531878" s="29"/>
    </row>
    <row r="531906" spans="23:35" x14ac:dyDescent="0.2">
      <c r="W531906" s="31"/>
      <c r="AI531906" s="31"/>
    </row>
    <row r="531910" spans="23:35" x14ac:dyDescent="0.2">
      <c r="W531910" s="29"/>
      <c r="AI531910" s="29"/>
    </row>
    <row r="531938" spans="23:35" x14ac:dyDescent="0.2">
      <c r="W531938" s="31"/>
      <c r="AI531938" s="31"/>
    </row>
    <row r="531942" spans="23:35" x14ac:dyDescent="0.2">
      <c r="W531942" s="29"/>
      <c r="AI531942" s="29"/>
    </row>
    <row r="531970" spans="23:35" x14ac:dyDescent="0.2">
      <c r="W531970" s="31"/>
      <c r="AI531970" s="31"/>
    </row>
    <row r="531974" spans="23:35" x14ac:dyDescent="0.2">
      <c r="W531974" s="29"/>
      <c r="AI531974" s="29"/>
    </row>
    <row r="532002" spans="23:35" x14ac:dyDescent="0.2">
      <c r="W532002" s="31"/>
      <c r="AI532002" s="31"/>
    </row>
    <row r="532006" spans="23:35" x14ac:dyDescent="0.2">
      <c r="W532006" s="29"/>
      <c r="AI532006" s="29"/>
    </row>
    <row r="532034" spans="23:35" x14ac:dyDescent="0.2">
      <c r="W532034" s="31"/>
      <c r="AI532034" s="31"/>
    </row>
    <row r="532038" spans="23:35" x14ac:dyDescent="0.2">
      <c r="W532038" s="29"/>
      <c r="AI532038" s="29"/>
    </row>
    <row r="532066" spans="23:35" x14ac:dyDescent="0.2">
      <c r="W532066" s="31"/>
      <c r="AI532066" s="31"/>
    </row>
    <row r="532070" spans="23:35" x14ac:dyDescent="0.2">
      <c r="W532070" s="29"/>
      <c r="AI532070" s="29"/>
    </row>
    <row r="532098" spans="23:35" x14ac:dyDescent="0.2">
      <c r="W532098" s="31"/>
      <c r="AI532098" s="31"/>
    </row>
    <row r="532102" spans="23:35" x14ac:dyDescent="0.2">
      <c r="W532102" s="29"/>
      <c r="AI532102" s="29"/>
    </row>
    <row r="532130" spans="23:35" x14ac:dyDescent="0.2">
      <c r="W532130" s="31"/>
      <c r="AI532130" s="31"/>
    </row>
    <row r="532134" spans="23:35" x14ac:dyDescent="0.2">
      <c r="W532134" s="29"/>
      <c r="AI532134" s="29"/>
    </row>
    <row r="532162" spans="23:35" x14ac:dyDescent="0.2">
      <c r="W532162" s="31"/>
      <c r="AI532162" s="31"/>
    </row>
    <row r="532166" spans="23:35" x14ac:dyDescent="0.2">
      <c r="W532166" s="29"/>
      <c r="AI532166" s="29"/>
    </row>
    <row r="532194" spans="23:35" x14ac:dyDescent="0.2">
      <c r="W532194" s="31"/>
      <c r="AI532194" s="31"/>
    </row>
    <row r="532198" spans="23:35" x14ac:dyDescent="0.2">
      <c r="W532198" s="29"/>
      <c r="AI532198" s="29"/>
    </row>
    <row r="532226" spans="23:35" x14ac:dyDescent="0.2">
      <c r="W532226" s="31"/>
      <c r="AI532226" s="31"/>
    </row>
    <row r="532230" spans="23:35" x14ac:dyDescent="0.2">
      <c r="W532230" s="29"/>
      <c r="AI532230" s="29"/>
    </row>
    <row r="532258" spans="23:35" x14ac:dyDescent="0.2">
      <c r="W532258" s="31"/>
      <c r="AI532258" s="31"/>
    </row>
    <row r="532262" spans="23:35" x14ac:dyDescent="0.2">
      <c r="W532262" s="29"/>
      <c r="AI532262" s="29"/>
    </row>
    <row r="532290" spans="23:35" x14ac:dyDescent="0.2">
      <c r="W532290" s="31"/>
      <c r="AI532290" s="31"/>
    </row>
    <row r="532294" spans="23:35" x14ac:dyDescent="0.2">
      <c r="W532294" s="29"/>
      <c r="AI532294" s="29"/>
    </row>
    <row r="532322" spans="23:35" x14ac:dyDescent="0.2">
      <c r="W532322" s="31"/>
      <c r="AI532322" s="31"/>
    </row>
    <row r="532326" spans="23:35" x14ac:dyDescent="0.2">
      <c r="W532326" s="29"/>
      <c r="AI532326" s="29"/>
    </row>
    <row r="532354" spans="23:35" x14ac:dyDescent="0.2">
      <c r="W532354" s="31"/>
      <c r="AI532354" s="31"/>
    </row>
    <row r="532358" spans="23:35" x14ac:dyDescent="0.2">
      <c r="W532358" s="29"/>
      <c r="AI532358" s="29"/>
    </row>
    <row r="532386" spans="23:35" x14ac:dyDescent="0.2">
      <c r="W532386" s="31"/>
      <c r="AI532386" s="31"/>
    </row>
    <row r="532390" spans="23:35" x14ac:dyDescent="0.2">
      <c r="W532390" s="29"/>
      <c r="AI532390" s="29"/>
    </row>
    <row r="532418" spans="23:35" x14ac:dyDescent="0.2">
      <c r="W532418" s="31"/>
      <c r="AI532418" s="31"/>
    </row>
    <row r="532422" spans="23:35" x14ac:dyDescent="0.2">
      <c r="W532422" s="29"/>
      <c r="AI532422" s="29"/>
    </row>
    <row r="532450" spans="23:35" x14ac:dyDescent="0.2">
      <c r="W532450" s="31"/>
      <c r="AI532450" s="31"/>
    </row>
    <row r="532454" spans="23:35" x14ac:dyDescent="0.2">
      <c r="W532454" s="29"/>
      <c r="AI532454" s="29"/>
    </row>
    <row r="532482" spans="23:35" x14ac:dyDescent="0.2">
      <c r="W532482" s="31"/>
      <c r="AI532482" s="31"/>
    </row>
    <row r="532486" spans="23:35" x14ac:dyDescent="0.2">
      <c r="W532486" s="29"/>
      <c r="AI532486" s="29"/>
    </row>
    <row r="532514" spans="23:35" x14ac:dyDescent="0.2">
      <c r="W532514" s="31"/>
      <c r="AI532514" s="31"/>
    </row>
    <row r="532518" spans="23:35" x14ac:dyDescent="0.2">
      <c r="W532518" s="29"/>
      <c r="AI532518" s="29"/>
    </row>
    <row r="532546" spans="23:35" x14ac:dyDescent="0.2">
      <c r="W532546" s="31"/>
      <c r="AI532546" s="31"/>
    </row>
    <row r="532550" spans="23:35" x14ac:dyDescent="0.2">
      <c r="W532550" s="29"/>
      <c r="AI532550" s="29"/>
    </row>
    <row r="532578" spans="23:35" x14ac:dyDescent="0.2">
      <c r="W532578" s="31"/>
      <c r="AI532578" s="31"/>
    </row>
    <row r="532582" spans="23:35" x14ac:dyDescent="0.2">
      <c r="W532582" s="29"/>
      <c r="AI532582" s="29"/>
    </row>
    <row r="532610" spans="23:35" x14ac:dyDescent="0.2">
      <c r="W532610" s="31"/>
      <c r="AI532610" s="31"/>
    </row>
    <row r="532614" spans="23:35" x14ac:dyDescent="0.2">
      <c r="W532614" s="29"/>
      <c r="AI532614" s="29"/>
    </row>
    <row r="532642" spans="23:35" x14ac:dyDescent="0.2">
      <c r="W532642" s="31"/>
      <c r="AI532642" s="31"/>
    </row>
    <row r="532646" spans="23:35" x14ac:dyDescent="0.2">
      <c r="W532646" s="29"/>
      <c r="AI532646" s="29"/>
    </row>
    <row r="532674" spans="23:35" x14ac:dyDescent="0.2">
      <c r="W532674" s="31"/>
      <c r="AI532674" s="31"/>
    </row>
    <row r="532678" spans="23:35" x14ac:dyDescent="0.2">
      <c r="W532678" s="29"/>
      <c r="AI532678" s="29"/>
    </row>
    <row r="532706" spans="23:35" x14ac:dyDescent="0.2">
      <c r="W532706" s="31"/>
      <c r="AI532706" s="31"/>
    </row>
    <row r="532710" spans="23:35" x14ac:dyDescent="0.2">
      <c r="W532710" s="29"/>
      <c r="AI532710" s="29"/>
    </row>
    <row r="532738" spans="23:35" x14ac:dyDescent="0.2">
      <c r="W532738" s="31"/>
      <c r="AI532738" s="31"/>
    </row>
    <row r="532742" spans="23:35" x14ac:dyDescent="0.2">
      <c r="W532742" s="29"/>
      <c r="AI532742" s="29"/>
    </row>
    <row r="532770" spans="23:35" x14ac:dyDescent="0.2">
      <c r="W532770" s="31"/>
      <c r="AI532770" s="31"/>
    </row>
    <row r="532774" spans="23:35" x14ac:dyDescent="0.2">
      <c r="W532774" s="29"/>
      <c r="AI532774" s="29"/>
    </row>
    <row r="532802" spans="23:35" x14ac:dyDescent="0.2">
      <c r="W532802" s="31"/>
      <c r="AI532802" s="31"/>
    </row>
    <row r="532806" spans="23:35" x14ac:dyDescent="0.2">
      <c r="W532806" s="29"/>
      <c r="AI532806" s="29"/>
    </row>
    <row r="532834" spans="23:35" x14ac:dyDescent="0.2">
      <c r="W532834" s="31"/>
      <c r="AI532834" s="31"/>
    </row>
    <row r="532838" spans="23:35" x14ac:dyDescent="0.2">
      <c r="W532838" s="29"/>
      <c r="AI532838" s="29"/>
    </row>
    <row r="532866" spans="23:35" x14ac:dyDescent="0.2">
      <c r="W532866" s="31"/>
      <c r="AI532866" s="31"/>
    </row>
    <row r="532870" spans="23:35" x14ac:dyDescent="0.2">
      <c r="W532870" s="29"/>
      <c r="AI532870" s="29"/>
    </row>
    <row r="532898" spans="23:35" x14ac:dyDescent="0.2">
      <c r="W532898" s="31"/>
      <c r="AI532898" s="31"/>
    </row>
    <row r="532902" spans="23:35" x14ac:dyDescent="0.2">
      <c r="W532902" s="29"/>
      <c r="AI532902" s="29"/>
    </row>
    <row r="532930" spans="23:35" x14ac:dyDescent="0.2">
      <c r="W532930" s="31"/>
      <c r="AI532930" s="31"/>
    </row>
    <row r="532934" spans="23:35" x14ac:dyDescent="0.2">
      <c r="W532934" s="29"/>
      <c r="AI532934" s="29"/>
    </row>
    <row r="532962" spans="23:35" x14ac:dyDescent="0.2">
      <c r="W532962" s="31"/>
      <c r="AI532962" s="31"/>
    </row>
    <row r="532966" spans="23:35" x14ac:dyDescent="0.2">
      <c r="W532966" s="29"/>
      <c r="AI532966" s="29"/>
    </row>
    <row r="532994" spans="23:35" x14ac:dyDescent="0.2">
      <c r="W532994" s="31"/>
      <c r="AI532994" s="31"/>
    </row>
    <row r="532998" spans="23:35" x14ac:dyDescent="0.2">
      <c r="W532998" s="29"/>
      <c r="AI532998" s="29"/>
    </row>
    <row r="533026" spans="23:35" x14ac:dyDescent="0.2">
      <c r="W533026" s="31"/>
      <c r="AI533026" s="31"/>
    </row>
    <row r="533030" spans="23:35" x14ac:dyDescent="0.2">
      <c r="W533030" s="29"/>
      <c r="AI533030" s="29"/>
    </row>
    <row r="533058" spans="23:35" x14ac:dyDescent="0.2">
      <c r="W533058" s="31"/>
      <c r="AI533058" s="31"/>
    </row>
    <row r="533062" spans="23:35" x14ac:dyDescent="0.2">
      <c r="W533062" s="29"/>
      <c r="AI533062" s="29"/>
    </row>
    <row r="533090" spans="23:35" x14ac:dyDescent="0.2">
      <c r="W533090" s="31"/>
      <c r="AI533090" s="31"/>
    </row>
    <row r="533094" spans="23:35" x14ac:dyDescent="0.2">
      <c r="W533094" s="29"/>
      <c r="AI533094" s="29"/>
    </row>
    <row r="533122" spans="23:35" x14ac:dyDescent="0.2">
      <c r="W533122" s="31"/>
      <c r="AI533122" s="31"/>
    </row>
    <row r="533126" spans="23:35" x14ac:dyDescent="0.2">
      <c r="W533126" s="29"/>
      <c r="AI533126" s="29"/>
    </row>
    <row r="533154" spans="23:35" x14ac:dyDescent="0.2">
      <c r="W533154" s="31"/>
      <c r="AI533154" s="31"/>
    </row>
    <row r="533158" spans="23:35" x14ac:dyDescent="0.2">
      <c r="W533158" s="29"/>
      <c r="AI533158" s="29"/>
    </row>
    <row r="533186" spans="23:35" x14ac:dyDescent="0.2">
      <c r="W533186" s="31"/>
      <c r="AI533186" s="31"/>
    </row>
    <row r="533190" spans="23:35" x14ac:dyDescent="0.2">
      <c r="W533190" s="29"/>
      <c r="AI533190" s="29"/>
    </row>
    <row r="533218" spans="23:35" x14ac:dyDescent="0.2">
      <c r="W533218" s="31"/>
      <c r="AI533218" s="31"/>
    </row>
    <row r="533222" spans="23:35" x14ac:dyDescent="0.2">
      <c r="W533222" s="29"/>
      <c r="AI533222" s="29"/>
    </row>
    <row r="533250" spans="23:35" x14ac:dyDescent="0.2">
      <c r="W533250" s="31"/>
      <c r="AI533250" s="31"/>
    </row>
    <row r="533254" spans="23:35" x14ac:dyDescent="0.2">
      <c r="W533254" s="29"/>
      <c r="AI533254" s="29"/>
    </row>
    <row r="533282" spans="23:35" x14ac:dyDescent="0.2">
      <c r="W533282" s="31"/>
      <c r="AI533282" s="31"/>
    </row>
    <row r="533286" spans="23:35" x14ac:dyDescent="0.2">
      <c r="W533286" s="29"/>
      <c r="AI533286" s="29"/>
    </row>
    <row r="533314" spans="23:35" x14ac:dyDescent="0.2">
      <c r="W533314" s="31"/>
      <c r="AI533314" s="31"/>
    </row>
    <row r="533318" spans="23:35" x14ac:dyDescent="0.2">
      <c r="W533318" s="29"/>
      <c r="AI533318" s="29"/>
    </row>
    <row r="533346" spans="23:35" x14ac:dyDescent="0.2">
      <c r="W533346" s="31"/>
      <c r="AI533346" s="31"/>
    </row>
    <row r="533350" spans="23:35" x14ac:dyDescent="0.2">
      <c r="W533350" s="29"/>
      <c r="AI533350" s="29"/>
    </row>
    <row r="533378" spans="23:35" x14ac:dyDescent="0.2">
      <c r="W533378" s="31"/>
      <c r="AI533378" s="31"/>
    </row>
    <row r="533382" spans="23:35" x14ac:dyDescent="0.2">
      <c r="W533382" s="29"/>
      <c r="AI533382" s="29"/>
    </row>
    <row r="533410" spans="23:35" x14ac:dyDescent="0.2">
      <c r="W533410" s="31"/>
      <c r="AI533410" s="31"/>
    </row>
    <row r="533414" spans="23:35" x14ac:dyDescent="0.2">
      <c r="W533414" s="29"/>
      <c r="AI533414" s="29"/>
    </row>
    <row r="533442" spans="23:35" x14ac:dyDescent="0.2">
      <c r="W533442" s="31"/>
      <c r="AI533442" s="31"/>
    </row>
    <row r="533446" spans="23:35" x14ac:dyDescent="0.2">
      <c r="W533446" s="29"/>
      <c r="AI533446" s="29"/>
    </row>
    <row r="533474" spans="23:35" x14ac:dyDescent="0.2">
      <c r="W533474" s="31"/>
      <c r="AI533474" s="31"/>
    </row>
    <row r="533478" spans="23:35" x14ac:dyDescent="0.2">
      <c r="W533478" s="29"/>
      <c r="AI533478" s="29"/>
    </row>
    <row r="533506" spans="23:35" x14ac:dyDescent="0.2">
      <c r="W533506" s="31"/>
      <c r="AI533506" s="31"/>
    </row>
    <row r="533510" spans="23:35" x14ac:dyDescent="0.2">
      <c r="W533510" s="29"/>
      <c r="AI533510" s="29"/>
    </row>
    <row r="533538" spans="23:35" x14ac:dyDescent="0.2">
      <c r="W533538" s="31"/>
      <c r="AI533538" s="31"/>
    </row>
    <row r="533542" spans="23:35" x14ac:dyDescent="0.2">
      <c r="W533542" s="29"/>
      <c r="AI533542" s="29"/>
    </row>
    <row r="533570" spans="23:35" x14ac:dyDescent="0.2">
      <c r="W533570" s="31"/>
      <c r="AI533570" s="31"/>
    </row>
    <row r="533574" spans="23:35" x14ac:dyDescent="0.2">
      <c r="W533574" s="29"/>
      <c r="AI533574" s="29"/>
    </row>
    <row r="533602" spans="23:35" x14ac:dyDescent="0.2">
      <c r="W533602" s="31"/>
      <c r="AI533602" s="31"/>
    </row>
    <row r="533606" spans="23:35" x14ac:dyDescent="0.2">
      <c r="W533606" s="29"/>
      <c r="AI533606" s="29"/>
    </row>
    <row r="533634" spans="23:35" x14ac:dyDescent="0.2">
      <c r="W533634" s="31"/>
      <c r="AI533634" s="31"/>
    </row>
    <row r="533638" spans="23:35" x14ac:dyDescent="0.2">
      <c r="W533638" s="29"/>
      <c r="AI533638" s="29"/>
    </row>
    <row r="533666" spans="23:35" x14ac:dyDescent="0.2">
      <c r="W533666" s="31"/>
      <c r="AI533666" s="31"/>
    </row>
    <row r="533670" spans="23:35" x14ac:dyDescent="0.2">
      <c r="W533670" s="29"/>
      <c r="AI533670" s="29"/>
    </row>
    <row r="533698" spans="23:35" x14ac:dyDescent="0.2">
      <c r="W533698" s="31"/>
      <c r="AI533698" s="31"/>
    </row>
    <row r="533702" spans="23:35" x14ac:dyDescent="0.2">
      <c r="W533702" s="29"/>
      <c r="AI533702" s="29"/>
    </row>
    <row r="533730" spans="23:35" x14ac:dyDescent="0.2">
      <c r="W533730" s="31"/>
      <c r="AI533730" s="31"/>
    </row>
    <row r="533734" spans="23:35" x14ac:dyDescent="0.2">
      <c r="W533734" s="29"/>
      <c r="AI533734" s="29"/>
    </row>
    <row r="533762" spans="23:35" x14ac:dyDescent="0.2">
      <c r="W533762" s="31"/>
      <c r="AI533762" s="31"/>
    </row>
    <row r="533766" spans="23:35" x14ac:dyDescent="0.2">
      <c r="W533766" s="29"/>
      <c r="AI533766" s="29"/>
    </row>
    <row r="533794" spans="23:35" x14ac:dyDescent="0.2">
      <c r="W533794" s="31"/>
      <c r="AI533794" s="31"/>
    </row>
    <row r="533798" spans="23:35" x14ac:dyDescent="0.2">
      <c r="W533798" s="29"/>
      <c r="AI533798" s="29"/>
    </row>
    <row r="533826" spans="23:35" x14ac:dyDescent="0.2">
      <c r="W533826" s="31"/>
      <c r="AI533826" s="31"/>
    </row>
    <row r="533830" spans="23:35" x14ac:dyDescent="0.2">
      <c r="W533830" s="29"/>
      <c r="AI533830" s="29"/>
    </row>
    <row r="533858" spans="23:35" x14ac:dyDescent="0.2">
      <c r="W533858" s="31"/>
      <c r="AI533858" s="31"/>
    </row>
    <row r="533862" spans="23:35" x14ac:dyDescent="0.2">
      <c r="W533862" s="29"/>
      <c r="AI533862" s="29"/>
    </row>
    <row r="533890" spans="23:35" x14ac:dyDescent="0.2">
      <c r="W533890" s="31"/>
      <c r="AI533890" s="31"/>
    </row>
    <row r="533894" spans="23:35" x14ac:dyDescent="0.2">
      <c r="W533894" s="29"/>
      <c r="AI533894" s="29"/>
    </row>
    <row r="533922" spans="23:35" x14ac:dyDescent="0.2">
      <c r="W533922" s="31"/>
      <c r="AI533922" s="31"/>
    </row>
    <row r="533926" spans="23:35" x14ac:dyDescent="0.2">
      <c r="W533926" s="29"/>
      <c r="AI533926" s="29"/>
    </row>
    <row r="533954" spans="23:35" x14ac:dyDescent="0.2">
      <c r="W533954" s="31"/>
      <c r="AI533954" s="31"/>
    </row>
    <row r="533958" spans="23:35" x14ac:dyDescent="0.2">
      <c r="W533958" s="29"/>
      <c r="AI533958" s="29"/>
    </row>
    <row r="533986" spans="23:35" x14ac:dyDescent="0.2">
      <c r="W533986" s="31"/>
      <c r="AI533986" s="31"/>
    </row>
    <row r="533990" spans="23:35" x14ac:dyDescent="0.2">
      <c r="W533990" s="29"/>
      <c r="AI533990" s="29"/>
    </row>
    <row r="534018" spans="23:35" x14ac:dyDescent="0.2">
      <c r="W534018" s="31"/>
      <c r="AI534018" s="31"/>
    </row>
    <row r="534022" spans="23:35" x14ac:dyDescent="0.2">
      <c r="W534022" s="29"/>
      <c r="AI534022" s="29"/>
    </row>
    <row r="534050" spans="23:35" x14ac:dyDescent="0.2">
      <c r="W534050" s="31"/>
      <c r="AI534050" s="31"/>
    </row>
    <row r="534054" spans="23:35" x14ac:dyDescent="0.2">
      <c r="W534054" s="29"/>
      <c r="AI534054" s="29"/>
    </row>
    <row r="534082" spans="23:35" x14ac:dyDescent="0.2">
      <c r="W534082" s="31"/>
      <c r="AI534082" s="31"/>
    </row>
    <row r="534086" spans="23:35" x14ac:dyDescent="0.2">
      <c r="W534086" s="29"/>
      <c r="AI534086" s="29"/>
    </row>
    <row r="534114" spans="23:35" x14ac:dyDescent="0.2">
      <c r="W534114" s="31"/>
      <c r="AI534114" s="31"/>
    </row>
    <row r="534118" spans="23:35" x14ac:dyDescent="0.2">
      <c r="W534118" s="29"/>
      <c r="AI534118" s="29"/>
    </row>
    <row r="534146" spans="23:35" x14ac:dyDescent="0.2">
      <c r="W534146" s="31"/>
      <c r="AI534146" s="31"/>
    </row>
    <row r="534150" spans="23:35" x14ac:dyDescent="0.2">
      <c r="W534150" s="29"/>
      <c r="AI534150" s="29"/>
    </row>
    <row r="534178" spans="23:35" x14ac:dyDescent="0.2">
      <c r="W534178" s="31"/>
      <c r="AI534178" s="31"/>
    </row>
    <row r="534182" spans="23:35" x14ac:dyDescent="0.2">
      <c r="W534182" s="29"/>
      <c r="AI534182" s="29"/>
    </row>
    <row r="534210" spans="23:35" x14ac:dyDescent="0.2">
      <c r="W534210" s="31"/>
      <c r="AI534210" s="31"/>
    </row>
    <row r="534214" spans="23:35" x14ac:dyDescent="0.2">
      <c r="W534214" s="29"/>
      <c r="AI534214" s="29"/>
    </row>
    <row r="534242" spans="23:35" x14ac:dyDescent="0.2">
      <c r="W534242" s="31"/>
      <c r="AI534242" s="31"/>
    </row>
    <row r="534246" spans="23:35" x14ac:dyDescent="0.2">
      <c r="W534246" s="29"/>
      <c r="AI534246" s="29"/>
    </row>
    <row r="534274" spans="23:35" x14ac:dyDescent="0.2">
      <c r="W534274" s="31"/>
      <c r="AI534274" s="31"/>
    </row>
    <row r="534278" spans="23:35" x14ac:dyDescent="0.2">
      <c r="W534278" s="29"/>
      <c r="AI534278" s="29"/>
    </row>
    <row r="534306" spans="23:35" x14ac:dyDescent="0.2">
      <c r="W534306" s="31"/>
      <c r="AI534306" s="31"/>
    </row>
    <row r="534310" spans="23:35" x14ac:dyDescent="0.2">
      <c r="W534310" s="29"/>
      <c r="AI534310" s="29"/>
    </row>
    <row r="534338" spans="23:35" x14ac:dyDescent="0.2">
      <c r="W534338" s="31"/>
      <c r="AI534338" s="31"/>
    </row>
    <row r="534342" spans="23:35" x14ac:dyDescent="0.2">
      <c r="W534342" s="29"/>
      <c r="AI534342" s="29"/>
    </row>
    <row r="534370" spans="23:35" x14ac:dyDescent="0.2">
      <c r="W534370" s="31"/>
      <c r="AI534370" s="31"/>
    </row>
    <row r="534374" spans="23:35" x14ac:dyDescent="0.2">
      <c r="W534374" s="29"/>
      <c r="AI534374" s="29"/>
    </row>
    <row r="534402" spans="23:35" x14ac:dyDescent="0.2">
      <c r="W534402" s="31"/>
      <c r="AI534402" s="31"/>
    </row>
    <row r="534406" spans="23:35" x14ac:dyDescent="0.2">
      <c r="W534406" s="29"/>
      <c r="AI534406" s="29"/>
    </row>
    <row r="534434" spans="23:35" x14ac:dyDescent="0.2">
      <c r="W534434" s="31"/>
      <c r="AI534434" s="31"/>
    </row>
    <row r="534438" spans="23:35" x14ac:dyDescent="0.2">
      <c r="W534438" s="29"/>
      <c r="AI534438" s="29"/>
    </row>
    <row r="534466" spans="23:35" x14ac:dyDescent="0.2">
      <c r="W534466" s="31"/>
      <c r="AI534466" s="31"/>
    </row>
    <row r="534470" spans="23:35" x14ac:dyDescent="0.2">
      <c r="W534470" s="29"/>
      <c r="AI534470" s="29"/>
    </row>
    <row r="534498" spans="23:35" x14ac:dyDescent="0.2">
      <c r="W534498" s="31"/>
      <c r="AI534498" s="31"/>
    </row>
    <row r="534502" spans="23:35" x14ac:dyDescent="0.2">
      <c r="W534502" s="29"/>
      <c r="AI534502" s="29"/>
    </row>
    <row r="534530" spans="23:35" x14ac:dyDescent="0.2">
      <c r="W534530" s="31"/>
      <c r="AI534530" s="31"/>
    </row>
    <row r="534534" spans="23:35" x14ac:dyDescent="0.2">
      <c r="W534534" s="29"/>
      <c r="AI534534" s="29"/>
    </row>
    <row r="534562" spans="23:35" x14ac:dyDescent="0.2">
      <c r="W534562" s="31"/>
      <c r="AI534562" s="31"/>
    </row>
    <row r="534566" spans="23:35" x14ac:dyDescent="0.2">
      <c r="W534566" s="29"/>
      <c r="AI534566" s="29"/>
    </row>
    <row r="534594" spans="23:35" x14ac:dyDescent="0.2">
      <c r="W534594" s="31"/>
      <c r="AI534594" s="31"/>
    </row>
    <row r="534598" spans="23:35" x14ac:dyDescent="0.2">
      <c r="W534598" s="29"/>
      <c r="AI534598" s="29"/>
    </row>
    <row r="534626" spans="23:35" x14ac:dyDescent="0.2">
      <c r="W534626" s="31"/>
      <c r="AI534626" s="31"/>
    </row>
    <row r="534630" spans="23:35" x14ac:dyDescent="0.2">
      <c r="W534630" s="29"/>
      <c r="AI534630" s="29"/>
    </row>
    <row r="534658" spans="23:35" x14ac:dyDescent="0.2">
      <c r="W534658" s="31"/>
      <c r="AI534658" s="31"/>
    </row>
    <row r="534662" spans="23:35" x14ac:dyDescent="0.2">
      <c r="W534662" s="29"/>
      <c r="AI534662" s="29"/>
    </row>
    <row r="534690" spans="23:35" x14ac:dyDescent="0.2">
      <c r="W534690" s="31"/>
      <c r="AI534690" s="31"/>
    </row>
    <row r="534694" spans="23:35" x14ac:dyDescent="0.2">
      <c r="W534694" s="29"/>
      <c r="AI534694" s="29"/>
    </row>
    <row r="534722" spans="23:35" x14ac:dyDescent="0.2">
      <c r="W534722" s="31"/>
      <c r="AI534722" s="31"/>
    </row>
    <row r="534726" spans="23:35" x14ac:dyDescent="0.2">
      <c r="W534726" s="29"/>
      <c r="AI534726" s="29"/>
    </row>
    <row r="534754" spans="23:35" x14ac:dyDescent="0.2">
      <c r="W534754" s="31"/>
      <c r="AI534754" s="31"/>
    </row>
    <row r="534758" spans="23:35" x14ac:dyDescent="0.2">
      <c r="W534758" s="29"/>
      <c r="AI534758" s="29"/>
    </row>
    <row r="534786" spans="23:35" x14ac:dyDescent="0.2">
      <c r="W534786" s="31"/>
      <c r="AI534786" s="31"/>
    </row>
    <row r="534790" spans="23:35" x14ac:dyDescent="0.2">
      <c r="W534790" s="29"/>
      <c r="AI534790" s="29"/>
    </row>
    <row r="534818" spans="23:35" x14ac:dyDescent="0.2">
      <c r="W534818" s="31"/>
      <c r="AI534818" s="31"/>
    </row>
    <row r="534822" spans="23:35" x14ac:dyDescent="0.2">
      <c r="W534822" s="29"/>
      <c r="AI534822" s="29"/>
    </row>
    <row r="534850" spans="23:35" x14ac:dyDescent="0.2">
      <c r="W534850" s="31"/>
      <c r="AI534850" s="31"/>
    </row>
    <row r="534854" spans="23:35" x14ac:dyDescent="0.2">
      <c r="W534854" s="29"/>
      <c r="AI534854" s="29"/>
    </row>
    <row r="534882" spans="23:35" x14ac:dyDescent="0.2">
      <c r="W534882" s="31"/>
      <c r="AI534882" s="31"/>
    </row>
    <row r="534886" spans="23:35" x14ac:dyDescent="0.2">
      <c r="W534886" s="29"/>
      <c r="AI534886" s="29"/>
    </row>
    <row r="534914" spans="23:35" x14ac:dyDescent="0.2">
      <c r="W534914" s="31"/>
      <c r="AI534914" s="31"/>
    </row>
    <row r="534918" spans="23:35" x14ac:dyDescent="0.2">
      <c r="W534918" s="29"/>
      <c r="AI534918" s="29"/>
    </row>
    <row r="534946" spans="23:35" x14ac:dyDescent="0.2">
      <c r="W534946" s="31"/>
      <c r="AI534946" s="31"/>
    </row>
    <row r="534950" spans="23:35" x14ac:dyDescent="0.2">
      <c r="W534950" s="29"/>
      <c r="AI534950" s="29"/>
    </row>
    <row r="534978" spans="23:35" x14ac:dyDescent="0.2">
      <c r="W534978" s="31"/>
      <c r="AI534978" s="31"/>
    </row>
    <row r="534982" spans="23:35" x14ac:dyDescent="0.2">
      <c r="W534982" s="29"/>
      <c r="AI534982" s="29"/>
    </row>
    <row r="535010" spans="23:35" x14ac:dyDescent="0.2">
      <c r="W535010" s="31"/>
      <c r="AI535010" s="31"/>
    </row>
    <row r="535014" spans="23:35" x14ac:dyDescent="0.2">
      <c r="W535014" s="29"/>
      <c r="AI535014" s="29"/>
    </row>
    <row r="535042" spans="23:35" x14ac:dyDescent="0.2">
      <c r="W535042" s="31"/>
      <c r="AI535042" s="31"/>
    </row>
    <row r="535046" spans="23:35" x14ac:dyDescent="0.2">
      <c r="W535046" s="29"/>
      <c r="AI535046" s="29"/>
    </row>
    <row r="535074" spans="23:35" x14ac:dyDescent="0.2">
      <c r="W535074" s="31"/>
      <c r="AI535074" s="31"/>
    </row>
    <row r="535078" spans="23:35" x14ac:dyDescent="0.2">
      <c r="W535078" s="29"/>
      <c r="AI535078" s="29"/>
    </row>
    <row r="535106" spans="23:35" x14ac:dyDescent="0.2">
      <c r="W535106" s="31"/>
      <c r="AI535106" s="31"/>
    </row>
    <row r="535110" spans="23:35" x14ac:dyDescent="0.2">
      <c r="W535110" s="29"/>
      <c r="AI535110" s="29"/>
    </row>
    <row r="535138" spans="23:35" x14ac:dyDescent="0.2">
      <c r="W535138" s="31"/>
      <c r="AI535138" s="31"/>
    </row>
    <row r="535142" spans="23:35" x14ac:dyDescent="0.2">
      <c r="W535142" s="29"/>
      <c r="AI535142" s="29"/>
    </row>
    <row r="535170" spans="23:35" x14ac:dyDescent="0.2">
      <c r="W535170" s="31"/>
      <c r="AI535170" s="31"/>
    </row>
    <row r="535174" spans="23:35" x14ac:dyDescent="0.2">
      <c r="W535174" s="29"/>
      <c r="AI535174" s="29"/>
    </row>
    <row r="535202" spans="23:35" x14ac:dyDescent="0.2">
      <c r="W535202" s="31"/>
      <c r="AI535202" s="31"/>
    </row>
    <row r="535206" spans="23:35" x14ac:dyDescent="0.2">
      <c r="W535206" s="29"/>
      <c r="AI535206" s="29"/>
    </row>
    <row r="535234" spans="23:35" x14ac:dyDescent="0.2">
      <c r="W535234" s="31"/>
      <c r="AI535234" s="31"/>
    </row>
    <row r="535238" spans="23:35" x14ac:dyDescent="0.2">
      <c r="W535238" s="29"/>
      <c r="AI535238" s="29"/>
    </row>
    <row r="535266" spans="23:35" x14ac:dyDescent="0.2">
      <c r="W535266" s="31"/>
      <c r="AI535266" s="31"/>
    </row>
    <row r="535270" spans="23:35" x14ac:dyDescent="0.2">
      <c r="W535270" s="29"/>
      <c r="AI535270" s="29"/>
    </row>
    <row r="535298" spans="23:35" x14ac:dyDescent="0.2">
      <c r="W535298" s="31"/>
      <c r="AI535298" s="31"/>
    </row>
    <row r="535302" spans="23:35" x14ac:dyDescent="0.2">
      <c r="W535302" s="29"/>
      <c r="AI535302" s="29"/>
    </row>
    <row r="535330" spans="23:35" x14ac:dyDescent="0.2">
      <c r="W535330" s="31"/>
      <c r="AI535330" s="31"/>
    </row>
    <row r="535334" spans="23:35" x14ac:dyDescent="0.2">
      <c r="W535334" s="29"/>
      <c r="AI535334" s="29"/>
    </row>
    <row r="535362" spans="23:35" x14ac:dyDescent="0.2">
      <c r="W535362" s="31"/>
      <c r="AI535362" s="31"/>
    </row>
    <row r="535366" spans="23:35" x14ac:dyDescent="0.2">
      <c r="W535366" s="29"/>
      <c r="AI535366" s="29"/>
    </row>
    <row r="535394" spans="23:35" x14ac:dyDescent="0.2">
      <c r="W535394" s="31"/>
      <c r="AI535394" s="31"/>
    </row>
    <row r="535398" spans="23:35" x14ac:dyDescent="0.2">
      <c r="W535398" s="29"/>
      <c r="AI535398" s="29"/>
    </row>
    <row r="535426" spans="23:35" x14ac:dyDescent="0.2">
      <c r="W535426" s="31"/>
      <c r="AI535426" s="31"/>
    </row>
    <row r="535430" spans="23:35" x14ac:dyDescent="0.2">
      <c r="W535430" s="29"/>
      <c r="AI535430" s="29"/>
    </row>
    <row r="535458" spans="23:35" x14ac:dyDescent="0.2">
      <c r="W535458" s="31"/>
      <c r="AI535458" s="31"/>
    </row>
    <row r="535462" spans="23:35" x14ac:dyDescent="0.2">
      <c r="W535462" s="29"/>
      <c r="AI535462" s="29"/>
    </row>
    <row r="535490" spans="23:35" x14ac:dyDescent="0.2">
      <c r="W535490" s="31"/>
      <c r="AI535490" s="31"/>
    </row>
    <row r="535494" spans="23:35" x14ac:dyDescent="0.2">
      <c r="W535494" s="29"/>
      <c r="AI535494" s="29"/>
    </row>
    <row r="535522" spans="23:35" x14ac:dyDescent="0.2">
      <c r="W535522" s="31"/>
      <c r="AI535522" s="31"/>
    </row>
    <row r="535526" spans="23:35" x14ac:dyDescent="0.2">
      <c r="W535526" s="29"/>
      <c r="AI535526" s="29"/>
    </row>
    <row r="535554" spans="23:35" x14ac:dyDescent="0.2">
      <c r="W535554" s="31"/>
      <c r="AI535554" s="31"/>
    </row>
    <row r="535558" spans="23:35" x14ac:dyDescent="0.2">
      <c r="W535558" s="29"/>
      <c r="AI535558" s="29"/>
    </row>
    <row r="535586" spans="23:35" x14ac:dyDescent="0.2">
      <c r="W535586" s="31"/>
      <c r="AI535586" s="31"/>
    </row>
    <row r="535590" spans="23:35" x14ac:dyDescent="0.2">
      <c r="W535590" s="29"/>
      <c r="AI535590" s="29"/>
    </row>
    <row r="535618" spans="23:35" x14ac:dyDescent="0.2">
      <c r="W535618" s="31"/>
      <c r="AI535618" s="31"/>
    </row>
    <row r="535622" spans="23:35" x14ac:dyDescent="0.2">
      <c r="W535622" s="29"/>
      <c r="AI535622" s="29"/>
    </row>
    <row r="535650" spans="23:35" x14ac:dyDescent="0.2">
      <c r="W535650" s="31"/>
      <c r="AI535650" s="31"/>
    </row>
    <row r="535654" spans="23:35" x14ac:dyDescent="0.2">
      <c r="W535654" s="29"/>
      <c r="AI535654" s="29"/>
    </row>
    <row r="535682" spans="23:35" x14ac:dyDescent="0.2">
      <c r="W535682" s="31"/>
      <c r="AI535682" s="31"/>
    </row>
    <row r="535686" spans="23:35" x14ac:dyDescent="0.2">
      <c r="W535686" s="29"/>
      <c r="AI535686" s="29"/>
    </row>
    <row r="535714" spans="23:35" x14ac:dyDescent="0.2">
      <c r="W535714" s="31"/>
      <c r="AI535714" s="31"/>
    </row>
    <row r="535718" spans="23:35" x14ac:dyDescent="0.2">
      <c r="W535718" s="29"/>
      <c r="AI535718" s="29"/>
    </row>
    <row r="535746" spans="23:35" x14ac:dyDescent="0.2">
      <c r="W535746" s="31"/>
      <c r="AI535746" s="31"/>
    </row>
    <row r="535750" spans="23:35" x14ac:dyDescent="0.2">
      <c r="W535750" s="29"/>
      <c r="AI535750" s="29"/>
    </row>
    <row r="535778" spans="23:35" x14ac:dyDescent="0.2">
      <c r="W535778" s="31"/>
      <c r="AI535778" s="31"/>
    </row>
    <row r="535782" spans="23:35" x14ac:dyDescent="0.2">
      <c r="W535782" s="29"/>
      <c r="AI535782" s="29"/>
    </row>
    <row r="535810" spans="23:35" x14ac:dyDescent="0.2">
      <c r="W535810" s="31"/>
      <c r="AI535810" s="31"/>
    </row>
    <row r="535814" spans="23:35" x14ac:dyDescent="0.2">
      <c r="W535814" s="29"/>
      <c r="AI535814" s="29"/>
    </row>
    <row r="535842" spans="23:35" x14ac:dyDescent="0.2">
      <c r="W535842" s="31"/>
      <c r="AI535842" s="31"/>
    </row>
    <row r="535846" spans="23:35" x14ac:dyDescent="0.2">
      <c r="W535846" s="29"/>
      <c r="AI535846" s="29"/>
    </row>
    <row r="535874" spans="23:35" x14ac:dyDescent="0.2">
      <c r="W535874" s="31"/>
      <c r="AI535874" s="31"/>
    </row>
    <row r="535878" spans="23:35" x14ac:dyDescent="0.2">
      <c r="W535878" s="29"/>
      <c r="AI535878" s="29"/>
    </row>
    <row r="535906" spans="23:35" x14ac:dyDescent="0.2">
      <c r="W535906" s="31"/>
      <c r="AI535906" s="31"/>
    </row>
    <row r="535910" spans="23:35" x14ac:dyDescent="0.2">
      <c r="W535910" s="29"/>
      <c r="AI535910" s="29"/>
    </row>
    <row r="535938" spans="23:35" x14ac:dyDescent="0.2">
      <c r="W535938" s="31"/>
      <c r="AI535938" s="31"/>
    </row>
    <row r="535942" spans="23:35" x14ac:dyDescent="0.2">
      <c r="W535942" s="29"/>
      <c r="AI535942" s="29"/>
    </row>
    <row r="535970" spans="23:35" x14ac:dyDescent="0.2">
      <c r="W535970" s="31"/>
      <c r="AI535970" s="31"/>
    </row>
    <row r="535974" spans="23:35" x14ac:dyDescent="0.2">
      <c r="W535974" s="29"/>
      <c r="AI535974" s="29"/>
    </row>
    <row r="536002" spans="23:35" x14ac:dyDescent="0.2">
      <c r="W536002" s="31"/>
      <c r="AI536002" s="31"/>
    </row>
    <row r="536006" spans="23:35" x14ac:dyDescent="0.2">
      <c r="W536006" s="29"/>
      <c r="AI536006" s="29"/>
    </row>
    <row r="536034" spans="23:35" x14ac:dyDescent="0.2">
      <c r="W536034" s="31"/>
      <c r="AI536034" s="31"/>
    </row>
    <row r="536038" spans="23:35" x14ac:dyDescent="0.2">
      <c r="W536038" s="29"/>
      <c r="AI536038" s="29"/>
    </row>
    <row r="536066" spans="23:35" x14ac:dyDescent="0.2">
      <c r="W536066" s="31"/>
      <c r="AI536066" s="31"/>
    </row>
    <row r="536070" spans="23:35" x14ac:dyDescent="0.2">
      <c r="W536070" s="29"/>
      <c r="AI536070" s="29"/>
    </row>
    <row r="536098" spans="23:35" x14ac:dyDescent="0.2">
      <c r="W536098" s="31"/>
      <c r="AI536098" s="31"/>
    </row>
    <row r="536102" spans="23:35" x14ac:dyDescent="0.2">
      <c r="W536102" s="29"/>
      <c r="AI536102" s="29"/>
    </row>
    <row r="536130" spans="23:35" x14ac:dyDescent="0.2">
      <c r="W536130" s="31"/>
      <c r="AI536130" s="31"/>
    </row>
    <row r="536134" spans="23:35" x14ac:dyDescent="0.2">
      <c r="W536134" s="29"/>
      <c r="AI536134" s="29"/>
    </row>
    <row r="536162" spans="23:35" x14ac:dyDescent="0.2">
      <c r="W536162" s="31"/>
      <c r="AI536162" s="31"/>
    </row>
    <row r="536166" spans="23:35" x14ac:dyDescent="0.2">
      <c r="W536166" s="29"/>
      <c r="AI536166" s="29"/>
    </row>
    <row r="536194" spans="23:35" x14ac:dyDescent="0.2">
      <c r="W536194" s="31"/>
      <c r="AI536194" s="31"/>
    </row>
    <row r="536198" spans="23:35" x14ac:dyDescent="0.2">
      <c r="W536198" s="29"/>
      <c r="AI536198" s="29"/>
    </row>
    <row r="536226" spans="23:35" x14ac:dyDescent="0.2">
      <c r="W536226" s="31"/>
      <c r="AI536226" s="31"/>
    </row>
    <row r="536230" spans="23:35" x14ac:dyDescent="0.2">
      <c r="W536230" s="29"/>
      <c r="AI536230" s="29"/>
    </row>
    <row r="536258" spans="23:35" x14ac:dyDescent="0.2">
      <c r="W536258" s="31"/>
      <c r="AI536258" s="31"/>
    </row>
    <row r="536262" spans="23:35" x14ac:dyDescent="0.2">
      <c r="W536262" s="29"/>
      <c r="AI536262" s="29"/>
    </row>
    <row r="536290" spans="23:35" x14ac:dyDescent="0.2">
      <c r="W536290" s="31"/>
      <c r="AI536290" s="31"/>
    </row>
    <row r="536294" spans="23:35" x14ac:dyDescent="0.2">
      <c r="W536294" s="29"/>
      <c r="AI536294" s="29"/>
    </row>
    <row r="536322" spans="23:35" x14ac:dyDescent="0.2">
      <c r="W536322" s="31"/>
      <c r="AI536322" s="31"/>
    </row>
    <row r="536326" spans="23:35" x14ac:dyDescent="0.2">
      <c r="W536326" s="29"/>
      <c r="AI536326" s="29"/>
    </row>
    <row r="536354" spans="23:35" x14ac:dyDescent="0.2">
      <c r="W536354" s="31"/>
      <c r="AI536354" s="31"/>
    </row>
    <row r="536358" spans="23:35" x14ac:dyDescent="0.2">
      <c r="W536358" s="29"/>
      <c r="AI536358" s="29"/>
    </row>
    <row r="536386" spans="23:35" x14ac:dyDescent="0.2">
      <c r="W536386" s="31"/>
      <c r="AI536386" s="31"/>
    </row>
    <row r="536390" spans="23:35" x14ac:dyDescent="0.2">
      <c r="W536390" s="29"/>
      <c r="AI536390" s="29"/>
    </row>
    <row r="536418" spans="23:35" x14ac:dyDescent="0.2">
      <c r="W536418" s="31"/>
      <c r="AI536418" s="31"/>
    </row>
    <row r="536422" spans="23:35" x14ac:dyDescent="0.2">
      <c r="W536422" s="29"/>
      <c r="AI536422" s="29"/>
    </row>
    <row r="536450" spans="23:35" x14ac:dyDescent="0.2">
      <c r="W536450" s="31"/>
      <c r="AI536450" s="31"/>
    </row>
    <row r="536454" spans="23:35" x14ac:dyDescent="0.2">
      <c r="W536454" s="29"/>
      <c r="AI536454" s="29"/>
    </row>
    <row r="536482" spans="23:35" x14ac:dyDescent="0.2">
      <c r="W536482" s="31"/>
      <c r="AI536482" s="31"/>
    </row>
    <row r="536486" spans="23:35" x14ac:dyDescent="0.2">
      <c r="W536486" s="29"/>
      <c r="AI536486" s="29"/>
    </row>
    <row r="536514" spans="23:35" x14ac:dyDescent="0.2">
      <c r="W536514" s="31"/>
      <c r="AI536514" s="31"/>
    </row>
    <row r="536518" spans="23:35" x14ac:dyDescent="0.2">
      <c r="W536518" s="29"/>
      <c r="AI536518" s="29"/>
    </row>
    <row r="536546" spans="23:35" x14ac:dyDescent="0.2">
      <c r="W536546" s="31"/>
      <c r="AI536546" s="31"/>
    </row>
    <row r="536550" spans="23:35" x14ac:dyDescent="0.2">
      <c r="W536550" s="29"/>
      <c r="AI536550" s="29"/>
    </row>
    <row r="536578" spans="23:35" x14ac:dyDescent="0.2">
      <c r="W536578" s="31"/>
      <c r="AI536578" s="31"/>
    </row>
    <row r="536582" spans="23:35" x14ac:dyDescent="0.2">
      <c r="W536582" s="29"/>
      <c r="AI536582" s="29"/>
    </row>
    <row r="536610" spans="23:35" x14ac:dyDescent="0.2">
      <c r="W536610" s="31"/>
      <c r="AI536610" s="31"/>
    </row>
    <row r="536614" spans="23:35" x14ac:dyDescent="0.2">
      <c r="W536614" s="29"/>
      <c r="AI536614" s="29"/>
    </row>
    <row r="536642" spans="23:35" x14ac:dyDescent="0.2">
      <c r="W536642" s="31"/>
      <c r="AI536642" s="31"/>
    </row>
    <row r="536646" spans="23:35" x14ac:dyDescent="0.2">
      <c r="W536646" s="29"/>
      <c r="AI536646" s="29"/>
    </row>
    <row r="536674" spans="23:35" x14ac:dyDescent="0.2">
      <c r="W536674" s="31"/>
      <c r="AI536674" s="31"/>
    </row>
    <row r="536678" spans="23:35" x14ac:dyDescent="0.2">
      <c r="W536678" s="29"/>
      <c r="AI536678" s="29"/>
    </row>
    <row r="536706" spans="23:35" x14ac:dyDescent="0.2">
      <c r="W536706" s="31"/>
      <c r="AI536706" s="31"/>
    </row>
    <row r="536710" spans="23:35" x14ac:dyDescent="0.2">
      <c r="W536710" s="29"/>
      <c r="AI536710" s="29"/>
    </row>
    <row r="536738" spans="23:35" x14ac:dyDescent="0.2">
      <c r="W536738" s="31"/>
      <c r="AI536738" s="31"/>
    </row>
    <row r="536742" spans="23:35" x14ac:dyDescent="0.2">
      <c r="W536742" s="29"/>
      <c r="AI536742" s="29"/>
    </row>
    <row r="536770" spans="23:35" x14ac:dyDescent="0.2">
      <c r="W536770" s="31"/>
      <c r="AI536770" s="31"/>
    </row>
    <row r="536774" spans="23:35" x14ac:dyDescent="0.2">
      <c r="W536774" s="29"/>
      <c r="AI536774" s="29"/>
    </row>
    <row r="536802" spans="23:35" x14ac:dyDescent="0.2">
      <c r="W536802" s="31"/>
      <c r="AI536802" s="31"/>
    </row>
    <row r="536806" spans="23:35" x14ac:dyDescent="0.2">
      <c r="W536806" s="29"/>
      <c r="AI536806" s="29"/>
    </row>
    <row r="536834" spans="23:35" x14ac:dyDescent="0.2">
      <c r="W536834" s="31"/>
      <c r="AI536834" s="31"/>
    </row>
    <row r="536838" spans="23:35" x14ac:dyDescent="0.2">
      <c r="W536838" s="29"/>
      <c r="AI536838" s="29"/>
    </row>
    <row r="536866" spans="23:35" x14ac:dyDescent="0.2">
      <c r="W536866" s="31"/>
      <c r="AI536866" s="31"/>
    </row>
    <row r="536870" spans="23:35" x14ac:dyDescent="0.2">
      <c r="W536870" s="29"/>
      <c r="AI536870" s="29"/>
    </row>
    <row r="536898" spans="23:35" x14ac:dyDescent="0.2">
      <c r="W536898" s="31"/>
      <c r="AI536898" s="31"/>
    </row>
    <row r="536902" spans="23:35" x14ac:dyDescent="0.2">
      <c r="W536902" s="29"/>
      <c r="AI536902" s="29"/>
    </row>
    <row r="536930" spans="23:35" x14ac:dyDescent="0.2">
      <c r="W536930" s="31"/>
      <c r="AI536930" s="31"/>
    </row>
    <row r="536934" spans="23:35" x14ac:dyDescent="0.2">
      <c r="W536934" s="29"/>
      <c r="AI536934" s="29"/>
    </row>
    <row r="536962" spans="23:35" x14ac:dyDescent="0.2">
      <c r="W536962" s="31"/>
      <c r="AI536962" s="31"/>
    </row>
    <row r="536966" spans="23:35" x14ac:dyDescent="0.2">
      <c r="W536966" s="29"/>
      <c r="AI536966" s="29"/>
    </row>
    <row r="536994" spans="23:35" x14ac:dyDescent="0.2">
      <c r="W536994" s="31"/>
      <c r="AI536994" s="31"/>
    </row>
    <row r="536998" spans="23:35" x14ac:dyDescent="0.2">
      <c r="W536998" s="29"/>
      <c r="AI536998" s="29"/>
    </row>
    <row r="537026" spans="23:35" x14ac:dyDescent="0.2">
      <c r="W537026" s="31"/>
      <c r="AI537026" s="31"/>
    </row>
    <row r="537030" spans="23:35" x14ac:dyDescent="0.2">
      <c r="W537030" s="29"/>
      <c r="AI537030" s="29"/>
    </row>
    <row r="537058" spans="23:35" x14ac:dyDescent="0.2">
      <c r="W537058" s="31"/>
      <c r="AI537058" s="31"/>
    </row>
    <row r="537062" spans="23:35" x14ac:dyDescent="0.2">
      <c r="W537062" s="29"/>
      <c r="AI537062" s="29"/>
    </row>
    <row r="537090" spans="23:35" x14ac:dyDescent="0.2">
      <c r="W537090" s="31"/>
      <c r="AI537090" s="31"/>
    </row>
    <row r="537094" spans="23:35" x14ac:dyDescent="0.2">
      <c r="W537094" s="29"/>
      <c r="AI537094" s="29"/>
    </row>
    <row r="537122" spans="23:35" x14ac:dyDescent="0.2">
      <c r="W537122" s="31"/>
      <c r="AI537122" s="31"/>
    </row>
    <row r="537126" spans="23:35" x14ac:dyDescent="0.2">
      <c r="W537126" s="29"/>
      <c r="AI537126" s="29"/>
    </row>
    <row r="537154" spans="23:35" x14ac:dyDescent="0.2">
      <c r="W537154" s="31"/>
      <c r="AI537154" s="31"/>
    </row>
    <row r="537158" spans="23:35" x14ac:dyDescent="0.2">
      <c r="W537158" s="29"/>
      <c r="AI537158" s="29"/>
    </row>
    <row r="537186" spans="23:35" x14ac:dyDescent="0.2">
      <c r="W537186" s="31"/>
      <c r="AI537186" s="31"/>
    </row>
    <row r="537190" spans="23:35" x14ac:dyDescent="0.2">
      <c r="W537190" s="29"/>
      <c r="AI537190" s="29"/>
    </row>
    <row r="537218" spans="23:35" x14ac:dyDescent="0.2">
      <c r="W537218" s="31"/>
      <c r="AI537218" s="31"/>
    </row>
    <row r="537222" spans="23:35" x14ac:dyDescent="0.2">
      <c r="W537222" s="29"/>
      <c r="AI537222" s="29"/>
    </row>
    <row r="537250" spans="23:35" x14ac:dyDescent="0.2">
      <c r="W537250" s="31"/>
      <c r="AI537250" s="31"/>
    </row>
    <row r="537254" spans="23:35" x14ac:dyDescent="0.2">
      <c r="W537254" s="29"/>
      <c r="AI537254" s="29"/>
    </row>
    <row r="537282" spans="23:35" x14ac:dyDescent="0.2">
      <c r="W537282" s="31"/>
      <c r="AI537282" s="31"/>
    </row>
    <row r="537286" spans="23:35" x14ac:dyDescent="0.2">
      <c r="W537286" s="29"/>
      <c r="AI537286" s="29"/>
    </row>
    <row r="537314" spans="23:35" x14ac:dyDescent="0.2">
      <c r="W537314" s="31"/>
      <c r="AI537314" s="31"/>
    </row>
    <row r="537318" spans="23:35" x14ac:dyDescent="0.2">
      <c r="W537318" s="29"/>
      <c r="AI537318" s="29"/>
    </row>
    <row r="537346" spans="23:35" x14ac:dyDescent="0.2">
      <c r="W537346" s="31"/>
      <c r="AI537346" s="31"/>
    </row>
    <row r="537350" spans="23:35" x14ac:dyDescent="0.2">
      <c r="W537350" s="29"/>
      <c r="AI537350" s="29"/>
    </row>
    <row r="537378" spans="23:35" x14ac:dyDescent="0.2">
      <c r="W537378" s="31"/>
      <c r="AI537378" s="31"/>
    </row>
    <row r="537382" spans="23:35" x14ac:dyDescent="0.2">
      <c r="W537382" s="29"/>
      <c r="AI537382" s="29"/>
    </row>
    <row r="537410" spans="23:35" x14ac:dyDescent="0.2">
      <c r="W537410" s="31"/>
      <c r="AI537410" s="31"/>
    </row>
    <row r="537414" spans="23:35" x14ac:dyDescent="0.2">
      <c r="W537414" s="29"/>
      <c r="AI537414" s="29"/>
    </row>
    <row r="537442" spans="23:35" x14ac:dyDescent="0.2">
      <c r="W537442" s="31"/>
      <c r="AI537442" s="31"/>
    </row>
    <row r="537446" spans="23:35" x14ac:dyDescent="0.2">
      <c r="W537446" s="29"/>
      <c r="AI537446" s="29"/>
    </row>
    <row r="537474" spans="23:35" x14ac:dyDescent="0.2">
      <c r="W537474" s="31"/>
      <c r="AI537474" s="31"/>
    </row>
    <row r="537478" spans="23:35" x14ac:dyDescent="0.2">
      <c r="W537478" s="29"/>
      <c r="AI537478" s="29"/>
    </row>
    <row r="537506" spans="23:35" x14ac:dyDescent="0.2">
      <c r="W537506" s="31"/>
      <c r="AI537506" s="31"/>
    </row>
    <row r="537510" spans="23:35" x14ac:dyDescent="0.2">
      <c r="W537510" s="29"/>
      <c r="AI537510" s="29"/>
    </row>
    <row r="537538" spans="23:35" x14ac:dyDescent="0.2">
      <c r="W537538" s="31"/>
      <c r="AI537538" s="31"/>
    </row>
    <row r="537542" spans="23:35" x14ac:dyDescent="0.2">
      <c r="W537542" s="29"/>
      <c r="AI537542" s="29"/>
    </row>
    <row r="537570" spans="23:35" x14ac:dyDescent="0.2">
      <c r="W537570" s="31"/>
      <c r="AI537570" s="31"/>
    </row>
    <row r="537574" spans="23:35" x14ac:dyDescent="0.2">
      <c r="W537574" s="29"/>
      <c r="AI537574" s="29"/>
    </row>
    <row r="537602" spans="23:35" x14ac:dyDescent="0.2">
      <c r="W537602" s="31"/>
      <c r="AI537602" s="31"/>
    </row>
    <row r="537606" spans="23:35" x14ac:dyDescent="0.2">
      <c r="W537606" s="29"/>
      <c r="AI537606" s="29"/>
    </row>
    <row r="537634" spans="23:35" x14ac:dyDescent="0.2">
      <c r="W537634" s="31"/>
      <c r="AI537634" s="31"/>
    </row>
    <row r="537638" spans="23:35" x14ac:dyDescent="0.2">
      <c r="W537638" s="29"/>
      <c r="AI537638" s="29"/>
    </row>
    <row r="537666" spans="23:35" x14ac:dyDescent="0.2">
      <c r="W537666" s="31"/>
      <c r="AI537666" s="31"/>
    </row>
    <row r="537670" spans="23:35" x14ac:dyDescent="0.2">
      <c r="W537670" s="29"/>
      <c r="AI537670" s="29"/>
    </row>
    <row r="537698" spans="23:35" x14ac:dyDescent="0.2">
      <c r="W537698" s="31"/>
      <c r="AI537698" s="31"/>
    </row>
    <row r="537702" spans="23:35" x14ac:dyDescent="0.2">
      <c r="W537702" s="29"/>
      <c r="AI537702" s="29"/>
    </row>
    <row r="537730" spans="23:35" x14ac:dyDescent="0.2">
      <c r="W537730" s="31"/>
      <c r="AI537730" s="31"/>
    </row>
    <row r="537734" spans="23:35" x14ac:dyDescent="0.2">
      <c r="W537734" s="29"/>
      <c r="AI537734" s="29"/>
    </row>
    <row r="537762" spans="23:35" x14ac:dyDescent="0.2">
      <c r="W537762" s="31"/>
      <c r="AI537762" s="31"/>
    </row>
    <row r="537766" spans="23:35" x14ac:dyDescent="0.2">
      <c r="W537766" s="29"/>
      <c r="AI537766" s="29"/>
    </row>
    <row r="537794" spans="23:35" x14ac:dyDescent="0.2">
      <c r="W537794" s="31"/>
      <c r="AI537794" s="31"/>
    </row>
    <row r="537798" spans="23:35" x14ac:dyDescent="0.2">
      <c r="W537798" s="29"/>
      <c r="AI537798" s="29"/>
    </row>
    <row r="537826" spans="23:35" x14ac:dyDescent="0.2">
      <c r="W537826" s="31"/>
      <c r="AI537826" s="31"/>
    </row>
    <row r="537830" spans="23:35" x14ac:dyDescent="0.2">
      <c r="W537830" s="29"/>
      <c r="AI537830" s="29"/>
    </row>
    <row r="537858" spans="23:35" x14ac:dyDescent="0.2">
      <c r="W537858" s="31"/>
      <c r="AI537858" s="31"/>
    </row>
    <row r="537862" spans="23:35" x14ac:dyDescent="0.2">
      <c r="W537862" s="29"/>
      <c r="AI537862" s="29"/>
    </row>
    <row r="537890" spans="23:35" x14ac:dyDescent="0.2">
      <c r="W537890" s="31"/>
      <c r="AI537890" s="31"/>
    </row>
    <row r="537894" spans="23:35" x14ac:dyDescent="0.2">
      <c r="W537894" s="29"/>
      <c r="AI537894" s="29"/>
    </row>
    <row r="537922" spans="23:35" x14ac:dyDescent="0.2">
      <c r="W537922" s="31"/>
      <c r="AI537922" s="31"/>
    </row>
    <row r="537926" spans="23:35" x14ac:dyDescent="0.2">
      <c r="W537926" s="29"/>
      <c r="AI537926" s="29"/>
    </row>
    <row r="537954" spans="23:35" x14ac:dyDescent="0.2">
      <c r="W537954" s="31"/>
      <c r="AI537954" s="31"/>
    </row>
    <row r="537958" spans="23:35" x14ac:dyDescent="0.2">
      <c r="W537958" s="29"/>
      <c r="AI537958" s="29"/>
    </row>
    <row r="537986" spans="23:35" x14ac:dyDescent="0.2">
      <c r="W537986" s="31"/>
      <c r="AI537986" s="31"/>
    </row>
    <row r="537990" spans="23:35" x14ac:dyDescent="0.2">
      <c r="W537990" s="29"/>
      <c r="AI537990" s="29"/>
    </row>
    <row r="538018" spans="23:35" x14ac:dyDescent="0.2">
      <c r="W538018" s="31"/>
      <c r="AI538018" s="31"/>
    </row>
    <row r="538022" spans="23:35" x14ac:dyDescent="0.2">
      <c r="W538022" s="29"/>
      <c r="AI538022" s="29"/>
    </row>
    <row r="538050" spans="23:35" x14ac:dyDescent="0.2">
      <c r="W538050" s="31"/>
      <c r="AI538050" s="31"/>
    </row>
    <row r="538054" spans="23:35" x14ac:dyDescent="0.2">
      <c r="W538054" s="29"/>
      <c r="AI538054" s="29"/>
    </row>
    <row r="538082" spans="23:35" x14ac:dyDescent="0.2">
      <c r="W538082" s="31"/>
      <c r="AI538082" s="31"/>
    </row>
    <row r="538086" spans="23:35" x14ac:dyDescent="0.2">
      <c r="W538086" s="29"/>
      <c r="AI538086" s="29"/>
    </row>
    <row r="538114" spans="23:35" x14ac:dyDescent="0.2">
      <c r="W538114" s="31"/>
      <c r="AI538114" s="31"/>
    </row>
    <row r="538118" spans="23:35" x14ac:dyDescent="0.2">
      <c r="W538118" s="29"/>
      <c r="AI538118" s="29"/>
    </row>
    <row r="538146" spans="23:35" x14ac:dyDescent="0.2">
      <c r="W538146" s="31"/>
      <c r="AI538146" s="31"/>
    </row>
    <row r="538150" spans="23:35" x14ac:dyDescent="0.2">
      <c r="W538150" s="29"/>
      <c r="AI538150" s="29"/>
    </row>
    <row r="538178" spans="23:35" x14ac:dyDescent="0.2">
      <c r="W538178" s="31"/>
      <c r="AI538178" s="31"/>
    </row>
    <row r="538182" spans="23:35" x14ac:dyDescent="0.2">
      <c r="W538182" s="29"/>
      <c r="AI538182" s="29"/>
    </row>
    <row r="538210" spans="23:35" x14ac:dyDescent="0.2">
      <c r="W538210" s="31"/>
      <c r="AI538210" s="31"/>
    </row>
    <row r="538214" spans="23:35" x14ac:dyDescent="0.2">
      <c r="W538214" s="29"/>
      <c r="AI538214" s="29"/>
    </row>
    <row r="538242" spans="23:35" x14ac:dyDescent="0.2">
      <c r="W538242" s="31"/>
      <c r="AI538242" s="31"/>
    </row>
    <row r="538246" spans="23:35" x14ac:dyDescent="0.2">
      <c r="W538246" s="29"/>
      <c r="AI538246" s="29"/>
    </row>
    <row r="538274" spans="23:35" x14ac:dyDescent="0.2">
      <c r="W538274" s="31"/>
      <c r="AI538274" s="31"/>
    </row>
    <row r="538278" spans="23:35" x14ac:dyDescent="0.2">
      <c r="W538278" s="29"/>
      <c r="AI538278" s="29"/>
    </row>
    <row r="538306" spans="23:35" x14ac:dyDescent="0.2">
      <c r="W538306" s="31"/>
      <c r="AI538306" s="31"/>
    </row>
    <row r="538310" spans="23:35" x14ac:dyDescent="0.2">
      <c r="W538310" s="29"/>
      <c r="AI538310" s="29"/>
    </row>
    <row r="538338" spans="23:35" x14ac:dyDescent="0.2">
      <c r="W538338" s="31"/>
      <c r="AI538338" s="31"/>
    </row>
    <row r="538342" spans="23:35" x14ac:dyDescent="0.2">
      <c r="W538342" s="29"/>
      <c r="AI538342" s="29"/>
    </row>
    <row r="538370" spans="23:35" x14ac:dyDescent="0.2">
      <c r="W538370" s="31"/>
      <c r="AI538370" s="31"/>
    </row>
    <row r="538374" spans="23:35" x14ac:dyDescent="0.2">
      <c r="W538374" s="29"/>
      <c r="AI538374" s="29"/>
    </row>
    <row r="538402" spans="23:35" x14ac:dyDescent="0.2">
      <c r="W538402" s="31"/>
      <c r="AI538402" s="31"/>
    </row>
    <row r="538406" spans="23:35" x14ac:dyDescent="0.2">
      <c r="W538406" s="29"/>
      <c r="AI538406" s="29"/>
    </row>
    <row r="538434" spans="23:35" x14ac:dyDescent="0.2">
      <c r="W538434" s="31"/>
      <c r="AI538434" s="31"/>
    </row>
    <row r="538438" spans="23:35" x14ac:dyDescent="0.2">
      <c r="W538438" s="29"/>
      <c r="AI538438" s="29"/>
    </row>
    <row r="538466" spans="23:35" x14ac:dyDescent="0.2">
      <c r="W538466" s="31"/>
      <c r="AI538466" s="31"/>
    </row>
    <row r="538470" spans="23:35" x14ac:dyDescent="0.2">
      <c r="W538470" s="29"/>
      <c r="AI538470" s="29"/>
    </row>
    <row r="538498" spans="23:35" x14ac:dyDescent="0.2">
      <c r="W538498" s="31"/>
      <c r="AI538498" s="31"/>
    </row>
    <row r="538502" spans="23:35" x14ac:dyDescent="0.2">
      <c r="W538502" s="29"/>
      <c r="AI538502" s="29"/>
    </row>
    <row r="538530" spans="23:35" x14ac:dyDescent="0.2">
      <c r="W538530" s="31"/>
      <c r="AI538530" s="31"/>
    </row>
    <row r="538534" spans="23:35" x14ac:dyDescent="0.2">
      <c r="W538534" s="29"/>
      <c r="AI538534" s="29"/>
    </row>
    <row r="538562" spans="23:35" x14ac:dyDescent="0.2">
      <c r="W538562" s="31"/>
      <c r="AI538562" s="31"/>
    </row>
    <row r="538566" spans="23:35" x14ac:dyDescent="0.2">
      <c r="W538566" s="29"/>
      <c r="AI538566" s="29"/>
    </row>
    <row r="538594" spans="23:35" x14ac:dyDescent="0.2">
      <c r="W538594" s="31"/>
      <c r="AI538594" s="31"/>
    </row>
    <row r="538598" spans="23:35" x14ac:dyDescent="0.2">
      <c r="W538598" s="29"/>
      <c r="AI538598" s="29"/>
    </row>
    <row r="538626" spans="23:35" x14ac:dyDescent="0.2">
      <c r="W538626" s="31"/>
      <c r="AI538626" s="31"/>
    </row>
    <row r="538630" spans="23:35" x14ac:dyDescent="0.2">
      <c r="W538630" s="29"/>
      <c r="AI538630" s="29"/>
    </row>
    <row r="538658" spans="23:35" x14ac:dyDescent="0.2">
      <c r="W538658" s="31"/>
      <c r="AI538658" s="31"/>
    </row>
    <row r="538662" spans="23:35" x14ac:dyDescent="0.2">
      <c r="W538662" s="29"/>
      <c r="AI538662" s="29"/>
    </row>
    <row r="538690" spans="23:35" x14ac:dyDescent="0.2">
      <c r="W538690" s="31"/>
      <c r="AI538690" s="31"/>
    </row>
    <row r="538694" spans="23:35" x14ac:dyDescent="0.2">
      <c r="W538694" s="29"/>
      <c r="AI538694" s="29"/>
    </row>
    <row r="538722" spans="23:35" x14ac:dyDescent="0.2">
      <c r="W538722" s="31"/>
      <c r="AI538722" s="31"/>
    </row>
    <row r="538726" spans="23:35" x14ac:dyDescent="0.2">
      <c r="W538726" s="29"/>
      <c r="AI538726" s="29"/>
    </row>
    <row r="538754" spans="23:35" x14ac:dyDescent="0.2">
      <c r="W538754" s="31"/>
      <c r="AI538754" s="31"/>
    </row>
    <row r="538758" spans="23:35" x14ac:dyDescent="0.2">
      <c r="W538758" s="29"/>
      <c r="AI538758" s="29"/>
    </row>
    <row r="538786" spans="23:35" x14ac:dyDescent="0.2">
      <c r="W538786" s="31"/>
      <c r="AI538786" s="31"/>
    </row>
    <row r="538790" spans="23:35" x14ac:dyDescent="0.2">
      <c r="W538790" s="29"/>
      <c r="AI538790" s="29"/>
    </row>
    <row r="538818" spans="23:35" x14ac:dyDescent="0.2">
      <c r="W538818" s="31"/>
      <c r="AI538818" s="31"/>
    </row>
    <row r="538822" spans="23:35" x14ac:dyDescent="0.2">
      <c r="W538822" s="29"/>
      <c r="AI538822" s="29"/>
    </row>
    <row r="538850" spans="23:35" x14ac:dyDescent="0.2">
      <c r="W538850" s="31"/>
      <c r="AI538850" s="31"/>
    </row>
    <row r="538854" spans="23:35" x14ac:dyDescent="0.2">
      <c r="W538854" s="29"/>
      <c r="AI538854" s="29"/>
    </row>
    <row r="538882" spans="23:35" x14ac:dyDescent="0.2">
      <c r="W538882" s="31"/>
      <c r="AI538882" s="31"/>
    </row>
    <row r="538886" spans="23:35" x14ac:dyDescent="0.2">
      <c r="W538886" s="29"/>
      <c r="AI538886" s="29"/>
    </row>
    <row r="538914" spans="23:35" x14ac:dyDescent="0.2">
      <c r="W538914" s="31"/>
      <c r="AI538914" s="31"/>
    </row>
    <row r="538918" spans="23:35" x14ac:dyDescent="0.2">
      <c r="W538918" s="29"/>
      <c r="AI538918" s="29"/>
    </row>
    <row r="538946" spans="23:35" x14ac:dyDescent="0.2">
      <c r="W538946" s="31"/>
      <c r="AI538946" s="31"/>
    </row>
    <row r="538950" spans="23:35" x14ac:dyDescent="0.2">
      <c r="W538950" s="29"/>
      <c r="AI538950" s="29"/>
    </row>
    <row r="538978" spans="23:35" x14ac:dyDescent="0.2">
      <c r="W538978" s="31"/>
      <c r="AI538978" s="31"/>
    </row>
    <row r="538982" spans="23:35" x14ac:dyDescent="0.2">
      <c r="W538982" s="29"/>
      <c r="AI538982" s="29"/>
    </row>
    <row r="539010" spans="23:35" x14ac:dyDescent="0.2">
      <c r="W539010" s="31"/>
      <c r="AI539010" s="31"/>
    </row>
    <row r="539014" spans="23:35" x14ac:dyDescent="0.2">
      <c r="W539014" s="29"/>
      <c r="AI539014" s="29"/>
    </row>
    <row r="539042" spans="23:35" x14ac:dyDescent="0.2">
      <c r="W539042" s="31"/>
      <c r="AI539042" s="31"/>
    </row>
    <row r="539046" spans="23:35" x14ac:dyDescent="0.2">
      <c r="W539046" s="29"/>
      <c r="AI539046" s="29"/>
    </row>
    <row r="539074" spans="23:35" x14ac:dyDescent="0.2">
      <c r="W539074" s="31"/>
      <c r="AI539074" s="31"/>
    </row>
    <row r="539078" spans="23:35" x14ac:dyDescent="0.2">
      <c r="W539078" s="29"/>
      <c r="AI539078" s="29"/>
    </row>
    <row r="539106" spans="23:35" x14ac:dyDescent="0.2">
      <c r="W539106" s="31"/>
      <c r="AI539106" s="31"/>
    </row>
    <row r="539110" spans="23:35" x14ac:dyDescent="0.2">
      <c r="W539110" s="29"/>
      <c r="AI539110" s="29"/>
    </row>
    <row r="539138" spans="23:35" x14ac:dyDescent="0.2">
      <c r="W539138" s="31"/>
      <c r="AI539138" s="31"/>
    </row>
    <row r="539142" spans="23:35" x14ac:dyDescent="0.2">
      <c r="W539142" s="29"/>
      <c r="AI539142" s="29"/>
    </row>
    <row r="539170" spans="23:35" x14ac:dyDescent="0.2">
      <c r="W539170" s="31"/>
      <c r="AI539170" s="31"/>
    </row>
    <row r="539174" spans="23:35" x14ac:dyDescent="0.2">
      <c r="W539174" s="29"/>
      <c r="AI539174" s="29"/>
    </row>
    <row r="539202" spans="23:35" x14ac:dyDescent="0.2">
      <c r="W539202" s="31"/>
      <c r="AI539202" s="31"/>
    </row>
    <row r="539206" spans="23:35" x14ac:dyDescent="0.2">
      <c r="W539206" s="29"/>
      <c r="AI539206" s="29"/>
    </row>
    <row r="539234" spans="23:35" x14ac:dyDescent="0.2">
      <c r="W539234" s="31"/>
      <c r="AI539234" s="31"/>
    </row>
    <row r="539238" spans="23:35" x14ac:dyDescent="0.2">
      <c r="W539238" s="29"/>
      <c r="AI539238" s="29"/>
    </row>
    <row r="539266" spans="23:35" x14ac:dyDescent="0.2">
      <c r="W539266" s="31"/>
      <c r="AI539266" s="31"/>
    </row>
    <row r="539270" spans="23:35" x14ac:dyDescent="0.2">
      <c r="W539270" s="29"/>
      <c r="AI539270" s="29"/>
    </row>
    <row r="539298" spans="23:35" x14ac:dyDescent="0.2">
      <c r="W539298" s="31"/>
      <c r="AI539298" s="31"/>
    </row>
    <row r="539302" spans="23:35" x14ac:dyDescent="0.2">
      <c r="W539302" s="29"/>
      <c r="AI539302" s="29"/>
    </row>
    <row r="539330" spans="23:35" x14ac:dyDescent="0.2">
      <c r="W539330" s="31"/>
      <c r="AI539330" s="31"/>
    </row>
    <row r="539334" spans="23:35" x14ac:dyDescent="0.2">
      <c r="W539334" s="29"/>
      <c r="AI539334" s="29"/>
    </row>
    <row r="539362" spans="23:35" x14ac:dyDescent="0.2">
      <c r="W539362" s="31"/>
      <c r="AI539362" s="31"/>
    </row>
    <row r="539366" spans="23:35" x14ac:dyDescent="0.2">
      <c r="W539366" s="29"/>
      <c r="AI539366" s="29"/>
    </row>
    <row r="539394" spans="23:35" x14ac:dyDescent="0.2">
      <c r="W539394" s="31"/>
      <c r="AI539394" s="31"/>
    </row>
    <row r="539398" spans="23:35" x14ac:dyDescent="0.2">
      <c r="W539398" s="29"/>
      <c r="AI539398" s="29"/>
    </row>
    <row r="539426" spans="23:35" x14ac:dyDescent="0.2">
      <c r="W539426" s="31"/>
      <c r="AI539426" s="31"/>
    </row>
    <row r="539430" spans="23:35" x14ac:dyDescent="0.2">
      <c r="W539430" s="29"/>
      <c r="AI539430" s="29"/>
    </row>
    <row r="539458" spans="23:35" x14ac:dyDescent="0.2">
      <c r="W539458" s="31"/>
      <c r="AI539458" s="31"/>
    </row>
    <row r="539462" spans="23:35" x14ac:dyDescent="0.2">
      <c r="W539462" s="29"/>
      <c r="AI539462" s="29"/>
    </row>
    <row r="539490" spans="23:35" x14ac:dyDescent="0.2">
      <c r="W539490" s="31"/>
      <c r="AI539490" s="31"/>
    </row>
    <row r="539494" spans="23:35" x14ac:dyDescent="0.2">
      <c r="W539494" s="29"/>
      <c r="AI539494" s="29"/>
    </row>
    <row r="539522" spans="23:35" x14ac:dyDescent="0.2">
      <c r="W539522" s="31"/>
      <c r="AI539522" s="31"/>
    </row>
    <row r="539526" spans="23:35" x14ac:dyDescent="0.2">
      <c r="W539526" s="29"/>
      <c r="AI539526" s="29"/>
    </row>
    <row r="539554" spans="23:35" x14ac:dyDescent="0.2">
      <c r="W539554" s="31"/>
      <c r="AI539554" s="31"/>
    </row>
    <row r="539558" spans="23:35" x14ac:dyDescent="0.2">
      <c r="W539558" s="29"/>
      <c r="AI539558" s="29"/>
    </row>
    <row r="539586" spans="23:35" x14ac:dyDescent="0.2">
      <c r="W539586" s="31"/>
      <c r="AI539586" s="31"/>
    </row>
    <row r="539590" spans="23:35" x14ac:dyDescent="0.2">
      <c r="W539590" s="29"/>
      <c r="AI539590" s="29"/>
    </row>
    <row r="539618" spans="23:35" x14ac:dyDescent="0.2">
      <c r="W539618" s="31"/>
      <c r="AI539618" s="31"/>
    </row>
    <row r="539622" spans="23:35" x14ac:dyDescent="0.2">
      <c r="W539622" s="29"/>
      <c r="AI539622" s="29"/>
    </row>
    <row r="539650" spans="23:35" x14ac:dyDescent="0.2">
      <c r="W539650" s="31"/>
      <c r="AI539650" s="31"/>
    </row>
    <row r="539654" spans="23:35" x14ac:dyDescent="0.2">
      <c r="W539654" s="29"/>
      <c r="AI539654" s="29"/>
    </row>
    <row r="539682" spans="23:35" x14ac:dyDescent="0.2">
      <c r="W539682" s="31"/>
      <c r="AI539682" s="31"/>
    </row>
    <row r="539686" spans="23:35" x14ac:dyDescent="0.2">
      <c r="W539686" s="29"/>
      <c r="AI539686" s="29"/>
    </row>
    <row r="539714" spans="23:35" x14ac:dyDescent="0.2">
      <c r="W539714" s="31"/>
      <c r="AI539714" s="31"/>
    </row>
    <row r="539718" spans="23:35" x14ac:dyDescent="0.2">
      <c r="W539718" s="29"/>
      <c r="AI539718" s="29"/>
    </row>
    <row r="539746" spans="23:35" x14ac:dyDescent="0.2">
      <c r="W539746" s="31"/>
      <c r="AI539746" s="31"/>
    </row>
    <row r="539750" spans="23:35" x14ac:dyDescent="0.2">
      <c r="W539750" s="29"/>
      <c r="AI539750" s="29"/>
    </row>
    <row r="539778" spans="23:35" x14ac:dyDescent="0.2">
      <c r="W539778" s="31"/>
      <c r="AI539778" s="31"/>
    </row>
    <row r="539782" spans="23:35" x14ac:dyDescent="0.2">
      <c r="W539782" s="29"/>
      <c r="AI539782" s="29"/>
    </row>
    <row r="539810" spans="23:35" x14ac:dyDescent="0.2">
      <c r="W539810" s="31"/>
      <c r="AI539810" s="31"/>
    </row>
    <row r="539814" spans="23:35" x14ac:dyDescent="0.2">
      <c r="W539814" s="29"/>
      <c r="AI539814" s="29"/>
    </row>
    <row r="539842" spans="23:35" x14ac:dyDescent="0.2">
      <c r="W539842" s="31"/>
      <c r="AI539842" s="31"/>
    </row>
    <row r="539846" spans="23:35" x14ac:dyDescent="0.2">
      <c r="W539846" s="29"/>
      <c r="AI539846" s="29"/>
    </row>
    <row r="539874" spans="23:35" x14ac:dyDescent="0.2">
      <c r="W539874" s="31"/>
      <c r="AI539874" s="31"/>
    </row>
    <row r="539878" spans="23:35" x14ac:dyDescent="0.2">
      <c r="W539878" s="29"/>
      <c r="AI539878" s="29"/>
    </row>
    <row r="539906" spans="23:35" x14ac:dyDescent="0.2">
      <c r="W539906" s="31"/>
      <c r="AI539906" s="31"/>
    </row>
    <row r="539910" spans="23:35" x14ac:dyDescent="0.2">
      <c r="W539910" s="29"/>
      <c r="AI539910" s="29"/>
    </row>
    <row r="539938" spans="23:35" x14ac:dyDescent="0.2">
      <c r="W539938" s="31"/>
      <c r="AI539938" s="31"/>
    </row>
    <row r="539942" spans="23:35" x14ac:dyDescent="0.2">
      <c r="W539942" s="29"/>
      <c r="AI539942" s="29"/>
    </row>
    <row r="539970" spans="23:35" x14ac:dyDescent="0.2">
      <c r="W539970" s="31"/>
      <c r="AI539970" s="31"/>
    </row>
    <row r="539974" spans="23:35" x14ac:dyDescent="0.2">
      <c r="W539974" s="29"/>
      <c r="AI539974" s="29"/>
    </row>
    <row r="540002" spans="23:35" x14ac:dyDescent="0.2">
      <c r="W540002" s="31"/>
      <c r="AI540002" s="31"/>
    </row>
    <row r="540006" spans="23:35" x14ac:dyDescent="0.2">
      <c r="W540006" s="29"/>
      <c r="AI540006" s="29"/>
    </row>
    <row r="540034" spans="23:35" x14ac:dyDescent="0.2">
      <c r="W540034" s="31"/>
      <c r="AI540034" s="31"/>
    </row>
    <row r="540038" spans="23:35" x14ac:dyDescent="0.2">
      <c r="W540038" s="29"/>
      <c r="AI540038" s="29"/>
    </row>
    <row r="540066" spans="23:35" x14ac:dyDescent="0.2">
      <c r="W540066" s="31"/>
      <c r="AI540066" s="31"/>
    </row>
    <row r="540070" spans="23:35" x14ac:dyDescent="0.2">
      <c r="W540070" s="29"/>
      <c r="AI540070" s="29"/>
    </row>
    <row r="540098" spans="23:35" x14ac:dyDescent="0.2">
      <c r="W540098" s="31"/>
      <c r="AI540098" s="31"/>
    </row>
    <row r="540102" spans="23:35" x14ac:dyDescent="0.2">
      <c r="W540102" s="29"/>
      <c r="AI540102" s="29"/>
    </row>
    <row r="540130" spans="23:35" x14ac:dyDescent="0.2">
      <c r="W540130" s="31"/>
      <c r="AI540130" s="31"/>
    </row>
    <row r="540134" spans="23:35" x14ac:dyDescent="0.2">
      <c r="W540134" s="29"/>
      <c r="AI540134" s="29"/>
    </row>
    <row r="540162" spans="23:35" x14ac:dyDescent="0.2">
      <c r="W540162" s="31"/>
      <c r="AI540162" s="31"/>
    </row>
    <row r="540166" spans="23:35" x14ac:dyDescent="0.2">
      <c r="W540166" s="29"/>
      <c r="AI540166" s="29"/>
    </row>
    <row r="540194" spans="23:35" x14ac:dyDescent="0.2">
      <c r="W540194" s="31"/>
      <c r="AI540194" s="31"/>
    </row>
    <row r="540198" spans="23:35" x14ac:dyDescent="0.2">
      <c r="W540198" s="29"/>
      <c r="AI540198" s="29"/>
    </row>
    <row r="540226" spans="23:35" x14ac:dyDescent="0.2">
      <c r="W540226" s="31"/>
      <c r="AI540226" s="31"/>
    </row>
    <row r="540230" spans="23:35" x14ac:dyDescent="0.2">
      <c r="W540230" s="29"/>
      <c r="AI540230" s="29"/>
    </row>
    <row r="540258" spans="23:35" x14ac:dyDescent="0.2">
      <c r="W540258" s="31"/>
      <c r="AI540258" s="31"/>
    </row>
    <row r="540262" spans="23:35" x14ac:dyDescent="0.2">
      <c r="W540262" s="29"/>
      <c r="AI540262" s="29"/>
    </row>
    <row r="540290" spans="23:35" x14ac:dyDescent="0.2">
      <c r="W540290" s="31"/>
      <c r="AI540290" s="31"/>
    </row>
    <row r="540294" spans="23:35" x14ac:dyDescent="0.2">
      <c r="W540294" s="29"/>
      <c r="AI540294" s="29"/>
    </row>
    <row r="540322" spans="23:35" x14ac:dyDescent="0.2">
      <c r="W540322" s="31"/>
      <c r="AI540322" s="31"/>
    </row>
    <row r="540326" spans="23:35" x14ac:dyDescent="0.2">
      <c r="W540326" s="29"/>
      <c r="AI540326" s="29"/>
    </row>
    <row r="540354" spans="23:35" x14ac:dyDescent="0.2">
      <c r="W540354" s="31"/>
      <c r="AI540354" s="31"/>
    </row>
    <row r="540358" spans="23:35" x14ac:dyDescent="0.2">
      <c r="W540358" s="29"/>
      <c r="AI540358" s="29"/>
    </row>
    <row r="540386" spans="23:35" x14ac:dyDescent="0.2">
      <c r="W540386" s="31"/>
      <c r="AI540386" s="31"/>
    </row>
    <row r="540390" spans="23:35" x14ac:dyDescent="0.2">
      <c r="W540390" s="29"/>
      <c r="AI540390" s="29"/>
    </row>
    <row r="540418" spans="23:35" x14ac:dyDescent="0.2">
      <c r="W540418" s="31"/>
      <c r="AI540418" s="31"/>
    </row>
    <row r="540422" spans="23:35" x14ac:dyDescent="0.2">
      <c r="W540422" s="29"/>
      <c r="AI540422" s="29"/>
    </row>
    <row r="540450" spans="23:35" x14ac:dyDescent="0.2">
      <c r="W540450" s="31"/>
      <c r="AI540450" s="31"/>
    </row>
    <row r="540454" spans="23:35" x14ac:dyDescent="0.2">
      <c r="W540454" s="29"/>
      <c r="AI540454" s="29"/>
    </row>
    <row r="540482" spans="23:35" x14ac:dyDescent="0.2">
      <c r="W540482" s="31"/>
      <c r="AI540482" s="31"/>
    </row>
    <row r="540486" spans="23:35" x14ac:dyDescent="0.2">
      <c r="W540486" s="29"/>
      <c r="AI540486" s="29"/>
    </row>
    <row r="540514" spans="23:35" x14ac:dyDescent="0.2">
      <c r="W540514" s="31"/>
      <c r="AI540514" s="31"/>
    </row>
    <row r="540518" spans="23:35" x14ac:dyDescent="0.2">
      <c r="W540518" s="29"/>
      <c r="AI540518" s="29"/>
    </row>
    <row r="540546" spans="23:35" x14ac:dyDescent="0.2">
      <c r="W540546" s="31"/>
      <c r="AI540546" s="31"/>
    </row>
    <row r="540550" spans="23:35" x14ac:dyDescent="0.2">
      <c r="W540550" s="29"/>
      <c r="AI540550" s="29"/>
    </row>
    <row r="540578" spans="23:35" x14ac:dyDescent="0.2">
      <c r="W540578" s="31"/>
      <c r="AI540578" s="31"/>
    </row>
    <row r="540582" spans="23:35" x14ac:dyDescent="0.2">
      <c r="W540582" s="29"/>
      <c r="AI540582" s="29"/>
    </row>
    <row r="540610" spans="23:35" x14ac:dyDescent="0.2">
      <c r="W540610" s="31"/>
      <c r="AI540610" s="31"/>
    </row>
    <row r="540614" spans="23:35" x14ac:dyDescent="0.2">
      <c r="W540614" s="29"/>
      <c r="AI540614" s="29"/>
    </row>
    <row r="540642" spans="23:35" x14ac:dyDescent="0.2">
      <c r="W540642" s="31"/>
      <c r="AI540642" s="31"/>
    </row>
    <row r="540646" spans="23:35" x14ac:dyDescent="0.2">
      <c r="W540646" s="29"/>
      <c r="AI540646" s="29"/>
    </row>
    <row r="540674" spans="23:35" x14ac:dyDescent="0.2">
      <c r="W540674" s="31"/>
      <c r="AI540674" s="31"/>
    </row>
    <row r="540678" spans="23:35" x14ac:dyDescent="0.2">
      <c r="W540678" s="29"/>
      <c r="AI540678" s="29"/>
    </row>
    <row r="540706" spans="23:35" x14ac:dyDescent="0.2">
      <c r="W540706" s="31"/>
      <c r="AI540706" s="31"/>
    </row>
    <row r="540710" spans="23:35" x14ac:dyDescent="0.2">
      <c r="W540710" s="29"/>
      <c r="AI540710" s="29"/>
    </row>
    <row r="540738" spans="23:35" x14ac:dyDescent="0.2">
      <c r="W540738" s="31"/>
      <c r="AI540738" s="31"/>
    </row>
    <row r="540742" spans="23:35" x14ac:dyDescent="0.2">
      <c r="W540742" s="29"/>
      <c r="AI540742" s="29"/>
    </row>
    <row r="540770" spans="23:35" x14ac:dyDescent="0.2">
      <c r="W540770" s="31"/>
      <c r="AI540770" s="31"/>
    </row>
    <row r="540774" spans="23:35" x14ac:dyDescent="0.2">
      <c r="W540774" s="29"/>
      <c r="AI540774" s="29"/>
    </row>
    <row r="540802" spans="23:35" x14ac:dyDescent="0.2">
      <c r="W540802" s="31"/>
      <c r="AI540802" s="31"/>
    </row>
    <row r="540806" spans="23:35" x14ac:dyDescent="0.2">
      <c r="W540806" s="29"/>
      <c r="AI540806" s="29"/>
    </row>
    <row r="540834" spans="23:35" x14ac:dyDescent="0.2">
      <c r="W540834" s="31"/>
      <c r="AI540834" s="31"/>
    </row>
    <row r="540838" spans="23:35" x14ac:dyDescent="0.2">
      <c r="W540838" s="29"/>
      <c r="AI540838" s="29"/>
    </row>
    <row r="540866" spans="23:35" x14ac:dyDescent="0.2">
      <c r="W540866" s="31"/>
      <c r="AI540866" s="31"/>
    </row>
    <row r="540870" spans="23:35" x14ac:dyDescent="0.2">
      <c r="W540870" s="29"/>
      <c r="AI540870" s="29"/>
    </row>
    <row r="540898" spans="23:35" x14ac:dyDescent="0.2">
      <c r="W540898" s="31"/>
      <c r="AI540898" s="31"/>
    </row>
    <row r="540902" spans="23:35" x14ac:dyDescent="0.2">
      <c r="W540902" s="29"/>
      <c r="AI540902" s="29"/>
    </row>
    <row r="540930" spans="23:35" x14ac:dyDescent="0.2">
      <c r="W540930" s="31"/>
      <c r="AI540930" s="31"/>
    </row>
    <row r="540934" spans="23:35" x14ac:dyDescent="0.2">
      <c r="W540934" s="29"/>
      <c r="AI540934" s="29"/>
    </row>
    <row r="540962" spans="23:35" x14ac:dyDescent="0.2">
      <c r="W540962" s="31"/>
      <c r="AI540962" s="31"/>
    </row>
    <row r="540966" spans="23:35" x14ac:dyDescent="0.2">
      <c r="W540966" s="29"/>
      <c r="AI540966" s="29"/>
    </row>
    <row r="540994" spans="23:35" x14ac:dyDescent="0.2">
      <c r="W540994" s="31"/>
      <c r="AI540994" s="31"/>
    </row>
    <row r="540998" spans="23:35" x14ac:dyDescent="0.2">
      <c r="W540998" s="29"/>
      <c r="AI540998" s="29"/>
    </row>
    <row r="541026" spans="23:35" x14ac:dyDescent="0.2">
      <c r="W541026" s="31"/>
      <c r="AI541026" s="31"/>
    </row>
    <row r="541030" spans="23:35" x14ac:dyDescent="0.2">
      <c r="W541030" s="29"/>
      <c r="AI541030" s="29"/>
    </row>
    <row r="541058" spans="23:35" x14ac:dyDescent="0.2">
      <c r="W541058" s="31"/>
      <c r="AI541058" s="31"/>
    </row>
    <row r="541062" spans="23:35" x14ac:dyDescent="0.2">
      <c r="W541062" s="29"/>
      <c r="AI541062" s="29"/>
    </row>
    <row r="541090" spans="23:35" x14ac:dyDescent="0.2">
      <c r="W541090" s="31"/>
      <c r="AI541090" s="31"/>
    </row>
    <row r="541094" spans="23:35" x14ac:dyDescent="0.2">
      <c r="W541094" s="29"/>
      <c r="AI541094" s="29"/>
    </row>
    <row r="541122" spans="23:35" x14ac:dyDescent="0.2">
      <c r="W541122" s="31"/>
      <c r="AI541122" s="31"/>
    </row>
    <row r="541126" spans="23:35" x14ac:dyDescent="0.2">
      <c r="W541126" s="29"/>
      <c r="AI541126" s="29"/>
    </row>
    <row r="541154" spans="23:35" x14ac:dyDescent="0.2">
      <c r="W541154" s="31"/>
      <c r="AI541154" s="31"/>
    </row>
    <row r="541158" spans="23:35" x14ac:dyDescent="0.2">
      <c r="W541158" s="29"/>
      <c r="AI541158" s="29"/>
    </row>
    <row r="541186" spans="23:35" x14ac:dyDescent="0.2">
      <c r="W541186" s="31"/>
      <c r="AI541186" s="31"/>
    </row>
    <row r="541190" spans="23:35" x14ac:dyDescent="0.2">
      <c r="W541190" s="29"/>
      <c r="AI541190" s="29"/>
    </row>
    <row r="541218" spans="23:35" x14ac:dyDescent="0.2">
      <c r="W541218" s="31"/>
      <c r="AI541218" s="31"/>
    </row>
    <row r="541222" spans="23:35" x14ac:dyDescent="0.2">
      <c r="W541222" s="29"/>
      <c r="AI541222" s="29"/>
    </row>
    <row r="541250" spans="23:35" x14ac:dyDescent="0.2">
      <c r="W541250" s="31"/>
      <c r="AI541250" s="31"/>
    </row>
    <row r="541254" spans="23:35" x14ac:dyDescent="0.2">
      <c r="W541254" s="29"/>
      <c r="AI541254" s="29"/>
    </row>
    <row r="541282" spans="23:35" x14ac:dyDescent="0.2">
      <c r="W541282" s="31"/>
      <c r="AI541282" s="31"/>
    </row>
    <row r="541286" spans="23:35" x14ac:dyDescent="0.2">
      <c r="W541286" s="29"/>
      <c r="AI541286" s="29"/>
    </row>
    <row r="541314" spans="23:35" x14ac:dyDescent="0.2">
      <c r="W541314" s="31"/>
      <c r="AI541314" s="31"/>
    </row>
    <row r="541318" spans="23:35" x14ac:dyDescent="0.2">
      <c r="W541318" s="29"/>
      <c r="AI541318" s="29"/>
    </row>
    <row r="541346" spans="23:35" x14ac:dyDescent="0.2">
      <c r="W541346" s="31"/>
      <c r="AI541346" s="31"/>
    </row>
    <row r="541350" spans="23:35" x14ac:dyDescent="0.2">
      <c r="W541350" s="29"/>
      <c r="AI541350" s="29"/>
    </row>
    <row r="541378" spans="23:35" x14ac:dyDescent="0.2">
      <c r="W541378" s="31"/>
      <c r="AI541378" s="31"/>
    </row>
    <row r="541382" spans="23:35" x14ac:dyDescent="0.2">
      <c r="W541382" s="29"/>
      <c r="AI541382" s="29"/>
    </row>
    <row r="541410" spans="23:35" x14ac:dyDescent="0.2">
      <c r="W541410" s="31"/>
      <c r="AI541410" s="31"/>
    </row>
    <row r="541414" spans="23:35" x14ac:dyDescent="0.2">
      <c r="W541414" s="29"/>
      <c r="AI541414" s="29"/>
    </row>
    <row r="541442" spans="23:35" x14ac:dyDescent="0.2">
      <c r="W541442" s="31"/>
      <c r="AI541442" s="31"/>
    </row>
    <row r="541446" spans="23:35" x14ac:dyDescent="0.2">
      <c r="W541446" s="29"/>
      <c r="AI541446" s="29"/>
    </row>
    <row r="541474" spans="23:35" x14ac:dyDescent="0.2">
      <c r="W541474" s="31"/>
      <c r="AI541474" s="31"/>
    </row>
    <row r="541478" spans="23:35" x14ac:dyDescent="0.2">
      <c r="W541478" s="29"/>
      <c r="AI541478" s="29"/>
    </row>
    <row r="541506" spans="23:35" x14ac:dyDescent="0.2">
      <c r="W541506" s="31"/>
      <c r="AI541506" s="31"/>
    </row>
    <row r="541510" spans="23:35" x14ac:dyDescent="0.2">
      <c r="W541510" s="29"/>
      <c r="AI541510" s="29"/>
    </row>
    <row r="541538" spans="23:35" x14ac:dyDescent="0.2">
      <c r="W541538" s="31"/>
      <c r="AI541538" s="31"/>
    </row>
    <row r="541542" spans="23:35" x14ac:dyDescent="0.2">
      <c r="W541542" s="29"/>
      <c r="AI541542" s="29"/>
    </row>
    <row r="541570" spans="23:35" x14ac:dyDescent="0.2">
      <c r="W541570" s="31"/>
      <c r="AI541570" s="31"/>
    </row>
    <row r="541574" spans="23:35" x14ac:dyDescent="0.2">
      <c r="W541574" s="29"/>
      <c r="AI541574" s="29"/>
    </row>
    <row r="541602" spans="23:35" x14ac:dyDescent="0.2">
      <c r="W541602" s="31"/>
      <c r="AI541602" s="31"/>
    </row>
    <row r="541606" spans="23:35" x14ac:dyDescent="0.2">
      <c r="W541606" s="29"/>
      <c r="AI541606" s="29"/>
    </row>
    <row r="541634" spans="23:35" x14ac:dyDescent="0.2">
      <c r="W541634" s="31"/>
      <c r="AI541634" s="31"/>
    </row>
    <row r="541638" spans="23:35" x14ac:dyDescent="0.2">
      <c r="W541638" s="29"/>
      <c r="AI541638" s="29"/>
    </row>
    <row r="541666" spans="23:35" x14ac:dyDescent="0.2">
      <c r="W541666" s="31"/>
      <c r="AI541666" s="31"/>
    </row>
    <row r="541670" spans="23:35" x14ac:dyDescent="0.2">
      <c r="W541670" s="29"/>
      <c r="AI541670" s="29"/>
    </row>
    <row r="541698" spans="23:35" x14ac:dyDescent="0.2">
      <c r="W541698" s="31"/>
      <c r="AI541698" s="31"/>
    </row>
    <row r="541702" spans="23:35" x14ac:dyDescent="0.2">
      <c r="W541702" s="29"/>
      <c r="AI541702" s="29"/>
    </row>
    <row r="541730" spans="23:35" x14ac:dyDescent="0.2">
      <c r="W541730" s="31"/>
      <c r="AI541730" s="31"/>
    </row>
    <row r="541734" spans="23:35" x14ac:dyDescent="0.2">
      <c r="W541734" s="29"/>
      <c r="AI541734" s="29"/>
    </row>
    <row r="541762" spans="23:35" x14ac:dyDescent="0.2">
      <c r="W541762" s="31"/>
      <c r="AI541762" s="31"/>
    </row>
    <row r="541766" spans="23:35" x14ac:dyDescent="0.2">
      <c r="W541766" s="29"/>
      <c r="AI541766" s="29"/>
    </row>
    <row r="541794" spans="23:35" x14ac:dyDescent="0.2">
      <c r="W541794" s="31"/>
      <c r="AI541794" s="31"/>
    </row>
    <row r="541798" spans="23:35" x14ac:dyDescent="0.2">
      <c r="W541798" s="29"/>
      <c r="AI541798" s="29"/>
    </row>
    <row r="541826" spans="23:35" x14ac:dyDescent="0.2">
      <c r="W541826" s="31"/>
      <c r="AI541826" s="31"/>
    </row>
    <row r="541830" spans="23:35" x14ac:dyDescent="0.2">
      <c r="W541830" s="29"/>
      <c r="AI541830" s="29"/>
    </row>
    <row r="541858" spans="23:35" x14ac:dyDescent="0.2">
      <c r="W541858" s="31"/>
      <c r="AI541858" s="31"/>
    </row>
    <row r="541862" spans="23:35" x14ac:dyDescent="0.2">
      <c r="W541862" s="29"/>
      <c r="AI541862" s="29"/>
    </row>
    <row r="541890" spans="23:35" x14ac:dyDescent="0.2">
      <c r="W541890" s="31"/>
      <c r="AI541890" s="31"/>
    </row>
    <row r="541894" spans="23:35" x14ac:dyDescent="0.2">
      <c r="W541894" s="29"/>
      <c r="AI541894" s="29"/>
    </row>
    <row r="541922" spans="23:35" x14ac:dyDescent="0.2">
      <c r="W541922" s="31"/>
      <c r="AI541922" s="31"/>
    </row>
    <row r="541926" spans="23:35" x14ac:dyDescent="0.2">
      <c r="W541926" s="29"/>
      <c r="AI541926" s="29"/>
    </row>
    <row r="541954" spans="23:35" x14ac:dyDescent="0.2">
      <c r="W541954" s="31"/>
      <c r="AI541954" s="31"/>
    </row>
    <row r="541958" spans="23:35" x14ac:dyDescent="0.2">
      <c r="W541958" s="29"/>
      <c r="AI541958" s="29"/>
    </row>
    <row r="541986" spans="23:35" x14ac:dyDescent="0.2">
      <c r="W541986" s="31"/>
      <c r="AI541986" s="31"/>
    </row>
    <row r="541990" spans="23:35" x14ac:dyDescent="0.2">
      <c r="W541990" s="29"/>
      <c r="AI541990" s="29"/>
    </row>
    <row r="542018" spans="23:35" x14ac:dyDescent="0.2">
      <c r="W542018" s="31"/>
      <c r="AI542018" s="31"/>
    </row>
    <row r="542022" spans="23:35" x14ac:dyDescent="0.2">
      <c r="W542022" s="29"/>
      <c r="AI542022" s="29"/>
    </row>
    <row r="542050" spans="23:35" x14ac:dyDescent="0.2">
      <c r="W542050" s="31"/>
      <c r="AI542050" s="31"/>
    </row>
    <row r="542054" spans="23:35" x14ac:dyDescent="0.2">
      <c r="W542054" s="29"/>
      <c r="AI542054" s="29"/>
    </row>
    <row r="542082" spans="23:35" x14ac:dyDescent="0.2">
      <c r="W542082" s="31"/>
      <c r="AI542082" s="31"/>
    </row>
    <row r="542086" spans="23:35" x14ac:dyDescent="0.2">
      <c r="W542086" s="29"/>
      <c r="AI542086" s="29"/>
    </row>
    <row r="542114" spans="23:35" x14ac:dyDescent="0.2">
      <c r="W542114" s="31"/>
      <c r="AI542114" s="31"/>
    </row>
    <row r="542118" spans="23:35" x14ac:dyDescent="0.2">
      <c r="W542118" s="29"/>
      <c r="AI542118" s="29"/>
    </row>
    <row r="542146" spans="23:35" x14ac:dyDescent="0.2">
      <c r="W542146" s="31"/>
      <c r="AI542146" s="31"/>
    </row>
    <row r="542150" spans="23:35" x14ac:dyDescent="0.2">
      <c r="W542150" s="29"/>
      <c r="AI542150" s="29"/>
    </row>
    <row r="542178" spans="23:35" x14ac:dyDescent="0.2">
      <c r="W542178" s="31"/>
      <c r="AI542178" s="31"/>
    </row>
    <row r="542182" spans="23:35" x14ac:dyDescent="0.2">
      <c r="W542182" s="29"/>
      <c r="AI542182" s="29"/>
    </row>
    <row r="542210" spans="23:35" x14ac:dyDescent="0.2">
      <c r="W542210" s="31"/>
      <c r="AI542210" s="31"/>
    </row>
    <row r="542214" spans="23:35" x14ac:dyDescent="0.2">
      <c r="W542214" s="29"/>
      <c r="AI542214" s="29"/>
    </row>
    <row r="542242" spans="23:35" x14ac:dyDescent="0.2">
      <c r="W542242" s="31"/>
      <c r="AI542242" s="31"/>
    </row>
    <row r="542246" spans="23:35" x14ac:dyDescent="0.2">
      <c r="W542246" s="29"/>
      <c r="AI542246" s="29"/>
    </row>
    <row r="542274" spans="23:35" x14ac:dyDescent="0.2">
      <c r="W542274" s="31"/>
      <c r="AI542274" s="31"/>
    </row>
    <row r="542278" spans="23:35" x14ac:dyDescent="0.2">
      <c r="W542278" s="29"/>
      <c r="AI542278" s="29"/>
    </row>
    <row r="542306" spans="23:35" x14ac:dyDescent="0.2">
      <c r="W542306" s="31"/>
      <c r="AI542306" s="31"/>
    </row>
    <row r="542310" spans="23:35" x14ac:dyDescent="0.2">
      <c r="W542310" s="29"/>
      <c r="AI542310" s="29"/>
    </row>
    <row r="542338" spans="23:35" x14ac:dyDescent="0.2">
      <c r="W542338" s="31"/>
      <c r="AI542338" s="31"/>
    </row>
    <row r="542342" spans="23:35" x14ac:dyDescent="0.2">
      <c r="W542342" s="29"/>
      <c r="AI542342" s="29"/>
    </row>
    <row r="542370" spans="23:35" x14ac:dyDescent="0.2">
      <c r="W542370" s="31"/>
      <c r="AI542370" s="31"/>
    </row>
    <row r="542374" spans="23:35" x14ac:dyDescent="0.2">
      <c r="W542374" s="29"/>
      <c r="AI542374" s="29"/>
    </row>
    <row r="542402" spans="23:35" x14ac:dyDescent="0.2">
      <c r="W542402" s="31"/>
      <c r="AI542402" s="31"/>
    </row>
    <row r="542406" spans="23:35" x14ac:dyDescent="0.2">
      <c r="W542406" s="29"/>
      <c r="AI542406" s="29"/>
    </row>
    <row r="542434" spans="23:35" x14ac:dyDescent="0.2">
      <c r="W542434" s="31"/>
      <c r="AI542434" s="31"/>
    </row>
    <row r="542438" spans="23:35" x14ac:dyDescent="0.2">
      <c r="W542438" s="29"/>
      <c r="AI542438" s="29"/>
    </row>
    <row r="542466" spans="23:35" x14ac:dyDescent="0.2">
      <c r="W542466" s="31"/>
      <c r="AI542466" s="31"/>
    </row>
    <row r="542470" spans="23:35" x14ac:dyDescent="0.2">
      <c r="W542470" s="29"/>
      <c r="AI542470" s="29"/>
    </row>
    <row r="542498" spans="23:35" x14ac:dyDescent="0.2">
      <c r="W542498" s="31"/>
      <c r="AI542498" s="31"/>
    </row>
    <row r="542502" spans="23:35" x14ac:dyDescent="0.2">
      <c r="W542502" s="29"/>
      <c r="AI542502" s="29"/>
    </row>
    <row r="542530" spans="23:35" x14ac:dyDescent="0.2">
      <c r="W542530" s="31"/>
      <c r="AI542530" s="31"/>
    </row>
    <row r="542534" spans="23:35" x14ac:dyDescent="0.2">
      <c r="W542534" s="29"/>
      <c r="AI542534" s="29"/>
    </row>
    <row r="542562" spans="23:35" x14ac:dyDescent="0.2">
      <c r="W542562" s="31"/>
      <c r="AI542562" s="31"/>
    </row>
    <row r="542566" spans="23:35" x14ac:dyDescent="0.2">
      <c r="W542566" s="29"/>
      <c r="AI542566" s="29"/>
    </row>
    <row r="542594" spans="23:35" x14ac:dyDescent="0.2">
      <c r="W542594" s="31"/>
      <c r="AI542594" s="31"/>
    </row>
    <row r="542598" spans="23:35" x14ac:dyDescent="0.2">
      <c r="W542598" s="29"/>
      <c r="AI542598" s="29"/>
    </row>
    <row r="542626" spans="23:35" x14ac:dyDescent="0.2">
      <c r="W542626" s="31"/>
      <c r="AI542626" s="31"/>
    </row>
    <row r="542630" spans="23:35" x14ac:dyDescent="0.2">
      <c r="W542630" s="29"/>
      <c r="AI542630" s="29"/>
    </row>
    <row r="542658" spans="23:35" x14ac:dyDescent="0.2">
      <c r="W542658" s="31"/>
      <c r="AI542658" s="31"/>
    </row>
    <row r="542662" spans="23:35" x14ac:dyDescent="0.2">
      <c r="W542662" s="29"/>
      <c r="AI542662" s="29"/>
    </row>
    <row r="542690" spans="23:35" x14ac:dyDescent="0.2">
      <c r="W542690" s="31"/>
      <c r="AI542690" s="31"/>
    </row>
    <row r="542694" spans="23:35" x14ac:dyDescent="0.2">
      <c r="W542694" s="29"/>
      <c r="AI542694" s="29"/>
    </row>
    <row r="542722" spans="23:35" x14ac:dyDescent="0.2">
      <c r="W542722" s="31"/>
      <c r="AI542722" s="31"/>
    </row>
    <row r="542726" spans="23:35" x14ac:dyDescent="0.2">
      <c r="W542726" s="29"/>
      <c r="AI542726" s="29"/>
    </row>
    <row r="542754" spans="23:35" x14ac:dyDescent="0.2">
      <c r="W542754" s="31"/>
      <c r="AI542754" s="31"/>
    </row>
    <row r="542758" spans="23:35" x14ac:dyDescent="0.2">
      <c r="W542758" s="29"/>
      <c r="AI542758" s="29"/>
    </row>
    <row r="542786" spans="23:35" x14ac:dyDescent="0.2">
      <c r="W542786" s="31"/>
      <c r="AI542786" s="31"/>
    </row>
    <row r="542790" spans="23:35" x14ac:dyDescent="0.2">
      <c r="W542790" s="29"/>
      <c r="AI542790" s="29"/>
    </row>
    <row r="542818" spans="23:35" x14ac:dyDescent="0.2">
      <c r="W542818" s="31"/>
      <c r="AI542818" s="31"/>
    </row>
    <row r="542822" spans="23:35" x14ac:dyDescent="0.2">
      <c r="W542822" s="29"/>
      <c r="AI542822" s="29"/>
    </row>
    <row r="542850" spans="23:35" x14ac:dyDescent="0.2">
      <c r="W542850" s="31"/>
      <c r="AI542850" s="31"/>
    </row>
    <row r="542854" spans="23:35" x14ac:dyDescent="0.2">
      <c r="W542854" s="29"/>
      <c r="AI542854" s="29"/>
    </row>
    <row r="542882" spans="23:35" x14ac:dyDescent="0.2">
      <c r="W542882" s="31"/>
      <c r="AI542882" s="31"/>
    </row>
    <row r="542886" spans="23:35" x14ac:dyDescent="0.2">
      <c r="W542886" s="29"/>
      <c r="AI542886" s="29"/>
    </row>
    <row r="542914" spans="23:35" x14ac:dyDescent="0.2">
      <c r="W542914" s="31"/>
      <c r="AI542914" s="31"/>
    </row>
    <row r="542918" spans="23:35" x14ac:dyDescent="0.2">
      <c r="W542918" s="29"/>
      <c r="AI542918" s="29"/>
    </row>
    <row r="542946" spans="23:35" x14ac:dyDescent="0.2">
      <c r="W542946" s="31"/>
      <c r="AI542946" s="31"/>
    </row>
    <row r="542950" spans="23:35" x14ac:dyDescent="0.2">
      <c r="W542950" s="29"/>
      <c r="AI542950" s="29"/>
    </row>
    <row r="542978" spans="23:35" x14ac:dyDescent="0.2">
      <c r="W542978" s="31"/>
      <c r="AI542978" s="31"/>
    </row>
    <row r="542982" spans="23:35" x14ac:dyDescent="0.2">
      <c r="W542982" s="29"/>
      <c r="AI542982" s="29"/>
    </row>
    <row r="543010" spans="23:35" x14ac:dyDescent="0.2">
      <c r="W543010" s="31"/>
      <c r="AI543010" s="31"/>
    </row>
    <row r="543014" spans="23:35" x14ac:dyDescent="0.2">
      <c r="W543014" s="29"/>
      <c r="AI543014" s="29"/>
    </row>
    <row r="543042" spans="23:35" x14ac:dyDescent="0.2">
      <c r="W543042" s="31"/>
      <c r="AI543042" s="31"/>
    </row>
    <row r="543046" spans="23:35" x14ac:dyDescent="0.2">
      <c r="W543046" s="29"/>
      <c r="AI543046" s="29"/>
    </row>
    <row r="543074" spans="23:35" x14ac:dyDescent="0.2">
      <c r="W543074" s="31"/>
      <c r="AI543074" s="31"/>
    </row>
    <row r="543078" spans="23:35" x14ac:dyDescent="0.2">
      <c r="W543078" s="29"/>
      <c r="AI543078" s="29"/>
    </row>
    <row r="543106" spans="23:35" x14ac:dyDescent="0.2">
      <c r="W543106" s="31"/>
      <c r="AI543106" s="31"/>
    </row>
    <row r="543110" spans="23:35" x14ac:dyDescent="0.2">
      <c r="W543110" s="29"/>
      <c r="AI543110" s="29"/>
    </row>
    <row r="543138" spans="23:35" x14ac:dyDescent="0.2">
      <c r="W543138" s="31"/>
      <c r="AI543138" s="31"/>
    </row>
    <row r="543142" spans="23:35" x14ac:dyDescent="0.2">
      <c r="W543142" s="29"/>
      <c r="AI543142" s="29"/>
    </row>
    <row r="543170" spans="23:35" x14ac:dyDescent="0.2">
      <c r="W543170" s="31"/>
      <c r="AI543170" s="31"/>
    </row>
    <row r="543174" spans="23:35" x14ac:dyDescent="0.2">
      <c r="W543174" s="29"/>
      <c r="AI543174" s="29"/>
    </row>
    <row r="543202" spans="23:35" x14ac:dyDescent="0.2">
      <c r="W543202" s="31"/>
      <c r="AI543202" s="31"/>
    </row>
    <row r="543206" spans="23:35" x14ac:dyDescent="0.2">
      <c r="W543206" s="29"/>
      <c r="AI543206" s="29"/>
    </row>
    <row r="543234" spans="23:35" x14ac:dyDescent="0.2">
      <c r="W543234" s="31"/>
      <c r="AI543234" s="31"/>
    </row>
    <row r="543238" spans="23:35" x14ac:dyDescent="0.2">
      <c r="W543238" s="29"/>
      <c r="AI543238" s="29"/>
    </row>
    <row r="543266" spans="23:35" x14ac:dyDescent="0.2">
      <c r="W543266" s="31"/>
      <c r="AI543266" s="31"/>
    </row>
    <row r="543270" spans="23:35" x14ac:dyDescent="0.2">
      <c r="W543270" s="29"/>
      <c r="AI543270" s="29"/>
    </row>
    <row r="543298" spans="23:35" x14ac:dyDescent="0.2">
      <c r="W543298" s="31"/>
      <c r="AI543298" s="31"/>
    </row>
    <row r="543302" spans="23:35" x14ac:dyDescent="0.2">
      <c r="W543302" s="29"/>
      <c r="AI543302" s="29"/>
    </row>
    <row r="543330" spans="23:35" x14ac:dyDescent="0.2">
      <c r="W543330" s="31"/>
      <c r="AI543330" s="31"/>
    </row>
    <row r="543334" spans="23:35" x14ac:dyDescent="0.2">
      <c r="W543334" s="29"/>
      <c r="AI543334" s="29"/>
    </row>
    <row r="543362" spans="23:35" x14ac:dyDescent="0.2">
      <c r="W543362" s="31"/>
      <c r="AI543362" s="31"/>
    </row>
    <row r="543366" spans="23:35" x14ac:dyDescent="0.2">
      <c r="W543366" s="29"/>
      <c r="AI543366" s="29"/>
    </row>
    <row r="543394" spans="23:35" x14ac:dyDescent="0.2">
      <c r="W543394" s="31"/>
      <c r="AI543394" s="31"/>
    </row>
    <row r="543398" spans="23:35" x14ac:dyDescent="0.2">
      <c r="W543398" s="29"/>
      <c r="AI543398" s="29"/>
    </row>
    <row r="543426" spans="23:35" x14ac:dyDescent="0.2">
      <c r="W543426" s="31"/>
      <c r="AI543426" s="31"/>
    </row>
    <row r="543430" spans="23:35" x14ac:dyDescent="0.2">
      <c r="W543430" s="29"/>
      <c r="AI543430" s="29"/>
    </row>
    <row r="543458" spans="23:35" x14ac:dyDescent="0.2">
      <c r="W543458" s="31"/>
      <c r="AI543458" s="31"/>
    </row>
    <row r="543462" spans="23:35" x14ac:dyDescent="0.2">
      <c r="W543462" s="29"/>
      <c r="AI543462" s="29"/>
    </row>
    <row r="543490" spans="23:35" x14ac:dyDescent="0.2">
      <c r="W543490" s="31"/>
      <c r="AI543490" s="31"/>
    </row>
    <row r="543494" spans="23:35" x14ac:dyDescent="0.2">
      <c r="W543494" s="29"/>
      <c r="AI543494" s="29"/>
    </row>
    <row r="543522" spans="23:35" x14ac:dyDescent="0.2">
      <c r="W543522" s="31"/>
      <c r="AI543522" s="31"/>
    </row>
    <row r="543526" spans="23:35" x14ac:dyDescent="0.2">
      <c r="W543526" s="29"/>
      <c r="AI543526" s="29"/>
    </row>
    <row r="543554" spans="23:35" x14ac:dyDescent="0.2">
      <c r="W543554" s="31"/>
      <c r="AI543554" s="31"/>
    </row>
    <row r="543558" spans="23:35" x14ac:dyDescent="0.2">
      <c r="W543558" s="29"/>
      <c r="AI543558" s="29"/>
    </row>
    <row r="543586" spans="23:35" x14ac:dyDescent="0.2">
      <c r="W543586" s="31"/>
      <c r="AI543586" s="31"/>
    </row>
    <row r="543590" spans="23:35" x14ac:dyDescent="0.2">
      <c r="W543590" s="29"/>
      <c r="AI543590" s="29"/>
    </row>
    <row r="543618" spans="23:35" x14ac:dyDescent="0.2">
      <c r="W543618" s="31"/>
      <c r="AI543618" s="31"/>
    </row>
    <row r="543622" spans="23:35" x14ac:dyDescent="0.2">
      <c r="W543622" s="29"/>
      <c r="AI543622" s="29"/>
    </row>
    <row r="543650" spans="23:35" x14ac:dyDescent="0.2">
      <c r="W543650" s="31"/>
      <c r="AI543650" s="31"/>
    </row>
    <row r="543654" spans="23:35" x14ac:dyDescent="0.2">
      <c r="W543654" s="29"/>
      <c r="AI543654" s="29"/>
    </row>
    <row r="543682" spans="23:35" x14ac:dyDescent="0.2">
      <c r="W543682" s="31"/>
      <c r="AI543682" s="31"/>
    </row>
    <row r="543686" spans="23:35" x14ac:dyDescent="0.2">
      <c r="W543686" s="29"/>
      <c r="AI543686" s="29"/>
    </row>
    <row r="543714" spans="23:35" x14ac:dyDescent="0.2">
      <c r="W543714" s="31"/>
      <c r="AI543714" s="31"/>
    </row>
    <row r="543718" spans="23:35" x14ac:dyDescent="0.2">
      <c r="W543718" s="29"/>
      <c r="AI543718" s="29"/>
    </row>
    <row r="543746" spans="23:35" x14ac:dyDescent="0.2">
      <c r="W543746" s="31"/>
      <c r="AI543746" s="31"/>
    </row>
    <row r="543750" spans="23:35" x14ac:dyDescent="0.2">
      <c r="W543750" s="29"/>
      <c r="AI543750" s="29"/>
    </row>
    <row r="543778" spans="23:35" x14ac:dyDescent="0.2">
      <c r="W543778" s="31"/>
      <c r="AI543778" s="31"/>
    </row>
    <row r="543782" spans="23:35" x14ac:dyDescent="0.2">
      <c r="W543782" s="29"/>
      <c r="AI543782" s="29"/>
    </row>
    <row r="543810" spans="23:35" x14ac:dyDescent="0.2">
      <c r="W543810" s="31"/>
      <c r="AI543810" s="31"/>
    </row>
    <row r="543814" spans="23:35" x14ac:dyDescent="0.2">
      <c r="W543814" s="29"/>
      <c r="AI543814" s="29"/>
    </row>
    <row r="543842" spans="23:35" x14ac:dyDescent="0.2">
      <c r="W543842" s="31"/>
      <c r="AI543842" s="31"/>
    </row>
    <row r="543846" spans="23:35" x14ac:dyDescent="0.2">
      <c r="W543846" s="29"/>
      <c r="AI543846" s="29"/>
    </row>
    <row r="543874" spans="23:35" x14ac:dyDescent="0.2">
      <c r="W543874" s="31"/>
      <c r="AI543874" s="31"/>
    </row>
    <row r="543878" spans="23:35" x14ac:dyDescent="0.2">
      <c r="W543878" s="29"/>
      <c r="AI543878" s="29"/>
    </row>
    <row r="543906" spans="23:35" x14ac:dyDescent="0.2">
      <c r="W543906" s="31"/>
      <c r="AI543906" s="31"/>
    </row>
    <row r="543910" spans="23:35" x14ac:dyDescent="0.2">
      <c r="W543910" s="29"/>
      <c r="AI543910" s="29"/>
    </row>
    <row r="543938" spans="23:35" x14ac:dyDescent="0.2">
      <c r="W543938" s="31"/>
      <c r="AI543938" s="31"/>
    </row>
    <row r="543942" spans="23:35" x14ac:dyDescent="0.2">
      <c r="W543942" s="29"/>
      <c r="AI543942" s="29"/>
    </row>
    <row r="543970" spans="23:35" x14ac:dyDescent="0.2">
      <c r="W543970" s="31"/>
      <c r="AI543970" s="31"/>
    </row>
    <row r="543974" spans="23:35" x14ac:dyDescent="0.2">
      <c r="W543974" s="29"/>
      <c r="AI543974" s="29"/>
    </row>
    <row r="544002" spans="23:35" x14ac:dyDescent="0.2">
      <c r="W544002" s="31"/>
      <c r="AI544002" s="31"/>
    </row>
    <row r="544006" spans="23:35" x14ac:dyDescent="0.2">
      <c r="W544006" s="29"/>
      <c r="AI544006" s="29"/>
    </row>
    <row r="544034" spans="23:35" x14ac:dyDescent="0.2">
      <c r="W544034" s="31"/>
      <c r="AI544034" s="31"/>
    </row>
    <row r="544038" spans="23:35" x14ac:dyDescent="0.2">
      <c r="W544038" s="29"/>
      <c r="AI544038" s="29"/>
    </row>
    <row r="544066" spans="23:35" x14ac:dyDescent="0.2">
      <c r="W544066" s="31"/>
      <c r="AI544066" s="31"/>
    </row>
    <row r="544070" spans="23:35" x14ac:dyDescent="0.2">
      <c r="W544070" s="29"/>
      <c r="AI544070" s="29"/>
    </row>
    <row r="544098" spans="23:35" x14ac:dyDescent="0.2">
      <c r="W544098" s="31"/>
      <c r="AI544098" s="31"/>
    </row>
    <row r="544102" spans="23:35" x14ac:dyDescent="0.2">
      <c r="W544102" s="29"/>
      <c r="AI544102" s="29"/>
    </row>
    <row r="544130" spans="23:35" x14ac:dyDescent="0.2">
      <c r="W544130" s="31"/>
      <c r="AI544130" s="31"/>
    </row>
    <row r="544134" spans="23:35" x14ac:dyDescent="0.2">
      <c r="W544134" s="29"/>
      <c r="AI544134" s="29"/>
    </row>
    <row r="544162" spans="23:35" x14ac:dyDescent="0.2">
      <c r="W544162" s="31"/>
      <c r="AI544162" s="31"/>
    </row>
    <row r="544166" spans="23:35" x14ac:dyDescent="0.2">
      <c r="W544166" s="29"/>
      <c r="AI544166" s="29"/>
    </row>
    <row r="544194" spans="23:35" x14ac:dyDescent="0.2">
      <c r="W544194" s="31"/>
      <c r="AI544194" s="31"/>
    </row>
    <row r="544198" spans="23:35" x14ac:dyDescent="0.2">
      <c r="W544198" s="29"/>
      <c r="AI544198" s="29"/>
    </row>
    <row r="544226" spans="23:35" x14ac:dyDescent="0.2">
      <c r="W544226" s="31"/>
      <c r="AI544226" s="31"/>
    </row>
    <row r="544230" spans="23:35" x14ac:dyDescent="0.2">
      <c r="W544230" s="29"/>
      <c r="AI544230" s="29"/>
    </row>
    <row r="544258" spans="23:35" x14ac:dyDescent="0.2">
      <c r="W544258" s="31"/>
      <c r="AI544258" s="31"/>
    </row>
    <row r="544262" spans="23:35" x14ac:dyDescent="0.2">
      <c r="W544262" s="29"/>
      <c r="AI544262" s="29"/>
    </row>
    <row r="544290" spans="23:35" x14ac:dyDescent="0.2">
      <c r="W544290" s="31"/>
      <c r="AI544290" s="31"/>
    </row>
    <row r="544294" spans="23:35" x14ac:dyDescent="0.2">
      <c r="W544294" s="29"/>
      <c r="AI544294" s="29"/>
    </row>
    <row r="544322" spans="23:35" x14ac:dyDescent="0.2">
      <c r="W544322" s="31"/>
      <c r="AI544322" s="31"/>
    </row>
    <row r="544326" spans="23:35" x14ac:dyDescent="0.2">
      <c r="W544326" s="29"/>
      <c r="AI544326" s="29"/>
    </row>
    <row r="544354" spans="23:35" x14ac:dyDescent="0.2">
      <c r="W544354" s="31"/>
      <c r="AI544354" s="31"/>
    </row>
    <row r="544358" spans="23:35" x14ac:dyDescent="0.2">
      <c r="W544358" s="29"/>
      <c r="AI544358" s="29"/>
    </row>
    <row r="544386" spans="23:35" x14ac:dyDescent="0.2">
      <c r="W544386" s="31"/>
      <c r="AI544386" s="31"/>
    </row>
    <row r="544390" spans="23:35" x14ac:dyDescent="0.2">
      <c r="W544390" s="29"/>
      <c r="AI544390" s="29"/>
    </row>
    <row r="544418" spans="23:35" x14ac:dyDescent="0.2">
      <c r="W544418" s="31"/>
      <c r="AI544418" s="31"/>
    </row>
    <row r="544422" spans="23:35" x14ac:dyDescent="0.2">
      <c r="W544422" s="29"/>
      <c r="AI544422" s="29"/>
    </row>
    <row r="544450" spans="23:35" x14ac:dyDescent="0.2">
      <c r="W544450" s="31"/>
      <c r="AI544450" s="31"/>
    </row>
    <row r="544454" spans="23:35" x14ac:dyDescent="0.2">
      <c r="W544454" s="29"/>
      <c r="AI544454" s="29"/>
    </row>
    <row r="544482" spans="23:35" x14ac:dyDescent="0.2">
      <c r="W544482" s="31"/>
      <c r="AI544482" s="31"/>
    </row>
    <row r="544486" spans="23:35" x14ac:dyDescent="0.2">
      <c r="W544486" s="29"/>
      <c r="AI544486" s="29"/>
    </row>
    <row r="544514" spans="23:35" x14ac:dyDescent="0.2">
      <c r="W544514" s="31"/>
      <c r="AI544514" s="31"/>
    </row>
    <row r="544518" spans="23:35" x14ac:dyDescent="0.2">
      <c r="W544518" s="29"/>
      <c r="AI544518" s="29"/>
    </row>
    <row r="544546" spans="23:35" x14ac:dyDescent="0.2">
      <c r="W544546" s="31"/>
      <c r="AI544546" s="31"/>
    </row>
    <row r="544550" spans="23:35" x14ac:dyDescent="0.2">
      <c r="W544550" s="29"/>
      <c r="AI544550" s="29"/>
    </row>
    <row r="544578" spans="23:35" x14ac:dyDescent="0.2">
      <c r="W544578" s="31"/>
      <c r="AI544578" s="31"/>
    </row>
    <row r="544582" spans="23:35" x14ac:dyDescent="0.2">
      <c r="W544582" s="29"/>
      <c r="AI544582" s="29"/>
    </row>
    <row r="544610" spans="23:35" x14ac:dyDescent="0.2">
      <c r="W544610" s="31"/>
      <c r="AI544610" s="31"/>
    </row>
    <row r="544614" spans="23:35" x14ac:dyDescent="0.2">
      <c r="W544614" s="29"/>
      <c r="AI544614" s="29"/>
    </row>
    <row r="544642" spans="23:35" x14ac:dyDescent="0.2">
      <c r="W544642" s="31"/>
      <c r="AI544642" s="31"/>
    </row>
    <row r="544646" spans="23:35" x14ac:dyDescent="0.2">
      <c r="W544646" s="29"/>
      <c r="AI544646" s="29"/>
    </row>
    <row r="544674" spans="23:35" x14ac:dyDescent="0.2">
      <c r="W544674" s="31"/>
      <c r="AI544674" s="31"/>
    </row>
    <row r="544678" spans="23:35" x14ac:dyDescent="0.2">
      <c r="W544678" s="29"/>
      <c r="AI544678" s="29"/>
    </row>
    <row r="544706" spans="23:35" x14ac:dyDescent="0.2">
      <c r="W544706" s="31"/>
      <c r="AI544706" s="31"/>
    </row>
    <row r="544710" spans="23:35" x14ac:dyDescent="0.2">
      <c r="W544710" s="29"/>
      <c r="AI544710" s="29"/>
    </row>
    <row r="544738" spans="23:35" x14ac:dyDescent="0.2">
      <c r="W544738" s="31"/>
      <c r="AI544738" s="31"/>
    </row>
    <row r="544742" spans="23:35" x14ac:dyDescent="0.2">
      <c r="W544742" s="29"/>
      <c r="AI544742" s="29"/>
    </row>
    <row r="544770" spans="23:35" x14ac:dyDescent="0.2">
      <c r="W544770" s="31"/>
      <c r="AI544770" s="31"/>
    </row>
    <row r="544774" spans="23:35" x14ac:dyDescent="0.2">
      <c r="W544774" s="29"/>
      <c r="AI544774" s="29"/>
    </row>
    <row r="544802" spans="23:35" x14ac:dyDescent="0.2">
      <c r="W544802" s="31"/>
      <c r="AI544802" s="31"/>
    </row>
    <row r="544806" spans="23:35" x14ac:dyDescent="0.2">
      <c r="W544806" s="29"/>
      <c r="AI544806" s="29"/>
    </row>
    <row r="544834" spans="23:35" x14ac:dyDescent="0.2">
      <c r="W544834" s="31"/>
      <c r="AI544834" s="31"/>
    </row>
    <row r="544838" spans="23:35" x14ac:dyDescent="0.2">
      <c r="W544838" s="29"/>
      <c r="AI544838" s="29"/>
    </row>
    <row r="544866" spans="23:35" x14ac:dyDescent="0.2">
      <c r="W544866" s="31"/>
      <c r="AI544866" s="31"/>
    </row>
    <row r="544870" spans="23:35" x14ac:dyDescent="0.2">
      <c r="W544870" s="29"/>
      <c r="AI544870" s="29"/>
    </row>
    <row r="544898" spans="23:35" x14ac:dyDescent="0.2">
      <c r="W544898" s="31"/>
      <c r="AI544898" s="31"/>
    </row>
    <row r="544902" spans="23:35" x14ac:dyDescent="0.2">
      <c r="W544902" s="29"/>
      <c r="AI544902" s="29"/>
    </row>
    <row r="544930" spans="23:35" x14ac:dyDescent="0.2">
      <c r="W544930" s="31"/>
      <c r="AI544930" s="31"/>
    </row>
    <row r="544934" spans="23:35" x14ac:dyDescent="0.2">
      <c r="W544934" s="29"/>
      <c r="AI544934" s="29"/>
    </row>
    <row r="544962" spans="23:35" x14ac:dyDescent="0.2">
      <c r="W544962" s="31"/>
      <c r="AI544962" s="31"/>
    </row>
    <row r="544966" spans="23:35" x14ac:dyDescent="0.2">
      <c r="W544966" s="29"/>
      <c r="AI544966" s="29"/>
    </row>
    <row r="544994" spans="23:35" x14ac:dyDescent="0.2">
      <c r="W544994" s="31"/>
      <c r="AI544994" s="31"/>
    </row>
    <row r="544998" spans="23:35" x14ac:dyDescent="0.2">
      <c r="W544998" s="29"/>
      <c r="AI544998" s="29"/>
    </row>
    <row r="545026" spans="23:35" x14ac:dyDescent="0.2">
      <c r="W545026" s="31"/>
      <c r="AI545026" s="31"/>
    </row>
    <row r="545030" spans="23:35" x14ac:dyDescent="0.2">
      <c r="W545030" s="29"/>
      <c r="AI545030" s="29"/>
    </row>
    <row r="545058" spans="23:35" x14ac:dyDescent="0.2">
      <c r="W545058" s="31"/>
      <c r="AI545058" s="31"/>
    </row>
    <row r="545062" spans="23:35" x14ac:dyDescent="0.2">
      <c r="W545062" s="29"/>
      <c r="AI545062" s="29"/>
    </row>
    <row r="545090" spans="23:35" x14ac:dyDescent="0.2">
      <c r="W545090" s="31"/>
      <c r="AI545090" s="31"/>
    </row>
    <row r="545094" spans="23:35" x14ac:dyDescent="0.2">
      <c r="W545094" s="29"/>
      <c r="AI545094" s="29"/>
    </row>
    <row r="545122" spans="23:35" x14ac:dyDescent="0.2">
      <c r="W545122" s="31"/>
      <c r="AI545122" s="31"/>
    </row>
    <row r="545126" spans="23:35" x14ac:dyDescent="0.2">
      <c r="W545126" s="29"/>
      <c r="AI545126" s="29"/>
    </row>
    <row r="545154" spans="23:35" x14ac:dyDescent="0.2">
      <c r="W545154" s="31"/>
      <c r="AI545154" s="31"/>
    </row>
    <row r="545158" spans="23:35" x14ac:dyDescent="0.2">
      <c r="W545158" s="29"/>
      <c r="AI545158" s="29"/>
    </row>
    <row r="545186" spans="23:35" x14ac:dyDescent="0.2">
      <c r="W545186" s="31"/>
      <c r="AI545186" s="31"/>
    </row>
    <row r="545190" spans="23:35" x14ac:dyDescent="0.2">
      <c r="W545190" s="29"/>
      <c r="AI545190" s="29"/>
    </row>
    <row r="545218" spans="23:35" x14ac:dyDescent="0.2">
      <c r="W545218" s="31"/>
      <c r="AI545218" s="31"/>
    </row>
    <row r="545222" spans="23:35" x14ac:dyDescent="0.2">
      <c r="W545222" s="29"/>
      <c r="AI545222" s="29"/>
    </row>
    <row r="545250" spans="23:35" x14ac:dyDescent="0.2">
      <c r="W545250" s="31"/>
      <c r="AI545250" s="31"/>
    </row>
    <row r="545254" spans="23:35" x14ac:dyDescent="0.2">
      <c r="W545254" s="29"/>
      <c r="AI545254" s="29"/>
    </row>
    <row r="545282" spans="23:35" x14ac:dyDescent="0.2">
      <c r="W545282" s="31"/>
      <c r="AI545282" s="31"/>
    </row>
    <row r="545286" spans="23:35" x14ac:dyDescent="0.2">
      <c r="W545286" s="29"/>
      <c r="AI545286" s="29"/>
    </row>
    <row r="545314" spans="23:35" x14ac:dyDescent="0.2">
      <c r="W545314" s="31"/>
      <c r="AI545314" s="31"/>
    </row>
    <row r="545318" spans="23:35" x14ac:dyDescent="0.2">
      <c r="W545318" s="29"/>
      <c r="AI545318" s="29"/>
    </row>
    <row r="545346" spans="23:35" x14ac:dyDescent="0.2">
      <c r="W545346" s="31"/>
      <c r="AI545346" s="31"/>
    </row>
    <row r="545350" spans="23:35" x14ac:dyDescent="0.2">
      <c r="W545350" s="29"/>
      <c r="AI545350" s="29"/>
    </row>
    <row r="545378" spans="23:35" x14ac:dyDescent="0.2">
      <c r="W545378" s="31"/>
      <c r="AI545378" s="31"/>
    </row>
    <row r="545382" spans="23:35" x14ac:dyDescent="0.2">
      <c r="W545382" s="29"/>
      <c r="AI545382" s="29"/>
    </row>
    <row r="545410" spans="23:35" x14ac:dyDescent="0.2">
      <c r="W545410" s="31"/>
      <c r="AI545410" s="31"/>
    </row>
    <row r="545414" spans="23:35" x14ac:dyDescent="0.2">
      <c r="W545414" s="29"/>
      <c r="AI545414" s="29"/>
    </row>
    <row r="545442" spans="23:35" x14ac:dyDescent="0.2">
      <c r="W545442" s="31"/>
      <c r="AI545442" s="31"/>
    </row>
    <row r="545446" spans="23:35" x14ac:dyDescent="0.2">
      <c r="W545446" s="29"/>
      <c r="AI545446" s="29"/>
    </row>
    <row r="545474" spans="23:35" x14ac:dyDescent="0.2">
      <c r="W545474" s="31"/>
      <c r="AI545474" s="31"/>
    </row>
    <row r="545478" spans="23:35" x14ac:dyDescent="0.2">
      <c r="W545478" s="29"/>
      <c r="AI545478" s="29"/>
    </row>
    <row r="545506" spans="23:35" x14ac:dyDescent="0.2">
      <c r="W545506" s="31"/>
      <c r="AI545506" s="31"/>
    </row>
    <row r="545510" spans="23:35" x14ac:dyDescent="0.2">
      <c r="W545510" s="29"/>
      <c r="AI545510" s="29"/>
    </row>
    <row r="545538" spans="23:35" x14ac:dyDescent="0.2">
      <c r="W545538" s="31"/>
      <c r="AI545538" s="31"/>
    </row>
    <row r="545542" spans="23:35" x14ac:dyDescent="0.2">
      <c r="W545542" s="29"/>
      <c r="AI545542" s="29"/>
    </row>
    <row r="545570" spans="23:35" x14ac:dyDescent="0.2">
      <c r="W545570" s="31"/>
      <c r="AI545570" s="31"/>
    </row>
    <row r="545574" spans="23:35" x14ac:dyDescent="0.2">
      <c r="W545574" s="29"/>
      <c r="AI545574" s="29"/>
    </row>
    <row r="545602" spans="23:35" x14ac:dyDescent="0.2">
      <c r="W545602" s="31"/>
      <c r="AI545602" s="31"/>
    </row>
    <row r="545606" spans="23:35" x14ac:dyDescent="0.2">
      <c r="W545606" s="29"/>
      <c r="AI545606" s="29"/>
    </row>
    <row r="545634" spans="23:35" x14ac:dyDescent="0.2">
      <c r="W545634" s="31"/>
      <c r="AI545634" s="31"/>
    </row>
    <row r="545638" spans="23:35" x14ac:dyDescent="0.2">
      <c r="W545638" s="29"/>
      <c r="AI545638" s="29"/>
    </row>
    <row r="545666" spans="23:35" x14ac:dyDescent="0.2">
      <c r="W545666" s="31"/>
      <c r="AI545666" s="31"/>
    </row>
    <row r="545670" spans="23:35" x14ac:dyDescent="0.2">
      <c r="W545670" s="29"/>
      <c r="AI545670" s="29"/>
    </row>
    <row r="545698" spans="23:35" x14ac:dyDescent="0.2">
      <c r="W545698" s="31"/>
      <c r="AI545698" s="31"/>
    </row>
    <row r="545702" spans="23:35" x14ac:dyDescent="0.2">
      <c r="W545702" s="29"/>
      <c r="AI545702" s="29"/>
    </row>
    <row r="545730" spans="23:35" x14ac:dyDescent="0.2">
      <c r="W545730" s="31"/>
      <c r="AI545730" s="31"/>
    </row>
    <row r="545734" spans="23:35" x14ac:dyDescent="0.2">
      <c r="W545734" s="29"/>
      <c r="AI545734" s="29"/>
    </row>
    <row r="545762" spans="23:35" x14ac:dyDescent="0.2">
      <c r="W545762" s="31"/>
      <c r="AI545762" s="31"/>
    </row>
    <row r="545766" spans="23:35" x14ac:dyDescent="0.2">
      <c r="W545766" s="29"/>
      <c r="AI545766" s="29"/>
    </row>
    <row r="545794" spans="23:35" x14ac:dyDescent="0.2">
      <c r="W545794" s="31"/>
      <c r="AI545794" s="31"/>
    </row>
    <row r="545798" spans="23:35" x14ac:dyDescent="0.2">
      <c r="W545798" s="29"/>
      <c r="AI545798" s="29"/>
    </row>
    <row r="545826" spans="23:35" x14ac:dyDescent="0.2">
      <c r="W545826" s="31"/>
      <c r="AI545826" s="31"/>
    </row>
    <row r="545830" spans="23:35" x14ac:dyDescent="0.2">
      <c r="W545830" s="29"/>
      <c r="AI545830" s="29"/>
    </row>
    <row r="545858" spans="23:35" x14ac:dyDescent="0.2">
      <c r="W545858" s="31"/>
      <c r="AI545858" s="31"/>
    </row>
    <row r="545862" spans="23:35" x14ac:dyDescent="0.2">
      <c r="W545862" s="29"/>
      <c r="AI545862" s="29"/>
    </row>
    <row r="545890" spans="23:35" x14ac:dyDescent="0.2">
      <c r="W545890" s="31"/>
      <c r="AI545890" s="31"/>
    </row>
    <row r="545894" spans="23:35" x14ac:dyDescent="0.2">
      <c r="W545894" s="29"/>
      <c r="AI545894" s="29"/>
    </row>
    <row r="545922" spans="23:35" x14ac:dyDescent="0.2">
      <c r="W545922" s="31"/>
      <c r="AI545922" s="31"/>
    </row>
    <row r="545926" spans="23:35" x14ac:dyDescent="0.2">
      <c r="W545926" s="29"/>
      <c r="AI545926" s="29"/>
    </row>
    <row r="545954" spans="23:35" x14ac:dyDescent="0.2">
      <c r="W545954" s="31"/>
      <c r="AI545954" s="31"/>
    </row>
    <row r="545958" spans="23:35" x14ac:dyDescent="0.2">
      <c r="W545958" s="29"/>
      <c r="AI545958" s="29"/>
    </row>
    <row r="545986" spans="23:35" x14ac:dyDescent="0.2">
      <c r="W545986" s="31"/>
      <c r="AI545986" s="31"/>
    </row>
    <row r="545990" spans="23:35" x14ac:dyDescent="0.2">
      <c r="W545990" s="29"/>
      <c r="AI545990" s="29"/>
    </row>
    <row r="546018" spans="23:35" x14ac:dyDescent="0.2">
      <c r="W546018" s="31"/>
      <c r="AI546018" s="31"/>
    </row>
    <row r="546022" spans="23:35" x14ac:dyDescent="0.2">
      <c r="W546022" s="29"/>
      <c r="AI546022" s="29"/>
    </row>
    <row r="546050" spans="23:35" x14ac:dyDescent="0.2">
      <c r="W546050" s="31"/>
      <c r="AI546050" s="31"/>
    </row>
    <row r="546054" spans="23:35" x14ac:dyDescent="0.2">
      <c r="W546054" s="29"/>
      <c r="AI546054" s="29"/>
    </row>
    <row r="546082" spans="23:35" x14ac:dyDescent="0.2">
      <c r="W546082" s="31"/>
      <c r="AI546082" s="31"/>
    </row>
    <row r="546086" spans="23:35" x14ac:dyDescent="0.2">
      <c r="W546086" s="29"/>
      <c r="AI546086" s="29"/>
    </row>
    <row r="546114" spans="23:35" x14ac:dyDescent="0.2">
      <c r="W546114" s="31"/>
      <c r="AI546114" s="31"/>
    </row>
    <row r="546118" spans="23:35" x14ac:dyDescent="0.2">
      <c r="W546118" s="29"/>
      <c r="AI546118" s="29"/>
    </row>
    <row r="546146" spans="23:35" x14ac:dyDescent="0.2">
      <c r="W546146" s="31"/>
      <c r="AI546146" s="31"/>
    </row>
    <row r="546150" spans="23:35" x14ac:dyDescent="0.2">
      <c r="W546150" s="29"/>
      <c r="AI546150" s="29"/>
    </row>
    <row r="546178" spans="23:35" x14ac:dyDescent="0.2">
      <c r="W546178" s="31"/>
      <c r="AI546178" s="31"/>
    </row>
    <row r="546182" spans="23:35" x14ac:dyDescent="0.2">
      <c r="W546182" s="29"/>
      <c r="AI546182" s="29"/>
    </row>
    <row r="546210" spans="23:35" x14ac:dyDescent="0.2">
      <c r="W546210" s="31"/>
      <c r="AI546210" s="31"/>
    </row>
    <row r="546214" spans="23:35" x14ac:dyDescent="0.2">
      <c r="W546214" s="29"/>
      <c r="AI546214" s="29"/>
    </row>
    <row r="546242" spans="23:35" x14ac:dyDescent="0.2">
      <c r="W546242" s="31"/>
      <c r="AI546242" s="31"/>
    </row>
    <row r="546246" spans="23:35" x14ac:dyDescent="0.2">
      <c r="W546246" s="29"/>
      <c r="AI546246" s="29"/>
    </row>
    <row r="546274" spans="23:35" x14ac:dyDescent="0.2">
      <c r="W546274" s="31"/>
      <c r="AI546274" s="31"/>
    </row>
    <row r="546278" spans="23:35" x14ac:dyDescent="0.2">
      <c r="W546278" s="29"/>
      <c r="AI546278" s="29"/>
    </row>
    <row r="546306" spans="23:35" x14ac:dyDescent="0.2">
      <c r="W546306" s="31"/>
      <c r="AI546306" s="31"/>
    </row>
    <row r="546310" spans="23:35" x14ac:dyDescent="0.2">
      <c r="W546310" s="29"/>
      <c r="AI546310" s="29"/>
    </row>
    <row r="546338" spans="23:35" x14ac:dyDescent="0.2">
      <c r="W546338" s="31"/>
      <c r="AI546338" s="31"/>
    </row>
    <row r="546342" spans="23:35" x14ac:dyDescent="0.2">
      <c r="W546342" s="29"/>
      <c r="AI546342" s="29"/>
    </row>
    <row r="546370" spans="23:35" x14ac:dyDescent="0.2">
      <c r="W546370" s="31"/>
      <c r="AI546370" s="31"/>
    </row>
    <row r="546374" spans="23:35" x14ac:dyDescent="0.2">
      <c r="W546374" s="29"/>
      <c r="AI546374" s="29"/>
    </row>
    <row r="546402" spans="23:35" x14ac:dyDescent="0.2">
      <c r="W546402" s="31"/>
      <c r="AI546402" s="31"/>
    </row>
    <row r="546406" spans="23:35" x14ac:dyDescent="0.2">
      <c r="W546406" s="29"/>
      <c r="AI546406" s="29"/>
    </row>
    <row r="546434" spans="23:35" x14ac:dyDescent="0.2">
      <c r="W546434" s="31"/>
      <c r="AI546434" s="31"/>
    </row>
    <row r="546438" spans="23:35" x14ac:dyDescent="0.2">
      <c r="W546438" s="29"/>
      <c r="AI546438" s="29"/>
    </row>
    <row r="546466" spans="23:35" x14ac:dyDescent="0.2">
      <c r="W546466" s="31"/>
      <c r="AI546466" s="31"/>
    </row>
    <row r="546470" spans="23:35" x14ac:dyDescent="0.2">
      <c r="W546470" s="29"/>
      <c r="AI546470" s="29"/>
    </row>
    <row r="546498" spans="23:35" x14ac:dyDescent="0.2">
      <c r="W546498" s="31"/>
      <c r="AI546498" s="31"/>
    </row>
    <row r="546502" spans="23:35" x14ac:dyDescent="0.2">
      <c r="W546502" s="29"/>
      <c r="AI546502" s="29"/>
    </row>
    <row r="546530" spans="23:35" x14ac:dyDescent="0.2">
      <c r="W546530" s="31"/>
      <c r="AI546530" s="31"/>
    </row>
    <row r="546534" spans="23:35" x14ac:dyDescent="0.2">
      <c r="W546534" s="29"/>
      <c r="AI546534" s="29"/>
    </row>
    <row r="546562" spans="23:35" x14ac:dyDescent="0.2">
      <c r="W546562" s="31"/>
      <c r="AI546562" s="31"/>
    </row>
    <row r="546566" spans="23:35" x14ac:dyDescent="0.2">
      <c r="W546566" s="29"/>
      <c r="AI546566" s="29"/>
    </row>
    <row r="546594" spans="23:35" x14ac:dyDescent="0.2">
      <c r="W546594" s="31"/>
      <c r="AI546594" s="31"/>
    </row>
    <row r="546598" spans="23:35" x14ac:dyDescent="0.2">
      <c r="W546598" s="29"/>
      <c r="AI546598" s="29"/>
    </row>
    <row r="546626" spans="23:35" x14ac:dyDescent="0.2">
      <c r="W546626" s="31"/>
      <c r="AI546626" s="31"/>
    </row>
    <row r="546630" spans="23:35" x14ac:dyDescent="0.2">
      <c r="W546630" s="29"/>
      <c r="AI546630" s="29"/>
    </row>
    <row r="546658" spans="23:35" x14ac:dyDescent="0.2">
      <c r="W546658" s="31"/>
      <c r="AI546658" s="31"/>
    </row>
    <row r="546662" spans="23:35" x14ac:dyDescent="0.2">
      <c r="W546662" s="29"/>
      <c r="AI546662" s="29"/>
    </row>
    <row r="546690" spans="23:35" x14ac:dyDescent="0.2">
      <c r="W546690" s="31"/>
      <c r="AI546690" s="31"/>
    </row>
    <row r="546694" spans="23:35" x14ac:dyDescent="0.2">
      <c r="W546694" s="29"/>
      <c r="AI546694" s="29"/>
    </row>
    <row r="546722" spans="23:35" x14ac:dyDescent="0.2">
      <c r="W546722" s="31"/>
      <c r="AI546722" s="31"/>
    </row>
    <row r="546726" spans="23:35" x14ac:dyDescent="0.2">
      <c r="W546726" s="29"/>
      <c r="AI546726" s="29"/>
    </row>
    <row r="546754" spans="23:35" x14ac:dyDescent="0.2">
      <c r="W546754" s="31"/>
      <c r="AI546754" s="31"/>
    </row>
    <row r="546758" spans="23:35" x14ac:dyDescent="0.2">
      <c r="W546758" s="29"/>
      <c r="AI546758" s="29"/>
    </row>
    <row r="546786" spans="23:35" x14ac:dyDescent="0.2">
      <c r="W546786" s="31"/>
      <c r="AI546786" s="31"/>
    </row>
    <row r="546790" spans="23:35" x14ac:dyDescent="0.2">
      <c r="W546790" s="29"/>
      <c r="AI546790" s="29"/>
    </row>
    <row r="546818" spans="23:35" x14ac:dyDescent="0.2">
      <c r="W546818" s="31"/>
      <c r="AI546818" s="31"/>
    </row>
    <row r="546822" spans="23:35" x14ac:dyDescent="0.2">
      <c r="W546822" s="29"/>
      <c r="AI546822" s="29"/>
    </row>
    <row r="546850" spans="23:35" x14ac:dyDescent="0.2">
      <c r="W546850" s="31"/>
      <c r="AI546850" s="31"/>
    </row>
    <row r="546854" spans="23:35" x14ac:dyDescent="0.2">
      <c r="W546854" s="29"/>
      <c r="AI546854" s="29"/>
    </row>
    <row r="546882" spans="23:35" x14ac:dyDescent="0.2">
      <c r="W546882" s="31"/>
      <c r="AI546882" s="31"/>
    </row>
    <row r="546886" spans="23:35" x14ac:dyDescent="0.2">
      <c r="W546886" s="29"/>
      <c r="AI546886" s="29"/>
    </row>
    <row r="546914" spans="23:35" x14ac:dyDescent="0.2">
      <c r="W546914" s="31"/>
      <c r="AI546914" s="31"/>
    </row>
    <row r="546918" spans="23:35" x14ac:dyDescent="0.2">
      <c r="W546918" s="29"/>
      <c r="AI546918" s="29"/>
    </row>
    <row r="546946" spans="23:35" x14ac:dyDescent="0.2">
      <c r="W546946" s="31"/>
      <c r="AI546946" s="31"/>
    </row>
    <row r="546950" spans="23:35" x14ac:dyDescent="0.2">
      <c r="W546950" s="29"/>
      <c r="AI546950" s="29"/>
    </row>
    <row r="546978" spans="23:35" x14ac:dyDescent="0.2">
      <c r="W546978" s="31"/>
      <c r="AI546978" s="31"/>
    </row>
    <row r="546982" spans="23:35" x14ac:dyDescent="0.2">
      <c r="W546982" s="29"/>
      <c r="AI546982" s="29"/>
    </row>
    <row r="547010" spans="23:35" x14ac:dyDescent="0.2">
      <c r="W547010" s="31"/>
      <c r="AI547010" s="31"/>
    </row>
    <row r="547014" spans="23:35" x14ac:dyDescent="0.2">
      <c r="W547014" s="29"/>
      <c r="AI547014" s="29"/>
    </row>
    <row r="547042" spans="23:35" x14ac:dyDescent="0.2">
      <c r="W547042" s="31"/>
      <c r="AI547042" s="31"/>
    </row>
    <row r="547046" spans="23:35" x14ac:dyDescent="0.2">
      <c r="W547046" s="29"/>
      <c r="AI547046" s="29"/>
    </row>
    <row r="547074" spans="23:35" x14ac:dyDescent="0.2">
      <c r="W547074" s="31"/>
      <c r="AI547074" s="31"/>
    </row>
    <row r="547078" spans="23:35" x14ac:dyDescent="0.2">
      <c r="W547078" s="29"/>
      <c r="AI547078" s="29"/>
    </row>
    <row r="547106" spans="23:35" x14ac:dyDescent="0.2">
      <c r="W547106" s="31"/>
      <c r="AI547106" s="31"/>
    </row>
    <row r="547110" spans="23:35" x14ac:dyDescent="0.2">
      <c r="W547110" s="29"/>
      <c r="AI547110" s="29"/>
    </row>
    <row r="547138" spans="23:35" x14ac:dyDescent="0.2">
      <c r="W547138" s="31"/>
      <c r="AI547138" s="31"/>
    </row>
    <row r="547142" spans="23:35" x14ac:dyDescent="0.2">
      <c r="W547142" s="29"/>
      <c r="AI547142" s="29"/>
    </row>
    <row r="547170" spans="23:35" x14ac:dyDescent="0.2">
      <c r="W547170" s="31"/>
      <c r="AI547170" s="31"/>
    </row>
    <row r="547174" spans="23:35" x14ac:dyDescent="0.2">
      <c r="W547174" s="29"/>
      <c r="AI547174" s="29"/>
    </row>
    <row r="547202" spans="23:35" x14ac:dyDescent="0.2">
      <c r="W547202" s="31"/>
      <c r="AI547202" s="31"/>
    </row>
    <row r="547206" spans="23:35" x14ac:dyDescent="0.2">
      <c r="W547206" s="29"/>
      <c r="AI547206" s="29"/>
    </row>
    <row r="547234" spans="23:35" x14ac:dyDescent="0.2">
      <c r="W547234" s="31"/>
      <c r="AI547234" s="31"/>
    </row>
    <row r="547238" spans="23:35" x14ac:dyDescent="0.2">
      <c r="W547238" s="29"/>
      <c r="AI547238" s="29"/>
    </row>
    <row r="547266" spans="23:35" x14ac:dyDescent="0.2">
      <c r="W547266" s="31"/>
      <c r="AI547266" s="31"/>
    </row>
    <row r="547270" spans="23:35" x14ac:dyDescent="0.2">
      <c r="W547270" s="29"/>
      <c r="AI547270" s="29"/>
    </row>
    <row r="547298" spans="23:35" x14ac:dyDescent="0.2">
      <c r="W547298" s="31"/>
      <c r="AI547298" s="31"/>
    </row>
    <row r="547302" spans="23:35" x14ac:dyDescent="0.2">
      <c r="W547302" s="29"/>
      <c r="AI547302" s="29"/>
    </row>
    <row r="547330" spans="23:35" x14ac:dyDescent="0.2">
      <c r="W547330" s="31"/>
      <c r="AI547330" s="31"/>
    </row>
    <row r="547334" spans="23:35" x14ac:dyDescent="0.2">
      <c r="W547334" s="29"/>
      <c r="AI547334" s="29"/>
    </row>
    <row r="547362" spans="23:35" x14ac:dyDescent="0.2">
      <c r="W547362" s="31"/>
      <c r="AI547362" s="31"/>
    </row>
    <row r="547366" spans="23:35" x14ac:dyDescent="0.2">
      <c r="W547366" s="29"/>
      <c r="AI547366" s="29"/>
    </row>
    <row r="547394" spans="23:35" x14ac:dyDescent="0.2">
      <c r="W547394" s="31"/>
      <c r="AI547394" s="31"/>
    </row>
    <row r="547398" spans="23:35" x14ac:dyDescent="0.2">
      <c r="W547398" s="29"/>
      <c r="AI547398" s="29"/>
    </row>
    <row r="547426" spans="23:35" x14ac:dyDescent="0.2">
      <c r="W547426" s="31"/>
      <c r="AI547426" s="31"/>
    </row>
    <row r="547430" spans="23:35" x14ac:dyDescent="0.2">
      <c r="W547430" s="29"/>
      <c r="AI547430" s="29"/>
    </row>
    <row r="547458" spans="23:35" x14ac:dyDescent="0.2">
      <c r="W547458" s="31"/>
      <c r="AI547458" s="31"/>
    </row>
    <row r="547462" spans="23:35" x14ac:dyDescent="0.2">
      <c r="W547462" s="29"/>
      <c r="AI547462" s="29"/>
    </row>
    <row r="547490" spans="23:35" x14ac:dyDescent="0.2">
      <c r="W547490" s="31"/>
      <c r="AI547490" s="31"/>
    </row>
    <row r="547494" spans="23:35" x14ac:dyDescent="0.2">
      <c r="W547494" s="29"/>
      <c r="AI547494" s="29"/>
    </row>
    <row r="547522" spans="23:35" x14ac:dyDescent="0.2">
      <c r="W547522" s="31"/>
      <c r="AI547522" s="31"/>
    </row>
    <row r="547526" spans="23:35" x14ac:dyDescent="0.2">
      <c r="W547526" s="29"/>
      <c r="AI547526" s="29"/>
    </row>
    <row r="547554" spans="23:35" x14ac:dyDescent="0.2">
      <c r="W547554" s="31"/>
      <c r="AI547554" s="31"/>
    </row>
    <row r="547558" spans="23:35" x14ac:dyDescent="0.2">
      <c r="W547558" s="29"/>
      <c r="AI547558" s="29"/>
    </row>
    <row r="547586" spans="23:35" x14ac:dyDescent="0.2">
      <c r="W547586" s="31"/>
      <c r="AI547586" s="31"/>
    </row>
    <row r="547590" spans="23:35" x14ac:dyDescent="0.2">
      <c r="W547590" s="29"/>
      <c r="AI547590" s="29"/>
    </row>
    <row r="547618" spans="23:35" x14ac:dyDescent="0.2">
      <c r="W547618" s="31"/>
      <c r="AI547618" s="31"/>
    </row>
    <row r="547622" spans="23:35" x14ac:dyDescent="0.2">
      <c r="W547622" s="29"/>
      <c r="AI547622" s="29"/>
    </row>
    <row r="547650" spans="23:35" x14ac:dyDescent="0.2">
      <c r="W547650" s="31"/>
      <c r="AI547650" s="31"/>
    </row>
    <row r="547654" spans="23:35" x14ac:dyDescent="0.2">
      <c r="W547654" s="29"/>
      <c r="AI547654" s="29"/>
    </row>
    <row r="547682" spans="23:35" x14ac:dyDescent="0.2">
      <c r="W547682" s="31"/>
      <c r="AI547682" s="31"/>
    </row>
    <row r="547686" spans="23:35" x14ac:dyDescent="0.2">
      <c r="W547686" s="29"/>
      <c r="AI547686" s="29"/>
    </row>
    <row r="547714" spans="23:35" x14ac:dyDescent="0.2">
      <c r="W547714" s="31"/>
      <c r="AI547714" s="31"/>
    </row>
    <row r="547718" spans="23:35" x14ac:dyDescent="0.2">
      <c r="W547718" s="29"/>
      <c r="AI547718" s="29"/>
    </row>
    <row r="547746" spans="23:35" x14ac:dyDescent="0.2">
      <c r="W547746" s="31"/>
      <c r="AI547746" s="31"/>
    </row>
    <row r="547750" spans="23:35" x14ac:dyDescent="0.2">
      <c r="W547750" s="29"/>
      <c r="AI547750" s="29"/>
    </row>
    <row r="547778" spans="23:35" x14ac:dyDescent="0.2">
      <c r="W547778" s="31"/>
      <c r="AI547778" s="31"/>
    </row>
    <row r="547782" spans="23:35" x14ac:dyDescent="0.2">
      <c r="W547782" s="29"/>
      <c r="AI547782" s="29"/>
    </row>
    <row r="547810" spans="23:35" x14ac:dyDescent="0.2">
      <c r="W547810" s="31"/>
      <c r="AI547810" s="31"/>
    </row>
    <row r="547814" spans="23:35" x14ac:dyDescent="0.2">
      <c r="W547814" s="29"/>
      <c r="AI547814" s="29"/>
    </row>
    <row r="547842" spans="23:35" x14ac:dyDescent="0.2">
      <c r="W547842" s="31"/>
      <c r="AI547842" s="31"/>
    </row>
    <row r="547846" spans="23:35" x14ac:dyDescent="0.2">
      <c r="W547846" s="29"/>
      <c r="AI547846" s="29"/>
    </row>
    <row r="547874" spans="23:35" x14ac:dyDescent="0.2">
      <c r="W547874" s="31"/>
      <c r="AI547874" s="31"/>
    </row>
    <row r="547878" spans="23:35" x14ac:dyDescent="0.2">
      <c r="W547878" s="29"/>
      <c r="AI547878" s="29"/>
    </row>
    <row r="547906" spans="23:35" x14ac:dyDescent="0.2">
      <c r="W547906" s="31"/>
      <c r="AI547906" s="31"/>
    </row>
    <row r="547910" spans="23:35" x14ac:dyDescent="0.2">
      <c r="W547910" s="29"/>
      <c r="AI547910" s="29"/>
    </row>
    <row r="547938" spans="23:35" x14ac:dyDescent="0.2">
      <c r="W547938" s="31"/>
      <c r="AI547938" s="31"/>
    </row>
    <row r="547942" spans="23:35" x14ac:dyDescent="0.2">
      <c r="W547942" s="29"/>
      <c r="AI547942" s="29"/>
    </row>
    <row r="547970" spans="23:35" x14ac:dyDescent="0.2">
      <c r="W547970" s="31"/>
      <c r="AI547970" s="31"/>
    </row>
    <row r="547974" spans="23:35" x14ac:dyDescent="0.2">
      <c r="W547974" s="29"/>
      <c r="AI547974" s="29"/>
    </row>
    <row r="548002" spans="23:35" x14ac:dyDescent="0.2">
      <c r="W548002" s="31"/>
      <c r="AI548002" s="31"/>
    </row>
    <row r="548006" spans="23:35" x14ac:dyDescent="0.2">
      <c r="W548006" s="29"/>
      <c r="AI548006" s="29"/>
    </row>
    <row r="548034" spans="23:35" x14ac:dyDescent="0.2">
      <c r="W548034" s="31"/>
      <c r="AI548034" s="31"/>
    </row>
    <row r="548038" spans="23:35" x14ac:dyDescent="0.2">
      <c r="W548038" s="29"/>
      <c r="AI548038" s="29"/>
    </row>
    <row r="548066" spans="23:35" x14ac:dyDescent="0.2">
      <c r="W548066" s="31"/>
      <c r="AI548066" s="31"/>
    </row>
    <row r="548070" spans="23:35" x14ac:dyDescent="0.2">
      <c r="W548070" s="29"/>
      <c r="AI548070" s="29"/>
    </row>
    <row r="548098" spans="23:35" x14ac:dyDescent="0.2">
      <c r="W548098" s="31"/>
      <c r="AI548098" s="31"/>
    </row>
    <row r="548102" spans="23:35" x14ac:dyDescent="0.2">
      <c r="W548102" s="29"/>
      <c r="AI548102" s="29"/>
    </row>
    <row r="548130" spans="23:35" x14ac:dyDescent="0.2">
      <c r="W548130" s="31"/>
      <c r="AI548130" s="31"/>
    </row>
    <row r="548134" spans="23:35" x14ac:dyDescent="0.2">
      <c r="W548134" s="29"/>
      <c r="AI548134" s="29"/>
    </row>
    <row r="548162" spans="23:35" x14ac:dyDescent="0.2">
      <c r="W548162" s="31"/>
      <c r="AI548162" s="31"/>
    </row>
    <row r="548166" spans="23:35" x14ac:dyDescent="0.2">
      <c r="W548166" s="29"/>
      <c r="AI548166" s="29"/>
    </row>
    <row r="548194" spans="23:35" x14ac:dyDescent="0.2">
      <c r="W548194" s="31"/>
      <c r="AI548194" s="31"/>
    </row>
    <row r="548198" spans="23:35" x14ac:dyDescent="0.2">
      <c r="W548198" s="29"/>
      <c r="AI548198" s="29"/>
    </row>
    <row r="548226" spans="23:35" x14ac:dyDescent="0.2">
      <c r="W548226" s="31"/>
      <c r="AI548226" s="31"/>
    </row>
    <row r="548230" spans="23:35" x14ac:dyDescent="0.2">
      <c r="W548230" s="29"/>
      <c r="AI548230" s="29"/>
    </row>
    <row r="548258" spans="23:35" x14ac:dyDescent="0.2">
      <c r="W548258" s="31"/>
      <c r="AI548258" s="31"/>
    </row>
    <row r="548262" spans="23:35" x14ac:dyDescent="0.2">
      <c r="W548262" s="29"/>
      <c r="AI548262" s="29"/>
    </row>
    <row r="548290" spans="23:35" x14ac:dyDescent="0.2">
      <c r="W548290" s="31"/>
      <c r="AI548290" s="31"/>
    </row>
    <row r="548294" spans="23:35" x14ac:dyDescent="0.2">
      <c r="W548294" s="29"/>
      <c r="AI548294" s="29"/>
    </row>
    <row r="548322" spans="23:35" x14ac:dyDescent="0.2">
      <c r="W548322" s="31"/>
      <c r="AI548322" s="31"/>
    </row>
    <row r="548326" spans="23:35" x14ac:dyDescent="0.2">
      <c r="W548326" s="29"/>
      <c r="AI548326" s="29"/>
    </row>
    <row r="548354" spans="23:35" x14ac:dyDescent="0.2">
      <c r="W548354" s="31"/>
      <c r="AI548354" s="31"/>
    </row>
    <row r="548358" spans="23:35" x14ac:dyDescent="0.2">
      <c r="W548358" s="29"/>
      <c r="AI548358" s="29"/>
    </row>
    <row r="548386" spans="23:35" x14ac:dyDescent="0.2">
      <c r="W548386" s="31"/>
      <c r="AI548386" s="31"/>
    </row>
    <row r="548390" spans="23:35" x14ac:dyDescent="0.2">
      <c r="W548390" s="29"/>
      <c r="AI548390" s="29"/>
    </row>
    <row r="548418" spans="23:35" x14ac:dyDescent="0.2">
      <c r="W548418" s="31"/>
      <c r="AI548418" s="31"/>
    </row>
    <row r="548422" spans="23:35" x14ac:dyDescent="0.2">
      <c r="W548422" s="29"/>
      <c r="AI548422" s="29"/>
    </row>
    <row r="548450" spans="23:35" x14ac:dyDescent="0.2">
      <c r="W548450" s="31"/>
      <c r="AI548450" s="31"/>
    </row>
    <row r="548454" spans="23:35" x14ac:dyDescent="0.2">
      <c r="W548454" s="29"/>
      <c r="AI548454" s="29"/>
    </row>
    <row r="548482" spans="23:35" x14ac:dyDescent="0.2">
      <c r="W548482" s="31"/>
      <c r="AI548482" s="31"/>
    </row>
    <row r="548486" spans="23:35" x14ac:dyDescent="0.2">
      <c r="W548486" s="29"/>
      <c r="AI548486" s="29"/>
    </row>
    <row r="548514" spans="23:35" x14ac:dyDescent="0.2">
      <c r="W548514" s="31"/>
      <c r="AI548514" s="31"/>
    </row>
    <row r="548518" spans="23:35" x14ac:dyDescent="0.2">
      <c r="W548518" s="29"/>
      <c r="AI548518" s="29"/>
    </row>
    <row r="548546" spans="23:35" x14ac:dyDescent="0.2">
      <c r="W548546" s="31"/>
      <c r="AI548546" s="31"/>
    </row>
    <row r="548550" spans="23:35" x14ac:dyDescent="0.2">
      <c r="W548550" s="29"/>
      <c r="AI548550" s="29"/>
    </row>
    <row r="548578" spans="23:35" x14ac:dyDescent="0.2">
      <c r="W548578" s="31"/>
      <c r="AI548578" s="31"/>
    </row>
    <row r="548582" spans="23:35" x14ac:dyDescent="0.2">
      <c r="W548582" s="29"/>
      <c r="AI548582" s="29"/>
    </row>
    <row r="548610" spans="23:35" x14ac:dyDescent="0.2">
      <c r="W548610" s="31"/>
      <c r="AI548610" s="31"/>
    </row>
    <row r="548614" spans="23:35" x14ac:dyDescent="0.2">
      <c r="W548614" s="29"/>
      <c r="AI548614" s="29"/>
    </row>
    <row r="548642" spans="23:35" x14ac:dyDescent="0.2">
      <c r="W548642" s="31"/>
      <c r="AI548642" s="31"/>
    </row>
    <row r="548646" spans="23:35" x14ac:dyDescent="0.2">
      <c r="W548646" s="29"/>
      <c r="AI548646" s="29"/>
    </row>
    <row r="548674" spans="23:35" x14ac:dyDescent="0.2">
      <c r="W548674" s="31"/>
      <c r="AI548674" s="31"/>
    </row>
    <row r="548678" spans="23:35" x14ac:dyDescent="0.2">
      <c r="W548678" s="29"/>
      <c r="AI548678" s="29"/>
    </row>
    <row r="548706" spans="23:35" x14ac:dyDescent="0.2">
      <c r="W548706" s="31"/>
      <c r="AI548706" s="31"/>
    </row>
    <row r="548710" spans="23:35" x14ac:dyDescent="0.2">
      <c r="W548710" s="29"/>
      <c r="AI548710" s="29"/>
    </row>
    <row r="548738" spans="23:35" x14ac:dyDescent="0.2">
      <c r="W548738" s="31"/>
      <c r="AI548738" s="31"/>
    </row>
    <row r="548742" spans="23:35" x14ac:dyDescent="0.2">
      <c r="W548742" s="29"/>
      <c r="AI548742" s="29"/>
    </row>
    <row r="548770" spans="23:35" x14ac:dyDescent="0.2">
      <c r="W548770" s="31"/>
      <c r="AI548770" s="31"/>
    </row>
    <row r="548774" spans="23:35" x14ac:dyDescent="0.2">
      <c r="W548774" s="29"/>
      <c r="AI548774" s="29"/>
    </row>
    <row r="548802" spans="23:35" x14ac:dyDescent="0.2">
      <c r="W548802" s="31"/>
      <c r="AI548802" s="31"/>
    </row>
    <row r="548806" spans="23:35" x14ac:dyDescent="0.2">
      <c r="W548806" s="29"/>
      <c r="AI548806" s="29"/>
    </row>
    <row r="548834" spans="23:35" x14ac:dyDescent="0.2">
      <c r="W548834" s="31"/>
      <c r="AI548834" s="31"/>
    </row>
    <row r="548838" spans="23:35" x14ac:dyDescent="0.2">
      <c r="W548838" s="29"/>
      <c r="AI548838" s="29"/>
    </row>
    <row r="548866" spans="23:35" x14ac:dyDescent="0.2">
      <c r="W548866" s="31"/>
      <c r="AI548866" s="31"/>
    </row>
    <row r="548870" spans="23:35" x14ac:dyDescent="0.2">
      <c r="W548870" s="29"/>
      <c r="AI548870" s="29"/>
    </row>
    <row r="548898" spans="23:35" x14ac:dyDescent="0.2">
      <c r="W548898" s="31"/>
      <c r="AI548898" s="31"/>
    </row>
    <row r="548902" spans="23:35" x14ac:dyDescent="0.2">
      <c r="W548902" s="29"/>
      <c r="AI548902" s="29"/>
    </row>
    <row r="548930" spans="23:35" x14ac:dyDescent="0.2">
      <c r="W548930" s="31"/>
      <c r="AI548930" s="31"/>
    </row>
    <row r="548934" spans="23:35" x14ac:dyDescent="0.2">
      <c r="W548934" s="29"/>
      <c r="AI548934" s="29"/>
    </row>
    <row r="548962" spans="23:35" x14ac:dyDescent="0.2">
      <c r="W548962" s="31"/>
      <c r="AI548962" s="31"/>
    </row>
    <row r="548966" spans="23:35" x14ac:dyDescent="0.2">
      <c r="W548966" s="29"/>
      <c r="AI548966" s="29"/>
    </row>
    <row r="548994" spans="23:35" x14ac:dyDescent="0.2">
      <c r="W548994" s="31"/>
      <c r="AI548994" s="31"/>
    </row>
    <row r="548998" spans="23:35" x14ac:dyDescent="0.2">
      <c r="W548998" s="29"/>
      <c r="AI548998" s="29"/>
    </row>
    <row r="549026" spans="23:35" x14ac:dyDescent="0.2">
      <c r="W549026" s="31"/>
      <c r="AI549026" s="31"/>
    </row>
    <row r="549030" spans="23:35" x14ac:dyDescent="0.2">
      <c r="W549030" s="29"/>
      <c r="AI549030" s="29"/>
    </row>
    <row r="549058" spans="23:35" x14ac:dyDescent="0.2">
      <c r="W549058" s="31"/>
      <c r="AI549058" s="31"/>
    </row>
    <row r="549062" spans="23:35" x14ac:dyDescent="0.2">
      <c r="W549062" s="29"/>
      <c r="AI549062" s="29"/>
    </row>
    <row r="549090" spans="23:35" x14ac:dyDescent="0.2">
      <c r="W549090" s="31"/>
      <c r="AI549090" s="31"/>
    </row>
    <row r="549094" spans="23:35" x14ac:dyDescent="0.2">
      <c r="W549094" s="29"/>
      <c r="AI549094" s="29"/>
    </row>
    <row r="549122" spans="23:35" x14ac:dyDescent="0.2">
      <c r="W549122" s="31"/>
      <c r="AI549122" s="31"/>
    </row>
    <row r="549126" spans="23:35" x14ac:dyDescent="0.2">
      <c r="W549126" s="29"/>
      <c r="AI549126" s="29"/>
    </row>
    <row r="549154" spans="23:35" x14ac:dyDescent="0.2">
      <c r="W549154" s="31"/>
      <c r="AI549154" s="31"/>
    </row>
    <row r="549158" spans="23:35" x14ac:dyDescent="0.2">
      <c r="W549158" s="29"/>
      <c r="AI549158" s="29"/>
    </row>
    <row r="549186" spans="23:35" x14ac:dyDescent="0.2">
      <c r="W549186" s="31"/>
      <c r="AI549186" s="31"/>
    </row>
    <row r="549190" spans="23:35" x14ac:dyDescent="0.2">
      <c r="W549190" s="29"/>
      <c r="AI549190" s="29"/>
    </row>
    <row r="549218" spans="23:35" x14ac:dyDescent="0.2">
      <c r="W549218" s="31"/>
      <c r="AI549218" s="31"/>
    </row>
    <row r="549222" spans="23:35" x14ac:dyDescent="0.2">
      <c r="W549222" s="29"/>
      <c r="AI549222" s="29"/>
    </row>
    <row r="549250" spans="23:35" x14ac:dyDescent="0.2">
      <c r="W549250" s="31"/>
      <c r="AI549250" s="31"/>
    </row>
    <row r="549254" spans="23:35" x14ac:dyDescent="0.2">
      <c r="W549254" s="29"/>
      <c r="AI549254" s="29"/>
    </row>
    <row r="549282" spans="23:35" x14ac:dyDescent="0.2">
      <c r="W549282" s="31"/>
      <c r="AI549282" s="31"/>
    </row>
    <row r="549286" spans="23:35" x14ac:dyDescent="0.2">
      <c r="W549286" s="29"/>
      <c r="AI549286" s="29"/>
    </row>
    <row r="549314" spans="23:35" x14ac:dyDescent="0.2">
      <c r="W549314" s="31"/>
      <c r="AI549314" s="31"/>
    </row>
    <row r="549318" spans="23:35" x14ac:dyDescent="0.2">
      <c r="W549318" s="29"/>
      <c r="AI549318" s="29"/>
    </row>
    <row r="549346" spans="23:35" x14ac:dyDescent="0.2">
      <c r="W549346" s="31"/>
      <c r="AI549346" s="31"/>
    </row>
    <row r="549350" spans="23:35" x14ac:dyDescent="0.2">
      <c r="W549350" s="29"/>
      <c r="AI549350" s="29"/>
    </row>
    <row r="549378" spans="23:35" x14ac:dyDescent="0.2">
      <c r="W549378" s="31"/>
      <c r="AI549378" s="31"/>
    </row>
    <row r="549382" spans="23:35" x14ac:dyDescent="0.2">
      <c r="W549382" s="29"/>
      <c r="AI549382" s="29"/>
    </row>
    <row r="549410" spans="23:35" x14ac:dyDescent="0.2">
      <c r="W549410" s="31"/>
      <c r="AI549410" s="31"/>
    </row>
    <row r="549414" spans="23:35" x14ac:dyDescent="0.2">
      <c r="W549414" s="29"/>
      <c r="AI549414" s="29"/>
    </row>
    <row r="549442" spans="23:35" x14ac:dyDescent="0.2">
      <c r="W549442" s="31"/>
      <c r="AI549442" s="31"/>
    </row>
    <row r="549446" spans="23:35" x14ac:dyDescent="0.2">
      <c r="W549446" s="29"/>
      <c r="AI549446" s="29"/>
    </row>
    <row r="549474" spans="23:35" x14ac:dyDescent="0.2">
      <c r="W549474" s="31"/>
      <c r="AI549474" s="31"/>
    </row>
    <row r="549478" spans="23:35" x14ac:dyDescent="0.2">
      <c r="W549478" s="29"/>
      <c r="AI549478" s="29"/>
    </row>
    <row r="549506" spans="23:35" x14ac:dyDescent="0.2">
      <c r="W549506" s="31"/>
      <c r="AI549506" s="31"/>
    </row>
    <row r="549510" spans="23:35" x14ac:dyDescent="0.2">
      <c r="W549510" s="29"/>
      <c r="AI549510" s="29"/>
    </row>
    <row r="549538" spans="23:35" x14ac:dyDescent="0.2">
      <c r="W549538" s="31"/>
      <c r="AI549538" s="31"/>
    </row>
    <row r="549542" spans="23:35" x14ac:dyDescent="0.2">
      <c r="W549542" s="29"/>
      <c r="AI549542" s="29"/>
    </row>
    <row r="549570" spans="23:35" x14ac:dyDescent="0.2">
      <c r="W549570" s="31"/>
      <c r="AI549570" s="31"/>
    </row>
    <row r="549574" spans="23:35" x14ac:dyDescent="0.2">
      <c r="W549574" s="29"/>
      <c r="AI549574" s="29"/>
    </row>
    <row r="549602" spans="23:35" x14ac:dyDescent="0.2">
      <c r="W549602" s="31"/>
      <c r="AI549602" s="31"/>
    </row>
    <row r="549606" spans="23:35" x14ac:dyDescent="0.2">
      <c r="W549606" s="29"/>
      <c r="AI549606" s="29"/>
    </row>
    <row r="549634" spans="23:35" x14ac:dyDescent="0.2">
      <c r="W549634" s="31"/>
      <c r="AI549634" s="31"/>
    </row>
    <row r="549638" spans="23:35" x14ac:dyDescent="0.2">
      <c r="W549638" s="29"/>
      <c r="AI549638" s="29"/>
    </row>
    <row r="549666" spans="23:35" x14ac:dyDescent="0.2">
      <c r="W549666" s="31"/>
      <c r="AI549666" s="31"/>
    </row>
    <row r="549670" spans="23:35" x14ac:dyDescent="0.2">
      <c r="W549670" s="29"/>
      <c r="AI549670" s="29"/>
    </row>
    <row r="549698" spans="23:35" x14ac:dyDescent="0.2">
      <c r="W549698" s="31"/>
      <c r="AI549698" s="31"/>
    </row>
    <row r="549702" spans="23:35" x14ac:dyDescent="0.2">
      <c r="W549702" s="29"/>
      <c r="AI549702" s="29"/>
    </row>
    <row r="549730" spans="23:35" x14ac:dyDescent="0.2">
      <c r="W549730" s="31"/>
      <c r="AI549730" s="31"/>
    </row>
    <row r="549734" spans="23:35" x14ac:dyDescent="0.2">
      <c r="W549734" s="29"/>
      <c r="AI549734" s="29"/>
    </row>
    <row r="549762" spans="23:35" x14ac:dyDescent="0.2">
      <c r="W549762" s="31"/>
      <c r="AI549762" s="31"/>
    </row>
    <row r="549766" spans="23:35" x14ac:dyDescent="0.2">
      <c r="W549766" s="29"/>
      <c r="AI549766" s="29"/>
    </row>
    <row r="549794" spans="23:35" x14ac:dyDescent="0.2">
      <c r="W549794" s="31"/>
      <c r="AI549794" s="31"/>
    </row>
    <row r="549798" spans="23:35" x14ac:dyDescent="0.2">
      <c r="W549798" s="29"/>
      <c r="AI549798" s="29"/>
    </row>
    <row r="549826" spans="23:35" x14ac:dyDescent="0.2">
      <c r="W549826" s="31"/>
      <c r="AI549826" s="31"/>
    </row>
    <row r="549830" spans="23:35" x14ac:dyDescent="0.2">
      <c r="W549830" s="29"/>
      <c r="AI549830" s="29"/>
    </row>
    <row r="549858" spans="23:35" x14ac:dyDescent="0.2">
      <c r="W549858" s="31"/>
      <c r="AI549858" s="31"/>
    </row>
    <row r="549862" spans="23:35" x14ac:dyDescent="0.2">
      <c r="W549862" s="29"/>
      <c r="AI549862" s="29"/>
    </row>
    <row r="549890" spans="23:35" x14ac:dyDescent="0.2">
      <c r="W549890" s="31"/>
      <c r="AI549890" s="31"/>
    </row>
    <row r="549894" spans="23:35" x14ac:dyDescent="0.2">
      <c r="W549894" s="29"/>
      <c r="AI549894" s="29"/>
    </row>
    <row r="549922" spans="23:35" x14ac:dyDescent="0.2">
      <c r="W549922" s="31"/>
      <c r="AI549922" s="31"/>
    </row>
    <row r="549926" spans="23:35" x14ac:dyDescent="0.2">
      <c r="W549926" s="29"/>
      <c r="AI549926" s="29"/>
    </row>
    <row r="549954" spans="23:35" x14ac:dyDescent="0.2">
      <c r="W549954" s="31"/>
      <c r="AI549954" s="31"/>
    </row>
    <row r="549958" spans="23:35" x14ac:dyDescent="0.2">
      <c r="W549958" s="29"/>
      <c r="AI549958" s="29"/>
    </row>
    <row r="549986" spans="23:35" x14ac:dyDescent="0.2">
      <c r="W549986" s="31"/>
      <c r="AI549986" s="31"/>
    </row>
    <row r="549990" spans="23:35" x14ac:dyDescent="0.2">
      <c r="W549990" s="29"/>
      <c r="AI549990" s="29"/>
    </row>
    <row r="550018" spans="23:35" x14ac:dyDescent="0.2">
      <c r="W550018" s="31"/>
      <c r="AI550018" s="31"/>
    </row>
    <row r="550022" spans="23:35" x14ac:dyDescent="0.2">
      <c r="W550022" s="29"/>
      <c r="AI550022" s="29"/>
    </row>
    <row r="550050" spans="23:35" x14ac:dyDescent="0.2">
      <c r="W550050" s="31"/>
      <c r="AI550050" s="31"/>
    </row>
    <row r="550054" spans="23:35" x14ac:dyDescent="0.2">
      <c r="W550054" s="29"/>
      <c r="AI550054" s="29"/>
    </row>
    <row r="550082" spans="23:35" x14ac:dyDescent="0.2">
      <c r="W550082" s="31"/>
      <c r="AI550082" s="31"/>
    </row>
    <row r="550086" spans="23:35" x14ac:dyDescent="0.2">
      <c r="W550086" s="29"/>
      <c r="AI550086" s="29"/>
    </row>
    <row r="550114" spans="23:35" x14ac:dyDescent="0.2">
      <c r="W550114" s="31"/>
      <c r="AI550114" s="31"/>
    </row>
    <row r="550118" spans="23:35" x14ac:dyDescent="0.2">
      <c r="W550118" s="29"/>
      <c r="AI550118" s="29"/>
    </row>
    <row r="550146" spans="23:35" x14ac:dyDescent="0.2">
      <c r="W550146" s="31"/>
      <c r="AI550146" s="31"/>
    </row>
    <row r="550150" spans="23:35" x14ac:dyDescent="0.2">
      <c r="W550150" s="29"/>
      <c r="AI550150" s="29"/>
    </row>
    <row r="550178" spans="23:35" x14ac:dyDescent="0.2">
      <c r="W550178" s="31"/>
      <c r="AI550178" s="31"/>
    </row>
    <row r="550182" spans="23:35" x14ac:dyDescent="0.2">
      <c r="W550182" s="29"/>
      <c r="AI550182" s="29"/>
    </row>
    <row r="550210" spans="23:35" x14ac:dyDescent="0.2">
      <c r="W550210" s="31"/>
      <c r="AI550210" s="31"/>
    </row>
    <row r="550214" spans="23:35" x14ac:dyDescent="0.2">
      <c r="W550214" s="29"/>
      <c r="AI550214" s="29"/>
    </row>
    <row r="550242" spans="23:35" x14ac:dyDescent="0.2">
      <c r="W550242" s="31"/>
      <c r="AI550242" s="31"/>
    </row>
    <row r="550246" spans="23:35" x14ac:dyDescent="0.2">
      <c r="W550246" s="29"/>
      <c r="AI550246" s="29"/>
    </row>
    <row r="550274" spans="23:35" x14ac:dyDescent="0.2">
      <c r="W550274" s="31"/>
      <c r="AI550274" s="31"/>
    </row>
    <row r="550278" spans="23:35" x14ac:dyDescent="0.2">
      <c r="W550278" s="29"/>
      <c r="AI550278" s="29"/>
    </row>
    <row r="550306" spans="23:35" x14ac:dyDescent="0.2">
      <c r="W550306" s="31"/>
      <c r="AI550306" s="31"/>
    </row>
    <row r="550310" spans="23:35" x14ac:dyDescent="0.2">
      <c r="W550310" s="29"/>
      <c r="AI550310" s="29"/>
    </row>
    <row r="550338" spans="23:35" x14ac:dyDescent="0.2">
      <c r="W550338" s="31"/>
      <c r="AI550338" s="31"/>
    </row>
    <row r="550342" spans="23:35" x14ac:dyDescent="0.2">
      <c r="W550342" s="29"/>
      <c r="AI550342" s="29"/>
    </row>
    <row r="550370" spans="23:35" x14ac:dyDescent="0.2">
      <c r="W550370" s="31"/>
      <c r="AI550370" s="31"/>
    </row>
    <row r="550374" spans="23:35" x14ac:dyDescent="0.2">
      <c r="W550374" s="29"/>
      <c r="AI550374" s="29"/>
    </row>
    <row r="550402" spans="23:35" x14ac:dyDescent="0.2">
      <c r="W550402" s="31"/>
      <c r="AI550402" s="31"/>
    </row>
    <row r="550406" spans="23:35" x14ac:dyDescent="0.2">
      <c r="W550406" s="29"/>
      <c r="AI550406" s="29"/>
    </row>
    <row r="550434" spans="23:35" x14ac:dyDescent="0.2">
      <c r="W550434" s="31"/>
      <c r="AI550434" s="31"/>
    </row>
    <row r="550438" spans="23:35" x14ac:dyDescent="0.2">
      <c r="W550438" s="29"/>
      <c r="AI550438" s="29"/>
    </row>
    <row r="550466" spans="23:35" x14ac:dyDescent="0.2">
      <c r="W550466" s="31"/>
      <c r="AI550466" s="31"/>
    </row>
    <row r="550470" spans="23:35" x14ac:dyDescent="0.2">
      <c r="W550470" s="29"/>
      <c r="AI550470" s="29"/>
    </row>
    <row r="550498" spans="23:35" x14ac:dyDescent="0.2">
      <c r="W550498" s="31"/>
      <c r="AI550498" s="31"/>
    </row>
    <row r="550502" spans="23:35" x14ac:dyDescent="0.2">
      <c r="W550502" s="29"/>
      <c r="AI550502" s="29"/>
    </row>
    <row r="550530" spans="23:35" x14ac:dyDescent="0.2">
      <c r="W550530" s="31"/>
      <c r="AI550530" s="31"/>
    </row>
    <row r="550534" spans="23:35" x14ac:dyDescent="0.2">
      <c r="W550534" s="29"/>
      <c r="AI550534" s="29"/>
    </row>
    <row r="550562" spans="23:35" x14ac:dyDescent="0.2">
      <c r="W550562" s="31"/>
      <c r="AI550562" s="31"/>
    </row>
    <row r="550566" spans="23:35" x14ac:dyDescent="0.2">
      <c r="W550566" s="29"/>
      <c r="AI550566" s="29"/>
    </row>
    <row r="550594" spans="23:35" x14ac:dyDescent="0.2">
      <c r="W550594" s="31"/>
      <c r="AI550594" s="31"/>
    </row>
    <row r="550598" spans="23:35" x14ac:dyDescent="0.2">
      <c r="W550598" s="29"/>
      <c r="AI550598" s="29"/>
    </row>
    <row r="550626" spans="23:35" x14ac:dyDescent="0.2">
      <c r="W550626" s="31"/>
      <c r="AI550626" s="31"/>
    </row>
    <row r="550630" spans="23:35" x14ac:dyDescent="0.2">
      <c r="W550630" s="29"/>
      <c r="AI550630" s="29"/>
    </row>
    <row r="550658" spans="23:35" x14ac:dyDescent="0.2">
      <c r="W550658" s="31"/>
      <c r="AI550658" s="31"/>
    </row>
    <row r="550662" spans="23:35" x14ac:dyDescent="0.2">
      <c r="W550662" s="29"/>
      <c r="AI550662" s="29"/>
    </row>
    <row r="550690" spans="23:35" x14ac:dyDescent="0.2">
      <c r="W550690" s="31"/>
      <c r="AI550690" s="31"/>
    </row>
    <row r="550694" spans="23:35" x14ac:dyDescent="0.2">
      <c r="W550694" s="29"/>
      <c r="AI550694" s="29"/>
    </row>
    <row r="550722" spans="23:35" x14ac:dyDescent="0.2">
      <c r="W550722" s="31"/>
      <c r="AI550722" s="31"/>
    </row>
    <row r="550726" spans="23:35" x14ac:dyDescent="0.2">
      <c r="W550726" s="29"/>
      <c r="AI550726" s="29"/>
    </row>
    <row r="550754" spans="23:35" x14ac:dyDescent="0.2">
      <c r="W550754" s="31"/>
      <c r="AI550754" s="31"/>
    </row>
    <row r="550758" spans="23:35" x14ac:dyDescent="0.2">
      <c r="W550758" s="29"/>
      <c r="AI550758" s="29"/>
    </row>
    <row r="550786" spans="23:35" x14ac:dyDescent="0.2">
      <c r="W550786" s="31"/>
      <c r="AI550786" s="31"/>
    </row>
    <row r="550790" spans="23:35" x14ac:dyDescent="0.2">
      <c r="W550790" s="29"/>
      <c r="AI550790" s="29"/>
    </row>
    <row r="550818" spans="23:35" x14ac:dyDescent="0.2">
      <c r="W550818" s="31"/>
      <c r="AI550818" s="31"/>
    </row>
    <row r="550822" spans="23:35" x14ac:dyDescent="0.2">
      <c r="W550822" s="29"/>
      <c r="AI550822" s="29"/>
    </row>
    <row r="550850" spans="23:35" x14ac:dyDescent="0.2">
      <c r="W550850" s="31"/>
      <c r="AI550850" s="31"/>
    </row>
    <row r="550854" spans="23:35" x14ac:dyDescent="0.2">
      <c r="W550854" s="29"/>
      <c r="AI550854" s="29"/>
    </row>
    <row r="550882" spans="23:35" x14ac:dyDescent="0.2">
      <c r="W550882" s="31"/>
      <c r="AI550882" s="31"/>
    </row>
    <row r="550886" spans="23:35" x14ac:dyDescent="0.2">
      <c r="W550886" s="29"/>
      <c r="AI550886" s="29"/>
    </row>
    <row r="550914" spans="23:35" x14ac:dyDescent="0.2">
      <c r="W550914" s="31"/>
      <c r="AI550914" s="31"/>
    </row>
    <row r="550918" spans="23:35" x14ac:dyDescent="0.2">
      <c r="W550918" s="29"/>
      <c r="AI550918" s="29"/>
    </row>
    <row r="550946" spans="23:35" x14ac:dyDescent="0.2">
      <c r="W550946" s="31"/>
      <c r="AI550946" s="31"/>
    </row>
    <row r="550950" spans="23:35" x14ac:dyDescent="0.2">
      <c r="W550950" s="29"/>
      <c r="AI550950" s="29"/>
    </row>
    <row r="550978" spans="23:35" x14ac:dyDescent="0.2">
      <c r="W550978" s="31"/>
      <c r="AI550978" s="31"/>
    </row>
    <row r="550982" spans="23:35" x14ac:dyDescent="0.2">
      <c r="W550982" s="29"/>
      <c r="AI550982" s="29"/>
    </row>
    <row r="551010" spans="23:35" x14ac:dyDescent="0.2">
      <c r="W551010" s="31"/>
      <c r="AI551010" s="31"/>
    </row>
    <row r="551014" spans="23:35" x14ac:dyDescent="0.2">
      <c r="W551014" s="29"/>
      <c r="AI551014" s="29"/>
    </row>
    <row r="551042" spans="23:35" x14ac:dyDescent="0.2">
      <c r="W551042" s="31"/>
      <c r="AI551042" s="31"/>
    </row>
    <row r="551046" spans="23:35" x14ac:dyDescent="0.2">
      <c r="W551046" s="29"/>
      <c r="AI551046" s="29"/>
    </row>
    <row r="551074" spans="23:35" x14ac:dyDescent="0.2">
      <c r="W551074" s="31"/>
      <c r="AI551074" s="31"/>
    </row>
    <row r="551078" spans="23:35" x14ac:dyDescent="0.2">
      <c r="W551078" s="29"/>
      <c r="AI551078" s="29"/>
    </row>
    <row r="551106" spans="23:35" x14ac:dyDescent="0.2">
      <c r="W551106" s="31"/>
      <c r="AI551106" s="31"/>
    </row>
    <row r="551110" spans="23:35" x14ac:dyDescent="0.2">
      <c r="W551110" s="29"/>
      <c r="AI551110" s="29"/>
    </row>
    <row r="551138" spans="23:35" x14ac:dyDescent="0.2">
      <c r="W551138" s="31"/>
      <c r="AI551138" s="31"/>
    </row>
    <row r="551142" spans="23:35" x14ac:dyDescent="0.2">
      <c r="W551142" s="29"/>
      <c r="AI551142" s="29"/>
    </row>
    <row r="551170" spans="23:35" x14ac:dyDescent="0.2">
      <c r="W551170" s="31"/>
      <c r="AI551170" s="31"/>
    </row>
    <row r="551174" spans="23:35" x14ac:dyDescent="0.2">
      <c r="W551174" s="29"/>
      <c r="AI551174" s="29"/>
    </row>
    <row r="551202" spans="23:35" x14ac:dyDescent="0.2">
      <c r="W551202" s="31"/>
      <c r="AI551202" s="31"/>
    </row>
    <row r="551206" spans="23:35" x14ac:dyDescent="0.2">
      <c r="W551206" s="29"/>
      <c r="AI551206" s="29"/>
    </row>
    <row r="551234" spans="23:35" x14ac:dyDescent="0.2">
      <c r="W551234" s="31"/>
      <c r="AI551234" s="31"/>
    </row>
    <row r="551238" spans="23:35" x14ac:dyDescent="0.2">
      <c r="W551238" s="29"/>
      <c r="AI551238" s="29"/>
    </row>
    <row r="551266" spans="23:35" x14ac:dyDescent="0.2">
      <c r="W551266" s="31"/>
      <c r="AI551266" s="31"/>
    </row>
    <row r="551270" spans="23:35" x14ac:dyDescent="0.2">
      <c r="W551270" s="29"/>
      <c r="AI551270" s="29"/>
    </row>
    <row r="551298" spans="23:35" x14ac:dyDescent="0.2">
      <c r="W551298" s="31"/>
      <c r="AI551298" s="31"/>
    </row>
    <row r="551302" spans="23:35" x14ac:dyDescent="0.2">
      <c r="W551302" s="29"/>
      <c r="AI551302" s="29"/>
    </row>
    <row r="551330" spans="23:35" x14ac:dyDescent="0.2">
      <c r="W551330" s="31"/>
      <c r="AI551330" s="31"/>
    </row>
    <row r="551334" spans="23:35" x14ac:dyDescent="0.2">
      <c r="W551334" s="29"/>
      <c r="AI551334" s="29"/>
    </row>
    <row r="551362" spans="23:35" x14ac:dyDescent="0.2">
      <c r="W551362" s="31"/>
      <c r="AI551362" s="31"/>
    </row>
    <row r="551366" spans="23:35" x14ac:dyDescent="0.2">
      <c r="W551366" s="29"/>
      <c r="AI551366" s="29"/>
    </row>
    <row r="551394" spans="23:35" x14ac:dyDescent="0.2">
      <c r="W551394" s="31"/>
      <c r="AI551394" s="31"/>
    </row>
    <row r="551398" spans="23:35" x14ac:dyDescent="0.2">
      <c r="W551398" s="29"/>
      <c r="AI551398" s="29"/>
    </row>
    <row r="551426" spans="23:35" x14ac:dyDescent="0.2">
      <c r="W551426" s="31"/>
      <c r="AI551426" s="31"/>
    </row>
    <row r="551430" spans="23:35" x14ac:dyDescent="0.2">
      <c r="W551430" s="29"/>
      <c r="AI551430" s="29"/>
    </row>
    <row r="551458" spans="23:35" x14ac:dyDescent="0.2">
      <c r="W551458" s="31"/>
      <c r="AI551458" s="31"/>
    </row>
    <row r="551462" spans="23:35" x14ac:dyDescent="0.2">
      <c r="W551462" s="29"/>
      <c r="AI551462" s="29"/>
    </row>
    <row r="551490" spans="23:35" x14ac:dyDescent="0.2">
      <c r="W551490" s="31"/>
      <c r="AI551490" s="31"/>
    </row>
    <row r="551494" spans="23:35" x14ac:dyDescent="0.2">
      <c r="W551494" s="29"/>
      <c r="AI551494" s="29"/>
    </row>
    <row r="551522" spans="23:35" x14ac:dyDescent="0.2">
      <c r="W551522" s="31"/>
      <c r="AI551522" s="31"/>
    </row>
    <row r="551526" spans="23:35" x14ac:dyDescent="0.2">
      <c r="W551526" s="29"/>
      <c r="AI551526" s="29"/>
    </row>
    <row r="551554" spans="23:35" x14ac:dyDescent="0.2">
      <c r="W551554" s="31"/>
      <c r="AI551554" s="31"/>
    </row>
    <row r="551558" spans="23:35" x14ac:dyDescent="0.2">
      <c r="W551558" s="29"/>
      <c r="AI551558" s="29"/>
    </row>
    <row r="551586" spans="23:35" x14ac:dyDescent="0.2">
      <c r="W551586" s="31"/>
      <c r="AI551586" s="31"/>
    </row>
    <row r="551590" spans="23:35" x14ac:dyDescent="0.2">
      <c r="W551590" s="29"/>
      <c r="AI551590" s="29"/>
    </row>
    <row r="551618" spans="23:35" x14ac:dyDescent="0.2">
      <c r="W551618" s="31"/>
      <c r="AI551618" s="31"/>
    </row>
    <row r="551622" spans="23:35" x14ac:dyDescent="0.2">
      <c r="W551622" s="29"/>
      <c r="AI551622" s="29"/>
    </row>
    <row r="551650" spans="23:35" x14ac:dyDescent="0.2">
      <c r="W551650" s="31"/>
      <c r="AI551650" s="31"/>
    </row>
    <row r="551654" spans="23:35" x14ac:dyDescent="0.2">
      <c r="W551654" s="29"/>
      <c r="AI551654" s="29"/>
    </row>
    <row r="551682" spans="23:35" x14ac:dyDescent="0.2">
      <c r="W551682" s="31"/>
      <c r="AI551682" s="31"/>
    </row>
    <row r="551686" spans="23:35" x14ac:dyDescent="0.2">
      <c r="W551686" s="29"/>
      <c r="AI551686" s="29"/>
    </row>
    <row r="551714" spans="23:35" x14ac:dyDescent="0.2">
      <c r="W551714" s="31"/>
      <c r="AI551714" s="31"/>
    </row>
    <row r="551718" spans="23:35" x14ac:dyDescent="0.2">
      <c r="W551718" s="29"/>
      <c r="AI551718" s="29"/>
    </row>
    <row r="551746" spans="23:35" x14ac:dyDescent="0.2">
      <c r="W551746" s="31"/>
      <c r="AI551746" s="31"/>
    </row>
    <row r="551750" spans="23:35" x14ac:dyDescent="0.2">
      <c r="W551750" s="29"/>
      <c r="AI551750" s="29"/>
    </row>
    <row r="551778" spans="23:35" x14ac:dyDescent="0.2">
      <c r="W551778" s="31"/>
      <c r="AI551778" s="31"/>
    </row>
    <row r="551782" spans="23:35" x14ac:dyDescent="0.2">
      <c r="W551782" s="29"/>
      <c r="AI551782" s="29"/>
    </row>
    <row r="551810" spans="23:35" x14ac:dyDescent="0.2">
      <c r="W551810" s="31"/>
      <c r="AI551810" s="31"/>
    </row>
    <row r="551814" spans="23:35" x14ac:dyDescent="0.2">
      <c r="W551814" s="29"/>
      <c r="AI551814" s="29"/>
    </row>
    <row r="551842" spans="23:35" x14ac:dyDescent="0.2">
      <c r="W551842" s="31"/>
      <c r="AI551842" s="31"/>
    </row>
    <row r="551846" spans="23:35" x14ac:dyDescent="0.2">
      <c r="W551846" s="29"/>
      <c r="AI551846" s="29"/>
    </row>
    <row r="551874" spans="23:35" x14ac:dyDescent="0.2">
      <c r="W551874" s="31"/>
      <c r="AI551874" s="31"/>
    </row>
    <row r="551878" spans="23:35" x14ac:dyDescent="0.2">
      <c r="W551878" s="29"/>
      <c r="AI551878" s="29"/>
    </row>
    <row r="551906" spans="23:35" x14ac:dyDescent="0.2">
      <c r="W551906" s="31"/>
      <c r="AI551906" s="31"/>
    </row>
    <row r="551910" spans="23:35" x14ac:dyDescent="0.2">
      <c r="W551910" s="29"/>
      <c r="AI551910" s="29"/>
    </row>
    <row r="551938" spans="23:35" x14ac:dyDescent="0.2">
      <c r="W551938" s="31"/>
      <c r="AI551938" s="31"/>
    </row>
    <row r="551942" spans="23:35" x14ac:dyDescent="0.2">
      <c r="W551942" s="29"/>
      <c r="AI551942" s="29"/>
    </row>
    <row r="551970" spans="23:35" x14ac:dyDescent="0.2">
      <c r="W551970" s="31"/>
      <c r="AI551970" s="31"/>
    </row>
    <row r="551974" spans="23:35" x14ac:dyDescent="0.2">
      <c r="W551974" s="29"/>
      <c r="AI551974" s="29"/>
    </row>
    <row r="552002" spans="23:35" x14ac:dyDescent="0.2">
      <c r="W552002" s="31"/>
      <c r="AI552002" s="31"/>
    </row>
    <row r="552006" spans="23:35" x14ac:dyDescent="0.2">
      <c r="W552006" s="29"/>
      <c r="AI552006" s="29"/>
    </row>
    <row r="552034" spans="23:35" x14ac:dyDescent="0.2">
      <c r="W552034" s="31"/>
      <c r="AI552034" s="31"/>
    </row>
    <row r="552038" spans="23:35" x14ac:dyDescent="0.2">
      <c r="W552038" s="29"/>
      <c r="AI552038" s="29"/>
    </row>
    <row r="552066" spans="23:35" x14ac:dyDescent="0.2">
      <c r="W552066" s="31"/>
      <c r="AI552066" s="31"/>
    </row>
    <row r="552070" spans="23:35" x14ac:dyDescent="0.2">
      <c r="W552070" s="29"/>
      <c r="AI552070" s="29"/>
    </row>
    <row r="552098" spans="23:35" x14ac:dyDescent="0.2">
      <c r="W552098" s="31"/>
      <c r="AI552098" s="31"/>
    </row>
    <row r="552102" spans="23:35" x14ac:dyDescent="0.2">
      <c r="W552102" s="29"/>
      <c r="AI552102" s="29"/>
    </row>
    <row r="552130" spans="23:35" x14ac:dyDescent="0.2">
      <c r="W552130" s="31"/>
      <c r="AI552130" s="31"/>
    </row>
    <row r="552134" spans="23:35" x14ac:dyDescent="0.2">
      <c r="W552134" s="29"/>
      <c r="AI552134" s="29"/>
    </row>
    <row r="552162" spans="23:35" x14ac:dyDescent="0.2">
      <c r="W552162" s="31"/>
      <c r="AI552162" s="31"/>
    </row>
    <row r="552166" spans="23:35" x14ac:dyDescent="0.2">
      <c r="W552166" s="29"/>
      <c r="AI552166" s="29"/>
    </row>
    <row r="552194" spans="23:35" x14ac:dyDescent="0.2">
      <c r="W552194" s="31"/>
      <c r="AI552194" s="31"/>
    </row>
    <row r="552198" spans="23:35" x14ac:dyDescent="0.2">
      <c r="W552198" s="29"/>
      <c r="AI552198" s="29"/>
    </row>
    <row r="552226" spans="23:35" x14ac:dyDescent="0.2">
      <c r="W552226" s="31"/>
      <c r="AI552226" s="31"/>
    </row>
    <row r="552230" spans="23:35" x14ac:dyDescent="0.2">
      <c r="W552230" s="29"/>
      <c r="AI552230" s="29"/>
    </row>
    <row r="552258" spans="23:35" x14ac:dyDescent="0.2">
      <c r="W552258" s="31"/>
      <c r="AI552258" s="31"/>
    </row>
    <row r="552262" spans="23:35" x14ac:dyDescent="0.2">
      <c r="W552262" s="29"/>
      <c r="AI552262" s="29"/>
    </row>
    <row r="552290" spans="23:35" x14ac:dyDescent="0.2">
      <c r="W552290" s="31"/>
      <c r="AI552290" s="31"/>
    </row>
    <row r="552294" spans="23:35" x14ac:dyDescent="0.2">
      <c r="W552294" s="29"/>
      <c r="AI552294" s="29"/>
    </row>
    <row r="552322" spans="23:35" x14ac:dyDescent="0.2">
      <c r="W552322" s="31"/>
      <c r="AI552322" s="31"/>
    </row>
    <row r="552326" spans="23:35" x14ac:dyDescent="0.2">
      <c r="W552326" s="29"/>
      <c r="AI552326" s="29"/>
    </row>
    <row r="552354" spans="23:35" x14ac:dyDescent="0.2">
      <c r="W552354" s="31"/>
      <c r="AI552354" s="31"/>
    </row>
    <row r="552358" spans="23:35" x14ac:dyDescent="0.2">
      <c r="W552358" s="29"/>
      <c r="AI552358" s="29"/>
    </row>
    <row r="552386" spans="23:35" x14ac:dyDescent="0.2">
      <c r="W552386" s="31"/>
      <c r="AI552386" s="31"/>
    </row>
    <row r="552390" spans="23:35" x14ac:dyDescent="0.2">
      <c r="W552390" s="29"/>
      <c r="AI552390" s="29"/>
    </row>
    <row r="552418" spans="23:35" x14ac:dyDescent="0.2">
      <c r="W552418" s="31"/>
      <c r="AI552418" s="31"/>
    </row>
    <row r="552422" spans="23:35" x14ac:dyDescent="0.2">
      <c r="W552422" s="29"/>
      <c r="AI552422" s="29"/>
    </row>
    <row r="552450" spans="23:35" x14ac:dyDescent="0.2">
      <c r="W552450" s="31"/>
      <c r="AI552450" s="31"/>
    </row>
    <row r="552454" spans="23:35" x14ac:dyDescent="0.2">
      <c r="W552454" s="29"/>
      <c r="AI552454" s="29"/>
    </row>
    <row r="552482" spans="23:35" x14ac:dyDescent="0.2">
      <c r="W552482" s="31"/>
      <c r="AI552482" s="31"/>
    </row>
    <row r="552486" spans="23:35" x14ac:dyDescent="0.2">
      <c r="W552486" s="29"/>
      <c r="AI552486" s="29"/>
    </row>
    <row r="552514" spans="23:35" x14ac:dyDescent="0.2">
      <c r="W552514" s="31"/>
      <c r="AI552514" s="31"/>
    </row>
    <row r="552518" spans="23:35" x14ac:dyDescent="0.2">
      <c r="W552518" s="29"/>
      <c r="AI552518" s="29"/>
    </row>
    <row r="552546" spans="23:35" x14ac:dyDescent="0.2">
      <c r="W552546" s="31"/>
      <c r="AI552546" s="31"/>
    </row>
    <row r="552550" spans="23:35" x14ac:dyDescent="0.2">
      <c r="W552550" s="29"/>
      <c r="AI552550" s="29"/>
    </row>
    <row r="552578" spans="23:35" x14ac:dyDescent="0.2">
      <c r="W552578" s="31"/>
      <c r="AI552578" s="31"/>
    </row>
    <row r="552582" spans="23:35" x14ac:dyDescent="0.2">
      <c r="W552582" s="29"/>
      <c r="AI552582" s="29"/>
    </row>
    <row r="552610" spans="23:35" x14ac:dyDescent="0.2">
      <c r="W552610" s="31"/>
      <c r="AI552610" s="31"/>
    </row>
    <row r="552614" spans="23:35" x14ac:dyDescent="0.2">
      <c r="W552614" s="29"/>
      <c r="AI552614" s="29"/>
    </row>
    <row r="552642" spans="23:35" x14ac:dyDescent="0.2">
      <c r="W552642" s="31"/>
      <c r="AI552642" s="31"/>
    </row>
    <row r="552646" spans="23:35" x14ac:dyDescent="0.2">
      <c r="W552646" s="29"/>
      <c r="AI552646" s="29"/>
    </row>
    <row r="552674" spans="23:35" x14ac:dyDescent="0.2">
      <c r="W552674" s="31"/>
      <c r="AI552674" s="31"/>
    </row>
    <row r="552678" spans="23:35" x14ac:dyDescent="0.2">
      <c r="W552678" s="29"/>
      <c r="AI552678" s="29"/>
    </row>
    <row r="552706" spans="23:35" x14ac:dyDescent="0.2">
      <c r="W552706" s="31"/>
      <c r="AI552706" s="31"/>
    </row>
    <row r="552710" spans="23:35" x14ac:dyDescent="0.2">
      <c r="W552710" s="29"/>
      <c r="AI552710" s="29"/>
    </row>
    <row r="552738" spans="23:35" x14ac:dyDescent="0.2">
      <c r="W552738" s="31"/>
      <c r="AI552738" s="31"/>
    </row>
    <row r="552742" spans="23:35" x14ac:dyDescent="0.2">
      <c r="W552742" s="29"/>
      <c r="AI552742" s="29"/>
    </row>
    <row r="552770" spans="23:35" x14ac:dyDescent="0.2">
      <c r="W552770" s="31"/>
      <c r="AI552770" s="31"/>
    </row>
    <row r="552774" spans="23:35" x14ac:dyDescent="0.2">
      <c r="W552774" s="29"/>
      <c r="AI552774" s="29"/>
    </row>
    <row r="552802" spans="23:35" x14ac:dyDescent="0.2">
      <c r="W552802" s="31"/>
      <c r="AI552802" s="31"/>
    </row>
    <row r="552806" spans="23:35" x14ac:dyDescent="0.2">
      <c r="W552806" s="29"/>
      <c r="AI552806" s="29"/>
    </row>
    <row r="552834" spans="23:35" x14ac:dyDescent="0.2">
      <c r="W552834" s="31"/>
      <c r="AI552834" s="31"/>
    </row>
    <row r="552838" spans="23:35" x14ac:dyDescent="0.2">
      <c r="W552838" s="29"/>
      <c r="AI552838" s="29"/>
    </row>
    <row r="552866" spans="23:35" x14ac:dyDescent="0.2">
      <c r="W552866" s="31"/>
      <c r="AI552866" s="31"/>
    </row>
    <row r="552870" spans="23:35" x14ac:dyDescent="0.2">
      <c r="W552870" s="29"/>
      <c r="AI552870" s="29"/>
    </row>
    <row r="552898" spans="23:35" x14ac:dyDescent="0.2">
      <c r="W552898" s="31"/>
      <c r="AI552898" s="31"/>
    </row>
    <row r="552902" spans="23:35" x14ac:dyDescent="0.2">
      <c r="W552902" s="29"/>
      <c r="AI552902" s="29"/>
    </row>
    <row r="552930" spans="23:35" x14ac:dyDescent="0.2">
      <c r="W552930" s="31"/>
      <c r="AI552930" s="31"/>
    </row>
    <row r="552934" spans="23:35" x14ac:dyDescent="0.2">
      <c r="W552934" s="29"/>
      <c r="AI552934" s="29"/>
    </row>
    <row r="552962" spans="23:35" x14ac:dyDescent="0.2">
      <c r="W552962" s="31"/>
      <c r="AI552962" s="31"/>
    </row>
    <row r="552966" spans="23:35" x14ac:dyDescent="0.2">
      <c r="W552966" s="29"/>
      <c r="AI552966" s="29"/>
    </row>
    <row r="552994" spans="23:35" x14ac:dyDescent="0.2">
      <c r="W552994" s="31"/>
      <c r="AI552994" s="31"/>
    </row>
    <row r="552998" spans="23:35" x14ac:dyDescent="0.2">
      <c r="W552998" s="29"/>
      <c r="AI552998" s="29"/>
    </row>
    <row r="553026" spans="23:35" x14ac:dyDescent="0.2">
      <c r="W553026" s="31"/>
      <c r="AI553026" s="31"/>
    </row>
    <row r="553030" spans="23:35" x14ac:dyDescent="0.2">
      <c r="W553030" s="29"/>
      <c r="AI553030" s="29"/>
    </row>
    <row r="553058" spans="23:35" x14ac:dyDescent="0.2">
      <c r="W553058" s="31"/>
      <c r="AI553058" s="31"/>
    </row>
    <row r="553062" spans="23:35" x14ac:dyDescent="0.2">
      <c r="W553062" s="29"/>
      <c r="AI553062" s="29"/>
    </row>
    <row r="553090" spans="23:35" x14ac:dyDescent="0.2">
      <c r="W553090" s="31"/>
      <c r="AI553090" s="31"/>
    </row>
    <row r="553094" spans="23:35" x14ac:dyDescent="0.2">
      <c r="W553094" s="29"/>
      <c r="AI553094" s="29"/>
    </row>
    <row r="553122" spans="23:35" x14ac:dyDescent="0.2">
      <c r="W553122" s="31"/>
      <c r="AI553122" s="31"/>
    </row>
    <row r="553126" spans="23:35" x14ac:dyDescent="0.2">
      <c r="W553126" s="29"/>
      <c r="AI553126" s="29"/>
    </row>
    <row r="553154" spans="23:35" x14ac:dyDescent="0.2">
      <c r="W553154" s="31"/>
      <c r="AI553154" s="31"/>
    </row>
    <row r="553158" spans="23:35" x14ac:dyDescent="0.2">
      <c r="W553158" s="29"/>
      <c r="AI553158" s="29"/>
    </row>
    <row r="553186" spans="23:35" x14ac:dyDescent="0.2">
      <c r="W553186" s="31"/>
      <c r="AI553186" s="31"/>
    </row>
    <row r="553190" spans="23:35" x14ac:dyDescent="0.2">
      <c r="W553190" s="29"/>
      <c r="AI553190" s="29"/>
    </row>
    <row r="553218" spans="23:35" x14ac:dyDescent="0.2">
      <c r="W553218" s="31"/>
      <c r="AI553218" s="31"/>
    </row>
    <row r="553222" spans="23:35" x14ac:dyDescent="0.2">
      <c r="W553222" s="29"/>
      <c r="AI553222" s="29"/>
    </row>
    <row r="553250" spans="23:35" x14ac:dyDescent="0.2">
      <c r="W553250" s="31"/>
      <c r="AI553250" s="31"/>
    </row>
    <row r="553254" spans="23:35" x14ac:dyDescent="0.2">
      <c r="W553254" s="29"/>
      <c r="AI553254" s="29"/>
    </row>
    <row r="553282" spans="23:35" x14ac:dyDescent="0.2">
      <c r="W553282" s="31"/>
      <c r="AI553282" s="31"/>
    </row>
    <row r="553286" spans="23:35" x14ac:dyDescent="0.2">
      <c r="W553286" s="29"/>
      <c r="AI553286" s="29"/>
    </row>
    <row r="553314" spans="23:35" x14ac:dyDescent="0.2">
      <c r="W553314" s="31"/>
      <c r="AI553314" s="31"/>
    </row>
    <row r="553318" spans="23:35" x14ac:dyDescent="0.2">
      <c r="W553318" s="29"/>
      <c r="AI553318" s="29"/>
    </row>
    <row r="553346" spans="23:35" x14ac:dyDescent="0.2">
      <c r="W553346" s="31"/>
      <c r="AI553346" s="31"/>
    </row>
    <row r="553350" spans="23:35" x14ac:dyDescent="0.2">
      <c r="W553350" s="29"/>
      <c r="AI553350" s="29"/>
    </row>
    <row r="553378" spans="23:35" x14ac:dyDescent="0.2">
      <c r="W553378" s="31"/>
      <c r="AI553378" s="31"/>
    </row>
    <row r="553382" spans="23:35" x14ac:dyDescent="0.2">
      <c r="W553382" s="29"/>
      <c r="AI553382" s="29"/>
    </row>
    <row r="553410" spans="23:35" x14ac:dyDescent="0.2">
      <c r="W553410" s="31"/>
      <c r="AI553410" s="31"/>
    </row>
    <row r="553414" spans="23:35" x14ac:dyDescent="0.2">
      <c r="W553414" s="29"/>
      <c r="AI553414" s="29"/>
    </row>
    <row r="553442" spans="23:35" x14ac:dyDescent="0.2">
      <c r="W553442" s="31"/>
      <c r="AI553442" s="31"/>
    </row>
    <row r="553446" spans="23:35" x14ac:dyDescent="0.2">
      <c r="W553446" s="29"/>
      <c r="AI553446" s="29"/>
    </row>
    <row r="553474" spans="23:35" x14ac:dyDescent="0.2">
      <c r="W553474" s="31"/>
      <c r="AI553474" s="31"/>
    </row>
    <row r="553478" spans="23:35" x14ac:dyDescent="0.2">
      <c r="W553478" s="29"/>
      <c r="AI553478" s="29"/>
    </row>
    <row r="553506" spans="23:35" x14ac:dyDescent="0.2">
      <c r="W553506" s="31"/>
      <c r="AI553506" s="31"/>
    </row>
    <row r="553510" spans="23:35" x14ac:dyDescent="0.2">
      <c r="W553510" s="29"/>
      <c r="AI553510" s="29"/>
    </row>
    <row r="553538" spans="23:35" x14ac:dyDescent="0.2">
      <c r="W553538" s="31"/>
      <c r="AI553538" s="31"/>
    </row>
    <row r="553542" spans="23:35" x14ac:dyDescent="0.2">
      <c r="W553542" s="29"/>
      <c r="AI553542" s="29"/>
    </row>
    <row r="553570" spans="23:35" x14ac:dyDescent="0.2">
      <c r="W553570" s="31"/>
      <c r="AI553570" s="31"/>
    </row>
    <row r="553574" spans="23:35" x14ac:dyDescent="0.2">
      <c r="W553574" s="29"/>
      <c r="AI553574" s="29"/>
    </row>
    <row r="553602" spans="23:35" x14ac:dyDescent="0.2">
      <c r="W553602" s="31"/>
      <c r="AI553602" s="31"/>
    </row>
    <row r="553606" spans="23:35" x14ac:dyDescent="0.2">
      <c r="W553606" s="29"/>
      <c r="AI553606" s="29"/>
    </row>
    <row r="553634" spans="23:35" x14ac:dyDescent="0.2">
      <c r="W553634" s="31"/>
      <c r="AI553634" s="31"/>
    </row>
    <row r="553638" spans="23:35" x14ac:dyDescent="0.2">
      <c r="W553638" s="29"/>
      <c r="AI553638" s="29"/>
    </row>
    <row r="553666" spans="23:35" x14ac:dyDescent="0.2">
      <c r="W553666" s="31"/>
      <c r="AI553666" s="31"/>
    </row>
    <row r="553670" spans="23:35" x14ac:dyDescent="0.2">
      <c r="W553670" s="29"/>
      <c r="AI553670" s="29"/>
    </row>
    <row r="553698" spans="23:35" x14ac:dyDescent="0.2">
      <c r="W553698" s="31"/>
      <c r="AI553698" s="31"/>
    </row>
    <row r="553702" spans="23:35" x14ac:dyDescent="0.2">
      <c r="W553702" s="29"/>
      <c r="AI553702" s="29"/>
    </row>
    <row r="553730" spans="23:35" x14ac:dyDescent="0.2">
      <c r="W553730" s="31"/>
      <c r="AI553730" s="31"/>
    </row>
    <row r="553734" spans="23:35" x14ac:dyDescent="0.2">
      <c r="W553734" s="29"/>
      <c r="AI553734" s="29"/>
    </row>
    <row r="553762" spans="23:35" x14ac:dyDescent="0.2">
      <c r="W553762" s="31"/>
      <c r="AI553762" s="31"/>
    </row>
    <row r="553766" spans="23:35" x14ac:dyDescent="0.2">
      <c r="W553766" s="29"/>
      <c r="AI553766" s="29"/>
    </row>
    <row r="553794" spans="23:35" x14ac:dyDescent="0.2">
      <c r="W553794" s="31"/>
      <c r="AI553794" s="31"/>
    </row>
    <row r="553798" spans="23:35" x14ac:dyDescent="0.2">
      <c r="W553798" s="29"/>
      <c r="AI553798" s="29"/>
    </row>
    <row r="553826" spans="23:35" x14ac:dyDescent="0.2">
      <c r="W553826" s="31"/>
      <c r="AI553826" s="31"/>
    </row>
    <row r="553830" spans="23:35" x14ac:dyDescent="0.2">
      <c r="W553830" s="29"/>
      <c r="AI553830" s="29"/>
    </row>
    <row r="553858" spans="23:35" x14ac:dyDescent="0.2">
      <c r="W553858" s="31"/>
      <c r="AI553858" s="31"/>
    </row>
    <row r="553862" spans="23:35" x14ac:dyDescent="0.2">
      <c r="W553862" s="29"/>
      <c r="AI553862" s="29"/>
    </row>
    <row r="553890" spans="23:35" x14ac:dyDescent="0.2">
      <c r="W553890" s="31"/>
      <c r="AI553890" s="31"/>
    </row>
    <row r="553894" spans="23:35" x14ac:dyDescent="0.2">
      <c r="W553894" s="29"/>
      <c r="AI553894" s="29"/>
    </row>
    <row r="553922" spans="23:35" x14ac:dyDescent="0.2">
      <c r="W553922" s="31"/>
      <c r="AI553922" s="31"/>
    </row>
    <row r="553926" spans="23:35" x14ac:dyDescent="0.2">
      <c r="W553926" s="29"/>
      <c r="AI553926" s="29"/>
    </row>
    <row r="553954" spans="23:35" x14ac:dyDescent="0.2">
      <c r="W553954" s="31"/>
      <c r="AI553954" s="31"/>
    </row>
    <row r="553958" spans="23:35" x14ac:dyDescent="0.2">
      <c r="W553958" s="29"/>
      <c r="AI553958" s="29"/>
    </row>
    <row r="553986" spans="23:35" x14ac:dyDescent="0.2">
      <c r="W553986" s="31"/>
      <c r="AI553986" s="31"/>
    </row>
    <row r="553990" spans="23:35" x14ac:dyDescent="0.2">
      <c r="W553990" s="29"/>
      <c r="AI553990" s="29"/>
    </row>
    <row r="554018" spans="23:35" x14ac:dyDescent="0.2">
      <c r="W554018" s="31"/>
      <c r="AI554018" s="31"/>
    </row>
    <row r="554022" spans="23:35" x14ac:dyDescent="0.2">
      <c r="W554022" s="29"/>
      <c r="AI554022" s="29"/>
    </row>
    <row r="554050" spans="23:35" x14ac:dyDescent="0.2">
      <c r="W554050" s="31"/>
      <c r="AI554050" s="31"/>
    </row>
    <row r="554054" spans="23:35" x14ac:dyDescent="0.2">
      <c r="W554054" s="29"/>
      <c r="AI554054" s="29"/>
    </row>
    <row r="554082" spans="23:35" x14ac:dyDescent="0.2">
      <c r="W554082" s="31"/>
      <c r="AI554082" s="31"/>
    </row>
    <row r="554086" spans="23:35" x14ac:dyDescent="0.2">
      <c r="W554086" s="29"/>
      <c r="AI554086" s="29"/>
    </row>
    <row r="554114" spans="23:35" x14ac:dyDescent="0.2">
      <c r="W554114" s="31"/>
      <c r="AI554114" s="31"/>
    </row>
    <row r="554118" spans="23:35" x14ac:dyDescent="0.2">
      <c r="W554118" s="29"/>
      <c r="AI554118" s="29"/>
    </row>
    <row r="554146" spans="23:35" x14ac:dyDescent="0.2">
      <c r="W554146" s="31"/>
      <c r="AI554146" s="31"/>
    </row>
    <row r="554150" spans="23:35" x14ac:dyDescent="0.2">
      <c r="W554150" s="29"/>
      <c r="AI554150" s="29"/>
    </row>
    <row r="554178" spans="23:35" x14ac:dyDescent="0.2">
      <c r="W554178" s="31"/>
      <c r="AI554178" s="31"/>
    </row>
    <row r="554182" spans="23:35" x14ac:dyDescent="0.2">
      <c r="W554182" s="29"/>
      <c r="AI554182" s="29"/>
    </row>
    <row r="554210" spans="23:35" x14ac:dyDescent="0.2">
      <c r="W554210" s="31"/>
      <c r="AI554210" s="31"/>
    </row>
    <row r="554214" spans="23:35" x14ac:dyDescent="0.2">
      <c r="W554214" s="29"/>
      <c r="AI554214" s="29"/>
    </row>
    <row r="554242" spans="23:35" x14ac:dyDescent="0.2">
      <c r="W554242" s="31"/>
      <c r="AI554242" s="31"/>
    </row>
    <row r="554246" spans="23:35" x14ac:dyDescent="0.2">
      <c r="W554246" s="29"/>
      <c r="AI554246" s="29"/>
    </row>
    <row r="554274" spans="23:35" x14ac:dyDescent="0.2">
      <c r="W554274" s="31"/>
      <c r="AI554274" s="31"/>
    </row>
    <row r="554278" spans="23:35" x14ac:dyDescent="0.2">
      <c r="W554278" s="29"/>
      <c r="AI554278" s="29"/>
    </row>
    <row r="554306" spans="23:35" x14ac:dyDescent="0.2">
      <c r="W554306" s="31"/>
      <c r="AI554306" s="31"/>
    </row>
    <row r="554310" spans="23:35" x14ac:dyDescent="0.2">
      <c r="W554310" s="29"/>
      <c r="AI554310" s="29"/>
    </row>
    <row r="554338" spans="23:35" x14ac:dyDescent="0.2">
      <c r="W554338" s="31"/>
      <c r="AI554338" s="31"/>
    </row>
    <row r="554342" spans="23:35" x14ac:dyDescent="0.2">
      <c r="W554342" s="29"/>
      <c r="AI554342" s="29"/>
    </row>
    <row r="554370" spans="23:35" x14ac:dyDescent="0.2">
      <c r="W554370" s="31"/>
      <c r="AI554370" s="31"/>
    </row>
    <row r="554374" spans="23:35" x14ac:dyDescent="0.2">
      <c r="W554374" s="29"/>
      <c r="AI554374" s="29"/>
    </row>
    <row r="554402" spans="23:35" x14ac:dyDescent="0.2">
      <c r="W554402" s="31"/>
      <c r="AI554402" s="31"/>
    </row>
    <row r="554406" spans="23:35" x14ac:dyDescent="0.2">
      <c r="W554406" s="29"/>
      <c r="AI554406" s="29"/>
    </row>
    <row r="554434" spans="23:35" x14ac:dyDescent="0.2">
      <c r="W554434" s="31"/>
      <c r="AI554434" s="31"/>
    </row>
    <row r="554438" spans="23:35" x14ac:dyDescent="0.2">
      <c r="W554438" s="29"/>
      <c r="AI554438" s="29"/>
    </row>
    <row r="554466" spans="23:35" x14ac:dyDescent="0.2">
      <c r="W554466" s="31"/>
      <c r="AI554466" s="31"/>
    </row>
    <row r="554470" spans="23:35" x14ac:dyDescent="0.2">
      <c r="W554470" s="29"/>
      <c r="AI554470" s="29"/>
    </row>
    <row r="554498" spans="23:35" x14ac:dyDescent="0.2">
      <c r="W554498" s="31"/>
      <c r="AI554498" s="31"/>
    </row>
    <row r="554502" spans="23:35" x14ac:dyDescent="0.2">
      <c r="W554502" s="29"/>
      <c r="AI554502" s="29"/>
    </row>
    <row r="554530" spans="23:35" x14ac:dyDescent="0.2">
      <c r="W554530" s="31"/>
      <c r="AI554530" s="31"/>
    </row>
    <row r="554534" spans="23:35" x14ac:dyDescent="0.2">
      <c r="W554534" s="29"/>
      <c r="AI554534" s="29"/>
    </row>
    <row r="554562" spans="23:35" x14ac:dyDescent="0.2">
      <c r="W554562" s="31"/>
      <c r="AI554562" s="31"/>
    </row>
    <row r="554566" spans="23:35" x14ac:dyDescent="0.2">
      <c r="W554566" s="29"/>
      <c r="AI554566" s="29"/>
    </row>
    <row r="554594" spans="23:35" x14ac:dyDescent="0.2">
      <c r="W554594" s="31"/>
      <c r="AI554594" s="31"/>
    </row>
    <row r="554598" spans="23:35" x14ac:dyDescent="0.2">
      <c r="W554598" s="29"/>
      <c r="AI554598" s="29"/>
    </row>
    <row r="554626" spans="23:35" x14ac:dyDescent="0.2">
      <c r="W554626" s="31"/>
      <c r="AI554626" s="31"/>
    </row>
    <row r="554630" spans="23:35" x14ac:dyDescent="0.2">
      <c r="W554630" s="29"/>
      <c r="AI554630" s="29"/>
    </row>
    <row r="554658" spans="23:35" x14ac:dyDescent="0.2">
      <c r="W554658" s="31"/>
      <c r="AI554658" s="31"/>
    </row>
    <row r="554662" spans="23:35" x14ac:dyDescent="0.2">
      <c r="W554662" s="29"/>
      <c r="AI554662" s="29"/>
    </row>
    <row r="554690" spans="23:35" x14ac:dyDescent="0.2">
      <c r="W554690" s="31"/>
      <c r="AI554690" s="31"/>
    </row>
    <row r="554694" spans="23:35" x14ac:dyDescent="0.2">
      <c r="W554694" s="29"/>
      <c r="AI554694" s="29"/>
    </row>
    <row r="554722" spans="23:35" x14ac:dyDescent="0.2">
      <c r="W554722" s="31"/>
      <c r="AI554722" s="31"/>
    </row>
    <row r="554726" spans="23:35" x14ac:dyDescent="0.2">
      <c r="W554726" s="29"/>
      <c r="AI554726" s="29"/>
    </row>
    <row r="554754" spans="23:35" x14ac:dyDescent="0.2">
      <c r="W554754" s="31"/>
      <c r="AI554754" s="31"/>
    </row>
    <row r="554758" spans="23:35" x14ac:dyDescent="0.2">
      <c r="W554758" s="29"/>
      <c r="AI554758" s="29"/>
    </row>
    <row r="554786" spans="23:35" x14ac:dyDescent="0.2">
      <c r="W554786" s="31"/>
      <c r="AI554786" s="31"/>
    </row>
    <row r="554790" spans="23:35" x14ac:dyDescent="0.2">
      <c r="W554790" s="29"/>
      <c r="AI554790" s="29"/>
    </row>
    <row r="554818" spans="23:35" x14ac:dyDescent="0.2">
      <c r="W554818" s="31"/>
      <c r="AI554818" s="31"/>
    </row>
    <row r="554822" spans="23:35" x14ac:dyDescent="0.2">
      <c r="W554822" s="29"/>
      <c r="AI554822" s="29"/>
    </row>
    <row r="554850" spans="23:35" x14ac:dyDescent="0.2">
      <c r="W554850" s="31"/>
      <c r="AI554850" s="31"/>
    </row>
    <row r="554854" spans="23:35" x14ac:dyDescent="0.2">
      <c r="W554854" s="29"/>
      <c r="AI554854" s="29"/>
    </row>
    <row r="554882" spans="23:35" x14ac:dyDescent="0.2">
      <c r="W554882" s="31"/>
      <c r="AI554882" s="31"/>
    </row>
    <row r="554886" spans="23:35" x14ac:dyDescent="0.2">
      <c r="W554886" s="29"/>
      <c r="AI554886" s="29"/>
    </row>
    <row r="554914" spans="23:35" x14ac:dyDescent="0.2">
      <c r="W554914" s="31"/>
      <c r="AI554914" s="31"/>
    </row>
    <row r="554918" spans="23:35" x14ac:dyDescent="0.2">
      <c r="W554918" s="29"/>
      <c r="AI554918" s="29"/>
    </row>
    <row r="554946" spans="23:35" x14ac:dyDescent="0.2">
      <c r="W554946" s="31"/>
      <c r="AI554946" s="31"/>
    </row>
    <row r="554950" spans="23:35" x14ac:dyDescent="0.2">
      <c r="W554950" s="29"/>
      <c r="AI554950" s="29"/>
    </row>
    <row r="554978" spans="23:35" x14ac:dyDescent="0.2">
      <c r="W554978" s="31"/>
      <c r="AI554978" s="31"/>
    </row>
    <row r="554982" spans="23:35" x14ac:dyDescent="0.2">
      <c r="W554982" s="29"/>
      <c r="AI554982" s="29"/>
    </row>
    <row r="555010" spans="23:35" x14ac:dyDescent="0.2">
      <c r="W555010" s="31"/>
      <c r="AI555010" s="31"/>
    </row>
    <row r="555014" spans="23:35" x14ac:dyDescent="0.2">
      <c r="W555014" s="29"/>
      <c r="AI555014" s="29"/>
    </row>
    <row r="555042" spans="23:35" x14ac:dyDescent="0.2">
      <c r="W555042" s="31"/>
      <c r="AI555042" s="31"/>
    </row>
    <row r="555046" spans="23:35" x14ac:dyDescent="0.2">
      <c r="W555046" s="29"/>
      <c r="AI555046" s="29"/>
    </row>
    <row r="555074" spans="23:35" x14ac:dyDescent="0.2">
      <c r="W555074" s="31"/>
      <c r="AI555074" s="31"/>
    </row>
    <row r="555078" spans="23:35" x14ac:dyDescent="0.2">
      <c r="W555078" s="29"/>
      <c r="AI555078" s="29"/>
    </row>
    <row r="555106" spans="23:35" x14ac:dyDescent="0.2">
      <c r="W555106" s="31"/>
      <c r="AI555106" s="31"/>
    </row>
    <row r="555110" spans="23:35" x14ac:dyDescent="0.2">
      <c r="W555110" s="29"/>
      <c r="AI555110" s="29"/>
    </row>
    <row r="555138" spans="23:35" x14ac:dyDescent="0.2">
      <c r="W555138" s="31"/>
      <c r="AI555138" s="31"/>
    </row>
    <row r="555142" spans="23:35" x14ac:dyDescent="0.2">
      <c r="W555142" s="29"/>
      <c r="AI555142" s="29"/>
    </row>
    <row r="555170" spans="23:35" x14ac:dyDescent="0.2">
      <c r="W555170" s="31"/>
      <c r="AI555170" s="31"/>
    </row>
    <row r="555174" spans="23:35" x14ac:dyDescent="0.2">
      <c r="W555174" s="29"/>
      <c r="AI555174" s="29"/>
    </row>
    <row r="555202" spans="23:35" x14ac:dyDescent="0.2">
      <c r="W555202" s="31"/>
      <c r="AI555202" s="31"/>
    </row>
    <row r="555206" spans="23:35" x14ac:dyDescent="0.2">
      <c r="W555206" s="29"/>
      <c r="AI555206" s="29"/>
    </row>
    <row r="555234" spans="23:35" x14ac:dyDescent="0.2">
      <c r="W555234" s="31"/>
      <c r="AI555234" s="31"/>
    </row>
    <row r="555238" spans="23:35" x14ac:dyDescent="0.2">
      <c r="W555238" s="29"/>
      <c r="AI555238" s="29"/>
    </row>
    <row r="555266" spans="23:35" x14ac:dyDescent="0.2">
      <c r="W555266" s="31"/>
      <c r="AI555266" s="31"/>
    </row>
    <row r="555270" spans="23:35" x14ac:dyDescent="0.2">
      <c r="W555270" s="29"/>
      <c r="AI555270" s="29"/>
    </row>
    <row r="555298" spans="23:35" x14ac:dyDescent="0.2">
      <c r="W555298" s="31"/>
      <c r="AI555298" s="31"/>
    </row>
    <row r="555302" spans="23:35" x14ac:dyDescent="0.2">
      <c r="W555302" s="29"/>
      <c r="AI555302" s="29"/>
    </row>
    <row r="555330" spans="23:35" x14ac:dyDescent="0.2">
      <c r="W555330" s="31"/>
      <c r="AI555330" s="31"/>
    </row>
    <row r="555334" spans="23:35" x14ac:dyDescent="0.2">
      <c r="W555334" s="29"/>
      <c r="AI555334" s="29"/>
    </row>
    <row r="555362" spans="23:35" x14ac:dyDescent="0.2">
      <c r="W555362" s="31"/>
      <c r="AI555362" s="31"/>
    </row>
    <row r="555366" spans="23:35" x14ac:dyDescent="0.2">
      <c r="W555366" s="29"/>
      <c r="AI555366" s="29"/>
    </row>
    <row r="555394" spans="23:35" x14ac:dyDescent="0.2">
      <c r="W555394" s="31"/>
      <c r="AI555394" s="31"/>
    </row>
    <row r="555398" spans="23:35" x14ac:dyDescent="0.2">
      <c r="W555398" s="29"/>
      <c r="AI555398" s="29"/>
    </row>
    <row r="555426" spans="23:35" x14ac:dyDescent="0.2">
      <c r="W555426" s="31"/>
      <c r="AI555426" s="31"/>
    </row>
    <row r="555430" spans="23:35" x14ac:dyDescent="0.2">
      <c r="W555430" s="29"/>
      <c r="AI555430" s="29"/>
    </row>
    <row r="555458" spans="23:35" x14ac:dyDescent="0.2">
      <c r="W555458" s="31"/>
      <c r="AI555458" s="31"/>
    </row>
    <row r="555462" spans="23:35" x14ac:dyDescent="0.2">
      <c r="W555462" s="29"/>
      <c r="AI555462" s="29"/>
    </row>
    <row r="555490" spans="23:35" x14ac:dyDescent="0.2">
      <c r="W555490" s="31"/>
      <c r="AI555490" s="31"/>
    </row>
    <row r="555494" spans="23:35" x14ac:dyDescent="0.2">
      <c r="W555494" s="29"/>
      <c r="AI555494" s="29"/>
    </row>
    <row r="555522" spans="23:35" x14ac:dyDescent="0.2">
      <c r="W555522" s="31"/>
      <c r="AI555522" s="31"/>
    </row>
    <row r="555526" spans="23:35" x14ac:dyDescent="0.2">
      <c r="W555526" s="29"/>
      <c r="AI555526" s="29"/>
    </row>
    <row r="555554" spans="23:35" x14ac:dyDescent="0.2">
      <c r="W555554" s="31"/>
      <c r="AI555554" s="31"/>
    </row>
    <row r="555558" spans="23:35" x14ac:dyDescent="0.2">
      <c r="W555558" s="29"/>
      <c r="AI555558" s="29"/>
    </row>
    <row r="555586" spans="23:35" x14ac:dyDescent="0.2">
      <c r="W555586" s="31"/>
      <c r="AI555586" s="31"/>
    </row>
    <row r="555590" spans="23:35" x14ac:dyDescent="0.2">
      <c r="W555590" s="29"/>
      <c r="AI555590" s="29"/>
    </row>
    <row r="555618" spans="23:35" x14ac:dyDescent="0.2">
      <c r="W555618" s="31"/>
      <c r="AI555618" s="31"/>
    </row>
    <row r="555622" spans="23:35" x14ac:dyDescent="0.2">
      <c r="W555622" s="29"/>
      <c r="AI555622" s="29"/>
    </row>
    <row r="555650" spans="23:35" x14ac:dyDescent="0.2">
      <c r="W555650" s="31"/>
      <c r="AI555650" s="31"/>
    </row>
    <row r="555654" spans="23:35" x14ac:dyDescent="0.2">
      <c r="W555654" s="29"/>
      <c r="AI555654" s="29"/>
    </row>
    <row r="555682" spans="23:35" x14ac:dyDescent="0.2">
      <c r="W555682" s="31"/>
      <c r="AI555682" s="31"/>
    </row>
    <row r="555686" spans="23:35" x14ac:dyDescent="0.2">
      <c r="W555686" s="29"/>
      <c r="AI555686" s="29"/>
    </row>
    <row r="555714" spans="23:35" x14ac:dyDescent="0.2">
      <c r="W555714" s="31"/>
      <c r="AI555714" s="31"/>
    </row>
    <row r="555718" spans="23:35" x14ac:dyDescent="0.2">
      <c r="W555718" s="29"/>
      <c r="AI555718" s="29"/>
    </row>
    <row r="555746" spans="23:35" x14ac:dyDescent="0.2">
      <c r="W555746" s="31"/>
      <c r="AI555746" s="31"/>
    </row>
    <row r="555750" spans="23:35" x14ac:dyDescent="0.2">
      <c r="W555750" s="29"/>
      <c r="AI555750" s="29"/>
    </row>
    <row r="555778" spans="23:35" x14ac:dyDescent="0.2">
      <c r="W555778" s="31"/>
      <c r="AI555778" s="31"/>
    </row>
    <row r="555782" spans="23:35" x14ac:dyDescent="0.2">
      <c r="W555782" s="29"/>
      <c r="AI555782" s="29"/>
    </row>
    <row r="555810" spans="23:35" x14ac:dyDescent="0.2">
      <c r="W555810" s="31"/>
      <c r="AI555810" s="31"/>
    </row>
    <row r="555814" spans="23:35" x14ac:dyDescent="0.2">
      <c r="W555814" s="29"/>
      <c r="AI555814" s="29"/>
    </row>
    <row r="555842" spans="23:35" x14ac:dyDescent="0.2">
      <c r="W555842" s="31"/>
      <c r="AI555842" s="31"/>
    </row>
    <row r="555846" spans="23:35" x14ac:dyDescent="0.2">
      <c r="W555846" s="29"/>
      <c r="AI555846" s="29"/>
    </row>
    <row r="555874" spans="23:35" x14ac:dyDescent="0.2">
      <c r="W555874" s="31"/>
      <c r="AI555874" s="31"/>
    </row>
    <row r="555878" spans="23:35" x14ac:dyDescent="0.2">
      <c r="W555878" s="29"/>
      <c r="AI555878" s="29"/>
    </row>
    <row r="555906" spans="23:35" x14ac:dyDescent="0.2">
      <c r="W555906" s="31"/>
      <c r="AI555906" s="31"/>
    </row>
    <row r="555910" spans="23:35" x14ac:dyDescent="0.2">
      <c r="W555910" s="29"/>
      <c r="AI555910" s="29"/>
    </row>
    <row r="555938" spans="23:35" x14ac:dyDescent="0.2">
      <c r="W555938" s="31"/>
      <c r="AI555938" s="31"/>
    </row>
    <row r="555942" spans="23:35" x14ac:dyDescent="0.2">
      <c r="W555942" s="29"/>
      <c r="AI555942" s="29"/>
    </row>
    <row r="555970" spans="23:35" x14ac:dyDescent="0.2">
      <c r="W555970" s="31"/>
      <c r="AI555970" s="31"/>
    </row>
    <row r="555974" spans="23:35" x14ac:dyDescent="0.2">
      <c r="W555974" s="29"/>
      <c r="AI555974" s="29"/>
    </row>
    <row r="556002" spans="23:35" x14ac:dyDescent="0.2">
      <c r="W556002" s="31"/>
      <c r="AI556002" s="31"/>
    </row>
    <row r="556006" spans="23:35" x14ac:dyDescent="0.2">
      <c r="W556006" s="29"/>
      <c r="AI556006" s="29"/>
    </row>
    <row r="556034" spans="23:35" x14ac:dyDescent="0.2">
      <c r="W556034" s="31"/>
      <c r="AI556034" s="31"/>
    </row>
    <row r="556038" spans="23:35" x14ac:dyDescent="0.2">
      <c r="W556038" s="29"/>
      <c r="AI556038" s="29"/>
    </row>
    <row r="556066" spans="23:35" x14ac:dyDescent="0.2">
      <c r="W556066" s="31"/>
      <c r="AI556066" s="31"/>
    </row>
    <row r="556070" spans="23:35" x14ac:dyDescent="0.2">
      <c r="W556070" s="29"/>
      <c r="AI556070" s="29"/>
    </row>
    <row r="556098" spans="23:35" x14ac:dyDescent="0.2">
      <c r="W556098" s="31"/>
      <c r="AI556098" s="31"/>
    </row>
    <row r="556102" spans="23:35" x14ac:dyDescent="0.2">
      <c r="W556102" s="29"/>
      <c r="AI556102" s="29"/>
    </row>
    <row r="556130" spans="23:35" x14ac:dyDescent="0.2">
      <c r="W556130" s="31"/>
      <c r="AI556130" s="31"/>
    </row>
    <row r="556134" spans="23:35" x14ac:dyDescent="0.2">
      <c r="W556134" s="29"/>
      <c r="AI556134" s="29"/>
    </row>
    <row r="556162" spans="23:35" x14ac:dyDescent="0.2">
      <c r="W556162" s="31"/>
      <c r="AI556162" s="31"/>
    </row>
    <row r="556166" spans="23:35" x14ac:dyDescent="0.2">
      <c r="W556166" s="29"/>
      <c r="AI556166" s="29"/>
    </row>
    <row r="556194" spans="23:35" x14ac:dyDescent="0.2">
      <c r="W556194" s="31"/>
      <c r="AI556194" s="31"/>
    </row>
    <row r="556198" spans="23:35" x14ac:dyDescent="0.2">
      <c r="W556198" s="29"/>
      <c r="AI556198" s="29"/>
    </row>
    <row r="556226" spans="23:35" x14ac:dyDescent="0.2">
      <c r="W556226" s="31"/>
      <c r="AI556226" s="31"/>
    </row>
    <row r="556230" spans="23:35" x14ac:dyDescent="0.2">
      <c r="W556230" s="29"/>
      <c r="AI556230" s="29"/>
    </row>
    <row r="556258" spans="23:35" x14ac:dyDescent="0.2">
      <c r="W556258" s="31"/>
      <c r="AI556258" s="31"/>
    </row>
    <row r="556262" spans="23:35" x14ac:dyDescent="0.2">
      <c r="W556262" s="29"/>
      <c r="AI556262" s="29"/>
    </row>
    <row r="556290" spans="23:35" x14ac:dyDescent="0.2">
      <c r="W556290" s="31"/>
      <c r="AI556290" s="31"/>
    </row>
    <row r="556294" spans="23:35" x14ac:dyDescent="0.2">
      <c r="W556294" s="29"/>
      <c r="AI556294" s="29"/>
    </row>
    <row r="556322" spans="23:35" x14ac:dyDescent="0.2">
      <c r="W556322" s="31"/>
      <c r="AI556322" s="31"/>
    </row>
    <row r="556326" spans="23:35" x14ac:dyDescent="0.2">
      <c r="W556326" s="29"/>
      <c r="AI556326" s="29"/>
    </row>
    <row r="556354" spans="23:35" x14ac:dyDescent="0.2">
      <c r="W556354" s="31"/>
      <c r="AI556354" s="31"/>
    </row>
    <row r="556358" spans="23:35" x14ac:dyDescent="0.2">
      <c r="W556358" s="29"/>
      <c r="AI556358" s="29"/>
    </row>
    <row r="556386" spans="23:35" x14ac:dyDescent="0.2">
      <c r="W556386" s="31"/>
      <c r="AI556386" s="31"/>
    </row>
    <row r="556390" spans="23:35" x14ac:dyDescent="0.2">
      <c r="W556390" s="29"/>
      <c r="AI556390" s="29"/>
    </row>
    <row r="556418" spans="23:35" x14ac:dyDescent="0.2">
      <c r="W556418" s="31"/>
      <c r="AI556418" s="31"/>
    </row>
    <row r="556422" spans="23:35" x14ac:dyDescent="0.2">
      <c r="W556422" s="29"/>
      <c r="AI556422" s="29"/>
    </row>
    <row r="556450" spans="23:35" x14ac:dyDescent="0.2">
      <c r="W556450" s="31"/>
      <c r="AI556450" s="31"/>
    </row>
    <row r="556454" spans="23:35" x14ac:dyDescent="0.2">
      <c r="W556454" s="29"/>
      <c r="AI556454" s="29"/>
    </row>
    <row r="556482" spans="23:35" x14ac:dyDescent="0.2">
      <c r="W556482" s="31"/>
      <c r="AI556482" s="31"/>
    </row>
    <row r="556486" spans="23:35" x14ac:dyDescent="0.2">
      <c r="W556486" s="29"/>
      <c r="AI556486" s="29"/>
    </row>
    <row r="556514" spans="23:35" x14ac:dyDescent="0.2">
      <c r="W556514" s="31"/>
      <c r="AI556514" s="31"/>
    </row>
    <row r="556518" spans="23:35" x14ac:dyDescent="0.2">
      <c r="W556518" s="29"/>
      <c r="AI556518" s="29"/>
    </row>
    <row r="556546" spans="23:35" x14ac:dyDescent="0.2">
      <c r="W556546" s="31"/>
      <c r="AI556546" s="31"/>
    </row>
    <row r="556550" spans="23:35" x14ac:dyDescent="0.2">
      <c r="W556550" s="29"/>
      <c r="AI556550" s="29"/>
    </row>
    <row r="556578" spans="23:35" x14ac:dyDescent="0.2">
      <c r="W556578" s="31"/>
      <c r="AI556578" s="31"/>
    </row>
    <row r="556582" spans="23:35" x14ac:dyDescent="0.2">
      <c r="W556582" s="29"/>
      <c r="AI556582" s="29"/>
    </row>
    <row r="556610" spans="23:35" x14ac:dyDescent="0.2">
      <c r="W556610" s="31"/>
      <c r="AI556610" s="31"/>
    </row>
    <row r="556614" spans="23:35" x14ac:dyDescent="0.2">
      <c r="W556614" s="29"/>
      <c r="AI556614" s="29"/>
    </row>
    <row r="556642" spans="23:35" x14ac:dyDescent="0.2">
      <c r="W556642" s="31"/>
      <c r="AI556642" s="31"/>
    </row>
    <row r="556646" spans="23:35" x14ac:dyDescent="0.2">
      <c r="W556646" s="29"/>
      <c r="AI556646" s="29"/>
    </row>
    <row r="556674" spans="23:35" x14ac:dyDescent="0.2">
      <c r="W556674" s="31"/>
      <c r="AI556674" s="31"/>
    </row>
    <row r="556678" spans="23:35" x14ac:dyDescent="0.2">
      <c r="W556678" s="29"/>
      <c r="AI556678" s="29"/>
    </row>
    <row r="556706" spans="23:35" x14ac:dyDescent="0.2">
      <c r="W556706" s="31"/>
      <c r="AI556706" s="31"/>
    </row>
    <row r="556710" spans="23:35" x14ac:dyDescent="0.2">
      <c r="W556710" s="29"/>
      <c r="AI556710" s="29"/>
    </row>
    <row r="556738" spans="23:35" x14ac:dyDescent="0.2">
      <c r="W556738" s="31"/>
      <c r="AI556738" s="31"/>
    </row>
    <row r="556742" spans="23:35" x14ac:dyDescent="0.2">
      <c r="W556742" s="29"/>
      <c r="AI556742" s="29"/>
    </row>
    <row r="556770" spans="23:35" x14ac:dyDescent="0.2">
      <c r="W556770" s="31"/>
      <c r="AI556770" s="31"/>
    </row>
    <row r="556774" spans="23:35" x14ac:dyDescent="0.2">
      <c r="W556774" s="29"/>
      <c r="AI556774" s="29"/>
    </row>
    <row r="556802" spans="23:35" x14ac:dyDescent="0.2">
      <c r="W556802" s="31"/>
      <c r="AI556802" s="31"/>
    </row>
    <row r="556806" spans="23:35" x14ac:dyDescent="0.2">
      <c r="W556806" s="29"/>
      <c r="AI556806" s="29"/>
    </row>
    <row r="556834" spans="23:35" x14ac:dyDescent="0.2">
      <c r="W556834" s="31"/>
      <c r="AI556834" s="31"/>
    </row>
    <row r="556838" spans="23:35" x14ac:dyDescent="0.2">
      <c r="W556838" s="29"/>
      <c r="AI556838" s="29"/>
    </row>
    <row r="556866" spans="23:35" x14ac:dyDescent="0.2">
      <c r="W556866" s="31"/>
      <c r="AI556866" s="31"/>
    </row>
    <row r="556870" spans="23:35" x14ac:dyDescent="0.2">
      <c r="W556870" s="29"/>
      <c r="AI556870" s="29"/>
    </row>
    <row r="556898" spans="23:35" x14ac:dyDescent="0.2">
      <c r="W556898" s="31"/>
      <c r="AI556898" s="31"/>
    </row>
    <row r="556902" spans="23:35" x14ac:dyDescent="0.2">
      <c r="W556902" s="29"/>
      <c r="AI556902" s="29"/>
    </row>
    <row r="556930" spans="23:35" x14ac:dyDescent="0.2">
      <c r="W556930" s="31"/>
      <c r="AI556930" s="31"/>
    </row>
    <row r="556934" spans="23:35" x14ac:dyDescent="0.2">
      <c r="W556934" s="29"/>
      <c r="AI556934" s="29"/>
    </row>
    <row r="556962" spans="23:35" x14ac:dyDescent="0.2">
      <c r="W556962" s="31"/>
      <c r="AI556962" s="31"/>
    </row>
    <row r="556966" spans="23:35" x14ac:dyDescent="0.2">
      <c r="W556966" s="29"/>
      <c r="AI556966" s="29"/>
    </row>
    <row r="556994" spans="23:35" x14ac:dyDescent="0.2">
      <c r="W556994" s="31"/>
      <c r="AI556994" s="31"/>
    </row>
    <row r="556998" spans="23:35" x14ac:dyDescent="0.2">
      <c r="W556998" s="29"/>
      <c r="AI556998" s="29"/>
    </row>
    <row r="557026" spans="23:35" x14ac:dyDescent="0.2">
      <c r="W557026" s="31"/>
      <c r="AI557026" s="31"/>
    </row>
    <row r="557030" spans="23:35" x14ac:dyDescent="0.2">
      <c r="W557030" s="29"/>
      <c r="AI557030" s="29"/>
    </row>
    <row r="557058" spans="23:35" x14ac:dyDescent="0.2">
      <c r="W557058" s="31"/>
      <c r="AI557058" s="31"/>
    </row>
    <row r="557062" spans="23:35" x14ac:dyDescent="0.2">
      <c r="W557062" s="29"/>
      <c r="AI557062" s="29"/>
    </row>
    <row r="557090" spans="23:35" x14ac:dyDescent="0.2">
      <c r="W557090" s="31"/>
      <c r="AI557090" s="31"/>
    </row>
    <row r="557094" spans="23:35" x14ac:dyDescent="0.2">
      <c r="W557094" s="29"/>
      <c r="AI557094" s="29"/>
    </row>
    <row r="557122" spans="23:35" x14ac:dyDescent="0.2">
      <c r="W557122" s="31"/>
      <c r="AI557122" s="31"/>
    </row>
    <row r="557126" spans="23:35" x14ac:dyDescent="0.2">
      <c r="W557126" s="29"/>
      <c r="AI557126" s="29"/>
    </row>
    <row r="557154" spans="23:35" x14ac:dyDescent="0.2">
      <c r="W557154" s="31"/>
      <c r="AI557154" s="31"/>
    </row>
    <row r="557158" spans="23:35" x14ac:dyDescent="0.2">
      <c r="W557158" s="29"/>
      <c r="AI557158" s="29"/>
    </row>
    <row r="557186" spans="23:35" x14ac:dyDescent="0.2">
      <c r="W557186" s="31"/>
      <c r="AI557186" s="31"/>
    </row>
    <row r="557190" spans="23:35" x14ac:dyDescent="0.2">
      <c r="W557190" s="29"/>
      <c r="AI557190" s="29"/>
    </row>
    <row r="557218" spans="23:35" x14ac:dyDescent="0.2">
      <c r="W557218" s="31"/>
      <c r="AI557218" s="31"/>
    </row>
    <row r="557222" spans="23:35" x14ac:dyDescent="0.2">
      <c r="W557222" s="29"/>
      <c r="AI557222" s="29"/>
    </row>
    <row r="557250" spans="23:35" x14ac:dyDescent="0.2">
      <c r="W557250" s="31"/>
      <c r="AI557250" s="31"/>
    </row>
    <row r="557254" spans="23:35" x14ac:dyDescent="0.2">
      <c r="W557254" s="29"/>
      <c r="AI557254" s="29"/>
    </row>
    <row r="557282" spans="23:35" x14ac:dyDescent="0.2">
      <c r="W557282" s="31"/>
      <c r="AI557282" s="31"/>
    </row>
    <row r="557286" spans="23:35" x14ac:dyDescent="0.2">
      <c r="W557286" s="29"/>
      <c r="AI557286" s="29"/>
    </row>
    <row r="557314" spans="23:35" x14ac:dyDescent="0.2">
      <c r="W557314" s="31"/>
      <c r="AI557314" s="31"/>
    </row>
    <row r="557318" spans="23:35" x14ac:dyDescent="0.2">
      <c r="W557318" s="29"/>
      <c r="AI557318" s="29"/>
    </row>
    <row r="557346" spans="23:35" x14ac:dyDescent="0.2">
      <c r="W557346" s="31"/>
      <c r="AI557346" s="31"/>
    </row>
    <row r="557350" spans="23:35" x14ac:dyDescent="0.2">
      <c r="W557350" s="29"/>
      <c r="AI557350" s="29"/>
    </row>
    <row r="557378" spans="23:35" x14ac:dyDescent="0.2">
      <c r="W557378" s="31"/>
      <c r="AI557378" s="31"/>
    </row>
    <row r="557382" spans="23:35" x14ac:dyDescent="0.2">
      <c r="W557382" s="29"/>
      <c r="AI557382" s="29"/>
    </row>
    <row r="557410" spans="23:35" x14ac:dyDescent="0.2">
      <c r="W557410" s="31"/>
      <c r="AI557410" s="31"/>
    </row>
    <row r="557414" spans="23:35" x14ac:dyDescent="0.2">
      <c r="W557414" s="29"/>
      <c r="AI557414" s="29"/>
    </row>
    <row r="557442" spans="23:35" x14ac:dyDescent="0.2">
      <c r="W557442" s="31"/>
      <c r="AI557442" s="31"/>
    </row>
    <row r="557446" spans="23:35" x14ac:dyDescent="0.2">
      <c r="W557446" s="29"/>
      <c r="AI557446" s="29"/>
    </row>
    <row r="557474" spans="23:35" x14ac:dyDescent="0.2">
      <c r="W557474" s="31"/>
      <c r="AI557474" s="31"/>
    </row>
    <row r="557478" spans="23:35" x14ac:dyDescent="0.2">
      <c r="W557478" s="29"/>
      <c r="AI557478" s="29"/>
    </row>
    <row r="557506" spans="23:35" x14ac:dyDescent="0.2">
      <c r="W557506" s="31"/>
      <c r="AI557506" s="31"/>
    </row>
    <row r="557510" spans="23:35" x14ac:dyDescent="0.2">
      <c r="W557510" s="29"/>
      <c r="AI557510" s="29"/>
    </row>
    <row r="557538" spans="23:35" x14ac:dyDescent="0.2">
      <c r="W557538" s="31"/>
      <c r="AI557538" s="31"/>
    </row>
    <row r="557542" spans="23:35" x14ac:dyDescent="0.2">
      <c r="W557542" s="29"/>
      <c r="AI557542" s="29"/>
    </row>
    <row r="557570" spans="23:35" x14ac:dyDescent="0.2">
      <c r="W557570" s="31"/>
      <c r="AI557570" s="31"/>
    </row>
    <row r="557574" spans="23:35" x14ac:dyDescent="0.2">
      <c r="W557574" s="29"/>
      <c r="AI557574" s="29"/>
    </row>
    <row r="557602" spans="23:35" x14ac:dyDescent="0.2">
      <c r="W557602" s="31"/>
      <c r="AI557602" s="31"/>
    </row>
    <row r="557606" spans="23:35" x14ac:dyDescent="0.2">
      <c r="W557606" s="29"/>
      <c r="AI557606" s="29"/>
    </row>
    <row r="557634" spans="23:35" x14ac:dyDescent="0.2">
      <c r="W557634" s="31"/>
      <c r="AI557634" s="31"/>
    </row>
    <row r="557638" spans="23:35" x14ac:dyDescent="0.2">
      <c r="W557638" s="29"/>
      <c r="AI557638" s="29"/>
    </row>
    <row r="557666" spans="23:35" x14ac:dyDescent="0.2">
      <c r="W557666" s="31"/>
      <c r="AI557666" s="31"/>
    </row>
    <row r="557670" spans="23:35" x14ac:dyDescent="0.2">
      <c r="W557670" s="29"/>
      <c r="AI557670" s="29"/>
    </row>
    <row r="557698" spans="23:35" x14ac:dyDescent="0.2">
      <c r="W557698" s="31"/>
      <c r="AI557698" s="31"/>
    </row>
    <row r="557702" spans="23:35" x14ac:dyDescent="0.2">
      <c r="W557702" s="29"/>
      <c r="AI557702" s="29"/>
    </row>
    <row r="557730" spans="23:35" x14ac:dyDescent="0.2">
      <c r="W557730" s="31"/>
      <c r="AI557730" s="31"/>
    </row>
    <row r="557734" spans="23:35" x14ac:dyDescent="0.2">
      <c r="W557734" s="29"/>
      <c r="AI557734" s="29"/>
    </row>
    <row r="557762" spans="23:35" x14ac:dyDescent="0.2">
      <c r="W557762" s="31"/>
      <c r="AI557762" s="31"/>
    </row>
    <row r="557766" spans="23:35" x14ac:dyDescent="0.2">
      <c r="W557766" s="29"/>
      <c r="AI557766" s="29"/>
    </row>
    <row r="557794" spans="23:35" x14ac:dyDescent="0.2">
      <c r="W557794" s="31"/>
      <c r="AI557794" s="31"/>
    </row>
    <row r="557798" spans="23:35" x14ac:dyDescent="0.2">
      <c r="W557798" s="29"/>
      <c r="AI557798" s="29"/>
    </row>
    <row r="557826" spans="23:35" x14ac:dyDescent="0.2">
      <c r="W557826" s="31"/>
      <c r="AI557826" s="31"/>
    </row>
    <row r="557830" spans="23:35" x14ac:dyDescent="0.2">
      <c r="W557830" s="29"/>
      <c r="AI557830" s="29"/>
    </row>
    <row r="557858" spans="23:35" x14ac:dyDescent="0.2">
      <c r="W557858" s="31"/>
      <c r="AI557858" s="31"/>
    </row>
    <row r="557862" spans="23:35" x14ac:dyDescent="0.2">
      <c r="W557862" s="29"/>
      <c r="AI557862" s="29"/>
    </row>
    <row r="557890" spans="23:35" x14ac:dyDescent="0.2">
      <c r="W557890" s="31"/>
      <c r="AI557890" s="31"/>
    </row>
    <row r="557894" spans="23:35" x14ac:dyDescent="0.2">
      <c r="W557894" s="29"/>
      <c r="AI557894" s="29"/>
    </row>
    <row r="557922" spans="23:35" x14ac:dyDescent="0.2">
      <c r="W557922" s="31"/>
      <c r="AI557922" s="31"/>
    </row>
    <row r="557926" spans="23:35" x14ac:dyDescent="0.2">
      <c r="W557926" s="29"/>
      <c r="AI557926" s="29"/>
    </row>
    <row r="557954" spans="23:35" x14ac:dyDescent="0.2">
      <c r="W557954" s="31"/>
      <c r="AI557954" s="31"/>
    </row>
    <row r="557958" spans="23:35" x14ac:dyDescent="0.2">
      <c r="W557958" s="29"/>
      <c r="AI557958" s="29"/>
    </row>
    <row r="557986" spans="23:35" x14ac:dyDescent="0.2">
      <c r="W557986" s="31"/>
      <c r="AI557986" s="31"/>
    </row>
    <row r="557990" spans="23:35" x14ac:dyDescent="0.2">
      <c r="W557990" s="29"/>
      <c r="AI557990" s="29"/>
    </row>
    <row r="558018" spans="23:35" x14ac:dyDescent="0.2">
      <c r="W558018" s="31"/>
      <c r="AI558018" s="31"/>
    </row>
    <row r="558022" spans="23:35" x14ac:dyDescent="0.2">
      <c r="W558022" s="29"/>
      <c r="AI558022" s="29"/>
    </row>
    <row r="558050" spans="23:35" x14ac:dyDescent="0.2">
      <c r="W558050" s="31"/>
      <c r="AI558050" s="31"/>
    </row>
    <row r="558054" spans="23:35" x14ac:dyDescent="0.2">
      <c r="W558054" s="29"/>
      <c r="AI558054" s="29"/>
    </row>
    <row r="558082" spans="23:35" x14ac:dyDescent="0.2">
      <c r="W558082" s="31"/>
      <c r="AI558082" s="31"/>
    </row>
    <row r="558086" spans="23:35" x14ac:dyDescent="0.2">
      <c r="W558086" s="29"/>
      <c r="AI558086" s="29"/>
    </row>
    <row r="558114" spans="23:35" x14ac:dyDescent="0.2">
      <c r="W558114" s="31"/>
      <c r="AI558114" s="31"/>
    </row>
    <row r="558118" spans="23:35" x14ac:dyDescent="0.2">
      <c r="W558118" s="29"/>
      <c r="AI558118" s="29"/>
    </row>
    <row r="558146" spans="23:35" x14ac:dyDescent="0.2">
      <c r="W558146" s="31"/>
      <c r="AI558146" s="31"/>
    </row>
    <row r="558150" spans="23:35" x14ac:dyDescent="0.2">
      <c r="W558150" s="29"/>
      <c r="AI558150" s="29"/>
    </row>
    <row r="558178" spans="23:35" x14ac:dyDescent="0.2">
      <c r="W558178" s="31"/>
      <c r="AI558178" s="31"/>
    </row>
    <row r="558182" spans="23:35" x14ac:dyDescent="0.2">
      <c r="W558182" s="29"/>
      <c r="AI558182" s="29"/>
    </row>
    <row r="558210" spans="23:35" x14ac:dyDescent="0.2">
      <c r="W558210" s="31"/>
      <c r="AI558210" s="31"/>
    </row>
    <row r="558214" spans="23:35" x14ac:dyDescent="0.2">
      <c r="W558214" s="29"/>
      <c r="AI558214" s="29"/>
    </row>
    <row r="558242" spans="23:35" x14ac:dyDescent="0.2">
      <c r="W558242" s="31"/>
      <c r="AI558242" s="31"/>
    </row>
    <row r="558246" spans="23:35" x14ac:dyDescent="0.2">
      <c r="W558246" s="29"/>
      <c r="AI558246" s="29"/>
    </row>
    <row r="558274" spans="23:35" x14ac:dyDescent="0.2">
      <c r="W558274" s="31"/>
      <c r="AI558274" s="31"/>
    </row>
    <row r="558278" spans="23:35" x14ac:dyDescent="0.2">
      <c r="W558278" s="29"/>
      <c r="AI558278" s="29"/>
    </row>
    <row r="558306" spans="23:35" x14ac:dyDescent="0.2">
      <c r="W558306" s="31"/>
      <c r="AI558306" s="31"/>
    </row>
    <row r="558310" spans="23:35" x14ac:dyDescent="0.2">
      <c r="W558310" s="29"/>
      <c r="AI558310" s="29"/>
    </row>
    <row r="558338" spans="23:35" x14ac:dyDescent="0.2">
      <c r="W558338" s="31"/>
      <c r="AI558338" s="31"/>
    </row>
    <row r="558342" spans="23:35" x14ac:dyDescent="0.2">
      <c r="W558342" s="29"/>
      <c r="AI558342" s="29"/>
    </row>
    <row r="558370" spans="23:35" x14ac:dyDescent="0.2">
      <c r="W558370" s="31"/>
      <c r="AI558370" s="31"/>
    </row>
    <row r="558374" spans="23:35" x14ac:dyDescent="0.2">
      <c r="W558374" s="29"/>
      <c r="AI558374" s="29"/>
    </row>
    <row r="558402" spans="23:35" x14ac:dyDescent="0.2">
      <c r="W558402" s="31"/>
      <c r="AI558402" s="31"/>
    </row>
    <row r="558406" spans="23:35" x14ac:dyDescent="0.2">
      <c r="W558406" s="29"/>
      <c r="AI558406" s="29"/>
    </row>
    <row r="558434" spans="23:35" x14ac:dyDescent="0.2">
      <c r="W558434" s="31"/>
      <c r="AI558434" s="31"/>
    </row>
    <row r="558438" spans="23:35" x14ac:dyDescent="0.2">
      <c r="W558438" s="29"/>
      <c r="AI558438" s="29"/>
    </row>
    <row r="558466" spans="23:35" x14ac:dyDescent="0.2">
      <c r="W558466" s="31"/>
      <c r="AI558466" s="31"/>
    </row>
    <row r="558470" spans="23:35" x14ac:dyDescent="0.2">
      <c r="W558470" s="29"/>
      <c r="AI558470" s="29"/>
    </row>
    <row r="558498" spans="23:35" x14ac:dyDescent="0.2">
      <c r="W558498" s="31"/>
      <c r="AI558498" s="31"/>
    </row>
    <row r="558502" spans="23:35" x14ac:dyDescent="0.2">
      <c r="W558502" s="29"/>
      <c r="AI558502" s="29"/>
    </row>
    <row r="558530" spans="23:35" x14ac:dyDescent="0.2">
      <c r="W558530" s="31"/>
      <c r="AI558530" s="31"/>
    </row>
    <row r="558534" spans="23:35" x14ac:dyDescent="0.2">
      <c r="W558534" s="29"/>
      <c r="AI558534" s="29"/>
    </row>
    <row r="558562" spans="23:35" x14ac:dyDescent="0.2">
      <c r="W558562" s="31"/>
      <c r="AI558562" s="31"/>
    </row>
    <row r="558566" spans="23:35" x14ac:dyDescent="0.2">
      <c r="W558566" s="29"/>
      <c r="AI558566" s="29"/>
    </row>
    <row r="558594" spans="23:35" x14ac:dyDescent="0.2">
      <c r="W558594" s="31"/>
      <c r="AI558594" s="31"/>
    </row>
    <row r="558598" spans="23:35" x14ac:dyDescent="0.2">
      <c r="W558598" s="29"/>
      <c r="AI558598" s="29"/>
    </row>
    <row r="558626" spans="23:35" x14ac:dyDescent="0.2">
      <c r="W558626" s="31"/>
      <c r="AI558626" s="31"/>
    </row>
    <row r="558630" spans="23:35" x14ac:dyDescent="0.2">
      <c r="W558630" s="29"/>
      <c r="AI558630" s="29"/>
    </row>
    <row r="558658" spans="23:35" x14ac:dyDescent="0.2">
      <c r="W558658" s="31"/>
      <c r="AI558658" s="31"/>
    </row>
    <row r="558662" spans="23:35" x14ac:dyDescent="0.2">
      <c r="W558662" s="29"/>
      <c r="AI558662" s="29"/>
    </row>
    <row r="558690" spans="23:35" x14ac:dyDescent="0.2">
      <c r="W558690" s="31"/>
      <c r="AI558690" s="31"/>
    </row>
    <row r="558694" spans="23:35" x14ac:dyDescent="0.2">
      <c r="W558694" s="29"/>
      <c r="AI558694" s="29"/>
    </row>
    <row r="558722" spans="23:35" x14ac:dyDescent="0.2">
      <c r="W558722" s="31"/>
      <c r="AI558722" s="31"/>
    </row>
    <row r="558726" spans="23:35" x14ac:dyDescent="0.2">
      <c r="W558726" s="29"/>
      <c r="AI558726" s="29"/>
    </row>
    <row r="558754" spans="23:35" x14ac:dyDescent="0.2">
      <c r="W558754" s="31"/>
      <c r="AI558754" s="31"/>
    </row>
    <row r="558758" spans="23:35" x14ac:dyDescent="0.2">
      <c r="W558758" s="29"/>
      <c r="AI558758" s="29"/>
    </row>
    <row r="558786" spans="23:35" x14ac:dyDescent="0.2">
      <c r="W558786" s="31"/>
      <c r="AI558786" s="31"/>
    </row>
    <row r="558790" spans="23:35" x14ac:dyDescent="0.2">
      <c r="W558790" s="29"/>
      <c r="AI558790" s="29"/>
    </row>
    <row r="558818" spans="23:35" x14ac:dyDescent="0.2">
      <c r="W558818" s="31"/>
      <c r="AI558818" s="31"/>
    </row>
    <row r="558822" spans="23:35" x14ac:dyDescent="0.2">
      <c r="W558822" s="29"/>
      <c r="AI558822" s="29"/>
    </row>
    <row r="558850" spans="23:35" x14ac:dyDescent="0.2">
      <c r="W558850" s="31"/>
      <c r="AI558850" s="31"/>
    </row>
    <row r="558854" spans="23:35" x14ac:dyDescent="0.2">
      <c r="W558854" s="29"/>
      <c r="AI558854" s="29"/>
    </row>
    <row r="558882" spans="23:35" x14ac:dyDescent="0.2">
      <c r="W558882" s="31"/>
      <c r="AI558882" s="31"/>
    </row>
    <row r="558886" spans="23:35" x14ac:dyDescent="0.2">
      <c r="W558886" s="29"/>
      <c r="AI558886" s="29"/>
    </row>
    <row r="558914" spans="23:35" x14ac:dyDescent="0.2">
      <c r="W558914" s="31"/>
      <c r="AI558914" s="31"/>
    </row>
    <row r="558918" spans="23:35" x14ac:dyDescent="0.2">
      <c r="W558918" s="29"/>
      <c r="AI558918" s="29"/>
    </row>
    <row r="558946" spans="23:35" x14ac:dyDescent="0.2">
      <c r="W558946" s="31"/>
      <c r="AI558946" s="31"/>
    </row>
    <row r="558950" spans="23:35" x14ac:dyDescent="0.2">
      <c r="W558950" s="29"/>
      <c r="AI558950" s="29"/>
    </row>
    <row r="558978" spans="23:35" x14ac:dyDescent="0.2">
      <c r="W558978" s="31"/>
      <c r="AI558978" s="31"/>
    </row>
    <row r="558982" spans="23:35" x14ac:dyDescent="0.2">
      <c r="W558982" s="29"/>
      <c r="AI558982" s="29"/>
    </row>
    <row r="559010" spans="23:35" x14ac:dyDescent="0.2">
      <c r="W559010" s="31"/>
      <c r="AI559010" s="31"/>
    </row>
    <row r="559014" spans="23:35" x14ac:dyDescent="0.2">
      <c r="W559014" s="29"/>
      <c r="AI559014" s="29"/>
    </row>
    <row r="559042" spans="23:35" x14ac:dyDescent="0.2">
      <c r="W559042" s="31"/>
      <c r="AI559042" s="31"/>
    </row>
    <row r="559046" spans="23:35" x14ac:dyDescent="0.2">
      <c r="W559046" s="29"/>
      <c r="AI559046" s="29"/>
    </row>
    <row r="559074" spans="23:35" x14ac:dyDescent="0.2">
      <c r="W559074" s="31"/>
      <c r="AI559074" s="31"/>
    </row>
    <row r="559078" spans="23:35" x14ac:dyDescent="0.2">
      <c r="W559078" s="29"/>
      <c r="AI559078" s="29"/>
    </row>
    <row r="559106" spans="23:35" x14ac:dyDescent="0.2">
      <c r="W559106" s="31"/>
      <c r="AI559106" s="31"/>
    </row>
    <row r="559110" spans="23:35" x14ac:dyDescent="0.2">
      <c r="W559110" s="29"/>
      <c r="AI559110" s="29"/>
    </row>
    <row r="559138" spans="23:35" x14ac:dyDescent="0.2">
      <c r="W559138" s="31"/>
      <c r="AI559138" s="31"/>
    </row>
    <row r="559142" spans="23:35" x14ac:dyDescent="0.2">
      <c r="W559142" s="29"/>
      <c r="AI559142" s="29"/>
    </row>
    <row r="559170" spans="23:35" x14ac:dyDescent="0.2">
      <c r="W559170" s="31"/>
      <c r="AI559170" s="31"/>
    </row>
    <row r="559174" spans="23:35" x14ac:dyDescent="0.2">
      <c r="W559174" s="29"/>
      <c r="AI559174" s="29"/>
    </row>
    <row r="559202" spans="23:35" x14ac:dyDescent="0.2">
      <c r="W559202" s="31"/>
      <c r="AI559202" s="31"/>
    </row>
    <row r="559206" spans="23:35" x14ac:dyDescent="0.2">
      <c r="W559206" s="29"/>
      <c r="AI559206" s="29"/>
    </row>
    <row r="559234" spans="23:35" x14ac:dyDescent="0.2">
      <c r="W559234" s="31"/>
      <c r="AI559234" s="31"/>
    </row>
    <row r="559238" spans="23:35" x14ac:dyDescent="0.2">
      <c r="W559238" s="29"/>
      <c r="AI559238" s="29"/>
    </row>
    <row r="559266" spans="23:35" x14ac:dyDescent="0.2">
      <c r="W559266" s="31"/>
      <c r="AI559266" s="31"/>
    </row>
    <row r="559270" spans="23:35" x14ac:dyDescent="0.2">
      <c r="W559270" s="29"/>
      <c r="AI559270" s="29"/>
    </row>
    <row r="559298" spans="23:35" x14ac:dyDescent="0.2">
      <c r="W559298" s="31"/>
      <c r="AI559298" s="31"/>
    </row>
    <row r="559302" spans="23:35" x14ac:dyDescent="0.2">
      <c r="W559302" s="29"/>
      <c r="AI559302" s="29"/>
    </row>
    <row r="559330" spans="23:35" x14ac:dyDescent="0.2">
      <c r="W559330" s="31"/>
      <c r="AI559330" s="31"/>
    </row>
    <row r="559334" spans="23:35" x14ac:dyDescent="0.2">
      <c r="W559334" s="29"/>
      <c r="AI559334" s="29"/>
    </row>
    <row r="559362" spans="23:35" x14ac:dyDescent="0.2">
      <c r="W559362" s="31"/>
      <c r="AI559362" s="31"/>
    </row>
    <row r="559366" spans="23:35" x14ac:dyDescent="0.2">
      <c r="W559366" s="29"/>
      <c r="AI559366" s="29"/>
    </row>
    <row r="559394" spans="23:35" x14ac:dyDescent="0.2">
      <c r="W559394" s="31"/>
      <c r="AI559394" s="31"/>
    </row>
    <row r="559398" spans="23:35" x14ac:dyDescent="0.2">
      <c r="W559398" s="29"/>
      <c r="AI559398" s="29"/>
    </row>
    <row r="559426" spans="23:35" x14ac:dyDescent="0.2">
      <c r="W559426" s="31"/>
      <c r="AI559426" s="31"/>
    </row>
    <row r="559430" spans="23:35" x14ac:dyDescent="0.2">
      <c r="W559430" s="29"/>
      <c r="AI559430" s="29"/>
    </row>
    <row r="559458" spans="23:35" x14ac:dyDescent="0.2">
      <c r="W559458" s="31"/>
      <c r="AI559458" s="31"/>
    </row>
    <row r="559462" spans="23:35" x14ac:dyDescent="0.2">
      <c r="W559462" s="29"/>
      <c r="AI559462" s="29"/>
    </row>
    <row r="559490" spans="23:35" x14ac:dyDescent="0.2">
      <c r="W559490" s="31"/>
      <c r="AI559490" s="31"/>
    </row>
    <row r="559494" spans="23:35" x14ac:dyDescent="0.2">
      <c r="W559494" s="29"/>
      <c r="AI559494" s="29"/>
    </row>
    <row r="559522" spans="23:35" x14ac:dyDescent="0.2">
      <c r="W559522" s="31"/>
      <c r="AI559522" s="31"/>
    </row>
    <row r="559526" spans="23:35" x14ac:dyDescent="0.2">
      <c r="W559526" s="29"/>
      <c r="AI559526" s="29"/>
    </row>
    <row r="559554" spans="23:35" x14ac:dyDescent="0.2">
      <c r="W559554" s="31"/>
      <c r="AI559554" s="31"/>
    </row>
    <row r="559558" spans="23:35" x14ac:dyDescent="0.2">
      <c r="W559558" s="29"/>
      <c r="AI559558" s="29"/>
    </row>
    <row r="559586" spans="23:35" x14ac:dyDescent="0.2">
      <c r="W559586" s="31"/>
      <c r="AI559586" s="31"/>
    </row>
    <row r="559590" spans="23:35" x14ac:dyDescent="0.2">
      <c r="W559590" s="29"/>
      <c r="AI559590" s="29"/>
    </row>
    <row r="559618" spans="23:35" x14ac:dyDescent="0.2">
      <c r="W559618" s="31"/>
      <c r="AI559618" s="31"/>
    </row>
    <row r="559622" spans="23:35" x14ac:dyDescent="0.2">
      <c r="W559622" s="29"/>
      <c r="AI559622" s="29"/>
    </row>
    <row r="559650" spans="23:35" x14ac:dyDescent="0.2">
      <c r="W559650" s="31"/>
      <c r="AI559650" s="31"/>
    </row>
    <row r="559654" spans="23:35" x14ac:dyDescent="0.2">
      <c r="W559654" s="29"/>
      <c r="AI559654" s="29"/>
    </row>
    <row r="559682" spans="23:35" x14ac:dyDescent="0.2">
      <c r="W559682" s="31"/>
      <c r="AI559682" s="31"/>
    </row>
    <row r="559686" spans="23:35" x14ac:dyDescent="0.2">
      <c r="W559686" s="29"/>
      <c r="AI559686" s="29"/>
    </row>
    <row r="559714" spans="23:35" x14ac:dyDescent="0.2">
      <c r="W559714" s="31"/>
      <c r="AI559714" s="31"/>
    </row>
    <row r="559718" spans="23:35" x14ac:dyDescent="0.2">
      <c r="W559718" s="29"/>
      <c r="AI559718" s="29"/>
    </row>
    <row r="559746" spans="23:35" x14ac:dyDescent="0.2">
      <c r="W559746" s="31"/>
      <c r="AI559746" s="31"/>
    </row>
    <row r="559750" spans="23:35" x14ac:dyDescent="0.2">
      <c r="W559750" s="29"/>
      <c r="AI559750" s="29"/>
    </row>
    <row r="559778" spans="23:35" x14ac:dyDescent="0.2">
      <c r="W559778" s="31"/>
      <c r="AI559778" s="31"/>
    </row>
    <row r="559782" spans="23:35" x14ac:dyDescent="0.2">
      <c r="W559782" s="29"/>
      <c r="AI559782" s="29"/>
    </row>
    <row r="559810" spans="23:35" x14ac:dyDescent="0.2">
      <c r="W559810" s="31"/>
      <c r="AI559810" s="31"/>
    </row>
    <row r="559814" spans="23:35" x14ac:dyDescent="0.2">
      <c r="W559814" s="29"/>
      <c r="AI559814" s="29"/>
    </row>
    <row r="559842" spans="23:35" x14ac:dyDescent="0.2">
      <c r="W559842" s="31"/>
      <c r="AI559842" s="31"/>
    </row>
    <row r="559846" spans="23:35" x14ac:dyDescent="0.2">
      <c r="W559846" s="29"/>
      <c r="AI559846" s="29"/>
    </row>
    <row r="559874" spans="23:35" x14ac:dyDescent="0.2">
      <c r="W559874" s="31"/>
      <c r="AI559874" s="31"/>
    </row>
    <row r="559878" spans="23:35" x14ac:dyDescent="0.2">
      <c r="W559878" s="29"/>
      <c r="AI559878" s="29"/>
    </row>
    <row r="559906" spans="23:35" x14ac:dyDescent="0.2">
      <c r="W559906" s="31"/>
      <c r="AI559906" s="31"/>
    </row>
    <row r="559910" spans="23:35" x14ac:dyDescent="0.2">
      <c r="W559910" s="29"/>
      <c r="AI559910" s="29"/>
    </row>
    <row r="559938" spans="23:35" x14ac:dyDescent="0.2">
      <c r="W559938" s="31"/>
      <c r="AI559938" s="31"/>
    </row>
    <row r="559942" spans="23:35" x14ac:dyDescent="0.2">
      <c r="W559942" s="29"/>
      <c r="AI559942" s="29"/>
    </row>
    <row r="559970" spans="23:35" x14ac:dyDescent="0.2">
      <c r="W559970" s="31"/>
      <c r="AI559970" s="31"/>
    </row>
    <row r="559974" spans="23:35" x14ac:dyDescent="0.2">
      <c r="W559974" s="29"/>
      <c r="AI559974" s="29"/>
    </row>
    <row r="560002" spans="23:35" x14ac:dyDescent="0.2">
      <c r="W560002" s="31"/>
      <c r="AI560002" s="31"/>
    </row>
    <row r="560006" spans="23:35" x14ac:dyDescent="0.2">
      <c r="W560006" s="29"/>
      <c r="AI560006" s="29"/>
    </row>
    <row r="560034" spans="23:35" x14ac:dyDescent="0.2">
      <c r="W560034" s="31"/>
      <c r="AI560034" s="31"/>
    </row>
    <row r="560038" spans="23:35" x14ac:dyDescent="0.2">
      <c r="W560038" s="29"/>
      <c r="AI560038" s="29"/>
    </row>
    <row r="560066" spans="23:35" x14ac:dyDescent="0.2">
      <c r="W560066" s="31"/>
      <c r="AI560066" s="31"/>
    </row>
    <row r="560070" spans="23:35" x14ac:dyDescent="0.2">
      <c r="W560070" s="29"/>
      <c r="AI560070" s="29"/>
    </row>
    <row r="560098" spans="23:35" x14ac:dyDescent="0.2">
      <c r="W560098" s="31"/>
      <c r="AI560098" s="31"/>
    </row>
    <row r="560102" spans="23:35" x14ac:dyDescent="0.2">
      <c r="W560102" s="29"/>
      <c r="AI560102" s="29"/>
    </row>
    <row r="560130" spans="23:35" x14ac:dyDescent="0.2">
      <c r="W560130" s="31"/>
      <c r="AI560130" s="31"/>
    </row>
    <row r="560134" spans="23:35" x14ac:dyDescent="0.2">
      <c r="W560134" s="29"/>
      <c r="AI560134" s="29"/>
    </row>
    <row r="560162" spans="23:35" x14ac:dyDescent="0.2">
      <c r="W560162" s="31"/>
      <c r="AI560162" s="31"/>
    </row>
    <row r="560166" spans="23:35" x14ac:dyDescent="0.2">
      <c r="W560166" s="29"/>
      <c r="AI560166" s="29"/>
    </row>
    <row r="560194" spans="23:35" x14ac:dyDescent="0.2">
      <c r="W560194" s="31"/>
      <c r="AI560194" s="31"/>
    </row>
    <row r="560198" spans="23:35" x14ac:dyDescent="0.2">
      <c r="W560198" s="29"/>
      <c r="AI560198" s="29"/>
    </row>
    <row r="560226" spans="23:35" x14ac:dyDescent="0.2">
      <c r="W560226" s="31"/>
      <c r="AI560226" s="31"/>
    </row>
    <row r="560230" spans="23:35" x14ac:dyDescent="0.2">
      <c r="W560230" s="29"/>
      <c r="AI560230" s="29"/>
    </row>
    <row r="560258" spans="23:35" x14ac:dyDescent="0.2">
      <c r="W560258" s="31"/>
      <c r="AI560258" s="31"/>
    </row>
    <row r="560262" spans="23:35" x14ac:dyDescent="0.2">
      <c r="W560262" s="29"/>
      <c r="AI560262" s="29"/>
    </row>
    <row r="560290" spans="23:35" x14ac:dyDescent="0.2">
      <c r="W560290" s="31"/>
      <c r="AI560290" s="31"/>
    </row>
    <row r="560294" spans="23:35" x14ac:dyDescent="0.2">
      <c r="W560294" s="29"/>
      <c r="AI560294" s="29"/>
    </row>
    <row r="560322" spans="23:35" x14ac:dyDescent="0.2">
      <c r="W560322" s="31"/>
      <c r="AI560322" s="31"/>
    </row>
    <row r="560326" spans="23:35" x14ac:dyDescent="0.2">
      <c r="W560326" s="29"/>
      <c r="AI560326" s="29"/>
    </row>
    <row r="560354" spans="23:35" x14ac:dyDescent="0.2">
      <c r="W560354" s="31"/>
      <c r="AI560354" s="31"/>
    </row>
    <row r="560358" spans="23:35" x14ac:dyDescent="0.2">
      <c r="W560358" s="29"/>
      <c r="AI560358" s="29"/>
    </row>
    <row r="560386" spans="23:35" x14ac:dyDescent="0.2">
      <c r="W560386" s="31"/>
      <c r="AI560386" s="31"/>
    </row>
    <row r="560390" spans="23:35" x14ac:dyDescent="0.2">
      <c r="W560390" s="29"/>
      <c r="AI560390" s="29"/>
    </row>
    <row r="560418" spans="23:35" x14ac:dyDescent="0.2">
      <c r="W560418" s="31"/>
      <c r="AI560418" s="31"/>
    </row>
    <row r="560422" spans="23:35" x14ac:dyDescent="0.2">
      <c r="W560422" s="29"/>
      <c r="AI560422" s="29"/>
    </row>
    <row r="560450" spans="23:35" x14ac:dyDescent="0.2">
      <c r="W560450" s="31"/>
      <c r="AI560450" s="31"/>
    </row>
    <row r="560454" spans="23:35" x14ac:dyDescent="0.2">
      <c r="W560454" s="29"/>
      <c r="AI560454" s="29"/>
    </row>
    <row r="560482" spans="23:35" x14ac:dyDescent="0.2">
      <c r="W560482" s="31"/>
      <c r="AI560482" s="31"/>
    </row>
    <row r="560486" spans="23:35" x14ac:dyDescent="0.2">
      <c r="W560486" s="29"/>
      <c r="AI560486" s="29"/>
    </row>
    <row r="560514" spans="23:35" x14ac:dyDescent="0.2">
      <c r="W560514" s="31"/>
      <c r="AI560514" s="31"/>
    </row>
    <row r="560518" spans="23:35" x14ac:dyDescent="0.2">
      <c r="W560518" s="29"/>
      <c r="AI560518" s="29"/>
    </row>
    <row r="560546" spans="23:35" x14ac:dyDescent="0.2">
      <c r="W560546" s="31"/>
      <c r="AI560546" s="31"/>
    </row>
    <row r="560550" spans="23:35" x14ac:dyDescent="0.2">
      <c r="W560550" s="29"/>
      <c r="AI560550" s="29"/>
    </row>
    <row r="560578" spans="23:35" x14ac:dyDescent="0.2">
      <c r="W560578" s="31"/>
      <c r="AI560578" s="31"/>
    </row>
    <row r="560582" spans="23:35" x14ac:dyDescent="0.2">
      <c r="W560582" s="29"/>
      <c r="AI560582" s="29"/>
    </row>
    <row r="560610" spans="23:35" x14ac:dyDescent="0.2">
      <c r="W560610" s="31"/>
      <c r="AI560610" s="31"/>
    </row>
    <row r="560614" spans="23:35" x14ac:dyDescent="0.2">
      <c r="W560614" s="29"/>
      <c r="AI560614" s="29"/>
    </row>
    <row r="560642" spans="23:35" x14ac:dyDescent="0.2">
      <c r="W560642" s="31"/>
      <c r="AI560642" s="31"/>
    </row>
    <row r="560646" spans="23:35" x14ac:dyDescent="0.2">
      <c r="W560646" s="29"/>
      <c r="AI560646" s="29"/>
    </row>
    <row r="560674" spans="23:35" x14ac:dyDescent="0.2">
      <c r="W560674" s="31"/>
      <c r="AI560674" s="31"/>
    </row>
    <row r="560678" spans="23:35" x14ac:dyDescent="0.2">
      <c r="W560678" s="29"/>
      <c r="AI560678" s="29"/>
    </row>
    <row r="560706" spans="23:35" x14ac:dyDescent="0.2">
      <c r="W560706" s="31"/>
      <c r="AI560706" s="31"/>
    </row>
    <row r="560710" spans="23:35" x14ac:dyDescent="0.2">
      <c r="W560710" s="29"/>
      <c r="AI560710" s="29"/>
    </row>
    <row r="560738" spans="23:35" x14ac:dyDescent="0.2">
      <c r="W560738" s="31"/>
      <c r="AI560738" s="31"/>
    </row>
    <row r="560742" spans="23:35" x14ac:dyDescent="0.2">
      <c r="W560742" s="29"/>
      <c r="AI560742" s="29"/>
    </row>
    <row r="560770" spans="23:35" x14ac:dyDescent="0.2">
      <c r="W560770" s="31"/>
      <c r="AI560770" s="31"/>
    </row>
    <row r="560774" spans="23:35" x14ac:dyDescent="0.2">
      <c r="W560774" s="29"/>
      <c r="AI560774" s="29"/>
    </row>
    <row r="560802" spans="23:35" x14ac:dyDescent="0.2">
      <c r="W560802" s="31"/>
      <c r="AI560802" s="31"/>
    </row>
    <row r="560806" spans="23:35" x14ac:dyDescent="0.2">
      <c r="W560806" s="29"/>
      <c r="AI560806" s="29"/>
    </row>
    <row r="560834" spans="23:35" x14ac:dyDescent="0.2">
      <c r="W560834" s="31"/>
      <c r="AI560834" s="31"/>
    </row>
    <row r="560838" spans="23:35" x14ac:dyDescent="0.2">
      <c r="W560838" s="29"/>
      <c r="AI560838" s="29"/>
    </row>
    <row r="560866" spans="23:35" x14ac:dyDescent="0.2">
      <c r="W560866" s="31"/>
      <c r="AI560866" s="31"/>
    </row>
    <row r="560870" spans="23:35" x14ac:dyDescent="0.2">
      <c r="W560870" s="29"/>
      <c r="AI560870" s="29"/>
    </row>
    <row r="560898" spans="23:35" x14ac:dyDescent="0.2">
      <c r="W560898" s="31"/>
      <c r="AI560898" s="31"/>
    </row>
    <row r="560902" spans="23:35" x14ac:dyDescent="0.2">
      <c r="W560902" s="29"/>
      <c r="AI560902" s="29"/>
    </row>
    <row r="560930" spans="23:35" x14ac:dyDescent="0.2">
      <c r="W560930" s="31"/>
      <c r="AI560930" s="31"/>
    </row>
    <row r="560934" spans="23:35" x14ac:dyDescent="0.2">
      <c r="W560934" s="29"/>
      <c r="AI560934" s="29"/>
    </row>
    <row r="560962" spans="23:35" x14ac:dyDescent="0.2">
      <c r="W560962" s="31"/>
      <c r="AI560962" s="31"/>
    </row>
    <row r="560966" spans="23:35" x14ac:dyDescent="0.2">
      <c r="W560966" s="29"/>
      <c r="AI560966" s="29"/>
    </row>
    <row r="560994" spans="23:35" x14ac:dyDescent="0.2">
      <c r="W560994" s="31"/>
      <c r="AI560994" s="31"/>
    </row>
    <row r="560998" spans="23:35" x14ac:dyDescent="0.2">
      <c r="W560998" s="29"/>
      <c r="AI560998" s="29"/>
    </row>
    <row r="561026" spans="23:35" x14ac:dyDescent="0.2">
      <c r="W561026" s="31"/>
      <c r="AI561026" s="31"/>
    </row>
    <row r="561030" spans="23:35" x14ac:dyDescent="0.2">
      <c r="W561030" s="29"/>
      <c r="AI561030" s="29"/>
    </row>
    <row r="561058" spans="23:35" x14ac:dyDescent="0.2">
      <c r="W561058" s="31"/>
      <c r="AI561058" s="31"/>
    </row>
    <row r="561062" spans="23:35" x14ac:dyDescent="0.2">
      <c r="W561062" s="29"/>
      <c r="AI561062" s="29"/>
    </row>
    <row r="561090" spans="23:35" x14ac:dyDescent="0.2">
      <c r="W561090" s="31"/>
      <c r="AI561090" s="31"/>
    </row>
    <row r="561094" spans="23:35" x14ac:dyDescent="0.2">
      <c r="W561094" s="29"/>
      <c r="AI561094" s="29"/>
    </row>
    <row r="561122" spans="23:35" x14ac:dyDescent="0.2">
      <c r="W561122" s="31"/>
      <c r="AI561122" s="31"/>
    </row>
    <row r="561126" spans="23:35" x14ac:dyDescent="0.2">
      <c r="W561126" s="29"/>
      <c r="AI561126" s="29"/>
    </row>
    <row r="561154" spans="23:35" x14ac:dyDescent="0.2">
      <c r="W561154" s="31"/>
      <c r="AI561154" s="31"/>
    </row>
    <row r="561158" spans="23:35" x14ac:dyDescent="0.2">
      <c r="W561158" s="29"/>
      <c r="AI561158" s="29"/>
    </row>
    <row r="561186" spans="23:35" x14ac:dyDescent="0.2">
      <c r="W561186" s="31"/>
      <c r="AI561186" s="31"/>
    </row>
    <row r="561190" spans="23:35" x14ac:dyDescent="0.2">
      <c r="W561190" s="29"/>
      <c r="AI561190" s="29"/>
    </row>
    <row r="561218" spans="23:35" x14ac:dyDescent="0.2">
      <c r="W561218" s="31"/>
      <c r="AI561218" s="31"/>
    </row>
    <row r="561222" spans="23:35" x14ac:dyDescent="0.2">
      <c r="W561222" s="29"/>
      <c r="AI561222" s="29"/>
    </row>
    <row r="561250" spans="23:35" x14ac:dyDescent="0.2">
      <c r="W561250" s="31"/>
      <c r="AI561250" s="31"/>
    </row>
    <row r="561254" spans="23:35" x14ac:dyDescent="0.2">
      <c r="W561254" s="29"/>
      <c r="AI561254" s="29"/>
    </row>
    <row r="561282" spans="23:35" x14ac:dyDescent="0.2">
      <c r="W561282" s="31"/>
      <c r="AI561282" s="31"/>
    </row>
    <row r="561286" spans="23:35" x14ac:dyDescent="0.2">
      <c r="W561286" s="29"/>
      <c r="AI561286" s="29"/>
    </row>
    <row r="561314" spans="23:35" x14ac:dyDescent="0.2">
      <c r="W561314" s="31"/>
      <c r="AI561314" s="31"/>
    </row>
    <row r="561318" spans="23:35" x14ac:dyDescent="0.2">
      <c r="W561318" s="29"/>
      <c r="AI561318" s="29"/>
    </row>
    <row r="561346" spans="23:35" x14ac:dyDescent="0.2">
      <c r="W561346" s="31"/>
      <c r="AI561346" s="31"/>
    </row>
    <row r="561350" spans="23:35" x14ac:dyDescent="0.2">
      <c r="W561350" s="29"/>
      <c r="AI561350" s="29"/>
    </row>
    <row r="561378" spans="23:35" x14ac:dyDescent="0.2">
      <c r="W561378" s="31"/>
      <c r="AI561378" s="31"/>
    </row>
    <row r="561382" spans="23:35" x14ac:dyDescent="0.2">
      <c r="W561382" s="29"/>
      <c r="AI561382" s="29"/>
    </row>
    <row r="561410" spans="23:35" x14ac:dyDescent="0.2">
      <c r="W561410" s="31"/>
      <c r="AI561410" s="31"/>
    </row>
    <row r="561414" spans="23:35" x14ac:dyDescent="0.2">
      <c r="W561414" s="29"/>
      <c r="AI561414" s="29"/>
    </row>
    <row r="561442" spans="23:35" x14ac:dyDescent="0.2">
      <c r="W561442" s="31"/>
      <c r="AI561442" s="31"/>
    </row>
    <row r="561446" spans="23:35" x14ac:dyDescent="0.2">
      <c r="W561446" s="29"/>
      <c r="AI561446" s="29"/>
    </row>
    <row r="561474" spans="23:35" x14ac:dyDescent="0.2">
      <c r="W561474" s="31"/>
      <c r="AI561474" s="31"/>
    </row>
    <row r="561478" spans="23:35" x14ac:dyDescent="0.2">
      <c r="W561478" s="29"/>
      <c r="AI561478" s="29"/>
    </row>
    <row r="561506" spans="23:35" x14ac:dyDescent="0.2">
      <c r="W561506" s="31"/>
      <c r="AI561506" s="31"/>
    </row>
    <row r="561510" spans="23:35" x14ac:dyDescent="0.2">
      <c r="W561510" s="29"/>
      <c r="AI561510" s="29"/>
    </row>
    <row r="561538" spans="23:35" x14ac:dyDescent="0.2">
      <c r="W561538" s="31"/>
      <c r="AI561538" s="31"/>
    </row>
    <row r="561542" spans="23:35" x14ac:dyDescent="0.2">
      <c r="W561542" s="29"/>
      <c r="AI561542" s="29"/>
    </row>
    <row r="561570" spans="23:35" x14ac:dyDescent="0.2">
      <c r="W561570" s="31"/>
      <c r="AI561570" s="31"/>
    </row>
    <row r="561574" spans="23:35" x14ac:dyDescent="0.2">
      <c r="W561574" s="29"/>
      <c r="AI561574" s="29"/>
    </row>
    <row r="561602" spans="23:35" x14ac:dyDescent="0.2">
      <c r="W561602" s="31"/>
      <c r="AI561602" s="31"/>
    </row>
    <row r="561606" spans="23:35" x14ac:dyDescent="0.2">
      <c r="W561606" s="29"/>
      <c r="AI561606" s="29"/>
    </row>
    <row r="561634" spans="23:35" x14ac:dyDescent="0.2">
      <c r="W561634" s="31"/>
      <c r="AI561634" s="31"/>
    </row>
    <row r="561638" spans="23:35" x14ac:dyDescent="0.2">
      <c r="W561638" s="29"/>
      <c r="AI561638" s="29"/>
    </row>
    <row r="561666" spans="23:35" x14ac:dyDescent="0.2">
      <c r="W561666" s="31"/>
      <c r="AI561666" s="31"/>
    </row>
    <row r="561670" spans="23:35" x14ac:dyDescent="0.2">
      <c r="W561670" s="29"/>
      <c r="AI561670" s="29"/>
    </row>
    <row r="561698" spans="23:35" x14ac:dyDescent="0.2">
      <c r="W561698" s="31"/>
      <c r="AI561698" s="31"/>
    </row>
    <row r="561702" spans="23:35" x14ac:dyDescent="0.2">
      <c r="W561702" s="29"/>
      <c r="AI561702" s="29"/>
    </row>
    <row r="561730" spans="23:35" x14ac:dyDescent="0.2">
      <c r="W561730" s="31"/>
      <c r="AI561730" s="31"/>
    </row>
    <row r="561734" spans="23:35" x14ac:dyDescent="0.2">
      <c r="W561734" s="29"/>
      <c r="AI561734" s="29"/>
    </row>
    <row r="561762" spans="23:35" x14ac:dyDescent="0.2">
      <c r="W561762" s="31"/>
      <c r="AI561762" s="31"/>
    </row>
    <row r="561766" spans="23:35" x14ac:dyDescent="0.2">
      <c r="W561766" s="29"/>
      <c r="AI561766" s="29"/>
    </row>
    <row r="561794" spans="23:35" x14ac:dyDescent="0.2">
      <c r="W561794" s="31"/>
      <c r="AI561794" s="31"/>
    </row>
    <row r="561798" spans="23:35" x14ac:dyDescent="0.2">
      <c r="W561798" s="29"/>
      <c r="AI561798" s="29"/>
    </row>
    <row r="561826" spans="23:35" x14ac:dyDescent="0.2">
      <c r="W561826" s="31"/>
      <c r="AI561826" s="31"/>
    </row>
    <row r="561830" spans="23:35" x14ac:dyDescent="0.2">
      <c r="W561830" s="29"/>
      <c r="AI561830" s="29"/>
    </row>
    <row r="561858" spans="23:35" x14ac:dyDescent="0.2">
      <c r="W561858" s="31"/>
      <c r="AI561858" s="31"/>
    </row>
    <row r="561862" spans="23:35" x14ac:dyDescent="0.2">
      <c r="W561862" s="29"/>
      <c r="AI561862" s="29"/>
    </row>
    <row r="561890" spans="23:35" x14ac:dyDescent="0.2">
      <c r="W561890" s="31"/>
      <c r="AI561890" s="31"/>
    </row>
    <row r="561894" spans="23:35" x14ac:dyDescent="0.2">
      <c r="W561894" s="29"/>
      <c r="AI561894" s="29"/>
    </row>
    <row r="561922" spans="23:35" x14ac:dyDescent="0.2">
      <c r="W561922" s="31"/>
      <c r="AI561922" s="31"/>
    </row>
    <row r="561926" spans="23:35" x14ac:dyDescent="0.2">
      <c r="W561926" s="29"/>
      <c r="AI561926" s="29"/>
    </row>
    <row r="561954" spans="23:35" x14ac:dyDescent="0.2">
      <c r="W561954" s="31"/>
      <c r="AI561954" s="31"/>
    </row>
    <row r="561958" spans="23:35" x14ac:dyDescent="0.2">
      <c r="W561958" s="29"/>
      <c r="AI561958" s="29"/>
    </row>
    <row r="561986" spans="23:35" x14ac:dyDescent="0.2">
      <c r="W561986" s="31"/>
      <c r="AI561986" s="31"/>
    </row>
    <row r="561990" spans="23:35" x14ac:dyDescent="0.2">
      <c r="W561990" s="29"/>
      <c r="AI561990" s="29"/>
    </row>
    <row r="562018" spans="23:35" x14ac:dyDescent="0.2">
      <c r="W562018" s="31"/>
      <c r="AI562018" s="31"/>
    </row>
    <row r="562022" spans="23:35" x14ac:dyDescent="0.2">
      <c r="W562022" s="29"/>
      <c r="AI562022" s="29"/>
    </row>
    <row r="562050" spans="23:35" x14ac:dyDescent="0.2">
      <c r="W562050" s="31"/>
      <c r="AI562050" s="31"/>
    </row>
    <row r="562054" spans="23:35" x14ac:dyDescent="0.2">
      <c r="W562054" s="29"/>
      <c r="AI562054" s="29"/>
    </row>
    <row r="562082" spans="23:35" x14ac:dyDescent="0.2">
      <c r="W562082" s="31"/>
      <c r="AI562082" s="31"/>
    </row>
    <row r="562086" spans="23:35" x14ac:dyDescent="0.2">
      <c r="W562086" s="29"/>
      <c r="AI562086" s="29"/>
    </row>
    <row r="562114" spans="23:35" x14ac:dyDescent="0.2">
      <c r="W562114" s="31"/>
      <c r="AI562114" s="31"/>
    </row>
    <row r="562118" spans="23:35" x14ac:dyDescent="0.2">
      <c r="W562118" s="29"/>
      <c r="AI562118" s="29"/>
    </row>
    <row r="562146" spans="23:35" x14ac:dyDescent="0.2">
      <c r="W562146" s="31"/>
      <c r="AI562146" s="31"/>
    </row>
    <row r="562150" spans="23:35" x14ac:dyDescent="0.2">
      <c r="W562150" s="29"/>
      <c r="AI562150" s="29"/>
    </row>
    <row r="562178" spans="23:35" x14ac:dyDescent="0.2">
      <c r="W562178" s="31"/>
      <c r="AI562178" s="31"/>
    </row>
    <row r="562182" spans="23:35" x14ac:dyDescent="0.2">
      <c r="W562182" s="29"/>
      <c r="AI562182" s="29"/>
    </row>
    <row r="562210" spans="23:35" x14ac:dyDescent="0.2">
      <c r="W562210" s="31"/>
      <c r="AI562210" s="31"/>
    </row>
    <row r="562214" spans="23:35" x14ac:dyDescent="0.2">
      <c r="W562214" s="29"/>
      <c r="AI562214" s="29"/>
    </row>
    <row r="562242" spans="23:35" x14ac:dyDescent="0.2">
      <c r="W562242" s="31"/>
      <c r="AI562242" s="31"/>
    </row>
    <row r="562246" spans="23:35" x14ac:dyDescent="0.2">
      <c r="W562246" s="29"/>
      <c r="AI562246" s="29"/>
    </row>
    <row r="562274" spans="23:35" x14ac:dyDescent="0.2">
      <c r="W562274" s="31"/>
      <c r="AI562274" s="31"/>
    </row>
    <row r="562278" spans="23:35" x14ac:dyDescent="0.2">
      <c r="W562278" s="29"/>
      <c r="AI562278" s="29"/>
    </row>
    <row r="562306" spans="23:35" x14ac:dyDescent="0.2">
      <c r="W562306" s="31"/>
      <c r="AI562306" s="31"/>
    </row>
    <row r="562310" spans="23:35" x14ac:dyDescent="0.2">
      <c r="W562310" s="29"/>
      <c r="AI562310" s="29"/>
    </row>
    <row r="562338" spans="23:35" x14ac:dyDescent="0.2">
      <c r="W562338" s="31"/>
      <c r="AI562338" s="31"/>
    </row>
    <row r="562342" spans="23:35" x14ac:dyDescent="0.2">
      <c r="W562342" s="29"/>
      <c r="AI562342" s="29"/>
    </row>
    <row r="562370" spans="23:35" x14ac:dyDescent="0.2">
      <c r="W562370" s="31"/>
      <c r="AI562370" s="31"/>
    </row>
    <row r="562374" spans="23:35" x14ac:dyDescent="0.2">
      <c r="W562374" s="29"/>
      <c r="AI562374" s="29"/>
    </row>
    <row r="562402" spans="23:35" x14ac:dyDescent="0.2">
      <c r="W562402" s="31"/>
      <c r="AI562402" s="31"/>
    </row>
    <row r="562406" spans="23:35" x14ac:dyDescent="0.2">
      <c r="W562406" s="29"/>
      <c r="AI562406" s="29"/>
    </row>
    <row r="562434" spans="23:35" x14ac:dyDescent="0.2">
      <c r="W562434" s="31"/>
      <c r="AI562434" s="31"/>
    </row>
    <row r="562438" spans="23:35" x14ac:dyDescent="0.2">
      <c r="W562438" s="29"/>
      <c r="AI562438" s="29"/>
    </row>
    <row r="562466" spans="23:35" x14ac:dyDescent="0.2">
      <c r="W562466" s="31"/>
      <c r="AI562466" s="31"/>
    </row>
    <row r="562470" spans="23:35" x14ac:dyDescent="0.2">
      <c r="W562470" s="29"/>
      <c r="AI562470" s="29"/>
    </row>
    <row r="562498" spans="23:35" x14ac:dyDescent="0.2">
      <c r="W562498" s="31"/>
      <c r="AI562498" s="31"/>
    </row>
    <row r="562502" spans="23:35" x14ac:dyDescent="0.2">
      <c r="W562502" s="29"/>
      <c r="AI562502" s="29"/>
    </row>
    <row r="562530" spans="23:35" x14ac:dyDescent="0.2">
      <c r="W562530" s="31"/>
      <c r="AI562530" s="31"/>
    </row>
    <row r="562534" spans="23:35" x14ac:dyDescent="0.2">
      <c r="W562534" s="29"/>
      <c r="AI562534" s="29"/>
    </row>
    <row r="562562" spans="23:35" x14ac:dyDescent="0.2">
      <c r="W562562" s="31"/>
      <c r="AI562562" s="31"/>
    </row>
    <row r="562566" spans="23:35" x14ac:dyDescent="0.2">
      <c r="W562566" s="29"/>
      <c r="AI562566" s="29"/>
    </row>
    <row r="562594" spans="23:35" x14ac:dyDescent="0.2">
      <c r="W562594" s="31"/>
      <c r="AI562594" s="31"/>
    </row>
    <row r="562598" spans="23:35" x14ac:dyDescent="0.2">
      <c r="W562598" s="29"/>
      <c r="AI562598" s="29"/>
    </row>
    <row r="562626" spans="23:35" x14ac:dyDescent="0.2">
      <c r="W562626" s="31"/>
      <c r="AI562626" s="31"/>
    </row>
    <row r="562630" spans="23:35" x14ac:dyDescent="0.2">
      <c r="W562630" s="29"/>
      <c r="AI562630" s="29"/>
    </row>
    <row r="562658" spans="23:35" x14ac:dyDescent="0.2">
      <c r="W562658" s="31"/>
      <c r="AI562658" s="31"/>
    </row>
    <row r="562662" spans="23:35" x14ac:dyDescent="0.2">
      <c r="W562662" s="29"/>
      <c r="AI562662" s="29"/>
    </row>
    <row r="562690" spans="23:35" x14ac:dyDescent="0.2">
      <c r="W562690" s="31"/>
      <c r="AI562690" s="31"/>
    </row>
    <row r="562694" spans="23:35" x14ac:dyDescent="0.2">
      <c r="W562694" s="29"/>
      <c r="AI562694" s="29"/>
    </row>
    <row r="562722" spans="23:35" x14ac:dyDescent="0.2">
      <c r="W562722" s="31"/>
      <c r="AI562722" s="31"/>
    </row>
    <row r="562726" spans="23:35" x14ac:dyDescent="0.2">
      <c r="W562726" s="29"/>
      <c r="AI562726" s="29"/>
    </row>
    <row r="562754" spans="23:35" x14ac:dyDescent="0.2">
      <c r="W562754" s="31"/>
      <c r="AI562754" s="31"/>
    </row>
    <row r="562758" spans="23:35" x14ac:dyDescent="0.2">
      <c r="W562758" s="29"/>
      <c r="AI562758" s="29"/>
    </row>
    <row r="562786" spans="23:35" x14ac:dyDescent="0.2">
      <c r="W562786" s="31"/>
      <c r="AI562786" s="31"/>
    </row>
    <row r="562790" spans="23:35" x14ac:dyDescent="0.2">
      <c r="W562790" s="29"/>
      <c r="AI562790" s="29"/>
    </row>
    <row r="562818" spans="23:35" x14ac:dyDescent="0.2">
      <c r="W562818" s="31"/>
      <c r="AI562818" s="31"/>
    </row>
    <row r="562822" spans="23:35" x14ac:dyDescent="0.2">
      <c r="W562822" s="29"/>
      <c r="AI562822" s="29"/>
    </row>
    <row r="562850" spans="23:35" x14ac:dyDescent="0.2">
      <c r="W562850" s="31"/>
      <c r="AI562850" s="31"/>
    </row>
    <row r="562854" spans="23:35" x14ac:dyDescent="0.2">
      <c r="W562854" s="29"/>
      <c r="AI562854" s="29"/>
    </row>
    <row r="562882" spans="23:35" x14ac:dyDescent="0.2">
      <c r="W562882" s="31"/>
      <c r="AI562882" s="31"/>
    </row>
    <row r="562886" spans="23:35" x14ac:dyDescent="0.2">
      <c r="W562886" s="29"/>
      <c r="AI562886" s="29"/>
    </row>
    <row r="562914" spans="23:35" x14ac:dyDescent="0.2">
      <c r="W562914" s="31"/>
      <c r="AI562914" s="31"/>
    </row>
    <row r="562918" spans="23:35" x14ac:dyDescent="0.2">
      <c r="W562918" s="29"/>
      <c r="AI562918" s="29"/>
    </row>
    <row r="562946" spans="23:35" x14ac:dyDescent="0.2">
      <c r="W562946" s="31"/>
      <c r="AI562946" s="31"/>
    </row>
    <row r="562950" spans="23:35" x14ac:dyDescent="0.2">
      <c r="W562950" s="29"/>
      <c r="AI562950" s="29"/>
    </row>
    <row r="562978" spans="23:35" x14ac:dyDescent="0.2">
      <c r="W562978" s="31"/>
      <c r="AI562978" s="31"/>
    </row>
    <row r="562982" spans="23:35" x14ac:dyDescent="0.2">
      <c r="W562982" s="29"/>
      <c r="AI562982" s="29"/>
    </row>
    <row r="563010" spans="23:35" x14ac:dyDescent="0.2">
      <c r="W563010" s="31"/>
      <c r="AI563010" s="31"/>
    </row>
    <row r="563014" spans="23:35" x14ac:dyDescent="0.2">
      <c r="W563014" s="29"/>
      <c r="AI563014" s="29"/>
    </row>
    <row r="563042" spans="23:35" x14ac:dyDescent="0.2">
      <c r="W563042" s="31"/>
      <c r="AI563042" s="31"/>
    </row>
    <row r="563046" spans="23:35" x14ac:dyDescent="0.2">
      <c r="W563046" s="29"/>
      <c r="AI563046" s="29"/>
    </row>
    <row r="563074" spans="23:35" x14ac:dyDescent="0.2">
      <c r="W563074" s="31"/>
      <c r="AI563074" s="31"/>
    </row>
    <row r="563078" spans="23:35" x14ac:dyDescent="0.2">
      <c r="W563078" s="29"/>
      <c r="AI563078" s="29"/>
    </row>
    <row r="563106" spans="23:35" x14ac:dyDescent="0.2">
      <c r="W563106" s="31"/>
      <c r="AI563106" s="31"/>
    </row>
    <row r="563110" spans="23:35" x14ac:dyDescent="0.2">
      <c r="W563110" s="29"/>
      <c r="AI563110" s="29"/>
    </row>
    <row r="563138" spans="23:35" x14ac:dyDescent="0.2">
      <c r="W563138" s="31"/>
      <c r="AI563138" s="31"/>
    </row>
    <row r="563142" spans="23:35" x14ac:dyDescent="0.2">
      <c r="W563142" s="29"/>
      <c r="AI563142" s="29"/>
    </row>
    <row r="563170" spans="23:35" x14ac:dyDescent="0.2">
      <c r="W563170" s="31"/>
      <c r="AI563170" s="31"/>
    </row>
    <row r="563174" spans="23:35" x14ac:dyDescent="0.2">
      <c r="W563174" s="29"/>
      <c r="AI563174" s="29"/>
    </row>
    <row r="563202" spans="23:35" x14ac:dyDescent="0.2">
      <c r="W563202" s="31"/>
      <c r="AI563202" s="31"/>
    </row>
    <row r="563206" spans="23:35" x14ac:dyDescent="0.2">
      <c r="W563206" s="29"/>
      <c r="AI563206" s="29"/>
    </row>
    <row r="563234" spans="23:35" x14ac:dyDescent="0.2">
      <c r="W563234" s="31"/>
      <c r="AI563234" s="31"/>
    </row>
    <row r="563238" spans="23:35" x14ac:dyDescent="0.2">
      <c r="W563238" s="29"/>
      <c r="AI563238" s="29"/>
    </row>
    <row r="563266" spans="23:35" x14ac:dyDescent="0.2">
      <c r="W563266" s="31"/>
      <c r="AI563266" s="31"/>
    </row>
    <row r="563270" spans="23:35" x14ac:dyDescent="0.2">
      <c r="W563270" s="29"/>
      <c r="AI563270" s="29"/>
    </row>
    <row r="563298" spans="23:35" x14ac:dyDescent="0.2">
      <c r="W563298" s="31"/>
      <c r="AI563298" s="31"/>
    </row>
    <row r="563302" spans="23:35" x14ac:dyDescent="0.2">
      <c r="W563302" s="29"/>
      <c r="AI563302" s="29"/>
    </row>
    <row r="563330" spans="23:35" x14ac:dyDescent="0.2">
      <c r="W563330" s="31"/>
      <c r="AI563330" s="31"/>
    </row>
    <row r="563334" spans="23:35" x14ac:dyDescent="0.2">
      <c r="W563334" s="29"/>
      <c r="AI563334" s="29"/>
    </row>
    <row r="563362" spans="23:35" x14ac:dyDescent="0.2">
      <c r="W563362" s="31"/>
      <c r="AI563362" s="31"/>
    </row>
    <row r="563366" spans="23:35" x14ac:dyDescent="0.2">
      <c r="W563366" s="29"/>
      <c r="AI563366" s="29"/>
    </row>
    <row r="563394" spans="23:35" x14ac:dyDescent="0.2">
      <c r="W563394" s="31"/>
      <c r="AI563394" s="31"/>
    </row>
    <row r="563398" spans="23:35" x14ac:dyDescent="0.2">
      <c r="W563398" s="29"/>
      <c r="AI563398" s="29"/>
    </row>
    <row r="563426" spans="23:35" x14ac:dyDescent="0.2">
      <c r="W563426" s="31"/>
      <c r="AI563426" s="31"/>
    </row>
    <row r="563430" spans="23:35" x14ac:dyDescent="0.2">
      <c r="W563430" s="29"/>
      <c r="AI563430" s="29"/>
    </row>
    <row r="563458" spans="23:35" x14ac:dyDescent="0.2">
      <c r="W563458" s="31"/>
      <c r="AI563458" s="31"/>
    </row>
    <row r="563462" spans="23:35" x14ac:dyDescent="0.2">
      <c r="W563462" s="29"/>
      <c r="AI563462" s="29"/>
    </row>
    <row r="563490" spans="23:35" x14ac:dyDescent="0.2">
      <c r="W563490" s="31"/>
      <c r="AI563490" s="31"/>
    </row>
    <row r="563494" spans="23:35" x14ac:dyDescent="0.2">
      <c r="W563494" s="29"/>
      <c r="AI563494" s="29"/>
    </row>
    <row r="563522" spans="23:35" x14ac:dyDescent="0.2">
      <c r="W563522" s="31"/>
      <c r="AI563522" s="31"/>
    </row>
    <row r="563526" spans="23:35" x14ac:dyDescent="0.2">
      <c r="W563526" s="29"/>
      <c r="AI563526" s="29"/>
    </row>
    <row r="563554" spans="23:35" x14ac:dyDescent="0.2">
      <c r="W563554" s="31"/>
      <c r="AI563554" s="31"/>
    </row>
    <row r="563558" spans="23:35" x14ac:dyDescent="0.2">
      <c r="W563558" s="29"/>
      <c r="AI563558" s="29"/>
    </row>
    <row r="563586" spans="23:35" x14ac:dyDescent="0.2">
      <c r="W563586" s="31"/>
      <c r="AI563586" s="31"/>
    </row>
    <row r="563590" spans="23:35" x14ac:dyDescent="0.2">
      <c r="W563590" s="29"/>
      <c r="AI563590" s="29"/>
    </row>
    <row r="563618" spans="23:35" x14ac:dyDescent="0.2">
      <c r="W563618" s="31"/>
      <c r="AI563618" s="31"/>
    </row>
    <row r="563622" spans="23:35" x14ac:dyDescent="0.2">
      <c r="W563622" s="29"/>
      <c r="AI563622" s="29"/>
    </row>
    <row r="563650" spans="23:35" x14ac:dyDescent="0.2">
      <c r="W563650" s="31"/>
      <c r="AI563650" s="31"/>
    </row>
    <row r="563654" spans="23:35" x14ac:dyDescent="0.2">
      <c r="W563654" s="29"/>
      <c r="AI563654" s="29"/>
    </row>
    <row r="563682" spans="23:35" x14ac:dyDescent="0.2">
      <c r="W563682" s="31"/>
      <c r="AI563682" s="31"/>
    </row>
    <row r="563686" spans="23:35" x14ac:dyDescent="0.2">
      <c r="W563686" s="29"/>
      <c r="AI563686" s="29"/>
    </row>
    <row r="563714" spans="23:35" x14ac:dyDescent="0.2">
      <c r="W563714" s="31"/>
      <c r="AI563714" s="31"/>
    </row>
    <row r="563718" spans="23:35" x14ac:dyDescent="0.2">
      <c r="W563718" s="29"/>
      <c r="AI563718" s="29"/>
    </row>
    <row r="563746" spans="23:35" x14ac:dyDescent="0.2">
      <c r="W563746" s="31"/>
      <c r="AI563746" s="31"/>
    </row>
    <row r="563750" spans="23:35" x14ac:dyDescent="0.2">
      <c r="W563750" s="29"/>
      <c r="AI563750" s="29"/>
    </row>
    <row r="563778" spans="23:35" x14ac:dyDescent="0.2">
      <c r="W563778" s="31"/>
      <c r="AI563778" s="31"/>
    </row>
    <row r="563782" spans="23:35" x14ac:dyDescent="0.2">
      <c r="W563782" s="29"/>
      <c r="AI563782" s="29"/>
    </row>
    <row r="563810" spans="23:35" x14ac:dyDescent="0.2">
      <c r="W563810" s="31"/>
      <c r="AI563810" s="31"/>
    </row>
    <row r="563814" spans="23:35" x14ac:dyDescent="0.2">
      <c r="W563814" s="29"/>
      <c r="AI563814" s="29"/>
    </row>
    <row r="563842" spans="23:35" x14ac:dyDescent="0.2">
      <c r="W563842" s="31"/>
      <c r="AI563842" s="31"/>
    </row>
    <row r="563846" spans="23:35" x14ac:dyDescent="0.2">
      <c r="W563846" s="29"/>
      <c r="AI563846" s="29"/>
    </row>
    <row r="563874" spans="23:35" x14ac:dyDescent="0.2">
      <c r="W563874" s="31"/>
      <c r="AI563874" s="31"/>
    </row>
    <row r="563878" spans="23:35" x14ac:dyDescent="0.2">
      <c r="W563878" s="29"/>
      <c r="AI563878" s="29"/>
    </row>
    <row r="563906" spans="23:35" x14ac:dyDescent="0.2">
      <c r="W563906" s="31"/>
      <c r="AI563906" s="31"/>
    </row>
    <row r="563910" spans="23:35" x14ac:dyDescent="0.2">
      <c r="W563910" s="29"/>
      <c r="AI563910" s="29"/>
    </row>
    <row r="563938" spans="23:35" x14ac:dyDescent="0.2">
      <c r="W563938" s="31"/>
      <c r="AI563938" s="31"/>
    </row>
    <row r="563942" spans="23:35" x14ac:dyDescent="0.2">
      <c r="W563942" s="29"/>
      <c r="AI563942" s="29"/>
    </row>
    <row r="563970" spans="23:35" x14ac:dyDescent="0.2">
      <c r="W563970" s="31"/>
      <c r="AI563970" s="31"/>
    </row>
    <row r="563974" spans="23:35" x14ac:dyDescent="0.2">
      <c r="W563974" s="29"/>
      <c r="AI563974" s="29"/>
    </row>
    <row r="564002" spans="23:35" x14ac:dyDescent="0.2">
      <c r="W564002" s="31"/>
      <c r="AI564002" s="31"/>
    </row>
    <row r="564006" spans="23:35" x14ac:dyDescent="0.2">
      <c r="W564006" s="29"/>
      <c r="AI564006" s="29"/>
    </row>
    <row r="564034" spans="23:35" x14ac:dyDescent="0.2">
      <c r="W564034" s="31"/>
      <c r="AI564034" s="31"/>
    </row>
    <row r="564038" spans="23:35" x14ac:dyDescent="0.2">
      <c r="W564038" s="29"/>
      <c r="AI564038" s="29"/>
    </row>
    <row r="564066" spans="23:35" x14ac:dyDescent="0.2">
      <c r="W564066" s="31"/>
      <c r="AI564066" s="31"/>
    </row>
    <row r="564070" spans="23:35" x14ac:dyDescent="0.2">
      <c r="W564070" s="29"/>
      <c r="AI564070" s="29"/>
    </row>
    <row r="564098" spans="23:35" x14ac:dyDescent="0.2">
      <c r="W564098" s="31"/>
      <c r="AI564098" s="31"/>
    </row>
    <row r="564102" spans="23:35" x14ac:dyDescent="0.2">
      <c r="W564102" s="29"/>
      <c r="AI564102" s="29"/>
    </row>
    <row r="564130" spans="23:35" x14ac:dyDescent="0.2">
      <c r="W564130" s="31"/>
      <c r="AI564130" s="31"/>
    </row>
    <row r="564134" spans="23:35" x14ac:dyDescent="0.2">
      <c r="W564134" s="29"/>
      <c r="AI564134" s="29"/>
    </row>
    <row r="564162" spans="23:35" x14ac:dyDescent="0.2">
      <c r="W564162" s="31"/>
      <c r="AI564162" s="31"/>
    </row>
    <row r="564166" spans="23:35" x14ac:dyDescent="0.2">
      <c r="W564166" s="29"/>
      <c r="AI564166" s="29"/>
    </row>
    <row r="564194" spans="23:35" x14ac:dyDescent="0.2">
      <c r="W564194" s="31"/>
      <c r="AI564194" s="31"/>
    </row>
    <row r="564198" spans="23:35" x14ac:dyDescent="0.2">
      <c r="W564198" s="29"/>
      <c r="AI564198" s="29"/>
    </row>
    <row r="564226" spans="23:35" x14ac:dyDescent="0.2">
      <c r="W564226" s="31"/>
      <c r="AI564226" s="31"/>
    </row>
    <row r="564230" spans="23:35" x14ac:dyDescent="0.2">
      <c r="W564230" s="29"/>
      <c r="AI564230" s="29"/>
    </row>
    <row r="564258" spans="23:35" x14ac:dyDescent="0.2">
      <c r="W564258" s="31"/>
      <c r="AI564258" s="31"/>
    </row>
    <row r="564262" spans="23:35" x14ac:dyDescent="0.2">
      <c r="W564262" s="29"/>
      <c r="AI564262" s="29"/>
    </row>
    <row r="564290" spans="23:35" x14ac:dyDescent="0.2">
      <c r="W564290" s="31"/>
      <c r="AI564290" s="31"/>
    </row>
    <row r="564294" spans="23:35" x14ac:dyDescent="0.2">
      <c r="W564294" s="29"/>
      <c r="AI564294" s="29"/>
    </row>
    <row r="564322" spans="23:35" x14ac:dyDescent="0.2">
      <c r="W564322" s="31"/>
      <c r="AI564322" s="31"/>
    </row>
    <row r="564326" spans="23:35" x14ac:dyDescent="0.2">
      <c r="W564326" s="29"/>
      <c r="AI564326" s="29"/>
    </row>
    <row r="564354" spans="23:35" x14ac:dyDescent="0.2">
      <c r="W564354" s="31"/>
      <c r="AI564354" s="31"/>
    </row>
    <row r="564358" spans="23:35" x14ac:dyDescent="0.2">
      <c r="W564358" s="29"/>
      <c r="AI564358" s="29"/>
    </row>
    <row r="564386" spans="23:35" x14ac:dyDescent="0.2">
      <c r="W564386" s="31"/>
      <c r="AI564386" s="31"/>
    </row>
    <row r="564390" spans="23:35" x14ac:dyDescent="0.2">
      <c r="W564390" s="29"/>
      <c r="AI564390" s="29"/>
    </row>
    <row r="564418" spans="23:35" x14ac:dyDescent="0.2">
      <c r="W564418" s="31"/>
      <c r="AI564418" s="31"/>
    </row>
    <row r="564422" spans="23:35" x14ac:dyDescent="0.2">
      <c r="W564422" s="29"/>
      <c r="AI564422" s="29"/>
    </row>
    <row r="564450" spans="23:35" x14ac:dyDescent="0.2">
      <c r="W564450" s="31"/>
      <c r="AI564450" s="31"/>
    </row>
    <row r="564454" spans="23:35" x14ac:dyDescent="0.2">
      <c r="W564454" s="29"/>
      <c r="AI564454" s="29"/>
    </row>
    <row r="564482" spans="23:35" x14ac:dyDescent="0.2">
      <c r="W564482" s="31"/>
      <c r="AI564482" s="31"/>
    </row>
    <row r="564486" spans="23:35" x14ac:dyDescent="0.2">
      <c r="W564486" s="29"/>
      <c r="AI564486" s="29"/>
    </row>
    <row r="564514" spans="23:35" x14ac:dyDescent="0.2">
      <c r="W564514" s="31"/>
      <c r="AI564514" s="31"/>
    </row>
    <row r="564518" spans="23:35" x14ac:dyDescent="0.2">
      <c r="W564518" s="29"/>
      <c r="AI564518" s="29"/>
    </row>
    <row r="564546" spans="23:35" x14ac:dyDescent="0.2">
      <c r="W564546" s="31"/>
      <c r="AI564546" s="31"/>
    </row>
    <row r="564550" spans="23:35" x14ac:dyDescent="0.2">
      <c r="W564550" s="29"/>
      <c r="AI564550" s="29"/>
    </row>
    <row r="564578" spans="23:35" x14ac:dyDescent="0.2">
      <c r="W564578" s="31"/>
      <c r="AI564578" s="31"/>
    </row>
    <row r="564582" spans="23:35" x14ac:dyDescent="0.2">
      <c r="W564582" s="29"/>
      <c r="AI564582" s="29"/>
    </row>
    <row r="564610" spans="23:35" x14ac:dyDescent="0.2">
      <c r="W564610" s="31"/>
      <c r="AI564610" s="31"/>
    </row>
    <row r="564614" spans="23:35" x14ac:dyDescent="0.2">
      <c r="W564614" s="29"/>
      <c r="AI564614" s="29"/>
    </row>
    <row r="564642" spans="23:35" x14ac:dyDescent="0.2">
      <c r="W564642" s="31"/>
      <c r="AI564642" s="31"/>
    </row>
    <row r="564646" spans="23:35" x14ac:dyDescent="0.2">
      <c r="W564646" s="29"/>
      <c r="AI564646" s="29"/>
    </row>
    <row r="564674" spans="23:35" x14ac:dyDescent="0.2">
      <c r="W564674" s="31"/>
      <c r="AI564674" s="31"/>
    </row>
    <row r="564678" spans="23:35" x14ac:dyDescent="0.2">
      <c r="W564678" s="29"/>
      <c r="AI564678" s="29"/>
    </row>
    <row r="564706" spans="23:35" x14ac:dyDescent="0.2">
      <c r="W564706" s="31"/>
      <c r="AI564706" s="31"/>
    </row>
    <row r="564710" spans="23:35" x14ac:dyDescent="0.2">
      <c r="W564710" s="29"/>
      <c r="AI564710" s="29"/>
    </row>
    <row r="564738" spans="23:35" x14ac:dyDescent="0.2">
      <c r="W564738" s="31"/>
      <c r="AI564738" s="31"/>
    </row>
    <row r="564742" spans="23:35" x14ac:dyDescent="0.2">
      <c r="W564742" s="29"/>
      <c r="AI564742" s="29"/>
    </row>
    <row r="564770" spans="23:35" x14ac:dyDescent="0.2">
      <c r="W564770" s="31"/>
      <c r="AI564770" s="31"/>
    </row>
    <row r="564774" spans="23:35" x14ac:dyDescent="0.2">
      <c r="W564774" s="29"/>
      <c r="AI564774" s="29"/>
    </row>
    <row r="564802" spans="23:35" x14ac:dyDescent="0.2">
      <c r="W564802" s="31"/>
      <c r="AI564802" s="31"/>
    </row>
    <row r="564806" spans="23:35" x14ac:dyDescent="0.2">
      <c r="W564806" s="29"/>
      <c r="AI564806" s="29"/>
    </row>
    <row r="564834" spans="23:35" x14ac:dyDescent="0.2">
      <c r="W564834" s="31"/>
      <c r="AI564834" s="31"/>
    </row>
    <row r="564838" spans="23:35" x14ac:dyDescent="0.2">
      <c r="W564838" s="29"/>
      <c r="AI564838" s="29"/>
    </row>
    <row r="564866" spans="23:35" x14ac:dyDescent="0.2">
      <c r="W564866" s="31"/>
      <c r="AI564866" s="31"/>
    </row>
    <row r="564870" spans="23:35" x14ac:dyDescent="0.2">
      <c r="W564870" s="29"/>
      <c r="AI564870" s="29"/>
    </row>
    <row r="564898" spans="23:35" x14ac:dyDescent="0.2">
      <c r="W564898" s="31"/>
      <c r="AI564898" s="31"/>
    </row>
    <row r="564902" spans="23:35" x14ac:dyDescent="0.2">
      <c r="W564902" s="29"/>
      <c r="AI564902" s="29"/>
    </row>
    <row r="564930" spans="23:35" x14ac:dyDescent="0.2">
      <c r="W564930" s="31"/>
      <c r="AI564930" s="31"/>
    </row>
    <row r="564934" spans="23:35" x14ac:dyDescent="0.2">
      <c r="W564934" s="29"/>
      <c r="AI564934" s="29"/>
    </row>
    <row r="564962" spans="23:35" x14ac:dyDescent="0.2">
      <c r="W564962" s="31"/>
      <c r="AI564962" s="31"/>
    </row>
    <row r="564966" spans="23:35" x14ac:dyDescent="0.2">
      <c r="W564966" s="29"/>
      <c r="AI564966" s="29"/>
    </row>
    <row r="564994" spans="23:35" x14ac:dyDescent="0.2">
      <c r="W564994" s="31"/>
      <c r="AI564994" s="31"/>
    </row>
    <row r="564998" spans="23:35" x14ac:dyDescent="0.2">
      <c r="W564998" s="29"/>
      <c r="AI564998" s="29"/>
    </row>
    <row r="565026" spans="23:35" x14ac:dyDescent="0.2">
      <c r="W565026" s="31"/>
      <c r="AI565026" s="31"/>
    </row>
    <row r="565030" spans="23:35" x14ac:dyDescent="0.2">
      <c r="W565030" s="29"/>
      <c r="AI565030" s="29"/>
    </row>
    <row r="565058" spans="23:35" x14ac:dyDescent="0.2">
      <c r="W565058" s="31"/>
      <c r="AI565058" s="31"/>
    </row>
    <row r="565062" spans="23:35" x14ac:dyDescent="0.2">
      <c r="W565062" s="29"/>
      <c r="AI565062" s="29"/>
    </row>
    <row r="565090" spans="23:35" x14ac:dyDescent="0.2">
      <c r="W565090" s="31"/>
      <c r="AI565090" s="31"/>
    </row>
    <row r="565094" spans="23:35" x14ac:dyDescent="0.2">
      <c r="W565094" s="29"/>
      <c r="AI565094" s="29"/>
    </row>
    <row r="565122" spans="23:35" x14ac:dyDescent="0.2">
      <c r="W565122" s="31"/>
      <c r="AI565122" s="31"/>
    </row>
    <row r="565126" spans="23:35" x14ac:dyDescent="0.2">
      <c r="W565126" s="29"/>
      <c r="AI565126" s="29"/>
    </row>
    <row r="565154" spans="23:35" x14ac:dyDescent="0.2">
      <c r="W565154" s="31"/>
      <c r="AI565154" s="31"/>
    </row>
    <row r="565158" spans="23:35" x14ac:dyDescent="0.2">
      <c r="W565158" s="29"/>
      <c r="AI565158" s="29"/>
    </row>
    <row r="565186" spans="23:35" x14ac:dyDescent="0.2">
      <c r="W565186" s="31"/>
      <c r="AI565186" s="31"/>
    </row>
    <row r="565190" spans="23:35" x14ac:dyDescent="0.2">
      <c r="W565190" s="29"/>
      <c r="AI565190" s="29"/>
    </row>
    <row r="565218" spans="23:35" x14ac:dyDescent="0.2">
      <c r="W565218" s="31"/>
      <c r="AI565218" s="31"/>
    </row>
    <row r="565222" spans="23:35" x14ac:dyDescent="0.2">
      <c r="W565222" s="29"/>
      <c r="AI565222" s="29"/>
    </row>
    <row r="565250" spans="23:35" x14ac:dyDescent="0.2">
      <c r="W565250" s="31"/>
      <c r="AI565250" s="31"/>
    </row>
    <row r="565254" spans="23:35" x14ac:dyDescent="0.2">
      <c r="W565254" s="29"/>
      <c r="AI565254" s="29"/>
    </row>
    <row r="565282" spans="23:35" x14ac:dyDescent="0.2">
      <c r="W565282" s="31"/>
      <c r="AI565282" s="31"/>
    </row>
    <row r="565286" spans="23:35" x14ac:dyDescent="0.2">
      <c r="W565286" s="29"/>
      <c r="AI565286" s="29"/>
    </row>
    <row r="565314" spans="23:35" x14ac:dyDescent="0.2">
      <c r="W565314" s="31"/>
      <c r="AI565314" s="31"/>
    </row>
    <row r="565318" spans="23:35" x14ac:dyDescent="0.2">
      <c r="W565318" s="29"/>
      <c r="AI565318" s="29"/>
    </row>
    <row r="565346" spans="23:35" x14ac:dyDescent="0.2">
      <c r="W565346" s="31"/>
      <c r="AI565346" s="31"/>
    </row>
    <row r="565350" spans="23:35" x14ac:dyDescent="0.2">
      <c r="W565350" s="29"/>
      <c r="AI565350" s="29"/>
    </row>
    <row r="565378" spans="23:35" x14ac:dyDescent="0.2">
      <c r="W565378" s="31"/>
      <c r="AI565378" s="31"/>
    </row>
    <row r="565382" spans="23:35" x14ac:dyDescent="0.2">
      <c r="W565382" s="29"/>
      <c r="AI565382" s="29"/>
    </row>
    <row r="565410" spans="23:35" x14ac:dyDescent="0.2">
      <c r="W565410" s="31"/>
      <c r="AI565410" s="31"/>
    </row>
    <row r="565414" spans="23:35" x14ac:dyDescent="0.2">
      <c r="W565414" s="29"/>
      <c r="AI565414" s="29"/>
    </row>
    <row r="565442" spans="23:35" x14ac:dyDescent="0.2">
      <c r="W565442" s="31"/>
      <c r="AI565442" s="31"/>
    </row>
    <row r="565446" spans="23:35" x14ac:dyDescent="0.2">
      <c r="W565446" s="29"/>
      <c r="AI565446" s="29"/>
    </row>
    <row r="565474" spans="23:35" x14ac:dyDescent="0.2">
      <c r="W565474" s="31"/>
      <c r="AI565474" s="31"/>
    </row>
    <row r="565478" spans="23:35" x14ac:dyDescent="0.2">
      <c r="W565478" s="29"/>
      <c r="AI565478" s="29"/>
    </row>
    <row r="565506" spans="23:35" x14ac:dyDescent="0.2">
      <c r="W565506" s="31"/>
      <c r="AI565506" s="31"/>
    </row>
    <row r="565510" spans="23:35" x14ac:dyDescent="0.2">
      <c r="W565510" s="29"/>
      <c r="AI565510" s="29"/>
    </row>
    <row r="565538" spans="23:35" x14ac:dyDescent="0.2">
      <c r="W565538" s="31"/>
      <c r="AI565538" s="31"/>
    </row>
    <row r="565542" spans="23:35" x14ac:dyDescent="0.2">
      <c r="W565542" s="29"/>
      <c r="AI565542" s="29"/>
    </row>
    <row r="565570" spans="23:35" x14ac:dyDescent="0.2">
      <c r="W565570" s="31"/>
      <c r="AI565570" s="31"/>
    </row>
    <row r="565574" spans="23:35" x14ac:dyDescent="0.2">
      <c r="W565574" s="29"/>
      <c r="AI565574" s="29"/>
    </row>
    <row r="565602" spans="23:35" x14ac:dyDescent="0.2">
      <c r="W565602" s="31"/>
      <c r="AI565602" s="31"/>
    </row>
    <row r="565606" spans="23:35" x14ac:dyDescent="0.2">
      <c r="W565606" s="29"/>
      <c r="AI565606" s="29"/>
    </row>
    <row r="565634" spans="23:35" x14ac:dyDescent="0.2">
      <c r="W565634" s="31"/>
      <c r="AI565634" s="31"/>
    </row>
    <row r="565638" spans="23:35" x14ac:dyDescent="0.2">
      <c r="W565638" s="29"/>
      <c r="AI565638" s="29"/>
    </row>
    <row r="565666" spans="23:35" x14ac:dyDescent="0.2">
      <c r="W565666" s="31"/>
      <c r="AI565666" s="31"/>
    </row>
    <row r="565670" spans="23:35" x14ac:dyDescent="0.2">
      <c r="W565670" s="29"/>
      <c r="AI565670" s="29"/>
    </row>
    <row r="565698" spans="23:35" x14ac:dyDescent="0.2">
      <c r="W565698" s="31"/>
      <c r="AI565698" s="31"/>
    </row>
    <row r="565702" spans="23:35" x14ac:dyDescent="0.2">
      <c r="W565702" s="29"/>
      <c r="AI565702" s="29"/>
    </row>
    <row r="565730" spans="23:35" x14ac:dyDescent="0.2">
      <c r="W565730" s="31"/>
      <c r="AI565730" s="31"/>
    </row>
    <row r="565734" spans="23:35" x14ac:dyDescent="0.2">
      <c r="W565734" s="29"/>
      <c r="AI565734" s="29"/>
    </row>
    <row r="565762" spans="23:35" x14ac:dyDescent="0.2">
      <c r="W565762" s="31"/>
      <c r="AI565762" s="31"/>
    </row>
    <row r="565766" spans="23:35" x14ac:dyDescent="0.2">
      <c r="W565766" s="29"/>
      <c r="AI565766" s="29"/>
    </row>
    <row r="565794" spans="23:35" x14ac:dyDescent="0.2">
      <c r="W565794" s="31"/>
      <c r="AI565794" s="31"/>
    </row>
    <row r="565798" spans="23:35" x14ac:dyDescent="0.2">
      <c r="W565798" s="29"/>
      <c r="AI565798" s="29"/>
    </row>
    <row r="565826" spans="23:35" x14ac:dyDescent="0.2">
      <c r="W565826" s="31"/>
      <c r="AI565826" s="31"/>
    </row>
    <row r="565830" spans="23:35" x14ac:dyDescent="0.2">
      <c r="W565830" s="29"/>
      <c r="AI565830" s="29"/>
    </row>
    <row r="565858" spans="23:35" x14ac:dyDescent="0.2">
      <c r="W565858" s="31"/>
      <c r="AI565858" s="31"/>
    </row>
    <row r="565862" spans="23:35" x14ac:dyDescent="0.2">
      <c r="W565862" s="29"/>
      <c r="AI565862" s="29"/>
    </row>
    <row r="565890" spans="23:35" x14ac:dyDescent="0.2">
      <c r="W565890" s="31"/>
      <c r="AI565890" s="31"/>
    </row>
    <row r="565894" spans="23:35" x14ac:dyDescent="0.2">
      <c r="W565894" s="29"/>
      <c r="AI565894" s="29"/>
    </row>
    <row r="565922" spans="23:35" x14ac:dyDescent="0.2">
      <c r="W565922" s="31"/>
      <c r="AI565922" s="31"/>
    </row>
    <row r="565926" spans="23:35" x14ac:dyDescent="0.2">
      <c r="W565926" s="29"/>
      <c r="AI565926" s="29"/>
    </row>
    <row r="565954" spans="23:35" x14ac:dyDescent="0.2">
      <c r="W565954" s="31"/>
      <c r="AI565954" s="31"/>
    </row>
    <row r="565958" spans="23:35" x14ac:dyDescent="0.2">
      <c r="W565958" s="29"/>
      <c r="AI565958" s="29"/>
    </row>
    <row r="565986" spans="23:35" x14ac:dyDescent="0.2">
      <c r="W565986" s="31"/>
      <c r="AI565986" s="31"/>
    </row>
    <row r="565990" spans="23:35" x14ac:dyDescent="0.2">
      <c r="W565990" s="29"/>
      <c r="AI565990" s="29"/>
    </row>
    <row r="566018" spans="23:35" x14ac:dyDescent="0.2">
      <c r="W566018" s="31"/>
      <c r="AI566018" s="31"/>
    </row>
    <row r="566022" spans="23:35" x14ac:dyDescent="0.2">
      <c r="W566022" s="29"/>
      <c r="AI566022" s="29"/>
    </row>
    <row r="566050" spans="23:35" x14ac:dyDescent="0.2">
      <c r="W566050" s="31"/>
      <c r="AI566050" s="31"/>
    </row>
    <row r="566054" spans="23:35" x14ac:dyDescent="0.2">
      <c r="W566054" s="29"/>
      <c r="AI566054" s="29"/>
    </row>
    <row r="566082" spans="23:35" x14ac:dyDescent="0.2">
      <c r="W566082" s="31"/>
      <c r="AI566082" s="31"/>
    </row>
    <row r="566086" spans="23:35" x14ac:dyDescent="0.2">
      <c r="W566086" s="29"/>
      <c r="AI566086" s="29"/>
    </row>
    <row r="566114" spans="23:35" x14ac:dyDescent="0.2">
      <c r="W566114" s="31"/>
      <c r="AI566114" s="31"/>
    </row>
    <row r="566118" spans="23:35" x14ac:dyDescent="0.2">
      <c r="W566118" s="29"/>
      <c r="AI566118" s="29"/>
    </row>
    <row r="566146" spans="23:35" x14ac:dyDescent="0.2">
      <c r="W566146" s="31"/>
      <c r="AI566146" s="31"/>
    </row>
    <row r="566150" spans="23:35" x14ac:dyDescent="0.2">
      <c r="W566150" s="29"/>
      <c r="AI566150" s="29"/>
    </row>
    <row r="566178" spans="23:35" x14ac:dyDescent="0.2">
      <c r="W566178" s="31"/>
      <c r="AI566178" s="31"/>
    </row>
    <row r="566182" spans="23:35" x14ac:dyDescent="0.2">
      <c r="W566182" s="29"/>
      <c r="AI566182" s="29"/>
    </row>
    <row r="566210" spans="23:35" x14ac:dyDescent="0.2">
      <c r="W566210" s="31"/>
      <c r="AI566210" s="31"/>
    </row>
    <row r="566214" spans="23:35" x14ac:dyDescent="0.2">
      <c r="W566214" s="29"/>
      <c r="AI566214" s="29"/>
    </row>
    <row r="566242" spans="23:35" x14ac:dyDescent="0.2">
      <c r="W566242" s="31"/>
      <c r="AI566242" s="31"/>
    </row>
    <row r="566246" spans="23:35" x14ac:dyDescent="0.2">
      <c r="W566246" s="29"/>
      <c r="AI566246" s="29"/>
    </row>
    <row r="566274" spans="23:35" x14ac:dyDescent="0.2">
      <c r="W566274" s="31"/>
      <c r="AI566274" s="31"/>
    </row>
    <row r="566278" spans="23:35" x14ac:dyDescent="0.2">
      <c r="W566278" s="29"/>
      <c r="AI566278" s="29"/>
    </row>
    <row r="566306" spans="23:35" x14ac:dyDescent="0.2">
      <c r="W566306" s="31"/>
      <c r="AI566306" s="31"/>
    </row>
    <row r="566310" spans="23:35" x14ac:dyDescent="0.2">
      <c r="W566310" s="29"/>
      <c r="AI566310" s="29"/>
    </row>
    <row r="566338" spans="23:35" x14ac:dyDescent="0.2">
      <c r="W566338" s="31"/>
      <c r="AI566338" s="31"/>
    </row>
    <row r="566342" spans="23:35" x14ac:dyDescent="0.2">
      <c r="W566342" s="29"/>
      <c r="AI566342" s="29"/>
    </row>
    <row r="566370" spans="23:35" x14ac:dyDescent="0.2">
      <c r="W566370" s="31"/>
      <c r="AI566370" s="31"/>
    </row>
    <row r="566374" spans="23:35" x14ac:dyDescent="0.2">
      <c r="W566374" s="29"/>
      <c r="AI566374" s="29"/>
    </row>
    <row r="566402" spans="23:35" x14ac:dyDescent="0.2">
      <c r="W566402" s="31"/>
      <c r="AI566402" s="31"/>
    </row>
    <row r="566406" spans="23:35" x14ac:dyDescent="0.2">
      <c r="W566406" s="29"/>
      <c r="AI566406" s="29"/>
    </row>
    <row r="566434" spans="23:35" x14ac:dyDescent="0.2">
      <c r="W566434" s="31"/>
      <c r="AI566434" s="31"/>
    </row>
    <row r="566438" spans="23:35" x14ac:dyDescent="0.2">
      <c r="W566438" s="29"/>
      <c r="AI566438" s="29"/>
    </row>
    <row r="566466" spans="23:35" x14ac:dyDescent="0.2">
      <c r="W566466" s="31"/>
      <c r="AI566466" s="31"/>
    </row>
    <row r="566470" spans="23:35" x14ac:dyDescent="0.2">
      <c r="W566470" s="29"/>
      <c r="AI566470" s="29"/>
    </row>
    <row r="566498" spans="23:35" x14ac:dyDescent="0.2">
      <c r="W566498" s="31"/>
      <c r="AI566498" s="31"/>
    </row>
    <row r="566502" spans="23:35" x14ac:dyDescent="0.2">
      <c r="W566502" s="29"/>
      <c r="AI566502" s="29"/>
    </row>
    <row r="566530" spans="23:35" x14ac:dyDescent="0.2">
      <c r="W566530" s="31"/>
      <c r="AI566530" s="31"/>
    </row>
    <row r="566534" spans="23:35" x14ac:dyDescent="0.2">
      <c r="W566534" s="29"/>
      <c r="AI566534" s="29"/>
    </row>
    <row r="566562" spans="23:35" x14ac:dyDescent="0.2">
      <c r="W566562" s="31"/>
      <c r="AI566562" s="31"/>
    </row>
    <row r="566566" spans="23:35" x14ac:dyDescent="0.2">
      <c r="W566566" s="29"/>
      <c r="AI566566" s="29"/>
    </row>
    <row r="566594" spans="23:35" x14ac:dyDescent="0.2">
      <c r="W566594" s="31"/>
      <c r="AI566594" s="31"/>
    </row>
    <row r="566598" spans="23:35" x14ac:dyDescent="0.2">
      <c r="W566598" s="29"/>
      <c r="AI566598" s="29"/>
    </row>
    <row r="566626" spans="23:35" x14ac:dyDescent="0.2">
      <c r="W566626" s="31"/>
      <c r="AI566626" s="31"/>
    </row>
    <row r="566630" spans="23:35" x14ac:dyDescent="0.2">
      <c r="W566630" s="29"/>
      <c r="AI566630" s="29"/>
    </row>
    <row r="566658" spans="23:35" x14ac:dyDescent="0.2">
      <c r="W566658" s="31"/>
      <c r="AI566658" s="31"/>
    </row>
    <row r="566662" spans="23:35" x14ac:dyDescent="0.2">
      <c r="W566662" s="29"/>
      <c r="AI566662" s="29"/>
    </row>
    <row r="566690" spans="23:35" x14ac:dyDescent="0.2">
      <c r="W566690" s="31"/>
      <c r="AI566690" s="31"/>
    </row>
    <row r="566694" spans="23:35" x14ac:dyDescent="0.2">
      <c r="W566694" s="29"/>
      <c r="AI566694" s="29"/>
    </row>
    <row r="566722" spans="23:35" x14ac:dyDescent="0.2">
      <c r="W566722" s="31"/>
      <c r="AI566722" s="31"/>
    </row>
    <row r="566726" spans="23:35" x14ac:dyDescent="0.2">
      <c r="W566726" s="29"/>
      <c r="AI566726" s="29"/>
    </row>
    <row r="566754" spans="23:35" x14ac:dyDescent="0.2">
      <c r="W566754" s="31"/>
      <c r="AI566754" s="31"/>
    </row>
    <row r="566758" spans="23:35" x14ac:dyDescent="0.2">
      <c r="W566758" s="29"/>
      <c r="AI566758" s="29"/>
    </row>
    <row r="566786" spans="23:35" x14ac:dyDescent="0.2">
      <c r="W566786" s="31"/>
      <c r="AI566786" s="31"/>
    </row>
    <row r="566790" spans="23:35" x14ac:dyDescent="0.2">
      <c r="W566790" s="29"/>
      <c r="AI566790" s="29"/>
    </row>
    <row r="566818" spans="23:35" x14ac:dyDescent="0.2">
      <c r="W566818" s="31"/>
      <c r="AI566818" s="31"/>
    </row>
    <row r="566822" spans="23:35" x14ac:dyDescent="0.2">
      <c r="W566822" s="29"/>
      <c r="AI566822" s="29"/>
    </row>
    <row r="566850" spans="23:35" x14ac:dyDescent="0.2">
      <c r="W566850" s="31"/>
      <c r="AI566850" s="31"/>
    </row>
    <row r="566854" spans="23:35" x14ac:dyDescent="0.2">
      <c r="W566854" s="29"/>
      <c r="AI566854" s="29"/>
    </row>
    <row r="566882" spans="23:35" x14ac:dyDescent="0.2">
      <c r="W566882" s="31"/>
      <c r="AI566882" s="31"/>
    </row>
    <row r="566886" spans="23:35" x14ac:dyDescent="0.2">
      <c r="W566886" s="29"/>
      <c r="AI566886" s="29"/>
    </row>
    <row r="566914" spans="23:35" x14ac:dyDescent="0.2">
      <c r="W566914" s="31"/>
      <c r="AI566914" s="31"/>
    </row>
    <row r="566918" spans="23:35" x14ac:dyDescent="0.2">
      <c r="W566918" s="29"/>
      <c r="AI566918" s="29"/>
    </row>
    <row r="566946" spans="23:35" x14ac:dyDescent="0.2">
      <c r="W566946" s="31"/>
      <c r="AI566946" s="31"/>
    </row>
    <row r="566950" spans="23:35" x14ac:dyDescent="0.2">
      <c r="W566950" s="29"/>
      <c r="AI566950" s="29"/>
    </row>
    <row r="566978" spans="23:35" x14ac:dyDescent="0.2">
      <c r="W566978" s="31"/>
      <c r="AI566978" s="31"/>
    </row>
    <row r="566982" spans="23:35" x14ac:dyDescent="0.2">
      <c r="W566982" s="29"/>
      <c r="AI566982" s="29"/>
    </row>
    <row r="567010" spans="23:35" x14ac:dyDescent="0.2">
      <c r="W567010" s="31"/>
      <c r="AI567010" s="31"/>
    </row>
    <row r="567014" spans="23:35" x14ac:dyDescent="0.2">
      <c r="W567014" s="29"/>
      <c r="AI567014" s="29"/>
    </row>
    <row r="567042" spans="23:35" x14ac:dyDescent="0.2">
      <c r="W567042" s="31"/>
      <c r="AI567042" s="31"/>
    </row>
    <row r="567046" spans="23:35" x14ac:dyDescent="0.2">
      <c r="W567046" s="29"/>
      <c r="AI567046" s="29"/>
    </row>
    <row r="567074" spans="23:35" x14ac:dyDescent="0.2">
      <c r="W567074" s="31"/>
      <c r="AI567074" s="31"/>
    </row>
    <row r="567078" spans="23:35" x14ac:dyDescent="0.2">
      <c r="W567078" s="29"/>
      <c r="AI567078" s="29"/>
    </row>
    <row r="567106" spans="23:35" x14ac:dyDescent="0.2">
      <c r="W567106" s="31"/>
      <c r="AI567106" s="31"/>
    </row>
    <row r="567110" spans="23:35" x14ac:dyDescent="0.2">
      <c r="W567110" s="29"/>
      <c r="AI567110" s="29"/>
    </row>
    <row r="567138" spans="23:35" x14ac:dyDescent="0.2">
      <c r="W567138" s="31"/>
      <c r="AI567138" s="31"/>
    </row>
    <row r="567142" spans="23:35" x14ac:dyDescent="0.2">
      <c r="W567142" s="29"/>
      <c r="AI567142" s="29"/>
    </row>
    <row r="567170" spans="23:35" x14ac:dyDescent="0.2">
      <c r="W567170" s="31"/>
      <c r="AI567170" s="31"/>
    </row>
    <row r="567174" spans="23:35" x14ac:dyDescent="0.2">
      <c r="W567174" s="29"/>
      <c r="AI567174" s="29"/>
    </row>
    <row r="567202" spans="23:35" x14ac:dyDescent="0.2">
      <c r="W567202" s="31"/>
      <c r="AI567202" s="31"/>
    </row>
    <row r="567206" spans="23:35" x14ac:dyDescent="0.2">
      <c r="W567206" s="29"/>
      <c r="AI567206" s="29"/>
    </row>
    <row r="567234" spans="23:35" x14ac:dyDescent="0.2">
      <c r="W567234" s="31"/>
      <c r="AI567234" s="31"/>
    </row>
    <row r="567238" spans="23:35" x14ac:dyDescent="0.2">
      <c r="W567238" s="29"/>
      <c r="AI567238" s="29"/>
    </row>
    <row r="567266" spans="23:35" x14ac:dyDescent="0.2">
      <c r="W567266" s="31"/>
      <c r="AI567266" s="31"/>
    </row>
    <row r="567270" spans="23:35" x14ac:dyDescent="0.2">
      <c r="W567270" s="29"/>
      <c r="AI567270" s="29"/>
    </row>
    <row r="567298" spans="23:35" x14ac:dyDescent="0.2">
      <c r="W567298" s="31"/>
      <c r="AI567298" s="31"/>
    </row>
    <row r="567302" spans="23:35" x14ac:dyDescent="0.2">
      <c r="W567302" s="29"/>
      <c r="AI567302" s="29"/>
    </row>
    <row r="567330" spans="23:35" x14ac:dyDescent="0.2">
      <c r="W567330" s="31"/>
      <c r="AI567330" s="31"/>
    </row>
    <row r="567334" spans="23:35" x14ac:dyDescent="0.2">
      <c r="W567334" s="29"/>
      <c r="AI567334" s="29"/>
    </row>
    <row r="567362" spans="23:35" x14ac:dyDescent="0.2">
      <c r="W567362" s="31"/>
      <c r="AI567362" s="31"/>
    </row>
    <row r="567366" spans="23:35" x14ac:dyDescent="0.2">
      <c r="W567366" s="29"/>
      <c r="AI567366" s="29"/>
    </row>
    <row r="567394" spans="23:35" x14ac:dyDescent="0.2">
      <c r="W567394" s="31"/>
      <c r="AI567394" s="31"/>
    </row>
    <row r="567398" spans="23:35" x14ac:dyDescent="0.2">
      <c r="W567398" s="29"/>
      <c r="AI567398" s="29"/>
    </row>
    <row r="567426" spans="23:35" x14ac:dyDescent="0.2">
      <c r="W567426" s="31"/>
      <c r="AI567426" s="31"/>
    </row>
    <row r="567430" spans="23:35" x14ac:dyDescent="0.2">
      <c r="W567430" s="29"/>
      <c r="AI567430" s="29"/>
    </row>
    <row r="567458" spans="23:35" x14ac:dyDescent="0.2">
      <c r="W567458" s="31"/>
      <c r="AI567458" s="31"/>
    </row>
    <row r="567462" spans="23:35" x14ac:dyDescent="0.2">
      <c r="W567462" s="29"/>
      <c r="AI567462" s="29"/>
    </row>
    <row r="567490" spans="23:35" x14ac:dyDescent="0.2">
      <c r="W567490" s="31"/>
      <c r="AI567490" s="31"/>
    </row>
    <row r="567494" spans="23:35" x14ac:dyDescent="0.2">
      <c r="W567494" s="29"/>
      <c r="AI567494" s="29"/>
    </row>
    <row r="567522" spans="23:35" x14ac:dyDescent="0.2">
      <c r="W567522" s="31"/>
      <c r="AI567522" s="31"/>
    </row>
    <row r="567526" spans="23:35" x14ac:dyDescent="0.2">
      <c r="W567526" s="29"/>
      <c r="AI567526" s="29"/>
    </row>
    <row r="567554" spans="23:35" x14ac:dyDescent="0.2">
      <c r="W567554" s="31"/>
      <c r="AI567554" s="31"/>
    </row>
    <row r="567558" spans="23:35" x14ac:dyDescent="0.2">
      <c r="W567558" s="29"/>
      <c r="AI567558" s="29"/>
    </row>
    <row r="567586" spans="23:35" x14ac:dyDescent="0.2">
      <c r="W567586" s="31"/>
      <c r="AI567586" s="31"/>
    </row>
    <row r="567590" spans="23:35" x14ac:dyDescent="0.2">
      <c r="W567590" s="29"/>
      <c r="AI567590" s="29"/>
    </row>
    <row r="567618" spans="23:35" x14ac:dyDescent="0.2">
      <c r="W567618" s="31"/>
      <c r="AI567618" s="31"/>
    </row>
    <row r="567622" spans="23:35" x14ac:dyDescent="0.2">
      <c r="W567622" s="29"/>
      <c r="AI567622" s="29"/>
    </row>
    <row r="567650" spans="23:35" x14ac:dyDescent="0.2">
      <c r="W567650" s="31"/>
      <c r="AI567650" s="31"/>
    </row>
    <row r="567654" spans="23:35" x14ac:dyDescent="0.2">
      <c r="W567654" s="29"/>
      <c r="AI567654" s="29"/>
    </row>
    <row r="567682" spans="23:35" x14ac:dyDescent="0.2">
      <c r="W567682" s="31"/>
      <c r="AI567682" s="31"/>
    </row>
    <row r="567686" spans="23:35" x14ac:dyDescent="0.2">
      <c r="W567686" s="29"/>
      <c r="AI567686" s="29"/>
    </row>
    <row r="567714" spans="23:35" x14ac:dyDescent="0.2">
      <c r="W567714" s="31"/>
      <c r="AI567714" s="31"/>
    </row>
    <row r="567718" spans="23:35" x14ac:dyDescent="0.2">
      <c r="W567718" s="29"/>
      <c r="AI567718" s="29"/>
    </row>
    <row r="567746" spans="23:35" x14ac:dyDescent="0.2">
      <c r="W567746" s="31"/>
      <c r="AI567746" s="31"/>
    </row>
    <row r="567750" spans="23:35" x14ac:dyDescent="0.2">
      <c r="W567750" s="29"/>
      <c r="AI567750" s="29"/>
    </row>
    <row r="567778" spans="23:35" x14ac:dyDescent="0.2">
      <c r="W567778" s="31"/>
      <c r="AI567778" s="31"/>
    </row>
    <row r="567782" spans="23:35" x14ac:dyDescent="0.2">
      <c r="W567782" s="29"/>
      <c r="AI567782" s="29"/>
    </row>
    <row r="567810" spans="23:35" x14ac:dyDescent="0.2">
      <c r="W567810" s="31"/>
      <c r="AI567810" s="31"/>
    </row>
    <row r="567814" spans="23:35" x14ac:dyDescent="0.2">
      <c r="W567814" s="29"/>
      <c r="AI567814" s="29"/>
    </row>
    <row r="567842" spans="23:35" x14ac:dyDescent="0.2">
      <c r="W567842" s="31"/>
      <c r="AI567842" s="31"/>
    </row>
    <row r="567846" spans="23:35" x14ac:dyDescent="0.2">
      <c r="W567846" s="29"/>
      <c r="AI567846" s="29"/>
    </row>
    <row r="567874" spans="23:35" x14ac:dyDescent="0.2">
      <c r="W567874" s="31"/>
      <c r="AI567874" s="31"/>
    </row>
    <row r="567878" spans="23:35" x14ac:dyDescent="0.2">
      <c r="W567878" s="29"/>
      <c r="AI567878" s="29"/>
    </row>
    <row r="567906" spans="23:35" x14ac:dyDescent="0.2">
      <c r="W567906" s="31"/>
      <c r="AI567906" s="31"/>
    </row>
    <row r="567910" spans="23:35" x14ac:dyDescent="0.2">
      <c r="W567910" s="29"/>
      <c r="AI567910" s="29"/>
    </row>
    <row r="567938" spans="23:35" x14ac:dyDescent="0.2">
      <c r="W567938" s="31"/>
      <c r="AI567938" s="31"/>
    </row>
    <row r="567942" spans="23:35" x14ac:dyDescent="0.2">
      <c r="W567942" s="29"/>
      <c r="AI567942" s="29"/>
    </row>
    <row r="567970" spans="23:35" x14ac:dyDescent="0.2">
      <c r="W567970" s="31"/>
      <c r="AI567970" s="31"/>
    </row>
    <row r="567974" spans="23:35" x14ac:dyDescent="0.2">
      <c r="W567974" s="29"/>
      <c r="AI567974" s="29"/>
    </row>
    <row r="568002" spans="23:35" x14ac:dyDescent="0.2">
      <c r="W568002" s="31"/>
      <c r="AI568002" s="31"/>
    </row>
    <row r="568006" spans="23:35" x14ac:dyDescent="0.2">
      <c r="W568006" s="29"/>
      <c r="AI568006" s="29"/>
    </row>
    <row r="568034" spans="23:35" x14ac:dyDescent="0.2">
      <c r="W568034" s="31"/>
      <c r="AI568034" s="31"/>
    </row>
    <row r="568038" spans="23:35" x14ac:dyDescent="0.2">
      <c r="W568038" s="29"/>
      <c r="AI568038" s="29"/>
    </row>
    <row r="568066" spans="23:35" x14ac:dyDescent="0.2">
      <c r="W568066" s="31"/>
      <c r="AI568066" s="31"/>
    </row>
    <row r="568070" spans="23:35" x14ac:dyDescent="0.2">
      <c r="W568070" s="29"/>
      <c r="AI568070" s="29"/>
    </row>
    <row r="568098" spans="23:35" x14ac:dyDescent="0.2">
      <c r="W568098" s="31"/>
      <c r="AI568098" s="31"/>
    </row>
    <row r="568102" spans="23:35" x14ac:dyDescent="0.2">
      <c r="W568102" s="29"/>
      <c r="AI568102" s="29"/>
    </row>
    <row r="568130" spans="23:35" x14ac:dyDescent="0.2">
      <c r="W568130" s="31"/>
      <c r="AI568130" s="31"/>
    </row>
    <row r="568134" spans="23:35" x14ac:dyDescent="0.2">
      <c r="W568134" s="29"/>
      <c r="AI568134" s="29"/>
    </row>
    <row r="568162" spans="23:35" x14ac:dyDescent="0.2">
      <c r="W568162" s="31"/>
      <c r="AI568162" s="31"/>
    </row>
    <row r="568166" spans="23:35" x14ac:dyDescent="0.2">
      <c r="W568166" s="29"/>
      <c r="AI568166" s="29"/>
    </row>
    <row r="568194" spans="23:35" x14ac:dyDescent="0.2">
      <c r="W568194" s="31"/>
      <c r="AI568194" s="31"/>
    </row>
    <row r="568198" spans="23:35" x14ac:dyDescent="0.2">
      <c r="W568198" s="29"/>
      <c r="AI568198" s="29"/>
    </row>
    <row r="568226" spans="23:35" x14ac:dyDescent="0.2">
      <c r="W568226" s="31"/>
      <c r="AI568226" s="31"/>
    </row>
    <row r="568230" spans="23:35" x14ac:dyDescent="0.2">
      <c r="W568230" s="29"/>
      <c r="AI568230" s="29"/>
    </row>
    <row r="568258" spans="23:35" x14ac:dyDescent="0.2">
      <c r="W568258" s="31"/>
      <c r="AI568258" s="31"/>
    </row>
    <row r="568262" spans="23:35" x14ac:dyDescent="0.2">
      <c r="W568262" s="29"/>
      <c r="AI568262" s="29"/>
    </row>
    <row r="568290" spans="23:35" x14ac:dyDescent="0.2">
      <c r="W568290" s="31"/>
      <c r="AI568290" s="31"/>
    </row>
    <row r="568294" spans="23:35" x14ac:dyDescent="0.2">
      <c r="W568294" s="29"/>
      <c r="AI568294" s="29"/>
    </row>
    <row r="568322" spans="23:35" x14ac:dyDescent="0.2">
      <c r="W568322" s="31"/>
      <c r="AI568322" s="31"/>
    </row>
    <row r="568326" spans="23:35" x14ac:dyDescent="0.2">
      <c r="W568326" s="29"/>
      <c r="AI568326" s="29"/>
    </row>
    <row r="568354" spans="23:35" x14ac:dyDescent="0.2">
      <c r="W568354" s="31"/>
      <c r="AI568354" s="31"/>
    </row>
    <row r="568358" spans="23:35" x14ac:dyDescent="0.2">
      <c r="W568358" s="29"/>
      <c r="AI568358" s="29"/>
    </row>
    <row r="568386" spans="23:35" x14ac:dyDescent="0.2">
      <c r="W568386" s="31"/>
      <c r="AI568386" s="31"/>
    </row>
    <row r="568390" spans="23:35" x14ac:dyDescent="0.2">
      <c r="W568390" s="29"/>
      <c r="AI568390" s="29"/>
    </row>
    <row r="568418" spans="23:35" x14ac:dyDescent="0.2">
      <c r="W568418" s="31"/>
      <c r="AI568418" s="31"/>
    </row>
    <row r="568422" spans="23:35" x14ac:dyDescent="0.2">
      <c r="W568422" s="29"/>
      <c r="AI568422" s="29"/>
    </row>
    <row r="568450" spans="23:35" x14ac:dyDescent="0.2">
      <c r="W568450" s="31"/>
      <c r="AI568450" s="31"/>
    </row>
    <row r="568454" spans="23:35" x14ac:dyDescent="0.2">
      <c r="W568454" s="29"/>
      <c r="AI568454" s="29"/>
    </row>
    <row r="568482" spans="23:35" x14ac:dyDescent="0.2">
      <c r="W568482" s="31"/>
      <c r="AI568482" s="31"/>
    </row>
    <row r="568486" spans="23:35" x14ac:dyDescent="0.2">
      <c r="W568486" s="29"/>
      <c r="AI568486" s="29"/>
    </row>
    <row r="568514" spans="23:35" x14ac:dyDescent="0.2">
      <c r="W568514" s="31"/>
      <c r="AI568514" s="31"/>
    </row>
    <row r="568518" spans="23:35" x14ac:dyDescent="0.2">
      <c r="W568518" s="29"/>
      <c r="AI568518" s="29"/>
    </row>
    <row r="568546" spans="23:35" x14ac:dyDescent="0.2">
      <c r="W568546" s="31"/>
      <c r="AI568546" s="31"/>
    </row>
    <row r="568550" spans="23:35" x14ac:dyDescent="0.2">
      <c r="W568550" s="29"/>
      <c r="AI568550" s="29"/>
    </row>
    <row r="568578" spans="23:35" x14ac:dyDescent="0.2">
      <c r="W568578" s="31"/>
      <c r="AI568578" s="31"/>
    </row>
    <row r="568582" spans="23:35" x14ac:dyDescent="0.2">
      <c r="W568582" s="29"/>
      <c r="AI568582" s="29"/>
    </row>
    <row r="568610" spans="23:35" x14ac:dyDescent="0.2">
      <c r="W568610" s="31"/>
      <c r="AI568610" s="31"/>
    </row>
    <row r="568614" spans="23:35" x14ac:dyDescent="0.2">
      <c r="W568614" s="29"/>
      <c r="AI568614" s="29"/>
    </row>
    <row r="568642" spans="23:35" x14ac:dyDescent="0.2">
      <c r="W568642" s="31"/>
      <c r="AI568642" s="31"/>
    </row>
    <row r="568646" spans="23:35" x14ac:dyDescent="0.2">
      <c r="W568646" s="29"/>
      <c r="AI568646" s="29"/>
    </row>
    <row r="568674" spans="23:35" x14ac:dyDescent="0.2">
      <c r="W568674" s="31"/>
      <c r="AI568674" s="31"/>
    </row>
    <row r="568678" spans="23:35" x14ac:dyDescent="0.2">
      <c r="W568678" s="29"/>
      <c r="AI568678" s="29"/>
    </row>
    <row r="568706" spans="23:35" x14ac:dyDescent="0.2">
      <c r="W568706" s="31"/>
      <c r="AI568706" s="31"/>
    </row>
    <row r="568710" spans="23:35" x14ac:dyDescent="0.2">
      <c r="W568710" s="29"/>
      <c r="AI568710" s="29"/>
    </row>
    <row r="568738" spans="23:35" x14ac:dyDescent="0.2">
      <c r="W568738" s="31"/>
      <c r="AI568738" s="31"/>
    </row>
    <row r="568742" spans="23:35" x14ac:dyDescent="0.2">
      <c r="W568742" s="29"/>
      <c r="AI568742" s="29"/>
    </row>
    <row r="568770" spans="23:35" x14ac:dyDescent="0.2">
      <c r="W568770" s="31"/>
      <c r="AI568770" s="31"/>
    </row>
    <row r="568774" spans="23:35" x14ac:dyDescent="0.2">
      <c r="W568774" s="29"/>
      <c r="AI568774" s="29"/>
    </row>
    <row r="568802" spans="23:35" x14ac:dyDescent="0.2">
      <c r="W568802" s="31"/>
      <c r="AI568802" s="31"/>
    </row>
    <row r="568806" spans="23:35" x14ac:dyDescent="0.2">
      <c r="W568806" s="29"/>
      <c r="AI568806" s="29"/>
    </row>
    <row r="568834" spans="23:35" x14ac:dyDescent="0.2">
      <c r="W568834" s="31"/>
      <c r="AI568834" s="31"/>
    </row>
    <row r="568838" spans="23:35" x14ac:dyDescent="0.2">
      <c r="W568838" s="29"/>
      <c r="AI568838" s="29"/>
    </row>
    <row r="568866" spans="23:35" x14ac:dyDescent="0.2">
      <c r="W568866" s="31"/>
      <c r="AI568866" s="31"/>
    </row>
    <row r="568870" spans="23:35" x14ac:dyDescent="0.2">
      <c r="W568870" s="29"/>
      <c r="AI568870" s="29"/>
    </row>
    <row r="568898" spans="23:35" x14ac:dyDescent="0.2">
      <c r="W568898" s="31"/>
      <c r="AI568898" s="31"/>
    </row>
    <row r="568902" spans="23:35" x14ac:dyDescent="0.2">
      <c r="W568902" s="29"/>
      <c r="AI568902" s="29"/>
    </row>
    <row r="568930" spans="23:35" x14ac:dyDescent="0.2">
      <c r="W568930" s="31"/>
      <c r="AI568930" s="31"/>
    </row>
    <row r="568934" spans="23:35" x14ac:dyDescent="0.2">
      <c r="W568934" s="29"/>
      <c r="AI568934" s="29"/>
    </row>
    <row r="568962" spans="23:35" x14ac:dyDescent="0.2">
      <c r="W568962" s="31"/>
      <c r="AI568962" s="31"/>
    </row>
    <row r="568966" spans="23:35" x14ac:dyDescent="0.2">
      <c r="W568966" s="29"/>
      <c r="AI568966" s="29"/>
    </row>
    <row r="568994" spans="23:35" x14ac:dyDescent="0.2">
      <c r="W568994" s="31"/>
      <c r="AI568994" s="31"/>
    </row>
    <row r="568998" spans="23:35" x14ac:dyDescent="0.2">
      <c r="W568998" s="29"/>
      <c r="AI568998" s="29"/>
    </row>
    <row r="569026" spans="23:35" x14ac:dyDescent="0.2">
      <c r="W569026" s="31"/>
      <c r="AI569026" s="31"/>
    </row>
    <row r="569030" spans="23:35" x14ac:dyDescent="0.2">
      <c r="W569030" s="29"/>
      <c r="AI569030" s="29"/>
    </row>
    <row r="569058" spans="23:35" x14ac:dyDescent="0.2">
      <c r="W569058" s="31"/>
      <c r="AI569058" s="31"/>
    </row>
    <row r="569062" spans="23:35" x14ac:dyDescent="0.2">
      <c r="W569062" s="29"/>
      <c r="AI569062" s="29"/>
    </row>
    <row r="569090" spans="23:35" x14ac:dyDescent="0.2">
      <c r="W569090" s="31"/>
      <c r="AI569090" s="31"/>
    </row>
    <row r="569094" spans="23:35" x14ac:dyDescent="0.2">
      <c r="W569094" s="29"/>
      <c r="AI569094" s="29"/>
    </row>
    <row r="569122" spans="23:35" x14ac:dyDescent="0.2">
      <c r="W569122" s="31"/>
      <c r="AI569122" s="31"/>
    </row>
    <row r="569126" spans="23:35" x14ac:dyDescent="0.2">
      <c r="W569126" s="29"/>
      <c r="AI569126" s="29"/>
    </row>
    <row r="569154" spans="23:35" x14ac:dyDescent="0.2">
      <c r="W569154" s="31"/>
      <c r="AI569154" s="31"/>
    </row>
    <row r="569158" spans="23:35" x14ac:dyDescent="0.2">
      <c r="W569158" s="29"/>
      <c r="AI569158" s="29"/>
    </row>
    <row r="569186" spans="23:35" x14ac:dyDescent="0.2">
      <c r="W569186" s="31"/>
      <c r="AI569186" s="31"/>
    </row>
    <row r="569190" spans="23:35" x14ac:dyDescent="0.2">
      <c r="W569190" s="29"/>
      <c r="AI569190" s="29"/>
    </row>
    <row r="569218" spans="23:35" x14ac:dyDescent="0.2">
      <c r="W569218" s="31"/>
      <c r="AI569218" s="31"/>
    </row>
    <row r="569222" spans="23:35" x14ac:dyDescent="0.2">
      <c r="W569222" s="29"/>
      <c r="AI569222" s="29"/>
    </row>
    <row r="569250" spans="23:35" x14ac:dyDescent="0.2">
      <c r="W569250" s="31"/>
      <c r="AI569250" s="31"/>
    </row>
    <row r="569254" spans="23:35" x14ac:dyDescent="0.2">
      <c r="W569254" s="29"/>
      <c r="AI569254" s="29"/>
    </row>
    <row r="569282" spans="23:35" x14ac:dyDescent="0.2">
      <c r="W569282" s="31"/>
      <c r="AI569282" s="31"/>
    </row>
    <row r="569286" spans="23:35" x14ac:dyDescent="0.2">
      <c r="W569286" s="29"/>
      <c r="AI569286" s="29"/>
    </row>
    <row r="569314" spans="23:35" x14ac:dyDescent="0.2">
      <c r="W569314" s="31"/>
      <c r="AI569314" s="31"/>
    </row>
    <row r="569318" spans="23:35" x14ac:dyDescent="0.2">
      <c r="W569318" s="29"/>
      <c r="AI569318" s="29"/>
    </row>
    <row r="569346" spans="23:35" x14ac:dyDescent="0.2">
      <c r="W569346" s="31"/>
      <c r="AI569346" s="31"/>
    </row>
    <row r="569350" spans="23:35" x14ac:dyDescent="0.2">
      <c r="W569350" s="29"/>
      <c r="AI569350" s="29"/>
    </row>
    <row r="569378" spans="23:35" x14ac:dyDescent="0.2">
      <c r="W569378" s="31"/>
      <c r="AI569378" s="31"/>
    </row>
    <row r="569382" spans="23:35" x14ac:dyDescent="0.2">
      <c r="W569382" s="29"/>
      <c r="AI569382" s="29"/>
    </row>
    <row r="569410" spans="23:35" x14ac:dyDescent="0.2">
      <c r="W569410" s="31"/>
      <c r="AI569410" s="31"/>
    </row>
    <row r="569414" spans="23:35" x14ac:dyDescent="0.2">
      <c r="W569414" s="29"/>
      <c r="AI569414" s="29"/>
    </row>
    <row r="569442" spans="23:35" x14ac:dyDescent="0.2">
      <c r="W569442" s="31"/>
      <c r="AI569442" s="31"/>
    </row>
    <row r="569446" spans="23:35" x14ac:dyDescent="0.2">
      <c r="W569446" s="29"/>
      <c r="AI569446" s="29"/>
    </row>
    <row r="569474" spans="23:35" x14ac:dyDescent="0.2">
      <c r="W569474" s="31"/>
      <c r="AI569474" s="31"/>
    </row>
    <row r="569478" spans="23:35" x14ac:dyDescent="0.2">
      <c r="W569478" s="29"/>
      <c r="AI569478" s="29"/>
    </row>
    <row r="569506" spans="23:35" x14ac:dyDescent="0.2">
      <c r="W569506" s="31"/>
      <c r="AI569506" s="31"/>
    </row>
    <row r="569510" spans="23:35" x14ac:dyDescent="0.2">
      <c r="W569510" s="29"/>
      <c r="AI569510" s="29"/>
    </row>
    <row r="569538" spans="23:35" x14ac:dyDescent="0.2">
      <c r="W569538" s="31"/>
      <c r="AI569538" s="31"/>
    </row>
    <row r="569542" spans="23:35" x14ac:dyDescent="0.2">
      <c r="W569542" s="29"/>
      <c r="AI569542" s="29"/>
    </row>
    <row r="569570" spans="23:35" x14ac:dyDescent="0.2">
      <c r="W569570" s="31"/>
      <c r="AI569570" s="31"/>
    </row>
    <row r="569574" spans="23:35" x14ac:dyDescent="0.2">
      <c r="W569574" s="29"/>
      <c r="AI569574" s="29"/>
    </row>
    <row r="569602" spans="23:35" x14ac:dyDescent="0.2">
      <c r="W569602" s="31"/>
      <c r="AI569602" s="31"/>
    </row>
    <row r="569606" spans="23:35" x14ac:dyDescent="0.2">
      <c r="W569606" s="29"/>
      <c r="AI569606" s="29"/>
    </row>
    <row r="569634" spans="23:35" x14ac:dyDescent="0.2">
      <c r="W569634" s="31"/>
      <c r="AI569634" s="31"/>
    </row>
    <row r="569638" spans="23:35" x14ac:dyDescent="0.2">
      <c r="W569638" s="29"/>
      <c r="AI569638" s="29"/>
    </row>
    <row r="569666" spans="23:35" x14ac:dyDescent="0.2">
      <c r="W569666" s="31"/>
      <c r="AI569666" s="31"/>
    </row>
    <row r="569670" spans="23:35" x14ac:dyDescent="0.2">
      <c r="W569670" s="29"/>
      <c r="AI569670" s="29"/>
    </row>
    <row r="569698" spans="23:35" x14ac:dyDescent="0.2">
      <c r="W569698" s="31"/>
      <c r="AI569698" s="31"/>
    </row>
    <row r="569702" spans="23:35" x14ac:dyDescent="0.2">
      <c r="W569702" s="29"/>
      <c r="AI569702" s="29"/>
    </row>
    <row r="569730" spans="23:35" x14ac:dyDescent="0.2">
      <c r="W569730" s="31"/>
      <c r="AI569730" s="31"/>
    </row>
    <row r="569734" spans="23:35" x14ac:dyDescent="0.2">
      <c r="W569734" s="29"/>
      <c r="AI569734" s="29"/>
    </row>
    <row r="569762" spans="23:35" x14ac:dyDescent="0.2">
      <c r="W569762" s="31"/>
      <c r="AI569762" s="31"/>
    </row>
    <row r="569766" spans="23:35" x14ac:dyDescent="0.2">
      <c r="W569766" s="29"/>
      <c r="AI569766" s="29"/>
    </row>
    <row r="569794" spans="23:35" x14ac:dyDescent="0.2">
      <c r="W569794" s="31"/>
      <c r="AI569794" s="31"/>
    </row>
    <row r="569798" spans="23:35" x14ac:dyDescent="0.2">
      <c r="W569798" s="29"/>
      <c r="AI569798" s="29"/>
    </row>
    <row r="569826" spans="23:35" x14ac:dyDescent="0.2">
      <c r="W569826" s="31"/>
      <c r="AI569826" s="31"/>
    </row>
    <row r="569830" spans="23:35" x14ac:dyDescent="0.2">
      <c r="W569830" s="29"/>
      <c r="AI569830" s="29"/>
    </row>
    <row r="569858" spans="23:35" x14ac:dyDescent="0.2">
      <c r="W569858" s="31"/>
      <c r="AI569858" s="31"/>
    </row>
    <row r="569862" spans="23:35" x14ac:dyDescent="0.2">
      <c r="W569862" s="29"/>
      <c r="AI569862" s="29"/>
    </row>
    <row r="569890" spans="23:35" x14ac:dyDescent="0.2">
      <c r="W569890" s="31"/>
      <c r="AI569890" s="31"/>
    </row>
    <row r="569894" spans="23:35" x14ac:dyDescent="0.2">
      <c r="W569894" s="29"/>
      <c r="AI569894" s="29"/>
    </row>
    <row r="569922" spans="23:35" x14ac:dyDescent="0.2">
      <c r="W569922" s="31"/>
      <c r="AI569922" s="31"/>
    </row>
    <row r="569926" spans="23:35" x14ac:dyDescent="0.2">
      <c r="W569926" s="29"/>
      <c r="AI569926" s="29"/>
    </row>
    <row r="569954" spans="23:35" x14ac:dyDescent="0.2">
      <c r="W569954" s="31"/>
      <c r="AI569954" s="31"/>
    </row>
    <row r="569958" spans="23:35" x14ac:dyDescent="0.2">
      <c r="W569958" s="29"/>
      <c r="AI569958" s="29"/>
    </row>
    <row r="569986" spans="23:35" x14ac:dyDescent="0.2">
      <c r="W569986" s="31"/>
      <c r="AI569986" s="31"/>
    </row>
    <row r="569990" spans="23:35" x14ac:dyDescent="0.2">
      <c r="W569990" s="29"/>
      <c r="AI569990" s="29"/>
    </row>
    <row r="570018" spans="23:35" x14ac:dyDescent="0.2">
      <c r="W570018" s="31"/>
      <c r="AI570018" s="31"/>
    </row>
    <row r="570022" spans="23:35" x14ac:dyDescent="0.2">
      <c r="W570022" s="29"/>
      <c r="AI570022" s="29"/>
    </row>
    <row r="570050" spans="23:35" x14ac:dyDescent="0.2">
      <c r="W570050" s="31"/>
      <c r="AI570050" s="31"/>
    </row>
    <row r="570054" spans="23:35" x14ac:dyDescent="0.2">
      <c r="W570054" s="29"/>
      <c r="AI570054" s="29"/>
    </row>
    <row r="570082" spans="23:35" x14ac:dyDescent="0.2">
      <c r="W570082" s="31"/>
      <c r="AI570082" s="31"/>
    </row>
    <row r="570086" spans="23:35" x14ac:dyDescent="0.2">
      <c r="W570086" s="29"/>
      <c r="AI570086" s="29"/>
    </row>
    <row r="570114" spans="23:35" x14ac:dyDescent="0.2">
      <c r="W570114" s="31"/>
      <c r="AI570114" s="31"/>
    </row>
    <row r="570118" spans="23:35" x14ac:dyDescent="0.2">
      <c r="W570118" s="29"/>
      <c r="AI570118" s="29"/>
    </row>
    <row r="570146" spans="23:35" x14ac:dyDescent="0.2">
      <c r="W570146" s="31"/>
      <c r="AI570146" s="31"/>
    </row>
    <row r="570150" spans="23:35" x14ac:dyDescent="0.2">
      <c r="W570150" s="29"/>
      <c r="AI570150" s="29"/>
    </row>
    <row r="570178" spans="23:35" x14ac:dyDescent="0.2">
      <c r="W570178" s="31"/>
      <c r="AI570178" s="31"/>
    </row>
    <row r="570182" spans="23:35" x14ac:dyDescent="0.2">
      <c r="W570182" s="29"/>
      <c r="AI570182" s="29"/>
    </row>
    <row r="570210" spans="23:35" x14ac:dyDescent="0.2">
      <c r="W570210" s="31"/>
      <c r="AI570210" s="31"/>
    </row>
    <row r="570214" spans="23:35" x14ac:dyDescent="0.2">
      <c r="W570214" s="29"/>
      <c r="AI570214" s="29"/>
    </row>
    <row r="570242" spans="23:35" x14ac:dyDescent="0.2">
      <c r="W570242" s="31"/>
      <c r="AI570242" s="31"/>
    </row>
    <row r="570246" spans="23:35" x14ac:dyDescent="0.2">
      <c r="W570246" s="29"/>
      <c r="AI570246" s="29"/>
    </row>
    <row r="570274" spans="23:35" x14ac:dyDescent="0.2">
      <c r="W570274" s="31"/>
      <c r="AI570274" s="31"/>
    </row>
    <row r="570278" spans="23:35" x14ac:dyDescent="0.2">
      <c r="W570278" s="29"/>
      <c r="AI570278" s="29"/>
    </row>
    <row r="570306" spans="23:35" x14ac:dyDescent="0.2">
      <c r="W570306" s="31"/>
      <c r="AI570306" s="31"/>
    </row>
    <row r="570310" spans="23:35" x14ac:dyDescent="0.2">
      <c r="W570310" s="29"/>
      <c r="AI570310" s="29"/>
    </row>
    <row r="570338" spans="23:35" x14ac:dyDescent="0.2">
      <c r="W570338" s="31"/>
      <c r="AI570338" s="31"/>
    </row>
    <row r="570342" spans="23:35" x14ac:dyDescent="0.2">
      <c r="W570342" s="29"/>
      <c r="AI570342" s="29"/>
    </row>
    <row r="570370" spans="23:35" x14ac:dyDescent="0.2">
      <c r="W570370" s="31"/>
      <c r="AI570370" s="31"/>
    </row>
    <row r="570374" spans="23:35" x14ac:dyDescent="0.2">
      <c r="W570374" s="29"/>
      <c r="AI570374" s="29"/>
    </row>
    <row r="570402" spans="23:35" x14ac:dyDescent="0.2">
      <c r="W570402" s="31"/>
      <c r="AI570402" s="31"/>
    </row>
    <row r="570406" spans="23:35" x14ac:dyDescent="0.2">
      <c r="W570406" s="29"/>
      <c r="AI570406" s="29"/>
    </row>
    <row r="570434" spans="23:35" x14ac:dyDescent="0.2">
      <c r="W570434" s="31"/>
      <c r="AI570434" s="31"/>
    </row>
    <row r="570438" spans="23:35" x14ac:dyDescent="0.2">
      <c r="W570438" s="29"/>
      <c r="AI570438" s="29"/>
    </row>
    <row r="570466" spans="23:35" x14ac:dyDescent="0.2">
      <c r="W570466" s="31"/>
      <c r="AI570466" s="31"/>
    </row>
    <row r="570470" spans="23:35" x14ac:dyDescent="0.2">
      <c r="W570470" s="29"/>
      <c r="AI570470" s="29"/>
    </row>
    <row r="570498" spans="23:35" x14ac:dyDescent="0.2">
      <c r="W570498" s="31"/>
      <c r="AI570498" s="31"/>
    </row>
    <row r="570502" spans="23:35" x14ac:dyDescent="0.2">
      <c r="W570502" s="29"/>
      <c r="AI570502" s="29"/>
    </row>
    <row r="570530" spans="23:35" x14ac:dyDescent="0.2">
      <c r="W570530" s="31"/>
      <c r="AI570530" s="31"/>
    </row>
    <row r="570534" spans="23:35" x14ac:dyDescent="0.2">
      <c r="W570534" s="29"/>
      <c r="AI570534" s="29"/>
    </row>
    <row r="570562" spans="23:35" x14ac:dyDescent="0.2">
      <c r="W570562" s="31"/>
      <c r="AI570562" s="31"/>
    </row>
    <row r="570566" spans="23:35" x14ac:dyDescent="0.2">
      <c r="W570566" s="29"/>
      <c r="AI570566" s="29"/>
    </row>
    <row r="570594" spans="23:35" x14ac:dyDescent="0.2">
      <c r="W570594" s="31"/>
      <c r="AI570594" s="31"/>
    </row>
    <row r="570598" spans="23:35" x14ac:dyDescent="0.2">
      <c r="W570598" s="29"/>
      <c r="AI570598" s="29"/>
    </row>
    <row r="570626" spans="23:35" x14ac:dyDescent="0.2">
      <c r="W570626" s="31"/>
      <c r="AI570626" s="31"/>
    </row>
    <row r="570630" spans="23:35" x14ac:dyDescent="0.2">
      <c r="W570630" s="29"/>
      <c r="AI570630" s="29"/>
    </row>
    <row r="570658" spans="23:35" x14ac:dyDescent="0.2">
      <c r="W570658" s="31"/>
      <c r="AI570658" s="31"/>
    </row>
    <row r="570662" spans="23:35" x14ac:dyDescent="0.2">
      <c r="W570662" s="29"/>
      <c r="AI570662" s="29"/>
    </row>
    <row r="570690" spans="23:35" x14ac:dyDescent="0.2">
      <c r="W570690" s="31"/>
      <c r="AI570690" s="31"/>
    </row>
    <row r="570694" spans="23:35" x14ac:dyDescent="0.2">
      <c r="W570694" s="29"/>
      <c r="AI570694" s="29"/>
    </row>
    <row r="570722" spans="23:35" x14ac:dyDescent="0.2">
      <c r="W570722" s="31"/>
      <c r="AI570722" s="31"/>
    </row>
    <row r="570726" spans="23:35" x14ac:dyDescent="0.2">
      <c r="W570726" s="29"/>
      <c r="AI570726" s="29"/>
    </row>
    <row r="570754" spans="23:35" x14ac:dyDescent="0.2">
      <c r="W570754" s="31"/>
      <c r="AI570754" s="31"/>
    </row>
    <row r="570758" spans="23:35" x14ac:dyDescent="0.2">
      <c r="W570758" s="29"/>
      <c r="AI570758" s="29"/>
    </row>
    <row r="570786" spans="23:35" x14ac:dyDescent="0.2">
      <c r="W570786" s="31"/>
      <c r="AI570786" s="31"/>
    </row>
    <row r="570790" spans="23:35" x14ac:dyDescent="0.2">
      <c r="W570790" s="29"/>
      <c r="AI570790" s="29"/>
    </row>
    <row r="570818" spans="23:35" x14ac:dyDescent="0.2">
      <c r="W570818" s="31"/>
      <c r="AI570818" s="31"/>
    </row>
    <row r="570822" spans="23:35" x14ac:dyDescent="0.2">
      <c r="W570822" s="29"/>
      <c r="AI570822" s="29"/>
    </row>
    <row r="570850" spans="23:35" x14ac:dyDescent="0.2">
      <c r="W570850" s="31"/>
      <c r="AI570850" s="31"/>
    </row>
    <row r="570854" spans="23:35" x14ac:dyDescent="0.2">
      <c r="W570854" s="29"/>
      <c r="AI570854" s="29"/>
    </row>
    <row r="570882" spans="23:35" x14ac:dyDescent="0.2">
      <c r="W570882" s="31"/>
      <c r="AI570882" s="31"/>
    </row>
    <row r="570886" spans="23:35" x14ac:dyDescent="0.2">
      <c r="W570886" s="29"/>
      <c r="AI570886" s="29"/>
    </row>
    <row r="570914" spans="23:35" x14ac:dyDescent="0.2">
      <c r="W570914" s="31"/>
      <c r="AI570914" s="31"/>
    </row>
    <row r="570918" spans="23:35" x14ac:dyDescent="0.2">
      <c r="W570918" s="29"/>
      <c r="AI570918" s="29"/>
    </row>
    <row r="570946" spans="23:35" x14ac:dyDescent="0.2">
      <c r="W570946" s="31"/>
      <c r="AI570946" s="31"/>
    </row>
    <row r="570950" spans="23:35" x14ac:dyDescent="0.2">
      <c r="W570950" s="29"/>
      <c r="AI570950" s="29"/>
    </row>
    <row r="570978" spans="23:35" x14ac:dyDescent="0.2">
      <c r="W570978" s="31"/>
      <c r="AI570978" s="31"/>
    </row>
    <row r="570982" spans="23:35" x14ac:dyDescent="0.2">
      <c r="W570982" s="29"/>
      <c r="AI570982" s="29"/>
    </row>
    <row r="571010" spans="23:35" x14ac:dyDescent="0.2">
      <c r="W571010" s="31"/>
      <c r="AI571010" s="31"/>
    </row>
    <row r="571014" spans="23:35" x14ac:dyDescent="0.2">
      <c r="W571014" s="29"/>
      <c r="AI571014" s="29"/>
    </row>
    <row r="571042" spans="23:35" x14ac:dyDescent="0.2">
      <c r="W571042" s="31"/>
      <c r="AI571042" s="31"/>
    </row>
    <row r="571046" spans="23:35" x14ac:dyDescent="0.2">
      <c r="W571046" s="29"/>
      <c r="AI571046" s="29"/>
    </row>
    <row r="571074" spans="23:35" x14ac:dyDescent="0.2">
      <c r="W571074" s="31"/>
      <c r="AI571074" s="31"/>
    </row>
    <row r="571078" spans="23:35" x14ac:dyDescent="0.2">
      <c r="W571078" s="29"/>
      <c r="AI571078" s="29"/>
    </row>
    <row r="571106" spans="23:35" x14ac:dyDescent="0.2">
      <c r="W571106" s="31"/>
      <c r="AI571106" s="31"/>
    </row>
    <row r="571110" spans="23:35" x14ac:dyDescent="0.2">
      <c r="W571110" s="29"/>
      <c r="AI571110" s="29"/>
    </row>
    <row r="571138" spans="23:35" x14ac:dyDescent="0.2">
      <c r="W571138" s="31"/>
      <c r="AI571138" s="31"/>
    </row>
    <row r="571142" spans="23:35" x14ac:dyDescent="0.2">
      <c r="W571142" s="29"/>
      <c r="AI571142" s="29"/>
    </row>
    <row r="571170" spans="23:35" x14ac:dyDescent="0.2">
      <c r="W571170" s="31"/>
      <c r="AI571170" s="31"/>
    </row>
    <row r="571174" spans="23:35" x14ac:dyDescent="0.2">
      <c r="W571174" s="29"/>
      <c r="AI571174" s="29"/>
    </row>
    <row r="571202" spans="23:35" x14ac:dyDescent="0.2">
      <c r="W571202" s="31"/>
      <c r="AI571202" s="31"/>
    </row>
    <row r="571206" spans="23:35" x14ac:dyDescent="0.2">
      <c r="W571206" s="29"/>
      <c r="AI571206" s="29"/>
    </row>
    <row r="571234" spans="23:35" x14ac:dyDescent="0.2">
      <c r="W571234" s="31"/>
      <c r="AI571234" s="31"/>
    </row>
    <row r="571238" spans="23:35" x14ac:dyDescent="0.2">
      <c r="W571238" s="29"/>
      <c r="AI571238" s="29"/>
    </row>
    <row r="571266" spans="23:35" x14ac:dyDescent="0.2">
      <c r="W571266" s="31"/>
      <c r="AI571266" s="31"/>
    </row>
    <row r="571270" spans="23:35" x14ac:dyDescent="0.2">
      <c r="W571270" s="29"/>
      <c r="AI571270" s="29"/>
    </row>
    <row r="571298" spans="23:35" x14ac:dyDescent="0.2">
      <c r="W571298" s="31"/>
      <c r="AI571298" s="31"/>
    </row>
    <row r="571302" spans="23:35" x14ac:dyDescent="0.2">
      <c r="W571302" s="29"/>
      <c r="AI571302" s="29"/>
    </row>
    <row r="571330" spans="23:35" x14ac:dyDescent="0.2">
      <c r="W571330" s="31"/>
      <c r="AI571330" s="31"/>
    </row>
    <row r="571334" spans="23:35" x14ac:dyDescent="0.2">
      <c r="W571334" s="29"/>
      <c r="AI571334" s="29"/>
    </row>
    <row r="571362" spans="23:35" x14ac:dyDescent="0.2">
      <c r="W571362" s="31"/>
      <c r="AI571362" s="31"/>
    </row>
    <row r="571366" spans="23:35" x14ac:dyDescent="0.2">
      <c r="W571366" s="29"/>
      <c r="AI571366" s="29"/>
    </row>
    <row r="571394" spans="23:35" x14ac:dyDescent="0.2">
      <c r="W571394" s="31"/>
      <c r="AI571394" s="31"/>
    </row>
    <row r="571398" spans="23:35" x14ac:dyDescent="0.2">
      <c r="W571398" s="29"/>
      <c r="AI571398" s="29"/>
    </row>
    <row r="571426" spans="23:35" x14ac:dyDescent="0.2">
      <c r="W571426" s="31"/>
      <c r="AI571426" s="31"/>
    </row>
    <row r="571430" spans="23:35" x14ac:dyDescent="0.2">
      <c r="W571430" s="29"/>
      <c r="AI571430" s="29"/>
    </row>
    <row r="571458" spans="23:35" x14ac:dyDescent="0.2">
      <c r="W571458" s="31"/>
      <c r="AI571458" s="31"/>
    </row>
    <row r="571462" spans="23:35" x14ac:dyDescent="0.2">
      <c r="W571462" s="29"/>
      <c r="AI571462" s="29"/>
    </row>
    <row r="571490" spans="23:35" x14ac:dyDescent="0.2">
      <c r="W571490" s="31"/>
      <c r="AI571490" s="31"/>
    </row>
    <row r="571494" spans="23:35" x14ac:dyDescent="0.2">
      <c r="W571494" s="29"/>
      <c r="AI571494" s="29"/>
    </row>
    <row r="571522" spans="23:35" x14ac:dyDescent="0.2">
      <c r="W571522" s="31"/>
      <c r="AI571522" s="31"/>
    </row>
    <row r="571526" spans="23:35" x14ac:dyDescent="0.2">
      <c r="W571526" s="29"/>
      <c r="AI571526" s="29"/>
    </row>
    <row r="571554" spans="23:35" x14ac:dyDescent="0.2">
      <c r="W571554" s="31"/>
      <c r="AI571554" s="31"/>
    </row>
    <row r="571558" spans="23:35" x14ac:dyDescent="0.2">
      <c r="W571558" s="29"/>
      <c r="AI571558" s="29"/>
    </row>
    <row r="571586" spans="23:35" x14ac:dyDescent="0.2">
      <c r="W571586" s="31"/>
      <c r="AI571586" s="31"/>
    </row>
    <row r="571590" spans="23:35" x14ac:dyDescent="0.2">
      <c r="W571590" s="29"/>
      <c r="AI571590" s="29"/>
    </row>
    <row r="571618" spans="23:35" x14ac:dyDescent="0.2">
      <c r="W571618" s="31"/>
      <c r="AI571618" s="31"/>
    </row>
    <row r="571622" spans="23:35" x14ac:dyDescent="0.2">
      <c r="W571622" s="29"/>
      <c r="AI571622" s="29"/>
    </row>
    <row r="571650" spans="23:35" x14ac:dyDescent="0.2">
      <c r="W571650" s="31"/>
      <c r="AI571650" s="31"/>
    </row>
    <row r="571654" spans="23:35" x14ac:dyDescent="0.2">
      <c r="W571654" s="29"/>
      <c r="AI571654" s="29"/>
    </row>
    <row r="571682" spans="23:35" x14ac:dyDescent="0.2">
      <c r="W571682" s="31"/>
      <c r="AI571682" s="31"/>
    </row>
    <row r="571686" spans="23:35" x14ac:dyDescent="0.2">
      <c r="W571686" s="29"/>
      <c r="AI571686" s="29"/>
    </row>
    <row r="571714" spans="23:35" x14ac:dyDescent="0.2">
      <c r="W571714" s="31"/>
      <c r="AI571714" s="31"/>
    </row>
    <row r="571718" spans="23:35" x14ac:dyDescent="0.2">
      <c r="W571718" s="29"/>
      <c r="AI571718" s="29"/>
    </row>
    <row r="571746" spans="23:35" x14ac:dyDescent="0.2">
      <c r="W571746" s="31"/>
      <c r="AI571746" s="31"/>
    </row>
    <row r="571750" spans="23:35" x14ac:dyDescent="0.2">
      <c r="W571750" s="29"/>
      <c r="AI571750" s="29"/>
    </row>
    <row r="571778" spans="23:35" x14ac:dyDescent="0.2">
      <c r="W571778" s="31"/>
      <c r="AI571778" s="31"/>
    </row>
    <row r="571782" spans="23:35" x14ac:dyDescent="0.2">
      <c r="W571782" s="29"/>
      <c r="AI571782" s="29"/>
    </row>
    <row r="571810" spans="23:35" x14ac:dyDescent="0.2">
      <c r="W571810" s="31"/>
      <c r="AI571810" s="31"/>
    </row>
    <row r="571814" spans="23:35" x14ac:dyDescent="0.2">
      <c r="W571814" s="29"/>
      <c r="AI571814" s="29"/>
    </row>
    <row r="571842" spans="23:35" x14ac:dyDescent="0.2">
      <c r="W571842" s="31"/>
      <c r="AI571842" s="31"/>
    </row>
    <row r="571846" spans="23:35" x14ac:dyDescent="0.2">
      <c r="W571846" s="29"/>
      <c r="AI571846" s="29"/>
    </row>
    <row r="571874" spans="23:35" x14ac:dyDescent="0.2">
      <c r="W571874" s="31"/>
      <c r="AI571874" s="31"/>
    </row>
    <row r="571878" spans="23:35" x14ac:dyDescent="0.2">
      <c r="W571878" s="29"/>
      <c r="AI571878" s="29"/>
    </row>
    <row r="571906" spans="23:35" x14ac:dyDescent="0.2">
      <c r="W571906" s="31"/>
      <c r="AI571906" s="31"/>
    </row>
    <row r="571910" spans="23:35" x14ac:dyDescent="0.2">
      <c r="W571910" s="29"/>
      <c r="AI571910" s="29"/>
    </row>
    <row r="571938" spans="23:35" x14ac:dyDescent="0.2">
      <c r="W571938" s="31"/>
      <c r="AI571938" s="31"/>
    </row>
    <row r="571942" spans="23:35" x14ac:dyDescent="0.2">
      <c r="W571942" s="29"/>
      <c r="AI571942" s="29"/>
    </row>
    <row r="571970" spans="23:35" x14ac:dyDescent="0.2">
      <c r="W571970" s="31"/>
      <c r="AI571970" s="31"/>
    </row>
    <row r="571974" spans="23:35" x14ac:dyDescent="0.2">
      <c r="W571974" s="29"/>
      <c r="AI571974" s="29"/>
    </row>
    <row r="572002" spans="23:35" x14ac:dyDescent="0.2">
      <c r="W572002" s="31"/>
      <c r="AI572002" s="31"/>
    </row>
    <row r="572006" spans="23:35" x14ac:dyDescent="0.2">
      <c r="W572006" s="29"/>
      <c r="AI572006" s="29"/>
    </row>
    <row r="572034" spans="23:35" x14ac:dyDescent="0.2">
      <c r="W572034" s="31"/>
      <c r="AI572034" s="31"/>
    </row>
    <row r="572038" spans="23:35" x14ac:dyDescent="0.2">
      <c r="W572038" s="29"/>
      <c r="AI572038" s="29"/>
    </row>
    <row r="572066" spans="23:35" x14ac:dyDescent="0.2">
      <c r="W572066" s="31"/>
      <c r="AI572066" s="31"/>
    </row>
    <row r="572070" spans="23:35" x14ac:dyDescent="0.2">
      <c r="W572070" s="29"/>
      <c r="AI572070" s="29"/>
    </row>
    <row r="572098" spans="23:35" x14ac:dyDescent="0.2">
      <c r="W572098" s="31"/>
      <c r="AI572098" s="31"/>
    </row>
    <row r="572102" spans="23:35" x14ac:dyDescent="0.2">
      <c r="W572102" s="29"/>
      <c r="AI572102" s="29"/>
    </row>
    <row r="572130" spans="23:35" x14ac:dyDescent="0.2">
      <c r="W572130" s="31"/>
      <c r="AI572130" s="31"/>
    </row>
    <row r="572134" spans="23:35" x14ac:dyDescent="0.2">
      <c r="W572134" s="29"/>
      <c r="AI572134" s="29"/>
    </row>
    <row r="572162" spans="23:35" x14ac:dyDescent="0.2">
      <c r="W572162" s="31"/>
      <c r="AI572162" s="31"/>
    </row>
    <row r="572166" spans="23:35" x14ac:dyDescent="0.2">
      <c r="W572166" s="29"/>
      <c r="AI572166" s="29"/>
    </row>
    <row r="572194" spans="23:35" x14ac:dyDescent="0.2">
      <c r="W572194" s="31"/>
      <c r="AI572194" s="31"/>
    </row>
    <row r="572198" spans="23:35" x14ac:dyDescent="0.2">
      <c r="W572198" s="29"/>
      <c r="AI572198" s="29"/>
    </row>
    <row r="572226" spans="23:35" x14ac:dyDescent="0.2">
      <c r="W572226" s="31"/>
      <c r="AI572226" s="31"/>
    </row>
    <row r="572230" spans="23:35" x14ac:dyDescent="0.2">
      <c r="W572230" s="29"/>
      <c r="AI572230" s="29"/>
    </row>
    <row r="572258" spans="23:35" x14ac:dyDescent="0.2">
      <c r="W572258" s="31"/>
      <c r="AI572258" s="31"/>
    </row>
    <row r="572262" spans="23:35" x14ac:dyDescent="0.2">
      <c r="W572262" s="29"/>
      <c r="AI572262" s="29"/>
    </row>
    <row r="572290" spans="23:35" x14ac:dyDescent="0.2">
      <c r="W572290" s="31"/>
      <c r="AI572290" s="31"/>
    </row>
    <row r="572294" spans="23:35" x14ac:dyDescent="0.2">
      <c r="W572294" s="29"/>
      <c r="AI572294" s="29"/>
    </row>
    <row r="572322" spans="23:35" x14ac:dyDescent="0.2">
      <c r="W572322" s="31"/>
      <c r="AI572322" s="31"/>
    </row>
    <row r="572326" spans="23:35" x14ac:dyDescent="0.2">
      <c r="W572326" s="29"/>
      <c r="AI572326" s="29"/>
    </row>
    <row r="572354" spans="23:35" x14ac:dyDescent="0.2">
      <c r="W572354" s="31"/>
      <c r="AI572354" s="31"/>
    </row>
    <row r="572358" spans="23:35" x14ac:dyDescent="0.2">
      <c r="W572358" s="29"/>
      <c r="AI572358" s="29"/>
    </row>
    <row r="572386" spans="23:35" x14ac:dyDescent="0.2">
      <c r="W572386" s="31"/>
      <c r="AI572386" s="31"/>
    </row>
    <row r="572390" spans="23:35" x14ac:dyDescent="0.2">
      <c r="W572390" s="29"/>
      <c r="AI572390" s="29"/>
    </row>
    <row r="572418" spans="23:35" x14ac:dyDescent="0.2">
      <c r="W572418" s="31"/>
      <c r="AI572418" s="31"/>
    </row>
    <row r="572422" spans="23:35" x14ac:dyDescent="0.2">
      <c r="W572422" s="29"/>
      <c r="AI572422" s="29"/>
    </row>
    <row r="572450" spans="23:35" x14ac:dyDescent="0.2">
      <c r="W572450" s="31"/>
      <c r="AI572450" s="31"/>
    </row>
    <row r="572454" spans="23:35" x14ac:dyDescent="0.2">
      <c r="W572454" s="29"/>
      <c r="AI572454" s="29"/>
    </row>
    <row r="572482" spans="23:35" x14ac:dyDescent="0.2">
      <c r="W572482" s="31"/>
      <c r="AI572482" s="31"/>
    </row>
    <row r="572486" spans="23:35" x14ac:dyDescent="0.2">
      <c r="W572486" s="29"/>
      <c r="AI572486" s="29"/>
    </row>
    <row r="572514" spans="23:35" x14ac:dyDescent="0.2">
      <c r="W572514" s="31"/>
      <c r="AI572514" s="31"/>
    </row>
    <row r="572518" spans="23:35" x14ac:dyDescent="0.2">
      <c r="W572518" s="29"/>
      <c r="AI572518" s="29"/>
    </row>
    <row r="572546" spans="23:35" x14ac:dyDescent="0.2">
      <c r="W572546" s="31"/>
      <c r="AI572546" s="31"/>
    </row>
    <row r="572550" spans="23:35" x14ac:dyDescent="0.2">
      <c r="W572550" s="29"/>
      <c r="AI572550" s="29"/>
    </row>
    <row r="572578" spans="23:35" x14ac:dyDescent="0.2">
      <c r="W572578" s="31"/>
      <c r="AI572578" s="31"/>
    </row>
    <row r="572582" spans="23:35" x14ac:dyDescent="0.2">
      <c r="W572582" s="29"/>
      <c r="AI572582" s="29"/>
    </row>
    <row r="572610" spans="23:35" x14ac:dyDescent="0.2">
      <c r="W572610" s="31"/>
      <c r="AI572610" s="31"/>
    </row>
    <row r="572614" spans="23:35" x14ac:dyDescent="0.2">
      <c r="W572614" s="29"/>
      <c r="AI572614" s="29"/>
    </row>
    <row r="572642" spans="23:35" x14ac:dyDescent="0.2">
      <c r="W572642" s="31"/>
      <c r="AI572642" s="31"/>
    </row>
    <row r="572646" spans="23:35" x14ac:dyDescent="0.2">
      <c r="W572646" s="29"/>
      <c r="AI572646" s="29"/>
    </row>
    <row r="572674" spans="23:35" x14ac:dyDescent="0.2">
      <c r="W572674" s="31"/>
      <c r="AI572674" s="31"/>
    </row>
    <row r="572678" spans="23:35" x14ac:dyDescent="0.2">
      <c r="W572678" s="29"/>
      <c r="AI572678" s="29"/>
    </row>
    <row r="572706" spans="23:35" x14ac:dyDescent="0.2">
      <c r="W572706" s="31"/>
      <c r="AI572706" s="31"/>
    </row>
    <row r="572710" spans="23:35" x14ac:dyDescent="0.2">
      <c r="W572710" s="29"/>
      <c r="AI572710" s="29"/>
    </row>
    <row r="572738" spans="23:35" x14ac:dyDescent="0.2">
      <c r="W572738" s="31"/>
      <c r="AI572738" s="31"/>
    </row>
    <row r="572742" spans="23:35" x14ac:dyDescent="0.2">
      <c r="W572742" s="29"/>
      <c r="AI572742" s="29"/>
    </row>
    <row r="572770" spans="23:35" x14ac:dyDescent="0.2">
      <c r="W572770" s="31"/>
      <c r="AI572770" s="31"/>
    </row>
    <row r="572774" spans="23:35" x14ac:dyDescent="0.2">
      <c r="W572774" s="29"/>
      <c r="AI572774" s="29"/>
    </row>
    <row r="572802" spans="23:35" x14ac:dyDescent="0.2">
      <c r="W572802" s="31"/>
      <c r="AI572802" s="31"/>
    </row>
    <row r="572806" spans="23:35" x14ac:dyDescent="0.2">
      <c r="W572806" s="29"/>
      <c r="AI572806" s="29"/>
    </row>
    <row r="572834" spans="23:35" x14ac:dyDescent="0.2">
      <c r="W572834" s="31"/>
      <c r="AI572834" s="31"/>
    </row>
    <row r="572838" spans="23:35" x14ac:dyDescent="0.2">
      <c r="W572838" s="29"/>
      <c r="AI572838" s="29"/>
    </row>
    <row r="572866" spans="23:35" x14ac:dyDescent="0.2">
      <c r="W572866" s="31"/>
      <c r="AI572866" s="31"/>
    </row>
    <row r="572870" spans="23:35" x14ac:dyDescent="0.2">
      <c r="W572870" s="29"/>
      <c r="AI572870" s="29"/>
    </row>
    <row r="572898" spans="23:35" x14ac:dyDescent="0.2">
      <c r="W572898" s="31"/>
      <c r="AI572898" s="31"/>
    </row>
    <row r="572902" spans="23:35" x14ac:dyDescent="0.2">
      <c r="W572902" s="29"/>
      <c r="AI572902" s="29"/>
    </row>
    <row r="572930" spans="23:35" x14ac:dyDescent="0.2">
      <c r="W572930" s="31"/>
      <c r="AI572930" s="31"/>
    </row>
    <row r="572934" spans="23:35" x14ac:dyDescent="0.2">
      <c r="W572934" s="29"/>
      <c r="AI572934" s="29"/>
    </row>
    <row r="572962" spans="23:35" x14ac:dyDescent="0.2">
      <c r="W572962" s="31"/>
      <c r="AI572962" s="31"/>
    </row>
    <row r="572966" spans="23:35" x14ac:dyDescent="0.2">
      <c r="W572966" s="29"/>
      <c r="AI572966" s="29"/>
    </row>
    <row r="572994" spans="23:35" x14ac:dyDescent="0.2">
      <c r="W572994" s="31"/>
      <c r="AI572994" s="31"/>
    </row>
    <row r="572998" spans="23:35" x14ac:dyDescent="0.2">
      <c r="W572998" s="29"/>
      <c r="AI572998" s="29"/>
    </row>
    <row r="573026" spans="23:35" x14ac:dyDescent="0.2">
      <c r="W573026" s="31"/>
      <c r="AI573026" s="31"/>
    </row>
    <row r="573030" spans="23:35" x14ac:dyDescent="0.2">
      <c r="W573030" s="29"/>
      <c r="AI573030" s="29"/>
    </row>
    <row r="573058" spans="23:35" x14ac:dyDescent="0.2">
      <c r="W573058" s="31"/>
      <c r="AI573058" s="31"/>
    </row>
    <row r="573062" spans="23:35" x14ac:dyDescent="0.2">
      <c r="W573062" s="29"/>
      <c r="AI573062" s="29"/>
    </row>
    <row r="573090" spans="23:35" x14ac:dyDescent="0.2">
      <c r="W573090" s="31"/>
      <c r="AI573090" s="31"/>
    </row>
    <row r="573094" spans="23:35" x14ac:dyDescent="0.2">
      <c r="W573094" s="29"/>
      <c r="AI573094" s="29"/>
    </row>
    <row r="573122" spans="23:35" x14ac:dyDescent="0.2">
      <c r="W573122" s="31"/>
      <c r="AI573122" s="31"/>
    </row>
    <row r="573126" spans="23:35" x14ac:dyDescent="0.2">
      <c r="W573126" s="29"/>
      <c r="AI573126" s="29"/>
    </row>
    <row r="573154" spans="23:35" x14ac:dyDescent="0.2">
      <c r="W573154" s="31"/>
      <c r="AI573154" s="31"/>
    </row>
    <row r="573158" spans="23:35" x14ac:dyDescent="0.2">
      <c r="W573158" s="29"/>
      <c r="AI573158" s="29"/>
    </row>
    <row r="573186" spans="23:35" x14ac:dyDescent="0.2">
      <c r="W573186" s="31"/>
      <c r="AI573186" s="31"/>
    </row>
    <row r="573190" spans="23:35" x14ac:dyDescent="0.2">
      <c r="W573190" s="29"/>
      <c r="AI573190" s="29"/>
    </row>
    <row r="573218" spans="23:35" x14ac:dyDescent="0.2">
      <c r="W573218" s="31"/>
      <c r="AI573218" s="31"/>
    </row>
    <row r="573222" spans="23:35" x14ac:dyDescent="0.2">
      <c r="W573222" s="29"/>
      <c r="AI573222" s="29"/>
    </row>
    <row r="573250" spans="23:35" x14ac:dyDescent="0.2">
      <c r="W573250" s="31"/>
      <c r="AI573250" s="31"/>
    </row>
    <row r="573254" spans="23:35" x14ac:dyDescent="0.2">
      <c r="W573254" s="29"/>
      <c r="AI573254" s="29"/>
    </row>
    <row r="573282" spans="23:35" x14ac:dyDescent="0.2">
      <c r="W573282" s="31"/>
      <c r="AI573282" s="31"/>
    </row>
    <row r="573286" spans="23:35" x14ac:dyDescent="0.2">
      <c r="W573286" s="29"/>
      <c r="AI573286" s="29"/>
    </row>
    <row r="573314" spans="23:35" x14ac:dyDescent="0.2">
      <c r="W573314" s="31"/>
      <c r="AI573314" s="31"/>
    </row>
    <row r="573318" spans="23:35" x14ac:dyDescent="0.2">
      <c r="W573318" s="29"/>
      <c r="AI573318" s="29"/>
    </row>
    <row r="573346" spans="23:35" x14ac:dyDescent="0.2">
      <c r="W573346" s="31"/>
      <c r="AI573346" s="31"/>
    </row>
    <row r="573350" spans="23:35" x14ac:dyDescent="0.2">
      <c r="W573350" s="29"/>
      <c r="AI573350" s="29"/>
    </row>
    <row r="573378" spans="23:35" x14ac:dyDescent="0.2">
      <c r="W573378" s="31"/>
      <c r="AI573378" s="31"/>
    </row>
    <row r="573382" spans="23:35" x14ac:dyDescent="0.2">
      <c r="W573382" s="29"/>
      <c r="AI573382" s="29"/>
    </row>
    <row r="573410" spans="23:35" x14ac:dyDescent="0.2">
      <c r="W573410" s="31"/>
      <c r="AI573410" s="31"/>
    </row>
    <row r="573414" spans="23:35" x14ac:dyDescent="0.2">
      <c r="W573414" s="29"/>
      <c r="AI573414" s="29"/>
    </row>
    <row r="573442" spans="23:35" x14ac:dyDescent="0.2">
      <c r="W573442" s="31"/>
      <c r="AI573442" s="31"/>
    </row>
    <row r="573446" spans="23:35" x14ac:dyDescent="0.2">
      <c r="W573446" s="29"/>
      <c r="AI573446" s="29"/>
    </row>
    <row r="573474" spans="23:35" x14ac:dyDescent="0.2">
      <c r="W573474" s="31"/>
      <c r="AI573474" s="31"/>
    </row>
    <row r="573478" spans="23:35" x14ac:dyDescent="0.2">
      <c r="W573478" s="29"/>
      <c r="AI573478" s="29"/>
    </row>
    <row r="573506" spans="23:35" x14ac:dyDescent="0.2">
      <c r="W573506" s="31"/>
      <c r="AI573506" s="31"/>
    </row>
    <row r="573510" spans="23:35" x14ac:dyDescent="0.2">
      <c r="W573510" s="29"/>
      <c r="AI573510" s="29"/>
    </row>
    <row r="573538" spans="23:35" x14ac:dyDescent="0.2">
      <c r="W573538" s="31"/>
      <c r="AI573538" s="31"/>
    </row>
    <row r="573542" spans="23:35" x14ac:dyDescent="0.2">
      <c r="W573542" s="29"/>
      <c r="AI573542" s="29"/>
    </row>
    <row r="573570" spans="23:35" x14ac:dyDescent="0.2">
      <c r="W573570" s="31"/>
      <c r="AI573570" s="31"/>
    </row>
    <row r="573574" spans="23:35" x14ac:dyDescent="0.2">
      <c r="W573574" s="29"/>
      <c r="AI573574" s="29"/>
    </row>
    <row r="573602" spans="23:35" x14ac:dyDescent="0.2">
      <c r="W573602" s="31"/>
      <c r="AI573602" s="31"/>
    </row>
    <row r="573606" spans="23:35" x14ac:dyDescent="0.2">
      <c r="W573606" s="29"/>
      <c r="AI573606" s="29"/>
    </row>
    <row r="573634" spans="23:35" x14ac:dyDescent="0.2">
      <c r="W573634" s="31"/>
      <c r="AI573634" s="31"/>
    </row>
    <row r="573638" spans="23:35" x14ac:dyDescent="0.2">
      <c r="W573638" s="29"/>
      <c r="AI573638" s="29"/>
    </row>
    <row r="573666" spans="23:35" x14ac:dyDescent="0.2">
      <c r="W573666" s="31"/>
      <c r="AI573666" s="31"/>
    </row>
    <row r="573670" spans="23:35" x14ac:dyDescent="0.2">
      <c r="W573670" s="29"/>
      <c r="AI573670" s="29"/>
    </row>
    <row r="573698" spans="23:35" x14ac:dyDescent="0.2">
      <c r="W573698" s="31"/>
      <c r="AI573698" s="31"/>
    </row>
    <row r="573702" spans="23:35" x14ac:dyDescent="0.2">
      <c r="W573702" s="29"/>
      <c r="AI573702" s="29"/>
    </row>
    <row r="573730" spans="23:35" x14ac:dyDescent="0.2">
      <c r="W573730" s="31"/>
      <c r="AI573730" s="31"/>
    </row>
    <row r="573734" spans="23:35" x14ac:dyDescent="0.2">
      <c r="W573734" s="29"/>
      <c r="AI573734" s="29"/>
    </row>
    <row r="573762" spans="23:35" x14ac:dyDescent="0.2">
      <c r="W573762" s="31"/>
      <c r="AI573762" s="31"/>
    </row>
    <row r="573766" spans="23:35" x14ac:dyDescent="0.2">
      <c r="W573766" s="29"/>
      <c r="AI573766" s="29"/>
    </row>
    <row r="573794" spans="23:35" x14ac:dyDescent="0.2">
      <c r="W573794" s="31"/>
      <c r="AI573794" s="31"/>
    </row>
    <row r="573798" spans="23:35" x14ac:dyDescent="0.2">
      <c r="W573798" s="29"/>
      <c r="AI573798" s="29"/>
    </row>
    <row r="573826" spans="23:35" x14ac:dyDescent="0.2">
      <c r="W573826" s="31"/>
      <c r="AI573826" s="31"/>
    </row>
    <row r="573830" spans="23:35" x14ac:dyDescent="0.2">
      <c r="W573830" s="29"/>
      <c r="AI573830" s="29"/>
    </row>
    <row r="573858" spans="23:35" x14ac:dyDescent="0.2">
      <c r="W573858" s="31"/>
      <c r="AI573858" s="31"/>
    </row>
    <row r="573862" spans="23:35" x14ac:dyDescent="0.2">
      <c r="W573862" s="29"/>
      <c r="AI573862" s="29"/>
    </row>
    <row r="573890" spans="23:35" x14ac:dyDescent="0.2">
      <c r="W573890" s="31"/>
      <c r="AI573890" s="31"/>
    </row>
    <row r="573894" spans="23:35" x14ac:dyDescent="0.2">
      <c r="W573894" s="29"/>
      <c r="AI573894" s="29"/>
    </row>
    <row r="573922" spans="23:35" x14ac:dyDescent="0.2">
      <c r="W573922" s="31"/>
      <c r="AI573922" s="31"/>
    </row>
    <row r="573926" spans="23:35" x14ac:dyDescent="0.2">
      <c r="W573926" s="29"/>
      <c r="AI573926" s="29"/>
    </row>
    <row r="573954" spans="23:35" x14ac:dyDescent="0.2">
      <c r="W573954" s="31"/>
      <c r="AI573954" s="31"/>
    </row>
    <row r="573958" spans="23:35" x14ac:dyDescent="0.2">
      <c r="W573958" s="29"/>
      <c r="AI573958" s="29"/>
    </row>
    <row r="573986" spans="23:35" x14ac:dyDescent="0.2">
      <c r="W573986" s="31"/>
      <c r="AI573986" s="31"/>
    </row>
    <row r="573990" spans="23:35" x14ac:dyDescent="0.2">
      <c r="W573990" s="29"/>
      <c r="AI573990" s="29"/>
    </row>
    <row r="574018" spans="23:35" x14ac:dyDescent="0.2">
      <c r="W574018" s="31"/>
      <c r="AI574018" s="31"/>
    </row>
    <row r="574022" spans="23:35" x14ac:dyDescent="0.2">
      <c r="W574022" s="29"/>
      <c r="AI574022" s="29"/>
    </row>
    <row r="574050" spans="23:35" x14ac:dyDescent="0.2">
      <c r="W574050" s="31"/>
      <c r="AI574050" s="31"/>
    </row>
    <row r="574054" spans="23:35" x14ac:dyDescent="0.2">
      <c r="W574054" s="29"/>
      <c r="AI574054" s="29"/>
    </row>
    <row r="574082" spans="23:35" x14ac:dyDescent="0.2">
      <c r="W574082" s="31"/>
      <c r="AI574082" s="31"/>
    </row>
    <row r="574086" spans="23:35" x14ac:dyDescent="0.2">
      <c r="W574086" s="29"/>
      <c r="AI574086" s="29"/>
    </row>
    <row r="574114" spans="23:35" x14ac:dyDescent="0.2">
      <c r="W574114" s="31"/>
      <c r="AI574114" s="31"/>
    </row>
    <row r="574118" spans="23:35" x14ac:dyDescent="0.2">
      <c r="W574118" s="29"/>
      <c r="AI574118" s="29"/>
    </row>
    <row r="574146" spans="23:35" x14ac:dyDescent="0.2">
      <c r="W574146" s="31"/>
      <c r="AI574146" s="31"/>
    </row>
    <row r="574150" spans="23:35" x14ac:dyDescent="0.2">
      <c r="W574150" s="29"/>
      <c r="AI574150" s="29"/>
    </row>
    <row r="574178" spans="23:35" x14ac:dyDescent="0.2">
      <c r="W574178" s="31"/>
      <c r="AI574178" s="31"/>
    </row>
    <row r="574182" spans="23:35" x14ac:dyDescent="0.2">
      <c r="W574182" s="29"/>
      <c r="AI574182" s="29"/>
    </row>
    <row r="574210" spans="23:35" x14ac:dyDescent="0.2">
      <c r="W574210" s="31"/>
      <c r="AI574210" s="31"/>
    </row>
    <row r="574214" spans="23:35" x14ac:dyDescent="0.2">
      <c r="W574214" s="29"/>
      <c r="AI574214" s="29"/>
    </row>
    <row r="574242" spans="23:35" x14ac:dyDescent="0.2">
      <c r="W574242" s="31"/>
      <c r="AI574242" s="31"/>
    </row>
    <row r="574246" spans="23:35" x14ac:dyDescent="0.2">
      <c r="W574246" s="29"/>
      <c r="AI574246" s="29"/>
    </row>
    <row r="574274" spans="23:35" x14ac:dyDescent="0.2">
      <c r="W574274" s="31"/>
      <c r="AI574274" s="31"/>
    </row>
    <row r="574278" spans="23:35" x14ac:dyDescent="0.2">
      <c r="W574278" s="29"/>
      <c r="AI574278" s="29"/>
    </row>
    <row r="574306" spans="23:35" x14ac:dyDescent="0.2">
      <c r="W574306" s="31"/>
      <c r="AI574306" s="31"/>
    </row>
    <row r="574310" spans="23:35" x14ac:dyDescent="0.2">
      <c r="W574310" s="29"/>
      <c r="AI574310" s="29"/>
    </row>
    <row r="574338" spans="23:35" x14ac:dyDescent="0.2">
      <c r="W574338" s="31"/>
      <c r="AI574338" s="31"/>
    </row>
    <row r="574342" spans="23:35" x14ac:dyDescent="0.2">
      <c r="W574342" s="29"/>
      <c r="AI574342" s="29"/>
    </row>
    <row r="574370" spans="23:35" x14ac:dyDescent="0.2">
      <c r="W574370" s="31"/>
      <c r="AI574370" s="31"/>
    </row>
    <row r="574374" spans="23:35" x14ac:dyDescent="0.2">
      <c r="W574374" s="29"/>
      <c r="AI574374" s="29"/>
    </row>
    <row r="574402" spans="23:35" x14ac:dyDescent="0.2">
      <c r="W574402" s="31"/>
      <c r="AI574402" s="31"/>
    </row>
    <row r="574406" spans="23:35" x14ac:dyDescent="0.2">
      <c r="W574406" s="29"/>
      <c r="AI574406" s="29"/>
    </row>
    <row r="574434" spans="23:35" x14ac:dyDescent="0.2">
      <c r="W574434" s="31"/>
      <c r="AI574434" s="31"/>
    </row>
    <row r="574438" spans="23:35" x14ac:dyDescent="0.2">
      <c r="W574438" s="29"/>
      <c r="AI574438" s="29"/>
    </row>
    <row r="574466" spans="23:35" x14ac:dyDescent="0.2">
      <c r="W574466" s="31"/>
      <c r="AI574466" s="31"/>
    </row>
    <row r="574470" spans="23:35" x14ac:dyDescent="0.2">
      <c r="W574470" s="29"/>
      <c r="AI574470" s="29"/>
    </row>
    <row r="574498" spans="23:35" x14ac:dyDescent="0.2">
      <c r="W574498" s="31"/>
      <c r="AI574498" s="31"/>
    </row>
    <row r="574502" spans="23:35" x14ac:dyDescent="0.2">
      <c r="W574502" s="29"/>
      <c r="AI574502" s="29"/>
    </row>
    <row r="574530" spans="23:35" x14ac:dyDescent="0.2">
      <c r="W574530" s="31"/>
      <c r="AI574530" s="31"/>
    </row>
    <row r="574534" spans="23:35" x14ac:dyDescent="0.2">
      <c r="W574534" s="29"/>
      <c r="AI574534" s="29"/>
    </row>
    <row r="574562" spans="23:35" x14ac:dyDescent="0.2">
      <c r="W574562" s="31"/>
      <c r="AI574562" s="31"/>
    </row>
    <row r="574566" spans="23:35" x14ac:dyDescent="0.2">
      <c r="W574566" s="29"/>
      <c r="AI574566" s="29"/>
    </row>
    <row r="574594" spans="23:35" x14ac:dyDescent="0.2">
      <c r="W574594" s="31"/>
      <c r="AI574594" s="31"/>
    </row>
    <row r="574598" spans="23:35" x14ac:dyDescent="0.2">
      <c r="W574598" s="29"/>
      <c r="AI574598" s="29"/>
    </row>
    <row r="574626" spans="23:35" x14ac:dyDescent="0.2">
      <c r="W574626" s="31"/>
      <c r="AI574626" s="31"/>
    </row>
    <row r="574630" spans="23:35" x14ac:dyDescent="0.2">
      <c r="W574630" s="29"/>
      <c r="AI574630" s="29"/>
    </row>
    <row r="574658" spans="23:35" x14ac:dyDescent="0.2">
      <c r="W574658" s="31"/>
      <c r="AI574658" s="31"/>
    </row>
    <row r="574662" spans="23:35" x14ac:dyDescent="0.2">
      <c r="W574662" s="29"/>
      <c r="AI574662" s="29"/>
    </row>
    <row r="574690" spans="23:35" x14ac:dyDescent="0.2">
      <c r="W574690" s="31"/>
      <c r="AI574690" s="31"/>
    </row>
    <row r="574694" spans="23:35" x14ac:dyDescent="0.2">
      <c r="W574694" s="29"/>
      <c r="AI574694" s="29"/>
    </row>
    <row r="574722" spans="23:35" x14ac:dyDescent="0.2">
      <c r="W574722" s="31"/>
      <c r="AI574722" s="31"/>
    </row>
    <row r="574726" spans="23:35" x14ac:dyDescent="0.2">
      <c r="W574726" s="29"/>
      <c r="AI574726" s="29"/>
    </row>
    <row r="574754" spans="23:35" x14ac:dyDescent="0.2">
      <c r="W574754" s="31"/>
      <c r="AI574754" s="31"/>
    </row>
    <row r="574758" spans="23:35" x14ac:dyDescent="0.2">
      <c r="W574758" s="29"/>
      <c r="AI574758" s="29"/>
    </row>
    <row r="574786" spans="23:35" x14ac:dyDescent="0.2">
      <c r="W574786" s="31"/>
      <c r="AI574786" s="31"/>
    </row>
    <row r="574790" spans="23:35" x14ac:dyDescent="0.2">
      <c r="W574790" s="29"/>
      <c r="AI574790" s="29"/>
    </row>
    <row r="574818" spans="23:35" x14ac:dyDescent="0.2">
      <c r="W574818" s="31"/>
      <c r="AI574818" s="31"/>
    </row>
    <row r="574822" spans="23:35" x14ac:dyDescent="0.2">
      <c r="W574822" s="29"/>
      <c r="AI574822" s="29"/>
    </row>
    <row r="574850" spans="23:35" x14ac:dyDescent="0.2">
      <c r="W574850" s="31"/>
      <c r="AI574850" s="31"/>
    </row>
    <row r="574854" spans="23:35" x14ac:dyDescent="0.2">
      <c r="W574854" s="29"/>
      <c r="AI574854" s="29"/>
    </row>
    <row r="574882" spans="23:35" x14ac:dyDescent="0.2">
      <c r="W574882" s="31"/>
      <c r="AI574882" s="31"/>
    </row>
    <row r="574886" spans="23:35" x14ac:dyDescent="0.2">
      <c r="W574886" s="29"/>
      <c r="AI574886" s="29"/>
    </row>
    <row r="574914" spans="23:35" x14ac:dyDescent="0.2">
      <c r="W574914" s="31"/>
      <c r="AI574914" s="31"/>
    </row>
    <row r="574918" spans="23:35" x14ac:dyDescent="0.2">
      <c r="W574918" s="29"/>
      <c r="AI574918" s="29"/>
    </row>
    <row r="574946" spans="23:35" x14ac:dyDescent="0.2">
      <c r="W574946" s="31"/>
      <c r="AI574946" s="31"/>
    </row>
    <row r="574950" spans="23:35" x14ac:dyDescent="0.2">
      <c r="W574950" s="29"/>
      <c r="AI574950" s="29"/>
    </row>
    <row r="574978" spans="23:35" x14ac:dyDescent="0.2">
      <c r="W574978" s="31"/>
      <c r="AI574978" s="31"/>
    </row>
    <row r="574982" spans="23:35" x14ac:dyDescent="0.2">
      <c r="W574982" s="29"/>
      <c r="AI574982" s="29"/>
    </row>
    <row r="575010" spans="23:35" x14ac:dyDescent="0.2">
      <c r="W575010" s="31"/>
      <c r="AI575010" s="31"/>
    </row>
    <row r="575014" spans="23:35" x14ac:dyDescent="0.2">
      <c r="W575014" s="29"/>
      <c r="AI575014" s="29"/>
    </row>
    <row r="575042" spans="23:35" x14ac:dyDescent="0.2">
      <c r="W575042" s="31"/>
      <c r="AI575042" s="31"/>
    </row>
    <row r="575046" spans="23:35" x14ac:dyDescent="0.2">
      <c r="W575046" s="29"/>
      <c r="AI575046" s="29"/>
    </row>
    <row r="575074" spans="23:35" x14ac:dyDescent="0.2">
      <c r="W575074" s="31"/>
      <c r="AI575074" s="31"/>
    </row>
    <row r="575078" spans="23:35" x14ac:dyDescent="0.2">
      <c r="W575078" s="29"/>
      <c r="AI575078" s="29"/>
    </row>
    <row r="575106" spans="23:35" x14ac:dyDescent="0.2">
      <c r="W575106" s="31"/>
      <c r="AI575106" s="31"/>
    </row>
    <row r="575110" spans="23:35" x14ac:dyDescent="0.2">
      <c r="W575110" s="29"/>
      <c r="AI575110" s="29"/>
    </row>
    <row r="575138" spans="23:35" x14ac:dyDescent="0.2">
      <c r="W575138" s="31"/>
      <c r="AI575138" s="31"/>
    </row>
    <row r="575142" spans="23:35" x14ac:dyDescent="0.2">
      <c r="W575142" s="29"/>
      <c r="AI575142" s="29"/>
    </row>
    <row r="575170" spans="23:35" x14ac:dyDescent="0.2">
      <c r="W575170" s="31"/>
      <c r="AI575170" s="31"/>
    </row>
    <row r="575174" spans="23:35" x14ac:dyDescent="0.2">
      <c r="W575174" s="29"/>
      <c r="AI575174" s="29"/>
    </row>
    <row r="575202" spans="23:35" x14ac:dyDescent="0.2">
      <c r="W575202" s="31"/>
      <c r="AI575202" s="31"/>
    </row>
    <row r="575206" spans="23:35" x14ac:dyDescent="0.2">
      <c r="W575206" s="29"/>
      <c r="AI575206" s="29"/>
    </row>
    <row r="575234" spans="23:35" x14ac:dyDescent="0.2">
      <c r="W575234" s="31"/>
      <c r="AI575234" s="31"/>
    </row>
    <row r="575238" spans="23:35" x14ac:dyDescent="0.2">
      <c r="W575238" s="29"/>
      <c r="AI575238" s="29"/>
    </row>
    <row r="575266" spans="23:35" x14ac:dyDescent="0.2">
      <c r="W575266" s="31"/>
      <c r="AI575266" s="31"/>
    </row>
    <row r="575270" spans="23:35" x14ac:dyDescent="0.2">
      <c r="W575270" s="29"/>
      <c r="AI575270" s="29"/>
    </row>
    <row r="575298" spans="23:35" x14ac:dyDescent="0.2">
      <c r="W575298" s="31"/>
      <c r="AI575298" s="31"/>
    </row>
    <row r="575302" spans="23:35" x14ac:dyDescent="0.2">
      <c r="W575302" s="29"/>
      <c r="AI575302" s="29"/>
    </row>
    <row r="575330" spans="23:35" x14ac:dyDescent="0.2">
      <c r="W575330" s="31"/>
      <c r="AI575330" s="31"/>
    </row>
    <row r="575334" spans="23:35" x14ac:dyDescent="0.2">
      <c r="W575334" s="29"/>
      <c r="AI575334" s="29"/>
    </row>
    <row r="575362" spans="23:35" x14ac:dyDescent="0.2">
      <c r="W575362" s="31"/>
      <c r="AI575362" s="31"/>
    </row>
    <row r="575366" spans="23:35" x14ac:dyDescent="0.2">
      <c r="W575366" s="29"/>
      <c r="AI575366" s="29"/>
    </row>
    <row r="575394" spans="23:35" x14ac:dyDescent="0.2">
      <c r="W575394" s="31"/>
      <c r="AI575394" s="31"/>
    </row>
    <row r="575398" spans="23:35" x14ac:dyDescent="0.2">
      <c r="W575398" s="29"/>
      <c r="AI575398" s="29"/>
    </row>
    <row r="575426" spans="23:35" x14ac:dyDescent="0.2">
      <c r="W575426" s="31"/>
      <c r="AI575426" s="31"/>
    </row>
    <row r="575430" spans="23:35" x14ac:dyDescent="0.2">
      <c r="W575430" s="29"/>
      <c r="AI575430" s="29"/>
    </row>
    <row r="575458" spans="23:35" x14ac:dyDescent="0.2">
      <c r="W575458" s="31"/>
      <c r="AI575458" s="31"/>
    </row>
    <row r="575462" spans="23:35" x14ac:dyDescent="0.2">
      <c r="W575462" s="29"/>
      <c r="AI575462" s="29"/>
    </row>
    <row r="575490" spans="23:35" x14ac:dyDescent="0.2">
      <c r="W575490" s="31"/>
      <c r="AI575490" s="31"/>
    </row>
    <row r="575494" spans="23:35" x14ac:dyDescent="0.2">
      <c r="W575494" s="29"/>
      <c r="AI575494" s="29"/>
    </row>
    <row r="575522" spans="23:35" x14ac:dyDescent="0.2">
      <c r="W575522" s="31"/>
      <c r="AI575522" s="31"/>
    </row>
    <row r="575526" spans="23:35" x14ac:dyDescent="0.2">
      <c r="W575526" s="29"/>
      <c r="AI575526" s="29"/>
    </row>
    <row r="575554" spans="23:35" x14ac:dyDescent="0.2">
      <c r="W575554" s="31"/>
      <c r="AI575554" s="31"/>
    </row>
    <row r="575558" spans="23:35" x14ac:dyDescent="0.2">
      <c r="W575558" s="29"/>
      <c r="AI575558" s="29"/>
    </row>
    <row r="575586" spans="23:35" x14ac:dyDescent="0.2">
      <c r="W575586" s="31"/>
      <c r="AI575586" s="31"/>
    </row>
    <row r="575590" spans="23:35" x14ac:dyDescent="0.2">
      <c r="W575590" s="29"/>
      <c r="AI575590" s="29"/>
    </row>
    <row r="575618" spans="23:35" x14ac:dyDescent="0.2">
      <c r="W575618" s="31"/>
      <c r="AI575618" s="31"/>
    </row>
    <row r="575622" spans="23:35" x14ac:dyDescent="0.2">
      <c r="W575622" s="29"/>
      <c r="AI575622" s="29"/>
    </row>
    <row r="575650" spans="23:35" x14ac:dyDescent="0.2">
      <c r="W575650" s="31"/>
      <c r="AI575650" s="31"/>
    </row>
    <row r="575654" spans="23:35" x14ac:dyDescent="0.2">
      <c r="W575654" s="29"/>
      <c r="AI575654" s="29"/>
    </row>
    <row r="575682" spans="23:35" x14ac:dyDescent="0.2">
      <c r="W575682" s="31"/>
      <c r="AI575682" s="31"/>
    </row>
    <row r="575686" spans="23:35" x14ac:dyDescent="0.2">
      <c r="W575686" s="29"/>
      <c r="AI575686" s="29"/>
    </row>
    <row r="575714" spans="23:35" x14ac:dyDescent="0.2">
      <c r="W575714" s="31"/>
      <c r="AI575714" s="31"/>
    </row>
    <row r="575718" spans="23:35" x14ac:dyDescent="0.2">
      <c r="W575718" s="29"/>
      <c r="AI575718" s="29"/>
    </row>
    <row r="575746" spans="23:35" x14ac:dyDescent="0.2">
      <c r="W575746" s="31"/>
      <c r="AI575746" s="31"/>
    </row>
    <row r="575750" spans="23:35" x14ac:dyDescent="0.2">
      <c r="W575750" s="29"/>
      <c r="AI575750" s="29"/>
    </row>
    <row r="575778" spans="23:35" x14ac:dyDescent="0.2">
      <c r="W575778" s="31"/>
      <c r="AI575778" s="31"/>
    </row>
    <row r="575782" spans="23:35" x14ac:dyDescent="0.2">
      <c r="W575782" s="29"/>
      <c r="AI575782" s="29"/>
    </row>
    <row r="575810" spans="23:35" x14ac:dyDescent="0.2">
      <c r="W575810" s="31"/>
      <c r="AI575810" s="31"/>
    </row>
    <row r="575814" spans="23:35" x14ac:dyDescent="0.2">
      <c r="W575814" s="29"/>
      <c r="AI575814" s="29"/>
    </row>
    <row r="575842" spans="23:35" x14ac:dyDescent="0.2">
      <c r="W575842" s="31"/>
      <c r="AI575842" s="31"/>
    </row>
    <row r="575846" spans="23:35" x14ac:dyDescent="0.2">
      <c r="W575846" s="29"/>
      <c r="AI575846" s="29"/>
    </row>
    <row r="575874" spans="23:35" x14ac:dyDescent="0.2">
      <c r="W575874" s="31"/>
      <c r="AI575874" s="31"/>
    </row>
    <row r="575878" spans="23:35" x14ac:dyDescent="0.2">
      <c r="W575878" s="29"/>
      <c r="AI575878" s="29"/>
    </row>
    <row r="575906" spans="23:35" x14ac:dyDescent="0.2">
      <c r="W575906" s="31"/>
      <c r="AI575906" s="31"/>
    </row>
    <row r="575910" spans="23:35" x14ac:dyDescent="0.2">
      <c r="W575910" s="29"/>
      <c r="AI575910" s="29"/>
    </row>
    <row r="575938" spans="23:35" x14ac:dyDescent="0.2">
      <c r="W575938" s="31"/>
      <c r="AI575938" s="31"/>
    </row>
    <row r="575942" spans="23:35" x14ac:dyDescent="0.2">
      <c r="W575942" s="29"/>
      <c r="AI575942" s="29"/>
    </row>
    <row r="575970" spans="23:35" x14ac:dyDescent="0.2">
      <c r="W575970" s="31"/>
      <c r="AI575970" s="31"/>
    </row>
    <row r="575974" spans="23:35" x14ac:dyDescent="0.2">
      <c r="W575974" s="29"/>
      <c r="AI575974" s="29"/>
    </row>
    <row r="576002" spans="23:35" x14ac:dyDescent="0.2">
      <c r="W576002" s="31"/>
      <c r="AI576002" s="31"/>
    </row>
    <row r="576006" spans="23:35" x14ac:dyDescent="0.2">
      <c r="W576006" s="29"/>
      <c r="AI576006" s="29"/>
    </row>
    <row r="576034" spans="23:35" x14ac:dyDescent="0.2">
      <c r="W576034" s="31"/>
      <c r="AI576034" s="31"/>
    </row>
    <row r="576038" spans="23:35" x14ac:dyDescent="0.2">
      <c r="W576038" s="29"/>
      <c r="AI576038" s="29"/>
    </row>
    <row r="576066" spans="23:35" x14ac:dyDescent="0.2">
      <c r="W576066" s="31"/>
      <c r="AI576066" s="31"/>
    </row>
    <row r="576070" spans="23:35" x14ac:dyDescent="0.2">
      <c r="W576070" s="29"/>
      <c r="AI576070" s="29"/>
    </row>
    <row r="576098" spans="23:35" x14ac:dyDescent="0.2">
      <c r="W576098" s="31"/>
      <c r="AI576098" s="31"/>
    </row>
    <row r="576102" spans="23:35" x14ac:dyDescent="0.2">
      <c r="W576102" s="29"/>
      <c r="AI576102" s="29"/>
    </row>
    <row r="576130" spans="23:35" x14ac:dyDescent="0.2">
      <c r="W576130" s="31"/>
      <c r="AI576130" s="31"/>
    </row>
    <row r="576134" spans="23:35" x14ac:dyDescent="0.2">
      <c r="W576134" s="29"/>
      <c r="AI576134" s="29"/>
    </row>
    <row r="576162" spans="23:35" x14ac:dyDescent="0.2">
      <c r="W576162" s="31"/>
      <c r="AI576162" s="31"/>
    </row>
    <row r="576166" spans="23:35" x14ac:dyDescent="0.2">
      <c r="W576166" s="29"/>
      <c r="AI576166" s="29"/>
    </row>
    <row r="576194" spans="23:35" x14ac:dyDescent="0.2">
      <c r="W576194" s="31"/>
      <c r="AI576194" s="31"/>
    </row>
    <row r="576198" spans="23:35" x14ac:dyDescent="0.2">
      <c r="W576198" s="29"/>
      <c r="AI576198" s="29"/>
    </row>
    <row r="576226" spans="23:35" x14ac:dyDescent="0.2">
      <c r="W576226" s="31"/>
      <c r="AI576226" s="31"/>
    </row>
    <row r="576230" spans="23:35" x14ac:dyDescent="0.2">
      <c r="W576230" s="29"/>
      <c r="AI576230" s="29"/>
    </row>
    <row r="576258" spans="23:35" x14ac:dyDescent="0.2">
      <c r="W576258" s="31"/>
      <c r="AI576258" s="31"/>
    </row>
    <row r="576262" spans="23:35" x14ac:dyDescent="0.2">
      <c r="W576262" s="29"/>
      <c r="AI576262" s="29"/>
    </row>
    <row r="576290" spans="23:35" x14ac:dyDescent="0.2">
      <c r="W576290" s="31"/>
      <c r="AI576290" s="31"/>
    </row>
    <row r="576294" spans="23:35" x14ac:dyDescent="0.2">
      <c r="W576294" s="29"/>
      <c r="AI576294" s="29"/>
    </row>
    <row r="576322" spans="23:35" x14ac:dyDescent="0.2">
      <c r="W576322" s="31"/>
      <c r="AI576322" s="31"/>
    </row>
    <row r="576326" spans="23:35" x14ac:dyDescent="0.2">
      <c r="W576326" s="29"/>
      <c r="AI576326" s="29"/>
    </row>
    <row r="576354" spans="23:35" x14ac:dyDescent="0.2">
      <c r="W576354" s="31"/>
      <c r="AI576354" s="31"/>
    </row>
    <row r="576358" spans="23:35" x14ac:dyDescent="0.2">
      <c r="W576358" s="29"/>
      <c r="AI576358" s="29"/>
    </row>
    <row r="576386" spans="23:35" x14ac:dyDescent="0.2">
      <c r="W576386" s="31"/>
      <c r="AI576386" s="31"/>
    </row>
    <row r="576390" spans="23:35" x14ac:dyDescent="0.2">
      <c r="W576390" s="29"/>
      <c r="AI576390" s="29"/>
    </row>
    <row r="576418" spans="23:35" x14ac:dyDescent="0.2">
      <c r="W576418" s="31"/>
      <c r="AI576418" s="31"/>
    </row>
    <row r="576422" spans="23:35" x14ac:dyDescent="0.2">
      <c r="W576422" s="29"/>
      <c r="AI576422" s="29"/>
    </row>
    <row r="576450" spans="23:35" x14ac:dyDescent="0.2">
      <c r="W576450" s="31"/>
      <c r="AI576450" s="31"/>
    </row>
    <row r="576454" spans="23:35" x14ac:dyDescent="0.2">
      <c r="W576454" s="29"/>
      <c r="AI576454" s="29"/>
    </row>
    <row r="576482" spans="23:35" x14ac:dyDescent="0.2">
      <c r="W576482" s="31"/>
      <c r="AI576482" s="31"/>
    </row>
    <row r="576486" spans="23:35" x14ac:dyDescent="0.2">
      <c r="W576486" s="29"/>
      <c r="AI576486" s="29"/>
    </row>
    <row r="576514" spans="23:35" x14ac:dyDescent="0.2">
      <c r="W576514" s="31"/>
      <c r="AI576514" s="31"/>
    </row>
    <row r="576518" spans="23:35" x14ac:dyDescent="0.2">
      <c r="W576518" s="29"/>
      <c r="AI576518" s="29"/>
    </row>
    <row r="576546" spans="23:35" x14ac:dyDescent="0.2">
      <c r="W576546" s="31"/>
      <c r="AI576546" s="31"/>
    </row>
    <row r="576550" spans="23:35" x14ac:dyDescent="0.2">
      <c r="W576550" s="29"/>
      <c r="AI576550" s="29"/>
    </row>
    <row r="576578" spans="23:35" x14ac:dyDescent="0.2">
      <c r="W576578" s="31"/>
      <c r="AI576578" s="31"/>
    </row>
    <row r="576582" spans="23:35" x14ac:dyDescent="0.2">
      <c r="W576582" s="29"/>
      <c r="AI576582" s="29"/>
    </row>
    <row r="576610" spans="23:35" x14ac:dyDescent="0.2">
      <c r="W576610" s="31"/>
      <c r="AI576610" s="31"/>
    </row>
    <row r="576614" spans="23:35" x14ac:dyDescent="0.2">
      <c r="W576614" s="29"/>
      <c r="AI576614" s="29"/>
    </row>
    <row r="576642" spans="23:35" x14ac:dyDescent="0.2">
      <c r="W576642" s="31"/>
      <c r="AI576642" s="31"/>
    </row>
    <row r="576646" spans="23:35" x14ac:dyDescent="0.2">
      <c r="W576646" s="29"/>
      <c r="AI576646" s="29"/>
    </row>
    <row r="576674" spans="23:35" x14ac:dyDescent="0.2">
      <c r="W576674" s="31"/>
      <c r="AI576674" s="31"/>
    </row>
    <row r="576678" spans="23:35" x14ac:dyDescent="0.2">
      <c r="W576678" s="29"/>
      <c r="AI576678" s="29"/>
    </row>
    <row r="576706" spans="23:35" x14ac:dyDescent="0.2">
      <c r="W576706" s="31"/>
      <c r="AI576706" s="31"/>
    </row>
    <row r="576710" spans="23:35" x14ac:dyDescent="0.2">
      <c r="W576710" s="29"/>
      <c r="AI576710" s="29"/>
    </row>
    <row r="576738" spans="23:35" x14ac:dyDescent="0.2">
      <c r="W576738" s="31"/>
      <c r="AI576738" s="31"/>
    </row>
    <row r="576742" spans="23:35" x14ac:dyDescent="0.2">
      <c r="W576742" s="29"/>
      <c r="AI576742" s="29"/>
    </row>
    <row r="576770" spans="23:35" x14ac:dyDescent="0.2">
      <c r="W576770" s="31"/>
      <c r="AI576770" s="31"/>
    </row>
    <row r="576774" spans="23:35" x14ac:dyDescent="0.2">
      <c r="W576774" s="29"/>
      <c r="AI576774" s="29"/>
    </row>
    <row r="576802" spans="23:35" x14ac:dyDescent="0.2">
      <c r="W576802" s="31"/>
      <c r="AI576802" s="31"/>
    </row>
    <row r="576806" spans="23:35" x14ac:dyDescent="0.2">
      <c r="W576806" s="29"/>
      <c r="AI576806" s="29"/>
    </row>
    <row r="576834" spans="23:35" x14ac:dyDescent="0.2">
      <c r="W576834" s="31"/>
      <c r="AI576834" s="31"/>
    </row>
    <row r="576838" spans="23:35" x14ac:dyDescent="0.2">
      <c r="W576838" s="29"/>
      <c r="AI576838" s="29"/>
    </row>
    <row r="576866" spans="23:35" x14ac:dyDescent="0.2">
      <c r="W576866" s="31"/>
      <c r="AI576866" s="31"/>
    </row>
    <row r="576870" spans="23:35" x14ac:dyDescent="0.2">
      <c r="W576870" s="29"/>
      <c r="AI576870" s="29"/>
    </row>
    <row r="576898" spans="23:35" x14ac:dyDescent="0.2">
      <c r="W576898" s="31"/>
      <c r="AI576898" s="31"/>
    </row>
    <row r="576902" spans="23:35" x14ac:dyDescent="0.2">
      <c r="W576902" s="29"/>
      <c r="AI576902" s="29"/>
    </row>
    <row r="576930" spans="23:35" x14ac:dyDescent="0.2">
      <c r="W576930" s="31"/>
      <c r="AI576930" s="31"/>
    </row>
    <row r="576934" spans="23:35" x14ac:dyDescent="0.2">
      <c r="W576934" s="29"/>
      <c r="AI576934" s="29"/>
    </row>
    <row r="576962" spans="23:35" x14ac:dyDescent="0.2">
      <c r="W576962" s="31"/>
      <c r="AI576962" s="31"/>
    </row>
    <row r="576966" spans="23:35" x14ac:dyDescent="0.2">
      <c r="W576966" s="29"/>
      <c r="AI576966" s="29"/>
    </row>
    <row r="576994" spans="23:35" x14ac:dyDescent="0.2">
      <c r="W576994" s="31"/>
      <c r="AI576994" s="31"/>
    </row>
    <row r="576998" spans="23:35" x14ac:dyDescent="0.2">
      <c r="W576998" s="29"/>
      <c r="AI576998" s="29"/>
    </row>
    <row r="577026" spans="23:35" x14ac:dyDescent="0.2">
      <c r="W577026" s="31"/>
      <c r="AI577026" s="31"/>
    </row>
    <row r="577030" spans="23:35" x14ac:dyDescent="0.2">
      <c r="W577030" s="29"/>
      <c r="AI577030" s="29"/>
    </row>
    <row r="577058" spans="23:35" x14ac:dyDescent="0.2">
      <c r="W577058" s="31"/>
      <c r="AI577058" s="31"/>
    </row>
    <row r="577062" spans="23:35" x14ac:dyDescent="0.2">
      <c r="W577062" s="29"/>
      <c r="AI577062" s="29"/>
    </row>
    <row r="577090" spans="23:35" x14ac:dyDescent="0.2">
      <c r="W577090" s="31"/>
      <c r="AI577090" s="31"/>
    </row>
    <row r="577094" spans="23:35" x14ac:dyDescent="0.2">
      <c r="W577094" s="29"/>
      <c r="AI577094" s="29"/>
    </row>
    <row r="577122" spans="23:35" x14ac:dyDescent="0.2">
      <c r="W577122" s="31"/>
      <c r="AI577122" s="31"/>
    </row>
    <row r="577126" spans="23:35" x14ac:dyDescent="0.2">
      <c r="W577126" s="29"/>
      <c r="AI577126" s="29"/>
    </row>
    <row r="577154" spans="23:35" x14ac:dyDescent="0.2">
      <c r="W577154" s="31"/>
      <c r="AI577154" s="31"/>
    </row>
    <row r="577158" spans="23:35" x14ac:dyDescent="0.2">
      <c r="W577158" s="29"/>
      <c r="AI577158" s="29"/>
    </row>
    <row r="577186" spans="23:35" x14ac:dyDescent="0.2">
      <c r="W577186" s="31"/>
      <c r="AI577186" s="31"/>
    </row>
    <row r="577190" spans="23:35" x14ac:dyDescent="0.2">
      <c r="W577190" s="29"/>
      <c r="AI577190" s="29"/>
    </row>
    <row r="577218" spans="23:35" x14ac:dyDescent="0.2">
      <c r="W577218" s="31"/>
      <c r="AI577218" s="31"/>
    </row>
    <row r="577222" spans="23:35" x14ac:dyDescent="0.2">
      <c r="W577222" s="29"/>
      <c r="AI577222" s="29"/>
    </row>
    <row r="577250" spans="23:35" x14ac:dyDescent="0.2">
      <c r="W577250" s="31"/>
      <c r="AI577250" s="31"/>
    </row>
    <row r="577254" spans="23:35" x14ac:dyDescent="0.2">
      <c r="W577254" s="29"/>
      <c r="AI577254" s="29"/>
    </row>
    <row r="577282" spans="23:35" x14ac:dyDescent="0.2">
      <c r="W577282" s="31"/>
      <c r="AI577282" s="31"/>
    </row>
    <row r="577286" spans="23:35" x14ac:dyDescent="0.2">
      <c r="W577286" s="29"/>
      <c r="AI577286" s="29"/>
    </row>
    <row r="577314" spans="23:35" x14ac:dyDescent="0.2">
      <c r="W577314" s="31"/>
      <c r="AI577314" s="31"/>
    </row>
    <row r="577318" spans="23:35" x14ac:dyDescent="0.2">
      <c r="W577318" s="29"/>
      <c r="AI577318" s="29"/>
    </row>
    <row r="577346" spans="23:35" x14ac:dyDescent="0.2">
      <c r="W577346" s="31"/>
      <c r="AI577346" s="31"/>
    </row>
    <row r="577350" spans="23:35" x14ac:dyDescent="0.2">
      <c r="W577350" s="29"/>
      <c r="AI577350" s="29"/>
    </row>
    <row r="577378" spans="23:35" x14ac:dyDescent="0.2">
      <c r="W577378" s="31"/>
      <c r="AI577378" s="31"/>
    </row>
    <row r="577382" spans="23:35" x14ac:dyDescent="0.2">
      <c r="W577382" s="29"/>
      <c r="AI577382" s="29"/>
    </row>
    <row r="577410" spans="23:35" x14ac:dyDescent="0.2">
      <c r="W577410" s="31"/>
      <c r="AI577410" s="31"/>
    </row>
    <row r="577414" spans="23:35" x14ac:dyDescent="0.2">
      <c r="W577414" s="29"/>
      <c r="AI577414" s="29"/>
    </row>
    <row r="577442" spans="23:35" x14ac:dyDescent="0.2">
      <c r="W577442" s="31"/>
      <c r="AI577442" s="31"/>
    </row>
    <row r="577446" spans="23:35" x14ac:dyDescent="0.2">
      <c r="W577446" s="29"/>
      <c r="AI577446" s="29"/>
    </row>
    <row r="577474" spans="23:35" x14ac:dyDescent="0.2">
      <c r="W577474" s="31"/>
      <c r="AI577474" s="31"/>
    </row>
    <row r="577478" spans="23:35" x14ac:dyDescent="0.2">
      <c r="W577478" s="29"/>
      <c r="AI577478" s="29"/>
    </row>
    <row r="577506" spans="23:35" x14ac:dyDescent="0.2">
      <c r="W577506" s="31"/>
      <c r="AI577506" s="31"/>
    </row>
    <row r="577510" spans="23:35" x14ac:dyDescent="0.2">
      <c r="W577510" s="29"/>
      <c r="AI577510" s="29"/>
    </row>
    <row r="577538" spans="23:35" x14ac:dyDescent="0.2">
      <c r="W577538" s="31"/>
      <c r="AI577538" s="31"/>
    </row>
    <row r="577542" spans="23:35" x14ac:dyDescent="0.2">
      <c r="W577542" s="29"/>
      <c r="AI577542" s="29"/>
    </row>
    <row r="577570" spans="23:35" x14ac:dyDescent="0.2">
      <c r="W577570" s="31"/>
      <c r="AI577570" s="31"/>
    </row>
    <row r="577574" spans="23:35" x14ac:dyDescent="0.2">
      <c r="W577574" s="29"/>
      <c r="AI577574" s="29"/>
    </row>
    <row r="577602" spans="23:35" x14ac:dyDescent="0.2">
      <c r="W577602" s="31"/>
      <c r="AI577602" s="31"/>
    </row>
    <row r="577606" spans="23:35" x14ac:dyDescent="0.2">
      <c r="W577606" s="29"/>
      <c r="AI577606" s="29"/>
    </row>
    <row r="577634" spans="23:35" x14ac:dyDescent="0.2">
      <c r="W577634" s="31"/>
      <c r="AI577634" s="31"/>
    </row>
    <row r="577638" spans="23:35" x14ac:dyDescent="0.2">
      <c r="W577638" s="29"/>
      <c r="AI577638" s="29"/>
    </row>
    <row r="577666" spans="23:35" x14ac:dyDescent="0.2">
      <c r="W577666" s="31"/>
      <c r="AI577666" s="31"/>
    </row>
    <row r="577670" spans="23:35" x14ac:dyDescent="0.2">
      <c r="W577670" s="29"/>
      <c r="AI577670" s="29"/>
    </row>
    <row r="577698" spans="23:35" x14ac:dyDescent="0.2">
      <c r="W577698" s="31"/>
      <c r="AI577698" s="31"/>
    </row>
    <row r="577702" spans="23:35" x14ac:dyDescent="0.2">
      <c r="W577702" s="29"/>
      <c r="AI577702" s="29"/>
    </row>
    <row r="577730" spans="23:35" x14ac:dyDescent="0.2">
      <c r="W577730" s="31"/>
      <c r="AI577730" s="31"/>
    </row>
    <row r="577734" spans="23:35" x14ac:dyDescent="0.2">
      <c r="W577734" s="29"/>
      <c r="AI577734" s="29"/>
    </row>
    <row r="577762" spans="23:35" x14ac:dyDescent="0.2">
      <c r="W577762" s="31"/>
      <c r="AI577762" s="31"/>
    </row>
    <row r="577766" spans="23:35" x14ac:dyDescent="0.2">
      <c r="W577766" s="29"/>
      <c r="AI577766" s="29"/>
    </row>
    <row r="577794" spans="23:35" x14ac:dyDescent="0.2">
      <c r="W577794" s="31"/>
      <c r="AI577794" s="31"/>
    </row>
    <row r="577798" spans="23:35" x14ac:dyDescent="0.2">
      <c r="W577798" s="29"/>
      <c r="AI577798" s="29"/>
    </row>
    <row r="577826" spans="23:35" x14ac:dyDescent="0.2">
      <c r="W577826" s="31"/>
      <c r="AI577826" s="31"/>
    </row>
    <row r="577830" spans="23:35" x14ac:dyDescent="0.2">
      <c r="W577830" s="29"/>
      <c r="AI577830" s="29"/>
    </row>
    <row r="577858" spans="23:35" x14ac:dyDescent="0.2">
      <c r="W577858" s="31"/>
      <c r="AI577858" s="31"/>
    </row>
    <row r="577862" spans="23:35" x14ac:dyDescent="0.2">
      <c r="W577862" s="29"/>
      <c r="AI577862" s="29"/>
    </row>
    <row r="577890" spans="23:35" x14ac:dyDescent="0.2">
      <c r="W577890" s="31"/>
      <c r="AI577890" s="31"/>
    </row>
    <row r="577894" spans="23:35" x14ac:dyDescent="0.2">
      <c r="W577894" s="29"/>
      <c r="AI577894" s="29"/>
    </row>
    <row r="577922" spans="23:35" x14ac:dyDescent="0.2">
      <c r="W577922" s="31"/>
      <c r="AI577922" s="31"/>
    </row>
    <row r="577926" spans="23:35" x14ac:dyDescent="0.2">
      <c r="W577926" s="29"/>
      <c r="AI577926" s="29"/>
    </row>
    <row r="577954" spans="23:35" x14ac:dyDescent="0.2">
      <c r="W577954" s="31"/>
      <c r="AI577954" s="31"/>
    </row>
    <row r="577958" spans="23:35" x14ac:dyDescent="0.2">
      <c r="W577958" s="29"/>
      <c r="AI577958" s="29"/>
    </row>
    <row r="577986" spans="23:35" x14ac:dyDescent="0.2">
      <c r="W577986" s="31"/>
      <c r="AI577986" s="31"/>
    </row>
    <row r="577990" spans="23:35" x14ac:dyDescent="0.2">
      <c r="W577990" s="29"/>
      <c r="AI577990" s="29"/>
    </row>
    <row r="578018" spans="23:35" x14ac:dyDescent="0.2">
      <c r="W578018" s="31"/>
      <c r="AI578018" s="31"/>
    </row>
    <row r="578022" spans="23:35" x14ac:dyDescent="0.2">
      <c r="W578022" s="29"/>
      <c r="AI578022" s="29"/>
    </row>
    <row r="578050" spans="23:35" x14ac:dyDescent="0.2">
      <c r="W578050" s="31"/>
      <c r="AI578050" s="31"/>
    </row>
    <row r="578054" spans="23:35" x14ac:dyDescent="0.2">
      <c r="W578054" s="29"/>
      <c r="AI578054" s="29"/>
    </row>
    <row r="578082" spans="23:35" x14ac:dyDescent="0.2">
      <c r="W578082" s="31"/>
      <c r="AI578082" s="31"/>
    </row>
    <row r="578086" spans="23:35" x14ac:dyDescent="0.2">
      <c r="W578086" s="29"/>
      <c r="AI578086" s="29"/>
    </row>
    <row r="578114" spans="23:35" x14ac:dyDescent="0.2">
      <c r="W578114" s="31"/>
      <c r="AI578114" s="31"/>
    </row>
    <row r="578118" spans="23:35" x14ac:dyDescent="0.2">
      <c r="W578118" s="29"/>
      <c r="AI578118" s="29"/>
    </row>
    <row r="578146" spans="23:35" x14ac:dyDescent="0.2">
      <c r="W578146" s="31"/>
      <c r="AI578146" s="31"/>
    </row>
    <row r="578150" spans="23:35" x14ac:dyDescent="0.2">
      <c r="W578150" s="29"/>
      <c r="AI578150" s="29"/>
    </row>
    <row r="578178" spans="23:35" x14ac:dyDescent="0.2">
      <c r="W578178" s="31"/>
      <c r="AI578178" s="31"/>
    </row>
    <row r="578182" spans="23:35" x14ac:dyDescent="0.2">
      <c r="W578182" s="29"/>
      <c r="AI578182" s="29"/>
    </row>
    <row r="578210" spans="23:35" x14ac:dyDescent="0.2">
      <c r="W578210" s="31"/>
      <c r="AI578210" s="31"/>
    </row>
    <row r="578214" spans="23:35" x14ac:dyDescent="0.2">
      <c r="W578214" s="29"/>
      <c r="AI578214" s="29"/>
    </row>
    <row r="578242" spans="23:35" x14ac:dyDescent="0.2">
      <c r="W578242" s="31"/>
      <c r="AI578242" s="31"/>
    </row>
    <row r="578246" spans="23:35" x14ac:dyDescent="0.2">
      <c r="W578246" s="29"/>
      <c r="AI578246" s="29"/>
    </row>
    <row r="578274" spans="23:35" x14ac:dyDescent="0.2">
      <c r="W578274" s="31"/>
      <c r="AI578274" s="31"/>
    </row>
    <row r="578278" spans="23:35" x14ac:dyDescent="0.2">
      <c r="W578278" s="29"/>
      <c r="AI578278" s="29"/>
    </row>
    <row r="578306" spans="23:35" x14ac:dyDescent="0.2">
      <c r="W578306" s="31"/>
      <c r="AI578306" s="31"/>
    </row>
    <row r="578310" spans="23:35" x14ac:dyDescent="0.2">
      <c r="W578310" s="29"/>
      <c r="AI578310" s="29"/>
    </row>
    <row r="578338" spans="23:35" x14ac:dyDescent="0.2">
      <c r="W578338" s="31"/>
      <c r="AI578338" s="31"/>
    </row>
    <row r="578342" spans="23:35" x14ac:dyDescent="0.2">
      <c r="W578342" s="29"/>
      <c r="AI578342" s="29"/>
    </row>
    <row r="578370" spans="23:35" x14ac:dyDescent="0.2">
      <c r="W578370" s="31"/>
      <c r="AI578370" s="31"/>
    </row>
    <row r="578374" spans="23:35" x14ac:dyDescent="0.2">
      <c r="W578374" s="29"/>
      <c r="AI578374" s="29"/>
    </row>
    <row r="578402" spans="23:35" x14ac:dyDescent="0.2">
      <c r="W578402" s="31"/>
      <c r="AI578402" s="31"/>
    </row>
    <row r="578406" spans="23:35" x14ac:dyDescent="0.2">
      <c r="W578406" s="29"/>
      <c r="AI578406" s="29"/>
    </row>
    <row r="578434" spans="23:35" x14ac:dyDescent="0.2">
      <c r="W578434" s="31"/>
      <c r="AI578434" s="31"/>
    </row>
    <row r="578438" spans="23:35" x14ac:dyDescent="0.2">
      <c r="W578438" s="29"/>
      <c r="AI578438" s="29"/>
    </row>
    <row r="578466" spans="23:35" x14ac:dyDescent="0.2">
      <c r="W578466" s="31"/>
      <c r="AI578466" s="31"/>
    </row>
    <row r="578470" spans="23:35" x14ac:dyDescent="0.2">
      <c r="W578470" s="29"/>
      <c r="AI578470" s="29"/>
    </row>
    <row r="578498" spans="23:35" x14ac:dyDescent="0.2">
      <c r="W578498" s="31"/>
      <c r="AI578498" s="31"/>
    </row>
    <row r="578502" spans="23:35" x14ac:dyDescent="0.2">
      <c r="W578502" s="29"/>
      <c r="AI578502" s="29"/>
    </row>
    <row r="578530" spans="23:35" x14ac:dyDescent="0.2">
      <c r="W578530" s="31"/>
      <c r="AI578530" s="31"/>
    </row>
    <row r="578534" spans="23:35" x14ac:dyDescent="0.2">
      <c r="W578534" s="29"/>
      <c r="AI578534" s="29"/>
    </row>
    <row r="578562" spans="23:35" x14ac:dyDescent="0.2">
      <c r="W578562" s="31"/>
      <c r="AI578562" s="31"/>
    </row>
    <row r="578566" spans="23:35" x14ac:dyDescent="0.2">
      <c r="W578566" s="29"/>
      <c r="AI578566" s="29"/>
    </row>
    <row r="578594" spans="23:35" x14ac:dyDescent="0.2">
      <c r="W578594" s="31"/>
      <c r="AI578594" s="31"/>
    </row>
    <row r="578598" spans="23:35" x14ac:dyDescent="0.2">
      <c r="W578598" s="29"/>
      <c r="AI578598" s="29"/>
    </row>
    <row r="578626" spans="23:35" x14ac:dyDescent="0.2">
      <c r="W578626" s="31"/>
      <c r="AI578626" s="31"/>
    </row>
    <row r="578630" spans="23:35" x14ac:dyDescent="0.2">
      <c r="W578630" s="29"/>
      <c r="AI578630" s="29"/>
    </row>
    <row r="578658" spans="23:35" x14ac:dyDescent="0.2">
      <c r="W578658" s="31"/>
      <c r="AI578658" s="31"/>
    </row>
    <row r="578662" spans="23:35" x14ac:dyDescent="0.2">
      <c r="W578662" s="29"/>
      <c r="AI578662" s="29"/>
    </row>
    <row r="578690" spans="23:35" x14ac:dyDescent="0.2">
      <c r="W578690" s="31"/>
      <c r="AI578690" s="31"/>
    </row>
    <row r="578694" spans="23:35" x14ac:dyDescent="0.2">
      <c r="W578694" s="29"/>
      <c r="AI578694" s="29"/>
    </row>
    <row r="578722" spans="23:35" x14ac:dyDescent="0.2">
      <c r="W578722" s="31"/>
      <c r="AI578722" s="31"/>
    </row>
    <row r="578726" spans="23:35" x14ac:dyDescent="0.2">
      <c r="W578726" s="29"/>
      <c r="AI578726" s="29"/>
    </row>
    <row r="578754" spans="23:35" x14ac:dyDescent="0.2">
      <c r="W578754" s="31"/>
      <c r="AI578754" s="31"/>
    </row>
    <row r="578758" spans="23:35" x14ac:dyDescent="0.2">
      <c r="W578758" s="29"/>
      <c r="AI578758" s="29"/>
    </row>
    <row r="578786" spans="23:35" x14ac:dyDescent="0.2">
      <c r="W578786" s="31"/>
      <c r="AI578786" s="31"/>
    </row>
    <row r="578790" spans="23:35" x14ac:dyDescent="0.2">
      <c r="W578790" s="29"/>
      <c r="AI578790" s="29"/>
    </row>
    <row r="578818" spans="23:35" x14ac:dyDescent="0.2">
      <c r="W578818" s="31"/>
      <c r="AI578818" s="31"/>
    </row>
    <row r="578822" spans="23:35" x14ac:dyDescent="0.2">
      <c r="W578822" s="29"/>
      <c r="AI578822" s="29"/>
    </row>
    <row r="578850" spans="23:35" x14ac:dyDescent="0.2">
      <c r="W578850" s="31"/>
      <c r="AI578850" s="31"/>
    </row>
    <row r="578854" spans="23:35" x14ac:dyDescent="0.2">
      <c r="W578854" s="29"/>
      <c r="AI578854" s="29"/>
    </row>
    <row r="578882" spans="23:35" x14ac:dyDescent="0.2">
      <c r="W578882" s="31"/>
      <c r="AI578882" s="31"/>
    </row>
    <row r="578886" spans="23:35" x14ac:dyDescent="0.2">
      <c r="W578886" s="29"/>
      <c r="AI578886" s="29"/>
    </row>
    <row r="578914" spans="23:35" x14ac:dyDescent="0.2">
      <c r="W578914" s="31"/>
      <c r="AI578914" s="31"/>
    </row>
    <row r="578918" spans="23:35" x14ac:dyDescent="0.2">
      <c r="W578918" s="29"/>
      <c r="AI578918" s="29"/>
    </row>
    <row r="578946" spans="23:35" x14ac:dyDescent="0.2">
      <c r="W578946" s="31"/>
      <c r="AI578946" s="31"/>
    </row>
    <row r="578950" spans="23:35" x14ac:dyDescent="0.2">
      <c r="W578950" s="29"/>
      <c r="AI578950" s="29"/>
    </row>
    <row r="578978" spans="23:35" x14ac:dyDescent="0.2">
      <c r="W578978" s="31"/>
      <c r="AI578978" s="31"/>
    </row>
    <row r="578982" spans="23:35" x14ac:dyDescent="0.2">
      <c r="W578982" s="29"/>
      <c r="AI578982" s="29"/>
    </row>
    <row r="579010" spans="23:35" x14ac:dyDescent="0.2">
      <c r="W579010" s="31"/>
      <c r="AI579010" s="31"/>
    </row>
    <row r="579014" spans="23:35" x14ac:dyDescent="0.2">
      <c r="W579014" s="29"/>
      <c r="AI579014" s="29"/>
    </row>
    <row r="579042" spans="23:35" x14ac:dyDescent="0.2">
      <c r="W579042" s="31"/>
      <c r="AI579042" s="31"/>
    </row>
    <row r="579046" spans="23:35" x14ac:dyDescent="0.2">
      <c r="W579046" s="29"/>
      <c r="AI579046" s="29"/>
    </row>
    <row r="579074" spans="23:35" x14ac:dyDescent="0.2">
      <c r="W579074" s="31"/>
      <c r="AI579074" s="31"/>
    </row>
    <row r="579078" spans="23:35" x14ac:dyDescent="0.2">
      <c r="W579078" s="29"/>
      <c r="AI579078" s="29"/>
    </row>
    <row r="579106" spans="23:35" x14ac:dyDescent="0.2">
      <c r="W579106" s="31"/>
      <c r="AI579106" s="31"/>
    </row>
    <row r="579110" spans="23:35" x14ac:dyDescent="0.2">
      <c r="W579110" s="29"/>
      <c r="AI579110" s="29"/>
    </row>
    <row r="579138" spans="23:35" x14ac:dyDescent="0.2">
      <c r="W579138" s="31"/>
      <c r="AI579138" s="31"/>
    </row>
    <row r="579142" spans="23:35" x14ac:dyDescent="0.2">
      <c r="W579142" s="29"/>
      <c r="AI579142" s="29"/>
    </row>
    <row r="579170" spans="23:35" x14ac:dyDescent="0.2">
      <c r="W579170" s="31"/>
      <c r="AI579170" s="31"/>
    </row>
    <row r="579174" spans="23:35" x14ac:dyDescent="0.2">
      <c r="W579174" s="29"/>
      <c r="AI579174" s="29"/>
    </row>
    <row r="579202" spans="23:35" x14ac:dyDescent="0.2">
      <c r="W579202" s="31"/>
      <c r="AI579202" s="31"/>
    </row>
    <row r="579206" spans="23:35" x14ac:dyDescent="0.2">
      <c r="W579206" s="29"/>
      <c r="AI579206" s="29"/>
    </row>
    <row r="579234" spans="23:35" x14ac:dyDescent="0.2">
      <c r="W579234" s="31"/>
      <c r="AI579234" s="31"/>
    </row>
    <row r="579238" spans="23:35" x14ac:dyDescent="0.2">
      <c r="W579238" s="29"/>
      <c r="AI579238" s="29"/>
    </row>
    <row r="579266" spans="23:35" x14ac:dyDescent="0.2">
      <c r="W579266" s="31"/>
      <c r="AI579266" s="31"/>
    </row>
    <row r="579270" spans="23:35" x14ac:dyDescent="0.2">
      <c r="W579270" s="29"/>
      <c r="AI579270" s="29"/>
    </row>
    <row r="579298" spans="23:35" x14ac:dyDescent="0.2">
      <c r="W579298" s="31"/>
      <c r="AI579298" s="31"/>
    </row>
    <row r="579302" spans="23:35" x14ac:dyDescent="0.2">
      <c r="W579302" s="29"/>
      <c r="AI579302" s="29"/>
    </row>
    <row r="579330" spans="23:35" x14ac:dyDescent="0.2">
      <c r="W579330" s="31"/>
      <c r="AI579330" s="31"/>
    </row>
    <row r="579334" spans="23:35" x14ac:dyDescent="0.2">
      <c r="W579334" s="29"/>
      <c r="AI579334" s="29"/>
    </row>
    <row r="579362" spans="23:35" x14ac:dyDescent="0.2">
      <c r="W579362" s="31"/>
      <c r="AI579362" s="31"/>
    </row>
    <row r="579366" spans="23:35" x14ac:dyDescent="0.2">
      <c r="W579366" s="29"/>
      <c r="AI579366" s="29"/>
    </row>
    <row r="579394" spans="23:35" x14ac:dyDescent="0.2">
      <c r="W579394" s="31"/>
      <c r="AI579394" s="31"/>
    </row>
    <row r="579398" spans="23:35" x14ac:dyDescent="0.2">
      <c r="W579398" s="29"/>
      <c r="AI579398" s="29"/>
    </row>
    <row r="579426" spans="23:35" x14ac:dyDescent="0.2">
      <c r="W579426" s="31"/>
      <c r="AI579426" s="31"/>
    </row>
    <row r="579430" spans="23:35" x14ac:dyDescent="0.2">
      <c r="W579430" s="29"/>
      <c r="AI579430" s="29"/>
    </row>
    <row r="579458" spans="23:35" x14ac:dyDescent="0.2">
      <c r="W579458" s="31"/>
      <c r="AI579458" s="31"/>
    </row>
    <row r="579462" spans="23:35" x14ac:dyDescent="0.2">
      <c r="W579462" s="29"/>
      <c r="AI579462" s="29"/>
    </row>
    <row r="579490" spans="23:35" x14ac:dyDescent="0.2">
      <c r="W579490" s="31"/>
      <c r="AI579490" s="31"/>
    </row>
    <row r="579494" spans="23:35" x14ac:dyDescent="0.2">
      <c r="W579494" s="29"/>
      <c r="AI579494" s="29"/>
    </row>
    <row r="579522" spans="23:35" x14ac:dyDescent="0.2">
      <c r="W579522" s="31"/>
      <c r="AI579522" s="31"/>
    </row>
    <row r="579526" spans="23:35" x14ac:dyDescent="0.2">
      <c r="W579526" s="29"/>
      <c r="AI579526" s="29"/>
    </row>
    <row r="579554" spans="23:35" x14ac:dyDescent="0.2">
      <c r="W579554" s="31"/>
      <c r="AI579554" s="31"/>
    </row>
    <row r="579558" spans="23:35" x14ac:dyDescent="0.2">
      <c r="W579558" s="29"/>
      <c r="AI579558" s="29"/>
    </row>
    <row r="579586" spans="23:35" x14ac:dyDescent="0.2">
      <c r="W579586" s="31"/>
      <c r="AI579586" s="31"/>
    </row>
    <row r="579590" spans="23:35" x14ac:dyDescent="0.2">
      <c r="W579590" s="29"/>
      <c r="AI579590" s="29"/>
    </row>
    <row r="579618" spans="23:35" x14ac:dyDescent="0.2">
      <c r="W579618" s="31"/>
      <c r="AI579618" s="31"/>
    </row>
    <row r="579622" spans="23:35" x14ac:dyDescent="0.2">
      <c r="W579622" s="29"/>
      <c r="AI579622" s="29"/>
    </row>
    <row r="579650" spans="23:35" x14ac:dyDescent="0.2">
      <c r="W579650" s="31"/>
      <c r="AI579650" s="31"/>
    </row>
    <row r="579654" spans="23:35" x14ac:dyDescent="0.2">
      <c r="W579654" s="29"/>
      <c r="AI579654" s="29"/>
    </row>
    <row r="579682" spans="23:35" x14ac:dyDescent="0.2">
      <c r="W579682" s="31"/>
      <c r="AI579682" s="31"/>
    </row>
    <row r="579686" spans="23:35" x14ac:dyDescent="0.2">
      <c r="W579686" s="29"/>
      <c r="AI579686" s="29"/>
    </row>
    <row r="579714" spans="23:35" x14ac:dyDescent="0.2">
      <c r="W579714" s="31"/>
      <c r="AI579714" s="31"/>
    </row>
    <row r="579718" spans="23:35" x14ac:dyDescent="0.2">
      <c r="W579718" s="29"/>
      <c r="AI579718" s="29"/>
    </row>
    <row r="579746" spans="23:35" x14ac:dyDescent="0.2">
      <c r="W579746" s="31"/>
      <c r="AI579746" s="31"/>
    </row>
    <row r="579750" spans="23:35" x14ac:dyDescent="0.2">
      <c r="W579750" s="29"/>
      <c r="AI579750" s="29"/>
    </row>
    <row r="579778" spans="23:35" x14ac:dyDescent="0.2">
      <c r="W579778" s="31"/>
      <c r="AI579778" s="31"/>
    </row>
    <row r="579782" spans="23:35" x14ac:dyDescent="0.2">
      <c r="W579782" s="29"/>
      <c r="AI579782" s="29"/>
    </row>
    <row r="579810" spans="23:35" x14ac:dyDescent="0.2">
      <c r="W579810" s="31"/>
      <c r="AI579810" s="31"/>
    </row>
    <row r="579814" spans="23:35" x14ac:dyDescent="0.2">
      <c r="W579814" s="29"/>
      <c r="AI579814" s="29"/>
    </row>
    <row r="579842" spans="23:35" x14ac:dyDescent="0.2">
      <c r="W579842" s="31"/>
      <c r="AI579842" s="31"/>
    </row>
    <row r="579846" spans="23:35" x14ac:dyDescent="0.2">
      <c r="W579846" s="29"/>
      <c r="AI579846" s="29"/>
    </row>
    <row r="579874" spans="23:35" x14ac:dyDescent="0.2">
      <c r="W579874" s="31"/>
      <c r="AI579874" s="31"/>
    </row>
    <row r="579878" spans="23:35" x14ac:dyDescent="0.2">
      <c r="W579878" s="29"/>
      <c r="AI579878" s="29"/>
    </row>
    <row r="579906" spans="23:35" x14ac:dyDescent="0.2">
      <c r="W579906" s="31"/>
      <c r="AI579906" s="31"/>
    </row>
    <row r="579910" spans="23:35" x14ac:dyDescent="0.2">
      <c r="W579910" s="29"/>
      <c r="AI579910" s="29"/>
    </row>
    <row r="579938" spans="23:35" x14ac:dyDescent="0.2">
      <c r="W579938" s="31"/>
      <c r="AI579938" s="31"/>
    </row>
    <row r="579942" spans="23:35" x14ac:dyDescent="0.2">
      <c r="W579942" s="29"/>
      <c r="AI579942" s="29"/>
    </row>
    <row r="579970" spans="23:35" x14ac:dyDescent="0.2">
      <c r="W579970" s="31"/>
      <c r="AI579970" s="31"/>
    </row>
    <row r="579974" spans="23:35" x14ac:dyDescent="0.2">
      <c r="W579974" s="29"/>
      <c r="AI579974" s="29"/>
    </row>
    <row r="580002" spans="23:35" x14ac:dyDescent="0.2">
      <c r="W580002" s="31"/>
      <c r="AI580002" s="31"/>
    </row>
    <row r="580006" spans="23:35" x14ac:dyDescent="0.2">
      <c r="W580006" s="29"/>
      <c r="AI580006" s="29"/>
    </row>
    <row r="580034" spans="23:35" x14ac:dyDescent="0.2">
      <c r="W580034" s="31"/>
      <c r="AI580034" s="31"/>
    </row>
    <row r="580038" spans="23:35" x14ac:dyDescent="0.2">
      <c r="W580038" s="29"/>
      <c r="AI580038" s="29"/>
    </row>
    <row r="580066" spans="23:35" x14ac:dyDescent="0.2">
      <c r="W580066" s="31"/>
      <c r="AI580066" s="31"/>
    </row>
    <row r="580070" spans="23:35" x14ac:dyDescent="0.2">
      <c r="W580070" s="29"/>
      <c r="AI580070" s="29"/>
    </row>
    <row r="580098" spans="23:35" x14ac:dyDescent="0.2">
      <c r="W580098" s="31"/>
      <c r="AI580098" s="31"/>
    </row>
    <row r="580102" spans="23:35" x14ac:dyDescent="0.2">
      <c r="W580102" s="29"/>
      <c r="AI580102" s="29"/>
    </row>
    <row r="580130" spans="23:35" x14ac:dyDescent="0.2">
      <c r="W580130" s="31"/>
      <c r="AI580130" s="31"/>
    </row>
    <row r="580134" spans="23:35" x14ac:dyDescent="0.2">
      <c r="W580134" s="29"/>
      <c r="AI580134" s="29"/>
    </row>
    <row r="580162" spans="23:35" x14ac:dyDescent="0.2">
      <c r="W580162" s="31"/>
      <c r="AI580162" s="31"/>
    </row>
    <row r="580166" spans="23:35" x14ac:dyDescent="0.2">
      <c r="W580166" s="29"/>
      <c r="AI580166" s="29"/>
    </row>
    <row r="580194" spans="23:35" x14ac:dyDescent="0.2">
      <c r="W580194" s="31"/>
      <c r="AI580194" s="31"/>
    </row>
    <row r="580198" spans="23:35" x14ac:dyDescent="0.2">
      <c r="W580198" s="29"/>
      <c r="AI580198" s="29"/>
    </row>
    <row r="580226" spans="23:35" x14ac:dyDescent="0.2">
      <c r="W580226" s="31"/>
      <c r="AI580226" s="31"/>
    </row>
    <row r="580230" spans="23:35" x14ac:dyDescent="0.2">
      <c r="W580230" s="29"/>
      <c r="AI580230" s="29"/>
    </row>
    <row r="580258" spans="23:35" x14ac:dyDescent="0.2">
      <c r="W580258" s="31"/>
      <c r="AI580258" s="31"/>
    </row>
    <row r="580262" spans="23:35" x14ac:dyDescent="0.2">
      <c r="W580262" s="29"/>
      <c r="AI580262" s="29"/>
    </row>
    <row r="580290" spans="23:35" x14ac:dyDescent="0.2">
      <c r="W580290" s="31"/>
      <c r="AI580290" s="31"/>
    </row>
    <row r="580294" spans="23:35" x14ac:dyDescent="0.2">
      <c r="W580294" s="29"/>
      <c r="AI580294" s="29"/>
    </row>
    <row r="580322" spans="23:35" x14ac:dyDescent="0.2">
      <c r="W580322" s="31"/>
      <c r="AI580322" s="31"/>
    </row>
    <row r="580326" spans="23:35" x14ac:dyDescent="0.2">
      <c r="W580326" s="29"/>
      <c r="AI580326" s="29"/>
    </row>
    <row r="580354" spans="23:35" x14ac:dyDescent="0.2">
      <c r="W580354" s="31"/>
      <c r="AI580354" s="31"/>
    </row>
    <row r="580358" spans="23:35" x14ac:dyDescent="0.2">
      <c r="W580358" s="29"/>
      <c r="AI580358" s="29"/>
    </row>
    <row r="580386" spans="23:35" x14ac:dyDescent="0.2">
      <c r="W580386" s="31"/>
      <c r="AI580386" s="31"/>
    </row>
    <row r="580390" spans="23:35" x14ac:dyDescent="0.2">
      <c r="W580390" s="29"/>
      <c r="AI580390" s="29"/>
    </row>
    <row r="580418" spans="23:35" x14ac:dyDescent="0.2">
      <c r="W580418" s="31"/>
      <c r="AI580418" s="31"/>
    </row>
    <row r="580422" spans="23:35" x14ac:dyDescent="0.2">
      <c r="W580422" s="29"/>
      <c r="AI580422" s="29"/>
    </row>
    <row r="580450" spans="23:35" x14ac:dyDescent="0.2">
      <c r="W580450" s="31"/>
      <c r="AI580450" s="31"/>
    </row>
    <row r="580454" spans="23:35" x14ac:dyDescent="0.2">
      <c r="W580454" s="29"/>
      <c r="AI580454" s="29"/>
    </row>
    <row r="580482" spans="23:35" x14ac:dyDescent="0.2">
      <c r="W580482" s="31"/>
      <c r="AI580482" s="31"/>
    </row>
    <row r="580486" spans="23:35" x14ac:dyDescent="0.2">
      <c r="W580486" s="29"/>
      <c r="AI580486" s="29"/>
    </row>
    <row r="580514" spans="23:35" x14ac:dyDescent="0.2">
      <c r="W580514" s="31"/>
      <c r="AI580514" s="31"/>
    </row>
    <row r="580518" spans="23:35" x14ac:dyDescent="0.2">
      <c r="W580518" s="29"/>
      <c r="AI580518" s="29"/>
    </row>
    <row r="580546" spans="23:35" x14ac:dyDescent="0.2">
      <c r="W580546" s="31"/>
      <c r="AI580546" s="31"/>
    </row>
    <row r="580550" spans="23:35" x14ac:dyDescent="0.2">
      <c r="W580550" s="29"/>
      <c r="AI580550" s="29"/>
    </row>
    <row r="580578" spans="23:35" x14ac:dyDescent="0.2">
      <c r="W580578" s="31"/>
      <c r="AI580578" s="31"/>
    </row>
    <row r="580582" spans="23:35" x14ac:dyDescent="0.2">
      <c r="W580582" s="29"/>
      <c r="AI580582" s="29"/>
    </row>
    <row r="580610" spans="23:35" x14ac:dyDescent="0.2">
      <c r="W580610" s="31"/>
      <c r="AI580610" s="31"/>
    </row>
    <row r="580614" spans="23:35" x14ac:dyDescent="0.2">
      <c r="W580614" s="29"/>
      <c r="AI580614" s="29"/>
    </row>
    <row r="580642" spans="23:35" x14ac:dyDescent="0.2">
      <c r="W580642" s="31"/>
      <c r="AI580642" s="31"/>
    </row>
    <row r="580646" spans="23:35" x14ac:dyDescent="0.2">
      <c r="W580646" s="29"/>
      <c r="AI580646" s="29"/>
    </row>
    <row r="580674" spans="23:35" x14ac:dyDescent="0.2">
      <c r="W580674" s="31"/>
      <c r="AI580674" s="31"/>
    </row>
    <row r="580678" spans="23:35" x14ac:dyDescent="0.2">
      <c r="W580678" s="29"/>
      <c r="AI580678" s="29"/>
    </row>
    <row r="580706" spans="23:35" x14ac:dyDescent="0.2">
      <c r="W580706" s="31"/>
      <c r="AI580706" s="31"/>
    </row>
    <row r="580710" spans="23:35" x14ac:dyDescent="0.2">
      <c r="W580710" s="29"/>
      <c r="AI580710" s="29"/>
    </row>
    <row r="580738" spans="23:35" x14ac:dyDescent="0.2">
      <c r="W580738" s="31"/>
      <c r="AI580738" s="31"/>
    </row>
    <row r="580742" spans="23:35" x14ac:dyDescent="0.2">
      <c r="W580742" s="29"/>
      <c r="AI580742" s="29"/>
    </row>
    <row r="580770" spans="23:35" x14ac:dyDescent="0.2">
      <c r="W580770" s="31"/>
      <c r="AI580770" s="31"/>
    </row>
    <row r="580774" spans="23:35" x14ac:dyDescent="0.2">
      <c r="W580774" s="29"/>
      <c r="AI580774" s="29"/>
    </row>
    <row r="580802" spans="23:35" x14ac:dyDescent="0.2">
      <c r="W580802" s="31"/>
      <c r="AI580802" s="31"/>
    </row>
    <row r="580806" spans="23:35" x14ac:dyDescent="0.2">
      <c r="W580806" s="29"/>
      <c r="AI580806" s="29"/>
    </row>
    <row r="580834" spans="23:35" x14ac:dyDescent="0.2">
      <c r="W580834" s="31"/>
      <c r="AI580834" s="31"/>
    </row>
    <row r="580838" spans="23:35" x14ac:dyDescent="0.2">
      <c r="W580838" s="29"/>
      <c r="AI580838" s="29"/>
    </row>
    <row r="580866" spans="23:35" x14ac:dyDescent="0.2">
      <c r="W580866" s="31"/>
      <c r="AI580866" s="31"/>
    </row>
    <row r="580870" spans="23:35" x14ac:dyDescent="0.2">
      <c r="W580870" s="29"/>
      <c r="AI580870" s="29"/>
    </row>
    <row r="580898" spans="23:35" x14ac:dyDescent="0.2">
      <c r="W580898" s="31"/>
      <c r="AI580898" s="31"/>
    </row>
    <row r="580902" spans="23:35" x14ac:dyDescent="0.2">
      <c r="W580902" s="29"/>
      <c r="AI580902" s="29"/>
    </row>
    <row r="580930" spans="23:35" x14ac:dyDescent="0.2">
      <c r="W580930" s="31"/>
      <c r="AI580930" s="31"/>
    </row>
    <row r="580934" spans="23:35" x14ac:dyDescent="0.2">
      <c r="W580934" s="29"/>
      <c r="AI580934" s="29"/>
    </row>
    <row r="580962" spans="23:35" x14ac:dyDescent="0.2">
      <c r="W580962" s="31"/>
      <c r="AI580962" s="31"/>
    </row>
    <row r="580966" spans="23:35" x14ac:dyDescent="0.2">
      <c r="W580966" s="29"/>
      <c r="AI580966" s="29"/>
    </row>
    <row r="580994" spans="23:35" x14ac:dyDescent="0.2">
      <c r="W580994" s="31"/>
      <c r="AI580994" s="31"/>
    </row>
    <row r="580998" spans="23:35" x14ac:dyDescent="0.2">
      <c r="W580998" s="29"/>
      <c r="AI580998" s="29"/>
    </row>
    <row r="581026" spans="23:35" x14ac:dyDescent="0.2">
      <c r="W581026" s="31"/>
      <c r="AI581026" s="31"/>
    </row>
    <row r="581030" spans="23:35" x14ac:dyDescent="0.2">
      <c r="W581030" s="29"/>
      <c r="AI581030" s="29"/>
    </row>
    <row r="581058" spans="23:35" x14ac:dyDescent="0.2">
      <c r="W581058" s="31"/>
      <c r="AI581058" s="31"/>
    </row>
    <row r="581062" spans="23:35" x14ac:dyDescent="0.2">
      <c r="W581062" s="29"/>
      <c r="AI581062" s="29"/>
    </row>
    <row r="581090" spans="23:35" x14ac:dyDescent="0.2">
      <c r="W581090" s="31"/>
      <c r="AI581090" s="31"/>
    </row>
    <row r="581094" spans="23:35" x14ac:dyDescent="0.2">
      <c r="W581094" s="29"/>
      <c r="AI581094" s="29"/>
    </row>
    <row r="581122" spans="23:35" x14ac:dyDescent="0.2">
      <c r="W581122" s="31"/>
      <c r="AI581122" s="31"/>
    </row>
    <row r="581126" spans="23:35" x14ac:dyDescent="0.2">
      <c r="W581126" s="29"/>
      <c r="AI581126" s="29"/>
    </row>
    <row r="581154" spans="23:35" x14ac:dyDescent="0.2">
      <c r="W581154" s="31"/>
      <c r="AI581154" s="31"/>
    </row>
    <row r="581158" spans="23:35" x14ac:dyDescent="0.2">
      <c r="W581158" s="29"/>
      <c r="AI581158" s="29"/>
    </row>
    <row r="581186" spans="23:35" x14ac:dyDescent="0.2">
      <c r="W581186" s="31"/>
      <c r="AI581186" s="31"/>
    </row>
    <row r="581190" spans="23:35" x14ac:dyDescent="0.2">
      <c r="W581190" s="29"/>
      <c r="AI581190" s="29"/>
    </row>
    <row r="581218" spans="23:35" x14ac:dyDescent="0.2">
      <c r="W581218" s="31"/>
      <c r="AI581218" s="31"/>
    </row>
    <row r="581222" spans="23:35" x14ac:dyDescent="0.2">
      <c r="W581222" s="29"/>
      <c r="AI581222" s="29"/>
    </row>
    <row r="581250" spans="23:35" x14ac:dyDescent="0.2">
      <c r="W581250" s="31"/>
      <c r="AI581250" s="31"/>
    </row>
    <row r="581254" spans="23:35" x14ac:dyDescent="0.2">
      <c r="W581254" s="29"/>
      <c r="AI581254" s="29"/>
    </row>
    <row r="581282" spans="23:35" x14ac:dyDescent="0.2">
      <c r="W581282" s="31"/>
      <c r="AI581282" s="31"/>
    </row>
    <row r="581286" spans="23:35" x14ac:dyDescent="0.2">
      <c r="W581286" s="29"/>
      <c r="AI581286" s="29"/>
    </row>
    <row r="581314" spans="23:35" x14ac:dyDescent="0.2">
      <c r="W581314" s="31"/>
      <c r="AI581314" s="31"/>
    </row>
    <row r="581318" spans="23:35" x14ac:dyDescent="0.2">
      <c r="W581318" s="29"/>
      <c r="AI581318" s="29"/>
    </row>
    <row r="581346" spans="23:35" x14ac:dyDescent="0.2">
      <c r="W581346" s="31"/>
      <c r="AI581346" s="31"/>
    </row>
    <row r="581350" spans="23:35" x14ac:dyDescent="0.2">
      <c r="W581350" s="29"/>
      <c r="AI581350" s="29"/>
    </row>
    <row r="581378" spans="23:35" x14ac:dyDescent="0.2">
      <c r="W581378" s="31"/>
      <c r="AI581378" s="31"/>
    </row>
    <row r="581382" spans="23:35" x14ac:dyDescent="0.2">
      <c r="W581382" s="29"/>
      <c r="AI581382" s="29"/>
    </row>
    <row r="581410" spans="23:35" x14ac:dyDescent="0.2">
      <c r="W581410" s="31"/>
      <c r="AI581410" s="31"/>
    </row>
    <row r="581414" spans="23:35" x14ac:dyDescent="0.2">
      <c r="W581414" s="29"/>
      <c r="AI581414" s="29"/>
    </row>
    <row r="581442" spans="23:35" x14ac:dyDescent="0.2">
      <c r="W581442" s="31"/>
      <c r="AI581442" s="31"/>
    </row>
    <row r="581446" spans="23:35" x14ac:dyDescent="0.2">
      <c r="W581446" s="29"/>
      <c r="AI581446" s="29"/>
    </row>
    <row r="581474" spans="23:35" x14ac:dyDescent="0.2">
      <c r="W581474" s="31"/>
      <c r="AI581474" s="31"/>
    </row>
    <row r="581478" spans="23:35" x14ac:dyDescent="0.2">
      <c r="W581478" s="29"/>
      <c r="AI581478" s="29"/>
    </row>
    <row r="581506" spans="23:35" x14ac:dyDescent="0.2">
      <c r="W581506" s="31"/>
      <c r="AI581506" s="31"/>
    </row>
    <row r="581510" spans="23:35" x14ac:dyDescent="0.2">
      <c r="W581510" s="29"/>
      <c r="AI581510" s="29"/>
    </row>
    <row r="581538" spans="23:35" x14ac:dyDescent="0.2">
      <c r="W581538" s="31"/>
      <c r="AI581538" s="31"/>
    </row>
    <row r="581542" spans="23:35" x14ac:dyDescent="0.2">
      <c r="W581542" s="29"/>
      <c r="AI581542" s="29"/>
    </row>
    <row r="581570" spans="23:35" x14ac:dyDescent="0.2">
      <c r="W581570" s="31"/>
      <c r="AI581570" s="31"/>
    </row>
    <row r="581574" spans="23:35" x14ac:dyDescent="0.2">
      <c r="W581574" s="29"/>
      <c r="AI581574" s="29"/>
    </row>
    <row r="581602" spans="23:35" x14ac:dyDescent="0.2">
      <c r="W581602" s="31"/>
      <c r="AI581602" s="31"/>
    </row>
    <row r="581606" spans="23:35" x14ac:dyDescent="0.2">
      <c r="W581606" s="29"/>
      <c r="AI581606" s="29"/>
    </row>
    <row r="581634" spans="23:35" x14ac:dyDescent="0.2">
      <c r="W581634" s="31"/>
      <c r="AI581634" s="31"/>
    </row>
    <row r="581638" spans="23:35" x14ac:dyDescent="0.2">
      <c r="W581638" s="29"/>
      <c r="AI581638" s="29"/>
    </row>
    <row r="581666" spans="23:35" x14ac:dyDescent="0.2">
      <c r="W581666" s="31"/>
      <c r="AI581666" s="31"/>
    </row>
    <row r="581670" spans="23:35" x14ac:dyDescent="0.2">
      <c r="W581670" s="29"/>
      <c r="AI581670" s="29"/>
    </row>
    <row r="581698" spans="23:35" x14ac:dyDescent="0.2">
      <c r="W581698" s="31"/>
      <c r="AI581698" s="31"/>
    </row>
    <row r="581702" spans="23:35" x14ac:dyDescent="0.2">
      <c r="W581702" s="29"/>
      <c r="AI581702" s="29"/>
    </row>
    <row r="581730" spans="23:35" x14ac:dyDescent="0.2">
      <c r="W581730" s="31"/>
      <c r="AI581730" s="31"/>
    </row>
    <row r="581734" spans="23:35" x14ac:dyDescent="0.2">
      <c r="W581734" s="29"/>
      <c r="AI581734" s="29"/>
    </row>
    <row r="581762" spans="23:35" x14ac:dyDescent="0.2">
      <c r="W581762" s="31"/>
      <c r="AI581762" s="31"/>
    </row>
    <row r="581766" spans="23:35" x14ac:dyDescent="0.2">
      <c r="W581766" s="29"/>
      <c r="AI581766" s="29"/>
    </row>
    <row r="581794" spans="23:35" x14ac:dyDescent="0.2">
      <c r="W581794" s="31"/>
      <c r="AI581794" s="31"/>
    </row>
    <row r="581798" spans="23:35" x14ac:dyDescent="0.2">
      <c r="W581798" s="29"/>
      <c r="AI581798" s="29"/>
    </row>
    <row r="581826" spans="23:35" x14ac:dyDescent="0.2">
      <c r="W581826" s="31"/>
      <c r="AI581826" s="31"/>
    </row>
    <row r="581830" spans="23:35" x14ac:dyDescent="0.2">
      <c r="W581830" s="29"/>
      <c r="AI581830" s="29"/>
    </row>
    <row r="581858" spans="23:35" x14ac:dyDescent="0.2">
      <c r="W581858" s="31"/>
      <c r="AI581858" s="31"/>
    </row>
    <row r="581862" spans="23:35" x14ac:dyDescent="0.2">
      <c r="W581862" s="29"/>
      <c r="AI581862" s="29"/>
    </row>
    <row r="581890" spans="23:35" x14ac:dyDescent="0.2">
      <c r="W581890" s="31"/>
      <c r="AI581890" s="31"/>
    </row>
    <row r="581894" spans="23:35" x14ac:dyDescent="0.2">
      <c r="W581894" s="29"/>
      <c r="AI581894" s="29"/>
    </row>
    <row r="581922" spans="23:35" x14ac:dyDescent="0.2">
      <c r="W581922" s="31"/>
      <c r="AI581922" s="31"/>
    </row>
    <row r="581926" spans="23:35" x14ac:dyDescent="0.2">
      <c r="W581926" s="29"/>
      <c r="AI581926" s="29"/>
    </row>
    <row r="581954" spans="23:35" x14ac:dyDescent="0.2">
      <c r="W581954" s="31"/>
      <c r="AI581954" s="31"/>
    </row>
    <row r="581958" spans="23:35" x14ac:dyDescent="0.2">
      <c r="W581958" s="29"/>
      <c r="AI581958" s="29"/>
    </row>
    <row r="581986" spans="23:35" x14ac:dyDescent="0.2">
      <c r="W581986" s="31"/>
      <c r="AI581986" s="31"/>
    </row>
    <row r="581990" spans="23:35" x14ac:dyDescent="0.2">
      <c r="W581990" s="29"/>
      <c r="AI581990" s="29"/>
    </row>
    <row r="582018" spans="23:35" x14ac:dyDescent="0.2">
      <c r="W582018" s="31"/>
      <c r="AI582018" s="31"/>
    </row>
    <row r="582022" spans="23:35" x14ac:dyDescent="0.2">
      <c r="W582022" s="29"/>
      <c r="AI582022" s="29"/>
    </row>
    <row r="582050" spans="23:35" x14ac:dyDescent="0.2">
      <c r="W582050" s="31"/>
      <c r="AI582050" s="31"/>
    </row>
    <row r="582054" spans="23:35" x14ac:dyDescent="0.2">
      <c r="W582054" s="29"/>
      <c r="AI582054" s="29"/>
    </row>
    <row r="582082" spans="23:35" x14ac:dyDescent="0.2">
      <c r="W582082" s="31"/>
      <c r="AI582082" s="31"/>
    </row>
    <row r="582086" spans="23:35" x14ac:dyDescent="0.2">
      <c r="W582086" s="29"/>
      <c r="AI582086" s="29"/>
    </row>
    <row r="582114" spans="23:35" x14ac:dyDescent="0.2">
      <c r="W582114" s="31"/>
      <c r="AI582114" s="31"/>
    </row>
    <row r="582118" spans="23:35" x14ac:dyDescent="0.2">
      <c r="W582118" s="29"/>
      <c r="AI582118" s="29"/>
    </row>
    <row r="582146" spans="23:35" x14ac:dyDescent="0.2">
      <c r="W582146" s="31"/>
      <c r="AI582146" s="31"/>
    </row>
    <row r="582150" spans="23:35" x14ac:dyDescent="0.2">
      <c r="W582150" s="29"/>
      <c r="AI582150" s="29"/>
    </row>
    <row r="582178" spans="23:35" x14ac:dyDescent="0.2">
      <c r="W582178" s="31"/>
      <c r="AI582178" s="31"/>
    </row>
    <row r="582182" spans="23:35" x14ac:dyDescent="0.2">
      <c r="W582182" s="29"/>
      <c r="AI582182" s="29"/>
    </row>
    <row r="582210" spans="23:35" x14ac:dyDescent="0.2">
      <c r="W582210" s="31"/>
      <c r="AI582210" s="31"/>
    </row>
    <row r="582214" spans="23:35" x14ac:dyDescent="0.2">
      <c r="W582214" s="29"/>
      <c r="AI582214" s="29"/>
    </row>
    <row r="582242" spans="23:35" x14ac:dyDescent="0.2">
      <c r="W582242" s="31"/>
      <c r="AI582242" s="31"/>
    </row>
    <row r="582246" spans="23:35" x14ac:dyDescent="0.2">
      <c r="W582246" s="29"/>
      <c r="AI582246" s="29"/>
    </row>
    <row r="582274" spans="23:35" x14ac:dyDescent="0.2">
      <c r="W582274" s="31"/>
      <c r="AI582274" s="31"/>
    </row>
    <row r="582278" spans="23:35" x14ac:dyDescent="0.2">
      <c r="W582278" s="29"/>
      <c r="AI582278" s="29"/>
    </row>
    <row r="582306" spans="23:35" x14ac:dyDescent="0.2">
      <c r="W582306" s="31"/>
      <c r="AI582306" s="31"/>
    </row>
    <row r="582310" spans="23:35" x14ac:dyDescent="0.2">
      <c r="W582310" s="29"/>
      <c r="AI582310" s="29"/>
    </row>
    <row r="582338" spans="23:35" x14ac:dyDescent="0.2">
      <c r="W582338" s="31"/>
      <c r="AI582338" s="31"/>
    </row>
    <row r="582342" spans="23:35" x14ac:dyDescent="0.2">
      <c r="W582342" s="29"/>
      <c r="AI582342" s="29"/>
    </row>
    <row r="582370" spans="23:35" x14ac:dyDescent="0.2">
      <c r="W582370" s="31"/>
      <c r="AI582370" s="31"/>
    </row>
    <row r="582374" spans="23:35" x14ac:dyDescent="0.2">
      <c r="W582374" s="29"/>
      <c r="AI582374" s="29"/>
    </row>
    <row r="582402" spans="23:35" x14ac:dyDescent="0.2">
      <c r="W582402" s="31"/>
      <c r="AI582402" s="31"/>
    </row>
    <row r="582406" spans="23:35" x14ac:dyDescent="0.2">
      <c r="W582406" s="29"/>
      <c r="AI582406" s="29"/>
    </row>
    <row r="582434" spans="23:35" x14ac:dyDescent="0.2">
      <c r="W582434" s="31"/>
      <c r="AI582434" s="31"/>
    </row>
    <row r="582438" spans="23:35" x14ac:dyDescent="0.2">
      <c r="W582438" s="29"/>
      <c r="AI582438" s="29"/>
    </row>
    <row r="582466" spans="23:35" x14ac:dyDescent="0.2">
      <c r="W582466" s="31"/>
      <c r="AI582466" s="31"/>
    </row>
    <row r="582470" spans="23:35" x14ac:dyDescent="0.2">
      <c r="W582470" s="29"/>
      <c r="AI582470" s="29"/>
    </row>
    <row r="582498" spans="23:35" x14ac:dyDescent="0.2">
      <c r="W582498" s="31"/>
      <c r="AI582498" s="31"/>
    </row>
    <row r="582502" spans="23:35" x14ac:dyDescent="0.2">
      <c r="W582502" s="29"/>
      <c r="AI582502" s="29"/>
    </row>
    <row r="582530" spans="23:35" x14ac:dyDescent="0.2">
      <c r="W582530" s="31"/>
      <c r="AI582530" s="31"/>
    </row>
    <row r="582534" spans="23:35" x14ac:dyDescent="0.2">
      <c r="W582534" s="29"/>
      <c r="AI582534" s="29"/>
    </row>
    <row r="582562" spans="23:35" x14ac:dyDescent="0.2">
      <c r="W582562" s="31"/>
      <c r="AI582562" s="31"/>
    </row>
    <row r="582566" spans="23:35" x14ac:dyDescent="0.2">
      <c r="W582566" s="29"/>
      <c r="AI582566" s="29"/>
    </row>
    <row r="582594" spans="23:35" x14ac:dyDescent="0.2">
      <c r="W582594" s="31"/>
      <c r="AI582594" s="31"/>
    </row>
    <row r="582598" spans="23:35" x14ac:dyDescent="0.2">
      <c r="W582598" s="29"/>
      <c r="AI582598" s="29"/>
    </row>
    <row r="582626" spans="23:35" x14ac:dyDescent="0.2">
      <c r="W582626" s="31"/>
      <c r="AI582626" s="31"/>
    </row>
    <row r="582630" spans="23:35" x14ac:dyDescent="0.2">
      <c r="W582630" s="29"/>
      <c r="AI582630" s="29"/>
    </row>
    <row r="582658" spans="23:35" x14ac:dyDescent="0.2">
      <c r="W582658" s="31"/>
      <c r="AI582658" s="31"/>
    </row>
    <row r="582662" spans="23:35" x14ac:dyDescent="0.2">
      <c r="W582662" s="29"/>
      <c r="AI582662" s="29"/>
    </row>
    <row r="582690" spans="23:35" x14ac:dyDescent="0.2">
      <c r="W582690" s="31"/>
      <c r="AI582690" s="31"/>
    </row>
    <row r="582694" spans="23:35" x14ac:dyDescent="0.2">
      <c r="W582694" s="29"/>
      <c r="AI582694" s="29"/>
    </row>
    <row r="582722" spans="23:35" x14ac:dyDescent="0.2">
      <c r="W582722" s="31"/>
      <c r="AI582722" s="31"/>
    </row>
    <row r="582726" spans="23:35" x14ac:dyDescent="0.2">
      <c r="W582726" s="29"/>
      <c r="AI582726" s="29"/>
    </row>
    <row r="582754" spans="23:35" x14ac:dyDescent="0.2">
      <c r="W582754" s="31"/>
      <c r="AI582754" s="31"/>
    </row>
    <row r="582758" spans="23:35" x14ac:dyDescent="0.2">
      <c r="W582758" s="29"/>
      <c r="AI582758" s="29"/>
    </row>
    <row r="582786" spans="23:35" x14ac:dyDescent="0.2">
      <c r="W582786" s="31"/>
      <c r="AI582786" s="31"/>
    </row>
    <row r="582790" spans="23:35" x14ac:dyDescent="0.2">
      <c r="W582790" s="29"/>
      <c r="AI582790" s="29"/>
    </row>
    <row r="582818" spans="23:35" x14ac:dyDescent="0.2">
      <c r="W582818" s="31"/>
      <c r="AI582818" s="31"/>
    </row>
    <row r="582822" spans="23:35" x14ac:dyDescent="0.2">
      <c r="W582822" s="29"/>
      <c r="AI582822" s="29"/>
    </row>
    <row r="582850" spans="23:35" x14ac:dyDescent="0.2">
      <c r="W582850" s="31"/>
      <c r="AI582850" s="31"/>
    </row>
    <row r="582854" spans="23:35" x14ac:dyDescent="0.2">
      <c r="W582854" s="29"/>
      <c r="AI582854" s="29"/>
    </row>
    <row r="582882" spans="23:35" x14ac:dyDescent="0.2">
      <c r="W582882" s="31"/>
      <c r="AI582882" s="31"/>
    </row>
    <row r="582886" spans="23:35" x14ac:dyDescent="0.2">
      <c r="W582886" s="29"/>
      <c r="AI582886" s="29"/>
    </row>
    <row r="582914" spans="23:35" x14ac:dyDescent="0.2">
      <c r="W582914" s="31"/>
      <c r="AI582914" s="31"/>
    </row>
    <row r="582918" spans="23:35" x14ac:dyDescent="0.2">
      <c r="W582918" s="29"/>
      <c r="AI582918" s="29"/>
    </row>
    <row r="582946" spans="23:35" x14ac:dyDescent="0.2">
      <c r="W582946" s="31"/>
      <c r="AI582946" s="31"/>
    </row>
    <row r="582950" spans="23:35" x14ac:dyDescent="0.2">
      <c r="W582950" s="29"/>
      <c r="AI582950" s="29"/>
    </row>
    <row r="582978" spans="23:35" x14ac:dyDescent="0.2">
      <c r="W582978" s="31"/>
      <c r="AI582978" s="31"/>
    </row>
    <row r="582982" spans="23:35" x14ac:dyDescent="0.2">
      <c r="W582982" s="29"/>
      <c r="AI582982" s="29"/>
    </row>
    <row r="583010" spans="23:35" x14ac:dyDescent="0.2">
      <c r="W583010" s="31"/>
      <c r="AI583010" s="31"/>
    </row>
    <row r="583014" spans="23:35" x14ac:dyDescent="0.2">
      <c r="W583014" s="29"/>
      <c r="AI583014" s="29"/>
    </row>
    <row r="583042" spans="23:35" x14ac:dyDescent="0.2">
      <c r="W583042" s="31"/>
      <c r="AI583042" s="31"/>
    </row>
    <row r="583046" spans="23:35" x14ac:dyDescent="0.2">
      <c r="W583046" s="29"/>
      <c r="AI583046" s="29"/>
    </row>
    <row r="583074" spans="23:35" x14ac:dyDescent="0.2">
      <c r="W583074" s="31"/>
      <c r="AI583074" s="31"/>
    </row>
    <row r="583078" spans="23:35" x14ac:dyDescent="0.2">
      <c r="W583078" s="29"/>
      <c r="AI583078" s="29"/>
    </row>
    <row r="583106" spans="23:35" x14ac:dyDescent="0.2">
      <c r="W583106" s="31"/>
      <c r="AI583106" s="31"/>
    </row>
    <row r="583110" spans="23:35" x14ac:dyDescent="0.2">
      <c r="W583110" s="29"/>
      <c r="AI583110" s="29"/>
    </row>
    <row r="583138" spans="23:35" x14ac:dyDescent="0.2">
      <c r="W583138" s="31"/>
      <c r="AI583138" s="31"/>
    </row>
    <row r="583142" spans="23:35" x14ac:dyDescent="0.2">
      <c r="W583142" s="29"/>
      <c r="AI583142" s="29"/>
    </row>
    <row r="583170" spans="23:35" x14ac:dyDescent="0.2">
      <c r="W583170" s="31"/>
      <c r="AI583170" s="31"/>
    </row>
    <row r="583174" spans="23:35" x14ac:dyDescent="0.2">
      <c r="W583174" s="29"/>
      <c r="AI583174" s="29"/>
    </row>
    <row r="583202" spans="23:35" x14ac:dyDescent="0.2">
      <c r="W583202" s="31"/>
      <c r="AI583202" s="31"/>
    </row>
    <row r="583206" spans="23:35" x14ac:dyDescent="0.2">
      <c r="W583206" s="29"/>
      <c r="AI583206" s="29"/>
    </row>
    <row r="583234" spans="23:35" x14ac:dyDescent="0.2">
      <c r="W583234" s="31"/>
      <c r="AI583234" s="31"/>
    </row>
    <row r="583238" spans="23:35" x14ac:dyDescent="0.2">
      <c r="W583238" s="29"/>
      <c r="AI583238" s="29"/>
    </row>
    <row r="583266" spans="23:35" x14ac:dyDescent="0.2">
      <c r="W583266" s="31"/>
      <c r="AI583266" s="31"/>
    </row>
    <row r="583270" spans="23:35" x14ac:dyDescent="0.2">
      <c r="W583270" s="29"/>
      <c r="AI583270" s="29"/>
    </row>
    <row r="583298" spans="23:35" x14ac:dyDescent="0.2">
      <c r="W583298" s="31"/>
      <c r="AI583298" s="31"/>
    </row>
    <row r="583302" spans="23:35" x14ac:dyDescent="0.2">
      <c r="W583302" s="29"/>
      <c r="AI583302" s="29"/>
    </row>
    <row r="583330" spans="23:35" x14ac:dyDescent="0.2">
      <c r="W583330" s="31"/>
      <c r="AI583330" s="31"/>
    </row>
    <row r="583334" spans="23:35" x14ac:dyDescent="0.2">
      <c r="W583334" s="29"/>
      <c r="AI583334" s="29"/>
    </row>
    <row r="583362" spans="23:35" x14ac:dyDescent="0.2">
      <c r="W583362" s="31"/>
      <c r="AI583362" s="31"/>
    </row>
    <row r="583366" spans="23:35" x14ac:dyDescent="0.2">
      <c r="W583366" s="29"/>
      <c r="AI583366" s="29"/>
    </row>
    <row r="583394" spans="23:35" x14ac:dyDescent="0.2">
      <c r="W583394" s="31"/>
      <c r="AI583394" s="31"/>
    </row>
    <row r="583398" spans="23:35" x14ac:dyDescent="0.2">
      <c r="W583398" s="29"/>
      <c r="AI583398" s="29"/>
    </row>
    <row r="583426" spans="23:35" x14ac:dyDescent="0.2">
      <c r="W583426" s="31"/>
      <c r="AI583426" s="31"/>
    </row>
    <row r="583430" spans="23:35" x14ac:dyDescent="0.2">
      <c r="W583430" s="29"/>
      <c r="AI583430" s="29"/>
    </row>
    <row r="583458" spans="23:35" x14ac:dyDescent="0.2">
      <c r="W583458" s="31"/>
      <c r="AI583458" s="31"/>
    </row>
    <row r="583462" spans="23:35" x14ac:dyDescent="0.2">
      <c r="W583462" s="29"/>
      <c r="AI583462" s="29"/>
    </row>
    <row r="583490" spans="23:35" x14ac:dyDescent="0.2">
      <c r="W583490" s="31"/>
      <c r="AI583490" s="31"/>
    </row>
    <row r="583494" spans="23:35" x14ac:dyDescent="0.2">
      <c r="W583494" s="29"/>
      <c r="AI583494" s="29"/>
    </row>
    <row r="583522" spans="23:35" x14ac:dyDescent="0.2">
      <c r="W583522" s="31"/>
      <c r="AI583522" s="31"/>
    </row>
    <row r="583526" spans="23:35" x14ac:dyDescent="0.2">
      <c r="W583526" s="29"/>
      <c r="AI583526" s="29"/>
    </row>
    <row r="583554" spans="23:35" x14ac:dyDescent="0.2">
      <c r="W583554" s="31"/>
      <c r="AI583554" s="31"/>
    </row>
    <row r="583558" spans="23:35" x14ac:dyDescent="0.2">
      <c r="W583558" s="29"/>
      <c r="AI583558" s="29"/>
    </row>
    <row r="583586" spans="23:35" x14ac:dyDescent="0.2">
      <c r="W583586" s="31"/>
      <c r="AI583586" s="31"/>
    </row>
    <row r="583590" spans="23:35" x14ac:dyDescent="0.2">
      <c r="W583590" s="29"/>
      <c r="AI583590" s="29"/>
    </row>
    <row r="583618" spans="23:35" x14ac:dyDescent="0.2">
      <c r="W583618" s="31"/>
      <c r="AI583618" s="31"/>
    </row>
    <row r="583622" spans="23:35" x14ac:dyDescent="0.2">
      <c r="W583622" s="29"/>
      <c r="AI583622" s="29"/>
    </row>
    <row r="583650" spans="23:35" x14ac:dyDescent="0.2">
      <c r="W583650" s="31"/>
      <c r="AI583650" s="31"/>
    </row>
    <row r="583654" spans="23:35" x14ac:dyDescent="0.2">
      <c r="W583654" s="29"/>
      <c r="AI583654" s="29"/>
    </row>
    <row r="583682" spans="23:35" x14ac:dyDescent="0.2">
      <c r="W583682" s="31"/>
      <c r="AI583682" s="31"/>
    </row>
    <row r="583686" spans="23:35" x14ac:dyDescent="0.2">
      <c r="W583686" s="29"/>
      <c r="AI583686" s="29"/>
    </row>
    <row r="583714" spans="23:35" x14ac:dyDescent="0.2">
      <c r="W583714" s="31"/>
      <c r="AI583714" s="31"/>
    </row>
    <row r="583718" spans="23:35" x14ac:dyDescent="0.2">
      <c r="W583718" s="29"/>
      <c r="AI583718" s="29"/>
    </row>
    <row r="583746" spans="23:35" x14ac:dyDescent="0.2">
      <c r="W583746" s="31"/>
      <c r="AI583746" s="31"/>
    </row>
    <row r="583750" spans="23:35" x14ac:dyDescent="0.2">
      <c r="W583750" s="29"/>
      <c r="AI583750" s="29"/>
    </row>
    <row r="583778" spans="23:35" x14ac:dyDescent="0.2">
      <c r="W583778" s="31"/>
      <c r="AI583778" s="31"/>
    </row>
    <row r="583782" spans="23:35" x14ac:dyDescent="0.2">
      <c r="W583782" s="29"/>
      <c r="AI583782" s="29"/>
    </row>
    <row r="583810" spans="23:35" x14ac:dyDescent="0.2">
      <c r="W583810" s="31"/>
      <c r="AI583810" s="31"/>
    </row>
    <row r="583814" spans="23:35" x14ac:dyDescent="0.2">
      <c r="W583814" s="29"/>
      <c r="AI583814" s="29"/>
    </row>
    <row r="583842" spans="23:35" x14ac:dyDescent="0.2">
      <c r="W583842" s="31"/>
      <c r="AI583842" s="31"/>
    </row>
    <row r="583846" spans="23:35" x14ac:dyDescent="0.2">
      <c r="W583846" s="29"/>
      <c r="AI583846" s="29"/>
    </row>
    <row r="583874" spans="23:35" x14ac:dyDescent="0.2">
      <c r="W583874" s="31"/>
      <c r="AI583874" s="31"/>
    </row>
    <row r="583878" spans="23:35" x14ac:dyDescent="0.2">
      <c r="W583878" s="29"/>
      <c r="AI583878" s="29"/>
    </row>
    <row r="583906" spans="23:35" x14ac:dyDescent="0.2">
      <c r="W583906" s="31"/>
      <c r="AI583906" s="31"/>
    </row>
    <row r="583910" spans="23:35" x14ac:dyDescent="0.2">
      <c r="W583910" s="29"/>
      <c r="AI583910" s="29"/>
    </row>
    <row r="583938" spans="23:35" x14ac:dyDescent="0.2">
      <c r="W583938" s="31"/>
      <c r="AI583938" s="31"/>
    </row>
    <row r="583942" spans="23:35" x14ac:dyDescent="0.2">
      <c r="W583942" s="29"/>
      <c r="AI583942" s="29"/>
    </row>
    <row r="583970" spans="23:35" x14ac:dyDescent="0.2">
      <c r="W583970" s="31"/>
      <c r="AI583970" s="31"/>
    </row>
    <row r="583974" spans="23:35" x14ac:dyDescent="0.2">
      <c r="W583974" s="29"/>
      <c r="AI583974" s="29"/>
    </row>
    <row r="584002" spans="23:35" x14ac:dyDescent="0.2">
      <c r="W584002" s="31"/>
      <c r="AI584002" s="31"/>
    </row>
    <row r="584006" spans="23:35" x14ac:dyDescent="0.2">
      <c r="W584006" s="29"/>
      <c r="AI584006" s="29"/>
    </row>
    <row r="584034" spans="23:35" x14ac:dyDescent="0.2">
      <c r="W584034" s="31"/>
      <c r="AI584034" s="31"/>
    </row>
    <row r="584038" spans="23:35" x14ac:dyDescent="0.2">
      <c r="W584038" s="29"/>
      <c r="AI584038" s="29"/>
    </row>
    <row r="584066" spans="23:35" x14ac:dyDescent="0.2">
      <c r="W584066" s="31"/>
      <c r="AI584066" s="31"/>
    </row>
    <row r="584070" spans="23:35" x14ac:dyDescent="0.2">
      <c r="W584070" s="29"/>
      <c r="AI584070" s="29"/>
    </row>
    <row r="584098" spans="23:35" x14ac:dyDescent="0.2">
      <c r="W584098" s="31"/>
      <c r="AI584098" s="31"/>
    </row>
    <row r="584102" spans="23:35" x14ac:dyDescent="0.2">
      <c r="W584102" s="29"/>
      <c r="AI584102" s="29"/>
    </row>
    <row r="584130" spans="23:35" x14ac:dyDescent="0.2">
      <c r="W584130" s="31"/>
      <c r="AI584130" s="31"/>
    </row>
    <row r="584134" spans="23:35" x14ac:dyDescent="0.2">
      <c r="W584134" s="29"/>
      <c r="AI584134" s="29"/>
    </row>
    <row r="584162" spans="23:35" x14ac:dyDescent="0.2">
      <c r="W584162" s="31"/>
      <c r="AI584162" s="31"/>
    </row>
    <row r="584166" spans="23:35" x14ac:dyDescent="0.2">
      <c r="W584166" s="29"/>
      <c r="AI584166" s="29"/>
    </row>
    <row r="584194" spans="23:35" x14ac:dyDescent="0.2">
      <c r="W584194" s="31"/>
      <c r="AI584194" s="31"/>
    </row>
    <row r="584198" spans="23:35" x14ac:dyDescent="0.2">
      <c r="W584198" s="29"/>
      <c r="AI584198" s="29"/>
    </row>
    <row r="584226" spans="23:35" x14ac:dyDescent="0.2">
      <c r="W584226" s="31"/>
      <c r="AI584226" s="31"/>
    </row>
    <row r="584230" spans="23:35" x14ac:dyDescent="0.2">
      <c r="W584230" s="29"/>
      <c r="AI584230" s="29"/>
    </row>
    <row r="584258" spans="23:35" x14ac:dyDescent="0.2">
      <c r="W584258" s="31"/>
      <c r="AI584258" s="31"/>
    </row>
    <row r="584262" spans="23:35" x14ac:dyDescent="0.2">
      <c r="W584262" s="29"/>
      <c r="AI584262" s="29"/>
    </row>
    <row r="584290" spans="23:35" x14ac:dyDescent="0.2">
      <c r="W584290" s="31"/>
      <c r="AI584290" s="31"/>
    </row>
    <row r="584294" spans="23:35" x14ac:dyDescent="0.2">
      <c r="W584294" s="29"/>
      <c r="AI584294" s="29"/>
    </row>
    <row r="584322" spans="23:35" x14ac:dyDescent="0.2">
      <c r="W584322" s="31"/>
      <c r="AI584322" s="31"/>
    </row>
    <row r="584326" spans="23:35" x14ac:dyDescent="0.2">
      <c r="W584326" s="29"/>
      <c r="AI584326" s="29"/>
    </row>
    <row r="584354" spans="23:35" x14ac:dyDescent="0.2">
      <c r="W584354" s="31"/>
      <c r="AI584354" s="31"/>
    </row>
    <row r="584358" spans="23:35" x14ac:dyDescent="0.2">
      <c r="W584358" s="29"/>
      <c r="AI584358" s="29"/>
    </row>
    <row r="584386" spans="23:35" x14ac:dyDescent="0.2">
      <c r="W584386" s="31"/>
      <c r="AI584386" s="31"/>
    </row>
    <row r="584390" spans="23:35" x14ac:dyDescent="0.2">
      <c r="W584390" s="29"/>
      <c r="AI584390" s="29"/>
    </row>
    <row r="584418" spans="23:35" x14ac:dyDescent="0.2">
      <c r="W584418" s="31"/>
      <c r="AI584418" s="31"/>
    </row>
    <row r="584422" spans="23:35" x14ac:dyDescent="0.2">
      <c r="W584422" s="29"/>
      <c r="AI584422" s="29"/>
    </row>
    <row r="584450" spans="23:35" x14ac:dyDescent="0.2">
      <c r="W584450" s="31"/>
      <c r="AI584450" s="31"/>
    </row>
    <row r="584454" spans="23:35" x14ac:dyDescent="0.2">
      <c r="W584454" s="29"/>
      <c r="AI584454" s="29"/>
    </row>
    <row r="584482" spans="23:35" x14ac:dyDescent="0.2">
      <c r="W584482" s="31"/>
      <c r="AI584482" s="31"/>
    </row>
    <row r="584486" spans="23:35" x14ac:dyDescent="0.2">
      <c r="W584486" s="29"/>
      <c r="AI584486" s="29"/>
    </row>
    <row r="584514" spans="23:35" x14ac:dyDescent="0.2">
      <c r="W584514" s="31"/>
      <c r="AI584514" s="31"/>
    </row>
    <row r="584518" spans="23:35" x14ac:dyDescent="0.2">
      <c r="W584518" s="29"/>
      <c r="AI584518" s="29"/>
    </row>
    <row r="584546" spans="23:35" x14ac:dyDescent="0.2">
      <c r="W584546" s="31"/>
      <c r="AI584546" s="31"/>
    </row>
    <row r="584550" spans="23:35" x14ac:dyDescent="0.2">
      <c r="W584550" s="29"/>
      <c r="AI584550" s="29"/>
    </row>
    <row r="584578" spans="23:35" x14ac:dyDescent="0.2">
      <c r="W584578" s="31"/>
      <c r="AI584578" s="31"/>
    </row>
    <row r="584582" spans="23:35" x14ac:dyDescent="0.2">
      <c r="W584582" s="29"/>
      <c r="AI584582" s="29"/>
    </row>
    <row r="584610" spans="23:35" x14ac:dyDescent="0.2">
      <c r="W584610" s="31"/>
      <c r="AI584610" s="31"/>
    </row>
    <row r="584614" spans="23:35" x14ac:dyDescent="0.2">
      <c r="W584614" s="29"/>
      <c r="AI584614" s="29"/>
    </row>
    <row r="584642" spans="23:35" x14ac:dyDescent="0.2">
      <c r="W584642" s="31"/>
      <c r="AI584642" s="31"/>
    </row>
    <row r="584646" spans="23:35" x14ac:dyDescent="0.2">
      <c r="W584646" s="29"/>
      <c r="AI584646" s="29"/>
    </row>
    <row r="584674" spans="23:35" x14ac:dyDescent="0.2">
      <c r="W584674" s="31"/>
      <c r="AI584674" s="31"/>
    </row>
    <row r="584678" spans="23:35" x14ac:dyDescent="0.2">
      <c r="W584678" s="29"/>
      <c r="AI584678" s="29"/>
    </row>
    <row r="584706" spans="23:35" x14ac:dyDescent="0.2">
      <c r="W584706" s="31"/>
      <c r="AI584706" s="31"/>
    </row>
    <row r="584710" spans="23:35" x14ac:dyDescent="0.2">
      <c r="W584710" s="29"/>
      <c r="AI584710" s="29"/>
    </row>
    <row r="584738" spans="23:35" x14ac:dyDescent="0.2">
      <c r="W584738" s="31"/>
      <c r="AI584738" s="31"/>
    </row>
    <row r="584742" spans="23:35" x14ac:dyDescent="0.2">
      <c r="W584742" s="29"/>
      <c r="AI584742" s="29"/>
    </row>
    <row r="584770" spans="23:35" x14ac:dyDescent="0.2">
      <c r="W584770" s="31"/>
      <c r="AI584770" s="31"/>
    </row>
    <row r="584774" spans="23:35" x14ac:dyDescent="0.2">
      <c r="W584774" s="29"/>
      <c r="AI584774" s="29"/>
    </row>
    <row r="584802" spans="23:35" x14ac:dyDescent="0.2">
      <c r="W584802" s="31"/>
      <c r="AI584802" s="31"/>
    </row>
    <row r="584806" spans="23:35" x14ac:dyDescent="0.2">
      <c r="W584806" s="29"/>
      <c r="AI584806" s="29"/>
    </row>
    <row r="584834" spans="23:35" x14ac:dyDescent="0.2">
      <c r="W584834" s="31"/>
      <c r="AI584834" s="31"/>
    </row>
    <row r="584838" spans="23:35" x14ac:dyDescent="0.2">
      <c r="W584838" s="29"/>
      <c r="AI584838" s="29"/>
    </row>
    <row r="584866" spans="23:35" x14ac:dyDescent="0.2">
      <c r="W584866" s="31"/>
      <c r="AI584866" s="31"/>
    </row>
    <row r="584870" spans="23:35" x14ac:dyDescent="0.2">
      <c r="W584870" s="29"/>
      <c r="AI584870" s="29"/>
    </row>
    <row r="584898" spans="23:35" x14ac:dyDescent="0.2">
      <c r="W584898" s="31"/>
      <c r="AI584898" s="31"/>
    </row>
    <row r="584902" spans="23:35" x14ac:dyDescent="0.2">
      <c r="W584902" s="29"/>
      <c r="AI584902" s="29"/>
    </row>
    <row r="584930" spans="23:35" x14ac:dyDescent="0.2">
      <c r="W584930" s="31"/>
      <c r="AI584930" s="31"/>
    </row>
    <row r="584934" spans="23:35" x14ac:dyDescent="0.2">
      <c r="W584934" s="29"/>
      <c r="AI584934" s="29"/>
    </row>
    <row r="584962" spans="23:35" x14ac:dyDescent="0.2">
      <c r="W584962" s="31"/>
      <c r="AI584962" s="31"/>
    </row>
    <row r="584966" spans="23:35" x14ac:dyDescent="0.2">
      <c r="W584966" s="29"/>
      <c r="AI584966" s="29"/>
    </row>
    <row r="584994" spans="23:35" x14ac:dyDescent="0.2">
      <c r="W584994" s="31"/>
      <c r="AI584994" s="31"/>
    </row>
    <row r="584998" spans="23:35" x14ac:dyDescent="0.2">
      <c r="W584998" s="29"/>
      <c r="AI584998" s="29"/>
    </row>
    <row r="585026" spans="23:35" x14ac:dyDescent="0.2">
      <c r="W585026" s="31"/>
      <c r="AI585026" s="31"/>
    </row>
    <row r="585030" spans="23:35" x14ac:dyDescent="0.2">
      <c r="W585030" s="29"/>
      <c r="AI585030" s="29"/>
    </row>
    <row r="585058" spans="23:35" x14ac:dyDescent="0.2">
      <c r="W585058" s="31"/>
      <c r="AI585058" s="31"/>
    </row>
    <row r="585062" spans="23:35" x14ac:dyDescent="0.2">
      <c r="W585062" s="29"/>
      <c r="AI585062" s="29"/>
    </row>
    <row r="585090" spans="23:35" x14ac:dyDescent="0.2">
      <c r="W585090" s="31"/>
      <c r="AI585090" s="31"/>
    </row>
    <row r="585094" spans="23:35" x14ac:dyDescent="0.2">
      <c r="W585094" s="29"/>
      <c r="AI585094" s="29"/>
    </row>
    <row r="585122" spans="23:35" x14ac:dyDescent="0.2">
      <c r="W585122" s="31"/>
      <c r="AI585122" s="31"/>
    </row>
    <row r="585126" spans="23:35" x14ac:dyDescent="0.2">
      <c r="W585126" s="29"/>
      <c r="AI585126" s="29"/>
    </row>
    <row r="585154" spans="23:35" x14ac:dyDescent="0.2">
      <c r="W585154" s="31"/>
      <c r="AI585154" s="31"/>
    </row>
    <row r="585158" spans="23:35" x14ac:dyDescent="0.2">
      <c r="W585158" s="29"/>
      <c r="AI585158" s="29"/>
    </row>
    <row r="585186" spans="23:35" x14ac:dyDescent="0.2">
      <c r="W585186" s="31"/>
      <c r="AI585186" s="31"/>
    </row>
    <row r="585190" spans="23:35" x14ac:dyDescent="0.2">
      <c r="W585190" s="29"/>
      <c r="AI585190" s="29"/>
    </row>
    <row r="585218" spans="23:35" x14ac:dyDescent="0.2">
      <c r="W585218" s="31"/>
      <c r="AI585218" s="31"/>
    </row>
    <row r="585222" spans="23:35" x14ac:dyDescent="0.2">
      <c r="W585222" s="29"/>
      <c r="AI585222" s="29"/>
    </row>
    <row r="585250" spans="23:35" x14ac:dyDescent="0.2">
      <c r="W585250" s="31"/>
      <c r="AI585250" s="31"/>
    </row>
    <row r="585254" spans="23:35" x14ac:dyDescent="0.2">
      <c r="W585254" s="29"/>
      <c r="AI585254" s="29"/>
    </row>
    <row r="585282" spans="23:35" x14ac:dyDescent="0.2">
      <c r="W585282" s="31"/>
      <c r="AI585282" s="31"/>
    </row>
    <row r="585286" spans="23:35" x14ac:dyDescent="0.2">
      <c r="W585286" s="29"/>
      <c r="AI585286" s="29"/>
    </row>
    <row r="585314" spans="23:35" x14ac:dyDescent="0.2">
      <c r="W585314" s="31"/>
      <c r="AI585314" s="31"/>
    </row>
    <row r="585318" spans="23:35" x14ac:dyDescent="0.2">
      <c r="W585318" s="29"/>
      <c r="AI585318" s="29"/>
    </row>
    <row r="585346" spans="23:35" x14ac:dyDescent="0.2">
      <c r="W585346" s="31"/>
      <c r="AI585346" s="31"/>
    </row>
    <row r="585350" spans="23:35" x14ac:dyDescent="0.2">
      <c r="W585350" s="29"/>
      <c r="AI585350" s="29"/>
    </row>
    <row r="585378" spans="23:35" x14ac:dyDescent="0.2">
      <c r="W585378" s="31"/>
      <c r="AI585378" s="31"/>
    </row>
    <row r="585382" spans="23:35" x14ac:dyDescent="0.2">
      <c r="W585382" s="29"/>
      <c r="AI585382" s="29"/>
    </row>
    <row r="585410" spans="23:35" x14ac:dyDescent="0.2">
      <c r="W585410" s="31"/>
      <c r="AI585410" s="31"/>
    </row>
    <row r="585414" spans="23:35" x14ac:dyDescent="0.2">
      <c r="W585414" s="29"/>
      <c r="AI585414" s="29"/>
    </row>
    <row r="585442" spans="23:35" x14ac:dyDescent="0.2">
      <c r="W585442" s="31"/>
      <c r="AI585442" s="31"/>
    </row>
    <row r="585446" spans="23:35" x14ac:dyDescent="0.2">
      <c r="W585446" s="29"/>
      <c r="AI585446" s="29"/>
    </row>
    <row r="585474" spans="23:35" x14ac:dyDescent="0.2">
      <c r="W585474" s="31"/>
      <c r="AI585474" s="31"/>
    </row>
    <row r="585478" spans="23:35" x14ac:dyDescent="0.2">
      <c r="W585478" s="29"/>
      <c r="AI585478" s="29"/>
    </row>
    <row r="585506" spans="23:35" x14ac:dyDescent="0.2">
      <c r="W585506" s="31"/>
      <c r="AI585506" s="31"/>
    </row>
    <row r="585510" spans="23:35" x14ac:dyDescent="0.2">
      <c r="W585510" s="29"/>
      <c r="AI585510" s="29"/>
    </row>
    <row r="585538" spans="23:35" x14ac:dyDescent="0.2">
      <c r="W585538" s="31"/>
      <c r="AI585538" s="31"/>
    </row>
    <row r="585542" spans="23:35" x14ac:dyDescent="0.2">
      <c r="W585542" s="29"/>
      <c r="AI585542" s="29"/>
    </row>
    <row r="585570" spans="23:35" x14ac:dyDescent="0.2">
      <c r="W585570" s="31"/>
      <c r="AI585570" s="31"/>
    </row>
    <row r="585574" spans="23:35" x14ac:dyDescent="0.2">
      <c r="W585574" s="29"/>
      <c r="AI585574" s="29"/>
    </row>
    <row r="585602" spans="23:35" x14ac:dyDescent="0.2">
      <c r="W585602" s="31"/>
      <c r="AI585602" s="31"/>
    </row>
    <row r="585606" spans="23:35" x14ac:dyDescent="0.2">
      <c r="W585606" s="29"/>
      <c r="AI585606" s="29"/>
    </row>
    <row r="585634" spans="23:35" x14ac:dyDescent="0.2">
      <c r="W585634" s="31"/>
      <c r="AI585634" s="31"/>
    </row>
    <row r="585638" spans="23:35" x14ac:dyDescent="0.2">
      <c r="W585638" s="29"/>
      <c r="AI585638" s="29"/>
    </row>
    <row r="585666" spans="23:35" x14ac:dyDescent="0.2">
      <c r="W585666" s="31"/>
      <c r="AI585666" s="31"/>
    </row>
    <row r="585670" spans="23:35" x14ac:dyDescent="0.2">
      <c r="W585670" s="29"/>
      <c r="AI585670" s="29"/>
    </row>
    <row r="585698" spans="23:35" x14ac:dyDescent="0.2">
      <c r="W585698" s="31"/>
      <c r="AI585698" s="31"/>
    </row>
    <row r="585702" spans="23:35" x14ac:dyDescent="0.2">
      <c r="W585702" s="29"/>
      <c r="AI585702" s="29"/>
    </row>
    <row r="585730" spans="23:35" x14ac:dyDescent="0.2">
      <c r="W585730" s="31"/>
      <c r="AI585730" s="31"/>
    </row>
    <row r="585734" spans="23:35" x14ac:dyDescent="0.2">
      <c r="W585734" s="29"/>
      <c r="AI585734" s="29"/>
    </row>
    <row r="585762" spans="23:35" x14ac:dyDescent="0.2">
      <c r="W585762" s="31"/>
      <c r="AI585762" s="31"/>
    </row>
    <row r="585766" spans="23:35" x14ac:dyDescent="0.2">
      <c r="W585766" s="29"/>
      <c r="AI585766" s="29"/>
    </row>
    <row r="585794" spans="23:35" x14ac:dyDescent="0.2">
      <c r="W585794" s="31"/>
      <c r="AI585794" s="31"/>
    </row>
    <row r="585798" spans="23:35" x14ac:dyDescent="0.2">
      <c r="W585798" s="29"/>
      <c r="AI585798" s="29"/>
    </row>
    <row r="585826" spans="23:35" x14ac:dyDescent="0.2">
      <c r="W585826" s="31"/>
      <c r="AI585826" s="31"/>
    </row>
    <row r="585830" spans="23:35" x14ac:dyDescent="0.2">
      <c r="W585830" s="29"/>
      <c r="AI585830" s="29"/>
    </row>
    <row r="585858" spans="23:35" x14ac:dyDescent="0.2">
      <c r="W585858" s="31"/>
      <c r="AI585858" s="31"/>
    </row>
    <row r="585862" spans="23:35" x14ac:dyDescent="0.2">
      <c r="W585862" s="29"/>
      <c r="AI585862" s="29"/>
    </row>
    <row r="585890" spans="23:35" x14ac:dyDescent="0.2">
      <c r="W585890" s="31"/>
      <c r="AI585890" s="31"/>
    </row>
    <row r="585894" spans="23:35" x14ac:dyDescent="0.2">
      <c r="W585894" s="29"/>
      <c r="AI585894" s="29"/>
    </row>
    <row r="585922" spans="23:35" x14ac:dyDescent="0.2">
      <c r="W585922" s="31"/>
      <c r="AI585922" s="31"/>
    </row>
    <row r="585926" spans="23:35" x14ac:dyDescent="0.2">
      <c r="W585926" s="29"/>
      <c r="AI585926" s="29"/>
    </row>
    <row r="585954" spans="23:35" x14ac:dyDescent="0.2">
      <c r="W585954" s="31"/>
      <c r="AI585954" s="31"/>
    </row>
    <row r="585958" spans="23:35" x14ac:dyDescent="0.2">
      <c r="W585958" s="29"/>
      <c r="AI585958" s="29"/>
    </row>
    <row r="585986" spans="23:35" x14ac:dyDescent="0.2">
      <c r="W585986" s="31"/>
      <c r="AI585986" s="31"/>
    </row>
    <row r="585990" spans="23:35" x14ac:dyDescent="0.2">
      <c r="W585990" s="29"/>
      <c r="AI585990" s="29"/>
    </row>
    <row r="586018" spans="23:35" x14ac:dyDescent="0.2">
      <c r="W586018" s="31"/>
      <c r="AI586018" s="31"/>
    </row>
    <row r="586022" spans="23:35" x14ac:dyDescent="0.2">
      <c r="W586022" s="29"/>
      <c r="AI586022" s="29"/>
    </row>
    <row r="586050" spans="23:35" x14ac:dyDescent="0.2">
      <c r="W586050" s="31"/>
      <c r="AI586050" s="31"/>
    </row>
    <row r="586054" spans="23:35" x14ac:dyDescent="0.2">
      <c r="W586054" s="29"/>
      <c r="AI586054" s="29"/>
    </row>
    <row r="586082" spans="23:35" x14ac:dyDescent="0.2">
      <c r="W586082" s="31"/>
      <c r="AI586082" s="31"/>
    </row>
    <row r="586086" spans="23:35" x14ac:dyDescent="0.2">
      <c r="W586086" s="29"/>
      <c r="AI586086" s="29"/>
    </row>
    <row r="586114" spans="23:35" x14ac:dyDescent="0.2">
      <c r="W586114" s="31"/>
      <c r="AI586114" s="31"/>
    </row>
    <row r="586118" spans="23:35" x14ac:dyDescent="0.2">
      <c r="W586118" s="29"/>
      <c r="AI586118" s="29"/>
    </row>
    <row r="586146" spans="23:35" x14ac:dyDescent="0.2">
      <c r="W586146" s="31"/>
      <c r="AI586146" s="31"/>
    </row>
    <row r="586150" spans="23:35" x14ac:dyDescent="0.2">
      <c r="W586150" s="29"/>
      <c r="AI586150" s="29"/>
    </row>
    <row r="586178" spans="23:35" x14ac:dyDescent="0.2">
      <c r="W586178" s="31"/>
      <c r="AI586178" s="31"/>
    </row>
    <row r="586182" spans="23:35" x14ac:dyDescent="0.2">
      <c r="W586182" s="29"/>
      <c r="AI586182" s="29"/>
    </row>
    <row r="586210" spans="23:35" x14ac:dyDescent="0.2">
      <c r="W586210" s="31"/>
      <c r="AI586210" s="31"/>
    </row>
    <row r="586214" spans="23:35" x14ac:dyDescent="0.2">
      <c r="W586214" s="29"/>
      <c r="AI586214" s="29"/>
    </row>
    <row r="586242" spans="23:35" x14ac:dyDescent="0.2">
      <c r="W586242" s="31"/>
      <c r="AI586242" s="31"/>
    </row>
    <row r="586246" spans="23:35" x14ac:dyDescent="0.2">
      <c r="W586246" s="29"/>
      <c r="AI586246" s="29"/>
    </row>
    <row r="586274" spans="23:35" x14ac:dyDescent="0.2">
      <c r="W586274" s="31"/>
      <c r="AI586274" s="31"/>
    </row>
    <row r="586278" spans="23:35" x14ac:dyDescent="0.2">
      <c r="W586278" s="29"/>
      <c r="AI586278" s="29"/>
    </row>
    <row r="586306" spans="23:35" x14ac:dyDescent="0.2">
      <c r="W586306" s="31"/>
      <c r="AI586306" s="31"/>
    </row>
    <row r="586310" spans="23:35" x14ac:dyDescent="0.2">
      <c r="W586310" s="29"/>
      <c r="AI586310" s="29"/>
    </row>
    <row r="586338" spans="23:35" x14ac:dyDescent="0.2">
      <c r="W586338" s="31"/>
      <c r="AI586338" s="31"/>
    </row>
    <row r="586342" spans="23:35" x14ac:dyDescent="0.2">
      <c r="W586342" s="29"/>
      <c r="AI586342" s="29"/>
    </row>
    <row r="586370" spans="23:35" x14ac:dyDescent="0.2">
      <c r="W586370" s="31"/>
      <c r="AI586370" s="31"/>
    </row>
    <row r="586374" spans="23:35" x14ac:dyDescent="0.2">
      <c r="W586374" s="29"/>
      <c r="AI586374" s="29"/>
    </row>
    <row r="586402" spans="23:35" x14ac:dyDescent="0.2">
      <c r="W586402" s="31"/>
      <c r="AI586402" s="31"/>
    </row>
    <row r="586406" spans="23:35" x14ac:dyDescent="0.2">
      <c r="W586406" s="29"/>
      <c r="AI586406" s="29"/>
    </row>
    <row r="586434" spans="23:35" x14ac:dyDescent="0.2">
      <c r="W586434" s="31"/>
      <c r="AI586434" s="31"/>
    </row>
    <row r="586438" spans="23:35" x14ac:dyDescent="0.2">
      <c r="W586438" s="29"/>
      <c r="AI586438" s="29"/>
    </row>
    <row r="586466" spans="23:35" x14ac:dyDescent="0.2">
      <c r="W586466" s="31"/>
      <c r="AI586466" s="31"/>
    </row>
    <row r="586470" spans="23:35" x14ac:dyDescent="0.2">
      <c r="W586470" s="29"/>
      <c r="AI586470" s="29"/>
    </row>
    <row r="586498" spans="23:35" x14ac:dyDescent="0.2">
      <c r="W586498" s="31"/>
      <c r="AI586498" s="31"/>
    </row>
    <row r="586502" spans="23:35" x14ac:dyDescent="0.2">
      <c r="W586502" s="29"/>
      <c r="AI586502" s="29"/>
    </row>
    <row r="586530" spans="23:35" x14ac:dyDescent="0.2">
      <c r="W586530" s="31"/>
      <c r="AI586530" s="31"/>
    </row>
    <row r="586534" spans="23:35" x14ac:dyDescent="0.2">
      <c r="W586534" s="29"/>
      <c r="AI586534" s="29"/>
    </row>
    <row r="586562" spans="23:35" x14ac:dyDescent="0.2">
      <c r="W586562" s="31"/>
      <c r="AI586562" s="31"/>
    </row>
    <row r="586566" spans="23:35" x14ac:dyDescent="0.2">
      <c r="W586566" s="29"/>
      <c r="AI586566" s="29"/>
    </row>
    <row r="586594" spans="23:35" x14ac:dyDescent="0.2">
      <c r="W586594" s="31"/>
      <c r="AI586594" s="31"/>
    </row>
    <row r="586598" spans="23:35" x14ac:dyDescent="0.2">
      <c r="W586598" s="29"/>
      <c r="AI586598" s="29"/>
    </row>
    <row r="586626" spans="23:35" x14ac:dyDescent="0.2">
      <c r="W586626" s="31"/>
      <c r="AI586626" s="31"/>
    </row>
    <row r="586630" spans="23:35" x14ac:dyDescent="0.2">
      <c r="W586630" s="29"/>
      <c r="AI586630" s="29"/>
    </row>
    <row r="586658" spans="23:35" x14ac:dyDescent="0.2">
      <c r="W586658" s="31"/>
      <c r="AI586658" s="31"/>
    </row>
    <row r="586662" spans="23:35" x14ac:dyDescent="0.2">
      <c r="W586662" s="29"/>
      <c r="AI586662" s="29"/>
    </row>
    <row r="586690" spans="23:35" x14ac:dyDescent="0.2">
      <c r="W586690" s="31"/>
      <c r="AI586690" s="31"/>
    </row>
    <row r="586694" spans="23:35" x14ac:dyDescent="0.2">
      <c r="W586694" s="29"/>
      <c r="AI586694" s="29"/>
    </row>
    <row r="586722" spans="23:35" x14ac:dyDescent="0.2">
      <c r="W586722" s="31"/>
      <c r="AI586722" s="31"/>
    </row>
    <row r="586726" spans="23:35" x14ac:dyDescent="0.2">
      <c r="W586726" s="29"/>
      <c r="AI586726" s="29"/>
    </row>
    <row r="586754" spans="23:35" x14ac:dyDescent="0.2">
      <c r="W586754" s="31"/>
      <c r="AI586754" s="31"/>
    </row>
    <row r="586758" spans="23:35" x14ac:dyDescent="0.2">
      <c r="W586758" s="29"/>
      <c r="AI586758" s="29"/>
    </row>
    <row r="586786" spans="23:35" x14ac:dyDescent="0.2">
      <c r="W586786" s="31"/>
      <c r="AI586786" s="31"/>
    </row>
    <row r="586790" spans="23:35" x14ac:dyDescent="0.2">
      <c r="W586790" s="29"/>
      <c r="AI586790" s="29"/>
    </row>
    <row r="586818" spans="23:35" x14ac:dyDescent="0.2">
      <c r="W586818" s="31"/>
      <c r="AI586818" s="31"/>
    </row>
    <row r="586822" spans="23:35" x14ac:dyDescent="0.2">
      <c r="W586822" s="29"/>
      <c r="AI586822" s="29"/>
    </row>
    <row r="586850" spans="23:35" x14ac:dyDescent="0.2">
      <c r="W586850" s="31"/>
      <c r="AI586850" s="31"/>
    </row>
    <row r="586854" spans="23:35" x14ac:dyDescent="0.2">
      <c r="W586854" s="29"/>
      <c r="AI586854" s="29"/>
    </row>
    <row r="586882" spans="23:35" x14ac:dyDescent="0.2">
      <c r="W586882" s="31"/>
      <c r="AI586882" s="31"/>
    </row>
    <row r="586886" spans="23:35" x14ac:dyDescent="0.2">
      <c r="W586886" s="29"/>
      <c r="AI586886" s="29"/>
    </row>
    <row r="586914" spans="23:35" x14ac:dyDescent="0.2">
      <c r="W586914" s="31"/>
      <c r="AI586914" s="31"/>
    </row>
    <row r="586918" spans="23:35" x14ac:dyDescent="0.2">
      <c r="W586918" s="29"/>
      <c r="AI586918" s="29"/>
    </row>
    <row r="586946" spans="23:35" x14ac:dyDescent="0.2">
      <c r="W586946" s="31"/>
      <c r="AI586946" s="31"/>
    </row>
    <row r="586950" spans="23:35" x14ac:dyDescent="0.2">
      <c r="W586950" s="29"/>
      <c r="AI586950" s="29"/>
    </row>
    <row r="586978" spans="23:35" x14ac:dyDescent="0.2">
      <c r="W586978" s="31"/>
      <c r="AI586978" s="31"/>
    </row>
    <row r="586982" spans="23:35" x14ac:dyDescent="0.2">
      <c r="W586982" s="29"/>
      <c r="AI586982" s="29"/>
    </row>
    <row r="587010" spans="23:35" x14ac:dyDescent="0.2">
      <c r="W587010" s="31"/>
      <c r="AI587010" s="31"/>
    </row>
    <row r="587014" spans="23:35" x14ac:dyDescent="0.2">
      <c r="W587014" s="29"/>
      <c r="AI587014" s="29"/>
    </row>
    <row r="587042" spans="23:35" x14ac:dyDescent="0.2">
      <c r="W587042" s="31"/>
      <c r="AI587042" s="31"/>
    </row>
    <row r="587046" spans="23:35" x14ac:dyDescent="0.2">
      <c r="W587046" s="29"/>
      <c r="AI587046" s="29"/>
    </row>
    <row r="587074" spans="23:35" x14ac:dyDescent="0.2">
      <c r="W587074" s="31"/>
      <c r="AI587074" s="31"/>
    </row>
    <row r="587078" spans="23:35" x14ac:dyDescent="0.2">
      <c r="W587078" s="29"/>
      <c r="AI587078" s="29"/>
    </row>
    <row r="587106" spans="23:35" x14ac:dyDescent="0.2">
      <c r="W587106" s="31"/>
      <c r="AI587106" s="31"/>
    </row>
    <row r="587110" spans="23:35" x14ac:dyDescent="0.2">
      <c r="W587110" s="29"/>
      <c r="AI587110" s="29"/>
    </row>
    <row r="587138" spans="23:35" x14ac:dyDescent="0.2">
      <c r="W587138" s="31"/>
      <c r="AI587138" s="31"/>
    </row>
    <row r="587142" spans="23:35" x14ac:dyDescent="0.2">
      <c r="W587142" s="29"/>
      <c r="AI587142" s="29"/>
    </row>
    <row r="587170" spans="23:35" x14ac:dyDescent="0.2">
      <c r="W587170" s="31"/>
      <c r="AI587170" s="31"/>
    </row>
    <row r="587174" spans="23:35" x14ac:dyDescent="0.2">
      <c r="W587174" s="29"/>
      <c r="AI587174" s="29"/>
    </row>
    <row r="587202" spans="23:35" x14ac:dyDescent="0.2">
      <c r="W587202" s="31"/>
      <c r="AI587202" s="31"/>
    </row>
    <row r="587206" spans="23:35" x14ac:dyDescent="0.2">
      <c r="W587206" s="29"/>
      <c r="AI587206" s="29"/>
    </row>
    <row r="587234" spans="23:35" x14ac:dyDescent="0.2">
      <c r="W587234" s="31"/>
      <c r="AI587234" s="31"/>
    </row>
    <row r="587238" spans="23:35" x14ac:dyDescent="0.2">
      <c r="W587238" s="29"/>
      <c r="AI587238" s="29"/>
    </row>
    <row r="587266" spans="23:35" x14ac:dyDescent="0.2">
      <c r="W587266" s="31"/>
      <c r="AI587266" s="31"/>
    </row>
    <row r="587270" spans="23:35" x14ac:dyDescent="0.2">
      <c r="W587270" s="29"/>
      <c r="AI587270" s="29"/>
    </row>
    <row r="587298" spans="23:35" x14ac:dyDescent="0.2">
      <c r="W587298" s="31"/>
      <c r="AI587298" s="31"/>
    </row>
    <row r="587302" spans="23:35" x14ac:dyDescent="0.2">
      <c r="W587302" s="29"/>
      <c r="AI587302" s="29"/>
    </row>
    <row r="587330" spans="23:35" x14ac:dyDescent="0.2">
      <c r="W587330" s="31"/>
      <c r="AI587330" s="31"/>
    </row>
    <row r="587334" spans="23:35" x14ac:dyDescent="0.2">
      <c r="W587334" s="29"/>
      <c r="AI587334" s="29"/>
    </row>
    <row r="587362" spans="23:35" x14ac:dyDescent="0.2">
      <c r="W587362" s="31"/>
      <c r="AI587362" s="31"/>
    </row>
    <row r="587366" spans="23:35" x14ac:dyDescent="0.2">
      <c r="W587366" s="29"/>
      <c r="AI587366" s="29"/>
    </row>
    <row r="587394" spans="23:35" x14ac:dyDescent="0.2">
      <c r="W587394" s="31"/>
      <c r="AI587394" s="31"/>
    </row>
    <row r="587398" spans="23:35" x14ac:dyDescent="0.2">
      <c r="W587398" s="29"/>
      <c r="AI587398" s="29"/>
    </row>
    <row r="587426" spans="23:35" x14ac:dyDescent="0.2">
      <c r="W587426" s="31"/>
      <c r="AI587426" s="31"/>
    </row>
    <row r="587430" spans="23:35" x14ac:dyDescent="0.2">
      <c r="W587430" s="29"/>
      <c r="AI587430" s="29"/>
    </row>
    <row r="587458" spans="23:35" x14ac:dyDescent="0.2">
      <c r="W587458" s="31"/>
      <c r="AI587458" s="31"/>
    </row>
    <row r="587462" spans="23:35" x14ac:dyDescent="0.2">
      <c r="W587462" s="29"/>
      <c r="AI587462" s="29"/>
    </row>
    <row r="587490" spans="23:35" x14ac:dyDescent="0.2">
      <c r="W587490" s="31"/>
      <c r="AI587490" s="31"/>
    </row>
    <row r="587494" spans="23:35" x14ac:dyDescent="0.2">
      <c r="W587494" s="29"/>
      <c r="AI587494" s="29"/>
    </row>
    <row r="587522" spans="23:35" x14ac:dyDescent="0.2">
      <c r="W587522" s="31"/>
      <c r="AI587522" s="31"/>
    </row>
    <row r="587526" spans="23:35" x14ac:dyDescent="0.2">
      <c r="W587526" s="29"/>
      <c r="AI587526" s="29"/>
    </row>
    <row r="587554" spans="23:35" x14ac:dyDescent="0.2">
      <c r="W587554" s="31"/>
      <c r="AI587554" s="31"/>
    </row>
    <row r="587558" spans="23:35" x14ac:dyDescent="0.2">
      <c r="W587558" s="29"/>
      <c r="AI587558" s="29"/>
    </row>
    <row r="587586" spans="23:35" x14ac:dyDescent="0.2">
      <c r="W587586" s="31"/>
      <c r="AI587586" s="31"/>
    </row>
    <row r="587590" spans="23:35" x14ac:dyDescent="0.2">
      <c r="W587590" s="29"/>
      <c r="AI587590" s="29"/>
    </row>
    <row r="587618" spans="23:35" x14ac:dyDescent="0.2">
      <c r="W587618" s="31"/>
      <c r="AI587618" s="31"/>
    </row>
    <row r="587622" spans="23:35" x14ac:dyDescent="0.2">
      <c r="W587622" s="29"/>
      <c r="AI587622" s="29"/>
    </row>
    <row r="587650" spans="23:35" x14ac:dyDescent="0.2">
      <c r="W587650" s="31"/>
      <c r="AI587650" s="31"/>
    </row>
    <row r="587654" spans="23:35" x14ac:dyDescent="0.2">
      <c r="W587654" s="29"/>
      <c r="AI587654" s="29"/>
    </row>
    <row r="587682" spans="23:35" x14ac:dyDescent="0.2">
      <c r="W587682" s="31"/>
      <c r="AI587682" s="31"/>
    </row>
    <row r="587686" spans="23:35" x14ac:dyDescent="0.2">
      <c r="W587686" s="29"/>
      <c r="AI587686" s="29"/>
    </row>
    <row r="587714" spans="23:35" x14ac:dyDescent="0.2">
      <c r="W587714" s="31"/>
      <c r="AI587714" s="31"/>
    </row>
    <row r="587718" spans="23:35" x14ac:dyDescent="0.2">
      <c r="W587718" s="29"/>
      <c r="AI587718" s="29"/>
    </row>
    <row r="587746" spans="23:35" x14ac:dyDescent="0.2">
      <c r="W587746" s="31"/>
      <c r="AI587746" s="31"/>
    </row>
    <row r="587750" spans="23:35" x14ac:dyDescent="0.2">
      <c r="W587750" s="29"/>
      <c r="AI587750" s="29"/>
    </row>
    <row r="587778" spans="23:35" x14ac:dyDescent="0.2">
      <c r="W587778" s="31"/>
      <c r="AI587778" s="31"/>
    </row>
    <row r="587782" spans="23:35" x14ac:dyDescent="0.2">
      <c r="W587782" s="29"/>
      <c r="AI587782" s="29"/>
    </row>
    <row r="587810" spans="23:35" x14ac:dyDescent="0.2">
      <c r="W587810" s="31"/>
      <c r="AI587810" s="31"/>
    </row>
    <row r="587814" spans="23:35" x14ac:dyDescent="0.2">
      <c r="W587814" s="29"/>
      <c r="AI587814" s="29"/>
    </row>
    <row r="587842" spans="23:35" x14ac:dyDescent="0.2">
      <c r="W587842" s="31"/>
      <c r="AI587842" s="31"/>
    </row>
    <row r="587846" spans="23:35" x14ac:dyDescent="0.2">
      <c r="W587846" s="29"/>
      <c r="AI587846" s="29"/>
    </row>
    <row r="587874" spans="23:35" x14ac:dyDescent="0.2">
      <c r="W587874" s="31"/>
      <c r="AI587874" s="31"/>
    </row>
    <row r="587878" spans="23:35" x14ac:dyDescent="0.2">
      <c r="W587878" s="29"/>
      <c r="AI587878" s="29"/>
    </row>
    <row r="587906" spans="23:35" x14ac:dyDescent="0.2">
      <c r="W587906" s="31"/>
      <c r="AI587906" s="31"/>
    </row>
    <row r="587910" spans="23:35" x14ac:dyDescent="0.2">
      <c r="W587910" s="29"/>
      <c r="AI587910" s="29"/>
    </row>
    <row r="587938" spans="23:35" x14ac:dyDescent="0.2">
      <c r="W587938" s="31"/>
      <c r="AI587938" s="31"/>
    </row>
    <row r="587942" spans="23:35" x14ac:dyDescent="0.2">
      <c r="W587942" s="29"/>
      <c r="AI587942" s="29"/>
    </row>
    <row r="587970" spans="23:35" x14ac:dyDescent="0.2">
      <c r="W587970" s="31"/>
      <c r="AI587970" s="31"/>
    </row>
    <row r="587974" spans="23:35" x14ac:dyDescent="0.2">
      <c r="W587974" s="29"/>
      <c r="AI587974" s="29"/>
    </row>
    <row r="588002" spans="23:35" x14ac:dyDescent="0.2">
      <c r="W588002" s="31"/>
      <c r="AI588002" s="31"/>
    </row>
    <row r="588006" spans="23:35" x14ac:dyDescent="0.2">
      <c r="W588006" s="29"/>
      <c r="AI588006" s="29"/>
    </row>
    <row r="588034" spans="23:35" x14ac:dyDescent="0.2">
      <c r="W588034" s="31"/>
      <c r="AI588034" s="31"/>
    </row>
    <row r="588038" spans="23:35" x14ac:dyDescent="0.2">
      <c r="W588038" s="29"/>
      <c r="AI588038" s="29"/>
    </row>
    <row r="588066" spans="23:35" x14ac:dyDescent="0.2">
      <c r="W588066" s="31"/>
      <c r="AI588066" s="31"/>
    </row>
    <row r="588070" spans="23:35" x14ac:dyDescent="0.2">
      <c r="W588070" s="29"/>
      <c r="AI588070" s="29"/>
    </row>
    <row r="588098" spans="23:35" x14ac:dyDescent="0.2">
      <c r="W588098" s="31"/>
      <c r="AI588098" s="31"/>
    </row>
    <row r="588102" spans="23:35" x14ac:dyDescent="0.2">
      <c r="W588102" s="29"/>
      <c r="AI588102" s="29"/>
    </row>
    <row r="588130" spans="23:35" x14ac:dyDescent="0.2">
      <c r="W588130" s="31"/>
      <c r="AI588130" s="31"/>
    </row>
    <row r="588134" spans="23:35" x14ac:dyDescent="0.2">
      <c r="W588134" s="29"/>
      <c r="AI588134" s="29"/>
    </row>
    <row r="588162" spans="23:35" x14ac:dyDescent="0.2">
      <c r="W588162" s="31"/>
      <c r="AI588162" s="31"/>
    </row>
    <row r="588166" spans="23:35" x14ac:dyDescent="0.2">
      <c r="W588166" s="29"/>
      <c r="AI588166" s="29"/>
    </row>
    <row r="588194" spans="23:35" x14ac:dyDescent="0.2">
      <c r="W588194" s="31"/>
      <c r="AI588194" s="31"/>
    </row>
    <row r="588198" spans="23:35" x14ac:dyDescent="0.2">
      <c r="W588198" s="29"/>
      <c r="AI588198" s="29"/>
    </row>
    <row r="588226" spans="23:35" x14ac:dyDescent="0.2">
      <c r="W588226" s="31"/>
      <c r="AI588226" s="31"/>
    </row>
    <row r="588230" spans="23:35" x14ac:dyDescent="0.2">
      <c r="W588230" s="29"/>
      <c r="AI588230" s="29"/>
    </row>
    <row r="588258" spans="23:35" x14ac:dyDescent="0.2">
      <c r="W588258" s="31"/>
      <c r="AI588258" s="31"/>
    </row>
    <row r="588262" spans="23:35" x14ac:dyDescent="0.2">
      <c r="W588262" s="29"/>
      <c r="AI588262" s="29"/>
    </row>
    <row r="588290" spans="23:35" x14ac:dyDescent="0.2">
      <c r="W588290" s="31"/>
      <c r="AI588290" s="31"/>
    </row>
    <row r="588294" spans="23:35" x14ac:dyDescent="0.2">
      <c r="W588294" s="29"/>
      <c r="AI588294" s="29"/>
    </row>
    <row r="588322" spans="23:35" x14ac:dyDescent="0.2">
      <c r="W588322" s="31"/>
      <c r="AI588322" s="31"/>
    </row>
    <row r="588326" spans="23:35" x14ac:dyDescent="0.2">
      <c r="W588326" s="29"/>
      <c r="AI588326" s="29"/>
    </row>
    <row r="588354" spans="23:35" x14ac:dyDescent="0.2">
      <c r="W588354" s="31"/>
      <c r="AI588354" s="31"/>
    </row>
    <row r="588358" spans="23:35" x14ac:dyDescent="0.2">
      <c r="W588358" s="29"/>
      <c r="AI588358" s="29"/>
    </row>
    <row r="588386" spans="23:35" x14ac:dyDescent="0.2">
      <c r="W588386" s="31"/>
      <c r="AI588386" s="31"/>
    </row>
    <row r="588390" spans="23:35" x14ac:dyDescent="0.2">
      <c r="W588390" s="29"/>
      <c r="AI588390" s="29"/>
    </row>
    <row r="588418" spans="23:35" x14ac:dyDescent="0.2">
      <c r="W588418" s="31"/>
      <c r="AI588418" s="31"/>
    </row>
    <row r="588422" spans="23:35" x14ac:dyDescent="0.2">
      <c r="W588422" s="29"/>
      <c r="AI588422" s="29"/>
    </row>
    <row r="588450" spans="23:35" x14ac:dyDescent="0.2">
      <c r="W588450" s="31"/>
      <c r="AI588450" s="31"/>
    </row>
    <row r="588454" spans="23:35" x14ac:dyDescent="0.2">
      <c r="W588454" s="29"/>
      <c r="AI588454" s="29"/>
    </row>
    <row r="588482" spans="23:35" x14ac:dyDescent="0.2">
      <c r="W588482" s="31"/>
      <c r="AI588482" s="31"/>
    </row>
    <row r="588486" spans="23:35" x14ac:dyDescent="0.2">
      <c r="W588486" s="29"/>
      <c r="AI588486" s="29"/>
    </row>
    <row r="588514" spans="23:35" x14ac:dyDescent="0.2">
      <c r="W588514" s="31"/>
      <c r="AI588514" s="31"/>
    </row>
    <row r="588518" spans="23:35" x14ac:dyDescent="0.2">
      <c r="W588518" s="29"/>
      <c r="AI588518" s="29"/>
    </row>
    <row r="588546" spans="23:35" x14ac:dyDescent="0.2">
      <c r="W588546" s="31"/>
      <c r="AI588546" s="31"/>
    </row>
    <row r="588550" spans="23:35" x14ac:dyDescent="0.2">
      <c r="W588550" s="29"/>
      <c r="AI588550" s="29"/>
    </row>
    <row r="588578" spans="23:35" x14ac:dyDescent="0.2">
      <c r="W588578" s="31"/>
      <c r="AI588578" s="31"/>
    </row>
    <row r="588582" spans="23:35" x14ac:dyDescent="0.2">
      <c r="W588582" s="29"/>
      <c r="AI588582" s="29"/>
    </row>
    <row r="588610" spans="23:35" x14ac:dyDescent="0.2">
      <c r="W588610" s="31"/>
      <c r="AI588610" s="31"/>
    </row>
    <row r="588614" spans="23:35" x14ac:dyDescent="0.2">
      <c r="W588614" s="29"/>
      <c r="AI588614" s="29"/>
    </row>
    <row r="588642" spans="23:35" x14ac:dyDescent="0.2">
      <c r="W588642" s="31"/>
      <c r="AI588642" s="31"/>
    </row>
    <row r="588646" spans="23:35" x14ac:dyDescent="0.2">
      <c r="W588646" s="29"/>
      <c r="AI588646" s="29"/>
    </row>
    <row r="588674" spans="23:35" x14ac:dyDescent="0.2">
      <c r="W588674" s="31"/>
      <c r="AI588674" s="31"/>
    </row>
    <row r="588678" spans="23:35" x14ac:dyDescent="0.2">
      <c r="W588678" s="29"/>
      <c r="AI588678" s="29"/>
    </row>
    <row r="588706" spans="23:35" x14ac:dyDescent="0.2">
      <c r="W588706" s="31"/>
      <c r="AI588706" s="31"/>
    </row>
    <row r="588710" spans="23:35" x14ac:dyDescent="0.2">
      <c r="W588710" s="29"/>
      <c r="AI588710" s="29"/>
    </row>
    <row r="588738" spans="23:35" x14ac:dyDescent="0.2">
      <c r="W588738" s="31"/>
      <c r="AI588738" s="31"/>
    </row>
    <row r="588742" spans="23:35" x14ac:dyDescent="0.2">
      <c r="W588742" s="29"/>
      <c r="AI588742" s="29"/>
    </row>
    <row r="588770" spans="23:35" x14ac:dyDescent="0.2">
      <c r="W588770" s="31"/>
      <c r="AI588770" s="31"/>
    </row>
    <row r="588774" spans="23:35" x14ac:dyDescent="0.2">
      <c r="W588774" s="29"/>
      <c r="AI588774" s="29"/>
    </row>
    <row r="588802" spans="23:35" x14ac:dyDescent="0.2">
      <c r="W588802" s="31"/>
      <c r="AI588802" s="31"/>
    </row>
    <row r="588806" spans="23:35" x14ac:dyDescent="0.2">
      <c r="W588806" s="29"/>
      <c r="AI588806" s="29"/>
    </row>
    <row r="588834" spans="23:35" x14ac:dyDescent="0.2">
      <c r="W588834" s="31"/>
      <c r="AI588834" s="31"/>
    </row>
    <row r="588838" spans="23:35" x14ac:dyDescent="0.2">
      <c r="W588838" s="29"/>
      <c r="AI588838" s="29"/>
    </row>
    <row r="588866" spans="23:35" x14ac:dyDescent="0.2">
      <c r="W588866" s="31"/>
      <c r="AI588866" s="31"/>
    </row>
    <row r="588870" spans="23:35" x14ac:dyDescent="0.2">
      <c r="W588870" s="29"/>
      <c r="AI588870" s="29"/>
    </row>
    <row r="588898" spans="23:35" x14ac:dyDescent="0.2">
      <c r="W588898" s="31"/>
      <c r="AI588898" s="31"/>
    </row>
    <row r="588902" spans="23:35" x14ac:dyDescent="0.2">
      <c r="W588902" s="29"/>
      <c r="AI588902" s="29"/>
    </row>
    <row r="588930" spans="23:35" x14ac:dyDescent="0.2">
      <c r="W588930" s="31"/>
      <c r="AI588930" s="31"/>
    </row>
    <row r="588934" spans="23:35" x14ac:dyDescent="0.2">
      <c r="W588934" s="29"/>
      <c r="AI588934" s="29"/>
    </row>
    <row r="588962" spans="23:35" x14ac:dyDescent="0.2">
      <c r="W588962" s="31"/>
      <c r="AI588962" s="31"/>
    </row>
    <row r="588966" spans="23:35" x14ac:dyDescent="0.2">
      <c r="W588966" s="29"/>
      <c r="AI588966" s="29"/>
    </row>
    <row r="588994" spans="23:35" x14ac:dyDescent="0.2">
      <c r="W588994" s="31"/>
      <c r="AI588994" s="31"/>
    </row>
    <row r="588998" spans="23:35" x14ac:dyDescent="0.2">
      <c r="W588998" s="29"/>
      <c r="AI588998" s="29"/>
    </row>
    <row r="589026" spans="23:35" x14ac:dyDescent="0.2">
      <c r="W589026" s="31"/>
      <c r="AI589026" s="31"/>
    </row>
    <row r="589030" spans="23:35" x14ac:dyDescent="0.2">
      <c r="W589030" s="29"/>
      <c r="AI589030" s="29"/>
    </row>
    <row r="589058" spans="23:35" x14ac:dyDescent="0.2">
      <c r="W589058" s="31"/>
      <c r="AI589058" s="31"/>
    </row>
    <row r="589062" spans="23:35" x14ac:dyDescent="0.2">
      <c r="W589062" s="29"/>
      <c r="AI589062" s="29"/>
    </row>
    <row r="589090" spans="23:35" x14ac:dyDescent="0.2">
      <c r="W589090" s="31"/>
      <c r="AI589090" s="31"/>
    </row>
    <row r="589094" spans="23:35" x14ac:dyDescent="0.2">
      <c r="W589094" s="29"/>
      <c r="AI589094" s="29"/>
    </row>
    <row r="589122" spans="23:35" x14ac:dyDescent="0.2">
      <c r="W589122" s="31"/>
      <c r="AI589122" s="31"/>
    </row>
    <row r="589126" spans="23:35" x14ac:dyDescent="0.2">
      <c r="W589126" s="29"/>
      <c r="AI589126" s="29"/>
    </row>
    <row r="589154" spans="23:35" x14ac:dyDescent="0.2">
      <c r="W589154" s="31"/>
      <c r="AI589154" s="31"/>
    </row>
    <row r="589158" spans="23:35" x14ac:dyDescent="0.2">
      <c r="W589158" s="29"/>
      <c r="AI589158" s="29"/>
    </row>
    <row r="589186" spans="23:35" x14ac:dyDescent="0.2">
      <c r="W589186" s="31"/>
      <c r="AI589186" s="31"/>
    </row>
    <row r="589190" spans="23:35" x14ac:dyDescent="0.2">
      <c r="W589190" s="29"/>
      <c r="AI589190" s="29"/>
    </row>
    <row r="589218" spans="23:35" x14ac:dyDescent="0.2">
      <c r="W589218" s="31"/>
      <c r="AI589218" s="31"/>
    </row>
    <row r="589222" spans="23:35" x14ac:dyDescent="0.2">
      <c r="W589222" s="29"/>
      <c r="AI589222" s="29"/>
    </row>
    <row r="589250" spans="23:35" x14ac:dyDescent="0.2">
      <c r="W589250" s="31"/>
      <c r="AI589250" s="31"/>
    </row>
    <row r="589254" spans="23:35" x14ac:dyDescent="0.2">
      <c r="W589254" s="29"/>
      <c r="AI589254" s="29"/>
    </row>
    <row r="589282" spans="23:35" x14ac:dyDescent="0.2">
      <c r="W589282" s="31"/>
      <c r="AI589282" s="31"/>
    </row>
    <row r="589286" spans="23:35" x14ac:dyDescent="0.2">
      <c r="W589286" s="29"/>
      <c r="AI589286" s="29"/>
    </row>
    <row r="589314" spans="23:35" x14ac:dyDescent="0.2">
      <c r="W589314" s="31"/>
      <c r="AI589314" s="31"/>
    </row>
    <row r="589318" spans="23:35" x14ac:dyDescent="0.2">
      <c r="W589318" s="29"/>
      <c r="AI589318" s="29"/>
    </row>
    <row r="589346" spans="23:35" x14ac:dyDescent="0.2">
      <c r="W589346" s="31"/>
      <c r="AI589346" s="31"/>
    </row>
    <row r="589350" spans="23:35" x14ac:dyDescent="0.2">
      <c r="W589350" s="29"/>
      <c r="AI589350" s="29"/>
    </row>
    <row r="589378" spans="23:35" x14ac:dyDescent="0.2">
      <c r="W589378" s="31"/>
      <c r="AI589378" s="31"/>
    </row>
    <row r="589382" spans="23:35" x14ac:dyDescent="0.2">
      <c r="W589382" s="29"/>
      <c r="AI589382" s="29"/>
    </row>
    <row r="589410" spans="23:35" x14ac:dyDescent="0.2">
      <c r="W589410" s="31"/>
      <c r="AI589410" s="31"/>
    </row>
    <row r="589414" spans="23:35" x14ac:dyDescent="0.2">
      <c r="W589414" s="29"/>
      <c r="AI589414" s="29"/>
    </row>
    <row r="589442" spans="23:35" x14ac:dyDescent="0.2">
      <c r="W589442" s="31"/>
      <c r="AI589442" s="31"/>
    </row>
    <row r="589446" spans="23:35" x14ac:dyDescent="0.2">
      <c r="W589446" s="29"/>
      <c r="AI589446" s="29"/>
    </row>
    <row r="589474" spans="23:35" x14ac:dyDescent="0.2">
      <c r="W589474" s="31"/>
      <c r="AI589474" s="31"/>
    </row>
    <row r="589478" spans="23:35" x14ac:dyDescent="0.2">
      <c r="W589478" s="29"/>
      <c r="AI589478" s="29"/>
    </row>
    <row r="589506" spans="23:35" x14ac:dyDescent="0.2">
      <c r="W589506" s="31"/>
      <c r="AI589506" s="31"/>
    </row>
    <row r="589510" spans="23:35" x14ac:dyDescent="0.2">
      <c r="W589510" s="29"/>
      <c r="AI589510" s="29"/>
    </row>
    <row r="589538" spans="23:35" x14ac:dyDescent="0.2">
      <c r="W589538" s="31"/>
      <c r="AI589538" s="31"/>
    </row>
    <row r="589542" spans="23:35" x14ac:dyDescent="0.2">
      <c r="W589542" s="29"/>
      <c r="AI589542" s="29"/>
    </row>
    <row r="589570" spans="23:35" x14ac:dyDescent="0.2">
      <c r="W589570" s="31"/>
      <c r="AI589570" s="31"/>
    </row>
    <row r="589574" spans="23:35" x14ac:dyDescent="0.2">
      <c r="W589574" s="29"/>
      <c r="AI589574" s="29"/>
    </row>
    <row r="589602" spans="23:35" x14ac:dyDescent="0.2">
      <c r="W589602" s="31"/>
      <c r="AI589602" s="31"/>
    </row>
    <row r="589606" spans="23:35" x14ac:dyDescent="0.2">
      <c r="W589606" s="29"/>
      <c r="AI589606" s="29"/>
    </row>
    <row r="589634" spans="23:35" x14ac:dyDescent="0.2">
      <c r="W589634" s="31"/>
      <c r="AI589634" s="31"/>
    </row>
    <row r="589638" spans="23:35" x14ac:dyDescent="0.2">
      <c r="W589638" s="29"/>
      <c r="AI589638" s="29"/>
    </row>
    <row r="589666" spans="23:35" x14ac:dyDescent="0.2">
      <c r="W589666" s="31"/>
      <c r="AI589666" s="31"/>
    </row>
    <row r="589670" spans="23:35" x14ac:dyDescent="0.2">
      <c r="W589670" s="29"/>
      <c r="AI589670" s="29"/>
    </row>
    <row r="589698" spans="23:35" x14ac:dyDescent="0.2">
      <c r="W589698" s="31"/>
      <c r="AI589698" s="31"/>
    </row>
    <row r="589702" spans="23:35" x14ac:dyDescent="0.2">
      <c r="W589702" s="29"/>
      <c r="AI589702" s="29"/>
    </row>
    <row r="589730" spans="23:35" x14ac:dyDescent="0.2">
      <c r="W589730" s="31"/>
      <c r="AI589730" s="31"/>
    </row>
    <row r="589734" spans="23:35" x14ac:dyDescent="0.2">
      <c r="W589734" s="29"/>
      <c r="AI589734" s="29"/>
    </row>
    <row r="589762" spans="23:35" x14ac:dyDescent="0.2">
      <c r="W589762" s="31"/>
      <c r="AI589762" s="31"/>
    </row>
    <row r="589766" spans="23:35" x14ac:dyDescent="0.2">
      <c r="W589766" s="29"/>
      <c r="AI589766" s="29"/>
    </row>
    <row r="589794" spans="23:35" x14ac:dyDescent="0.2">
      <c r="W589794" s="31"/>
      <c r="AI589794" s="31"/>
    </row>
    <row r="589798" spans="23:35" x14ac:dyDescent="0.2">
      <c r="W589798" s="29"/>
      <c r="AI589798" s="29"/>
    </row>
    <row r="589826" spans="23:35" x14ac:dyDescent="0.2">
      <c r="W589826" s="31"/>
      <c r="AI589826" s="31"/>
    </row>
    <row r="589830" spans="23:35" x14ac:dyDescent="0.2">
      <c r="W589830" s="29"/>
      <c r="AI589830" s="29"/>
    </row>
    <row r="589858" spans="23:35" x14ac:dyDescent="0.2">
      <c r="W589858" s="31"/>
      <c r="AI589858" s="31"/>
    </row>
    <row r="589862" spans="23:35" x14ac:dyDescent="0.2">
      <c r="W589862" s="29"/>
      <c r="AI589862" s="29"/>
    </row>
    <row r="589890" spans="23:35" x14ac:dyDescent="0.2">
      <c r="W589890" s="31"/>
      <c r="AI589890" s="31"/>
    </row>
    <row r="589894" spans="23:35" x14ac:dyDescent="0.2">
      <c r="W589894" s="29"/>
      <c r="AI589894" s="29"/>
    </row>
    <row r="589922" spans="23:35" x14ac:dyDescent="0.2">
      <c r="W589922" s="31"/>
      <c r="AI589922" s="31"/>
    </row>
    <row r="589926" spans="23:35" x14ac:dyDescent="0.2">
      <c r="W589926" s="29"/>
      <c r="AI589926" s="29"/>
    </row>
    <row r="589954" spans="23:35" x14ac:dyDescent="0.2">
      <c r="W589954" s="31"/>
      <c r="AI589954" s="31"/>
    </row>
    <row r="589958" spans="23:35" x14ac:dyDescent="0.2">
      <c r="W589958" s="29"/>
      <c r="AI589958" s="29"/>
    </row>
    <row r="589986" spans="23:35" x14ac:dyDescent="0.2">
      <c r="W589986" s="31"/>
      <c r="AI589986" s="31"/>
    </row>
    <row r="589990" spans="23:35" x14ac:dyDescent="0.2">
      <c r="W589990" s="29"/>
      <c r="AI589990" s="29"/>
    </row>
    <row r="590018" spans="23:35" x14ac:dyDescent="0.2">
      <c r="W590018" s="31"/>
      <c r="AI590018" s="31"/>
    </row>
    <row r="590022" spans="23:35" x14ac:dyDescent="0.2">
      <c r="W590022" s="29"/>
      <c r="AI590022" s="29"/>
    </row>
    <row r="590050" spans="23:35" x14ac:dyDescent="0.2">
      <c r="W590050" s="31"/>
      <c r="AI590050" s="31"/>
    </row>
    <row r="590054" spans="23:35" x14ac:dyDescent="0.2">
      <c r="W590054" s="29"/>
      <c r="AI590054" s="29"/>
    </row>
    <row r="590082" spans="23:35" x14ac:dyDescent="0.2">
      <c r="W590082" s="31"/>
      <c r="AI590082" s="31"/>
    </row>
    <row r="590086" spans="23:35" x14ac:dyDescent="0.2">
      <c r="W590086" s="29"/>
      <c r="AI590086" s="29"/>
    </row>
    <row r="590114" spans="23:35" x14ac:dyDescent="0.2">
      <c r="W590114" s="31"/>
      <c r="AI590114" s="31"/>
    </row>
    <row r="590118" spans="23:35" x14ac:dyDescent="0.2">
      <c r="W590118" s="29"/>
      <c r="AI590118" s="29"/>
    </row>
    <row r="590146" spans="23:35" x14ac:dyDescent="0.2">
      <c r="W590146" s="31"/>
      <c r="AI590146" s="31"/>
    </row>
    <row r="590150" spans="23:35" x14ac:dyDescent="0.2">
      <c r="W590150" s="29"/>
      <c r="AI590150" s="29"/>
    </row>
    <row r="590178" spans="23:35" x14ac:dyDescent="0.2">
      <c r="W590178" s="31"/>
      <c r="AI590178" s="31"/>
    </row>
    <row r="590182" spans="23:35" x14ac:dyDescent="0.2">
      <c r="W590182" s="29"/>
      <c r="AI590182" s="29"/>
    </row>
    <row r="590210" spans="23:35" x14ac:dyDescent="0.2">
      <c r="W590210" s="31"/>
      <c r="AI590210" s="31"/>
    </row>
    <row r="590214" spans="23:35" x14ac:dyDescent="0.2">
      <c r="W590214" s="29"/>
      <c r="AI590214" s="29"/>
    </row>
    <row r="590242" spans="23:35" x14ac:dyDescent="0.2">
      <c r="W590242" s="31"/>
      <c r="AI590242" s="31"/>
    </row>
    <row r="590246" spans="23:35" x14ac:dyDescent="0.2">
      <c r="W590246" s="29"/>
      <c r="AI590246" s="29"/>
    </row>
    <row r="590274" spans="23:35" x14ac:dyDescent="0.2">
      <c r="W590274" s="31"/>
      <c r="AI590274" s="31"/>
    </row>
    <row r="590278" spans="23:35" x14ac:dyDescent="0.2">
      <c r="W590278" s="29"/>
      <c r="AI590278" s="29"/>
    </row>
    <row r="590306" spans="23:35" x14ac:dyDescent="0.2">
      <c r="W590306" s="31"/>
      <c r="AI590306" s="31"/>
    </row>
    <row r="590310" spans="23:35" x14ac:dyDescent="0.2">
      <c r="W590310" s="29"/>
      <c r="AI590310" s="29"/>
    </row>
    <row r="590338" spans="23:35" x14ac:dyDescent="0.2">
      <c r="W590338" s="31"/>
      <c r="AI590338" s="31"/>
    </row>
    <row r="590342" spans="23:35" x14ac:dyDescent="0.2">
      <c r="W590342" s="29"/>
      <c r="AI590342" s="29"/>
    </row>
    <row r="590370" spans="23:35" x14ac:dyDescent="0.2">
      <c r="W590370" s="31"/>
      <c r="AI590370" s="31"/>
    </row>
    <row r="590374" spans="23:35" x14ac:dyDescent="0.2">
      <c r="W590374" s="29"/>
      <c r="AI590374" s="29"/>
    </row>
    <row r="590402" spans="23:35" x14ac:dyDescent="0.2">
      <c r="W590402" s="31"/>
      <c r="AI590402" s="31"/>
    </row>
    <row r="590406" spans="23:35" x14ac:dyDescent="0.2">
      <c r="W590406" s="29"/>
      <c r="AI590406" s="29"/>
    </row>
    <row r="590434" spans="23:35" x14ac:dyDescent="0.2">
      <c r="W590434" s="31"/>
      <c r="AI590434" s="31"/>
    </row>
    <row r="590438" spans="23:35" x14ac:dyDescent="0.2">
      <c r="W590438" s="29"/>
      <c r="AI590438" s="29"/>
    </row>
    <row r="590466" spans="23:35" x14ac:dyDescent="0.2">
      <c r="W590466" s="31"/>
      <c r="AI590466" s="31"/>
    </row>
    <row r="590470" spans="23:35" x14ac:dyDescent="0.2">
      <c r="W590470" s="29"/>
      <c r="AI590470" s="29"/>
    </row>
    <row r="590498" spans="23:35" x14ac:dyDescent="0.2">
      <c r="W590498" s="31"/>
      <c r="AI590498" s="31"/>
    </row>
    <row r="590502" spans="23:35" x14ac:dyDescent="0.2">
      <c r="W590502" s="29"/>
      <c r="AI590502" s="29"/>
    </row>
    <row r="590530" spans="23:35" x14ac:dyDescent="0.2">
      <c r="W590530" s="31"/>
      <c r="AI590530" s="31"/>
    </row>
    <row r="590534" spans="23:35" x14ac:dyDescent="0.2">
      <c r="W590534" s="29"/>
      <c r="AI590534" s="29"/>
    </row>
    <row r="590562" spans="23:35" x14ac:dyDescent="0.2">
      <c r="W590562" s="31"/>
      <c r="AI590562" s="31"/>
    </row>
    <row r="590566" spans="23:35" x14ac:dyDescent="0.2">
      <c r="W590566" s="29"/>
      <c r="AI590566" s="29"/>
    </row>
    <row r="590594" spans="23:35" x14ac:dyDescent="0.2">
      <c r="W590594" s="31"/>
      <c r="AI590594" s="31"/>
    </row>
    <row r="590598" spans="23:35" x14ac:dyDescent="0.2">
      <c r="W590598" s="29"/>
      <c r="AI590598" s="29"/>
    </row>
    <row r="590626" spans="23:35" x14ac:dyDescent="0.2">
      <c r="W590626" s="31"/>
      <c r="AI590626" s="31"/>
    </row>
    <row r="590630" spans="23:35" x14ac:dyDescent="0.2">
      <c r="W590630" s="29"/>
      <c r="AI590630" s="29"/>
    </row>
    <row r="590658" spans="23:35" x14ac:dyDescent="0.2">
      <c r="W590658" s="31"/>
      <c r="AI590658" s="31"/>
    </row>
    <row r="590662" spans="23:35" x14ac:dyDescent="0.2">
      <c r="W590662" s="29"/>
      <c r="AI590662" s="29"/>
    </row>
    <row r="590690" spans="23:35" x14ac:dyDescent="0.2">
      <c r="W590690" s="31"/>
      <c r="AI590690" s="31"/>
    </row>
    <row r="590694" spans="23:35" x14ac:dyDescent="0.2">
      <c r="W590694" s="29"/>
      <c r="AI590694" s="29"/>
    </row>
    <row r="590722" spans="23:35" x14ac:dyDescent="0.2">
      <c r="W590722" s="31"/>
      <c r="AI590722" s="31"/>
    </row>
    <row r="590726" spans="23:35" x14ac:dyDescent="0.2">
      <c r="W590726" s="29"/>
      <c r="AI590726" s="29"/>
    </row>
    <row r="590754" spans="23:35" x14ac:dyDescent="0.2">
      <c r="W590754" s="31"/>
      <c r="AI590754" s="31"/>
    </row>
    <row r="590758" spans="23:35" x14ac:dyDescent="0.2">
      <c r="W590758" s="29"/>
      <c r="AI590758" s="29"/>
    </row>
    <row r="590786" spans="23:35" x14ac:dyDescent="0.2">
      <c r="W590786" s="31"/>
      <c r="AI590786" s="31"/>
    </row>
    <row r="590790" spans="23:35" x14ac:dyDescent="0.2">
      <c r="W590790" s="29"/>
      <c r="AI590790" s="29"/>
    </row>
    <row r="590818" spans="23:35" x14ac:dyDescent="0.2">
      <c r="W590818" s="31"/>
      <c r="AI590818" s="31"/>
    </row>
    <row r="590822" spans="23:35" x14ac:dyDescent="0.2">
      <c r="W590822" s="29"/>
      <c r="AI590822" s="29"/>
    </row>
    <row r="590850" spans="23:35" x14ac:dyDescent="0.2">
      <c r="W590850" s="31"/>
      <c r="AI590850" s="31"/>
    </row>
    <row r="590854" spans="23:35" x14ac:dyDescent="0.2">
      <c r="W590854" s="29"/>
      <c r="AI590854" s="29"/>
    </row>
    <row r="590882" spans="23:35" x14ac:dyDescent="0.2">
      <c r="W590882" s="31"/>
      <c r="AI590882" s="31"/>
    </row>
    <row r="590886" spans="23:35" x14ac:dyDescent="0.2">
      <c r="W590886" s="29"/>
      <c r="AI590886" s="29"/>
    </row>
    <row r="590914" spans="23:35" x14ac:dyDescent="0.2">
      <c r="W590914" s="31"/>
      <c r="AI590914" s="31"/>
    </row>
    <row r="590918" spans="23:35" x14ac:dyDescent="0.2">
      <c r="W590918" s="29"/>
      <c r="AI590918" s="29"/>
    </row>
    <row r="590946" spans="23:35" x14ac:dyDescent="0.2">
      <c r="W590946" s="31"/>
      <c r="AI590946" s="31"/>
    </row>
    <row r="590950" spans="23:35" x14ac:dyDescent="0.2">
      <c r="W590950" s="29"/>
      <c r="AI590950" s="29"/>
    </row>
    <row r="590978" spans="23:35" x14ac:dyDescent="0.2">
      <c r="W590978" s="31"/>
      <c r="AI590978" s="31"/>
    </row>
    <row r="590982" spans="23:35" x14ac:dyDescent="0.2">
      <c r="W590982" s="29"/>
      <c r="AI590982" s="29"/>
    </row>
    <row r="591010" spans="23:35" x14ac:dyDescent="0.2">
      <c r="W591010" s="31"/>
      <c r="AI591010" s="31"/>
    </row>
    <row r="591014" spans="23:35" x14ac:dyDescent="0.2">
      <c r="W591014" s="29"/>
      <c r="AI591014" s="29"/>
    </row>
    <row r="591042" spans="23:35" x14ac:dyDescent="0.2">
      <c r="W591042" s="31"/>
      <c r="AI591042" s="31"/>
    </row>
    <row r="591046" spans="23:35" x14ac:dyDescent="0.2">
      <c r="W591046" s="29"/>
      <c r="AI591046" s="29"/>
    </row>
    <row r="591074" spans="23:35" x14ac:dyDescent="0.2">
      <c r="W591074" s="31"/>
      <c r="AI591074" s="31"/>
    </row>
    <row r="591078" spans="23:35" x14ac:dyDescent="0.2">
      <c r="W591078" s="29"/>
      <c r="AI591078" s="29"/>
    </row>
    <row r="591106" spans="23:35" x14ac:dyDescent="0.2">
      <c r="W591106" s="31"/>
      <c r="AI591106" s="31"/>
    </row>
    <row r="591110" spans="23:35" x14ac:dyDescent="0.2">
      <c r="W591110" s="29"/>
      <c r="AI591110" s="29"/>
    </row>
    <row r="591138" spans="23:35" x14ac:dyDescent="0.2">
      <c r="W591138" s="31"/>
      <c r="AI591138" s="31"/>
    </row>
    <row r="591142" spans="23:35" x14ac:dyDescent="0.2">
      <c r="W591142" s="29"/>
      <c r="AI591142" s="29"/>
    </row>
    <row r="591170" spans="23:35" x14ac:dyDescent="0.2">
      <c r="W591170" s="31"/>
      <c r="AI591170" s="31"/>
    </row>
    <row r="591174" spans="23:35" x14ac:dyDescent="0.2">
      <c r="W591174" s="29"/>
      <c r="AI591174" s="29"/>
    </row>
    <row r="591202" spans="23:35" x14ac:dyDescent="0.2">
      <c r="W591202" s="31"/>
      <c r="AI591202" s="31"/>
    </row>
    <row r="591206" spans="23:35" x14ac:dyDescent="0.2">
      <c r="W591206" s="29"/>
      <c r="AI591206" s="29"/>
    </row>
    <row r="591234" spans="23:35" x14ac:dyDescent="0.2">
      <c r="W591234" s="31"/>
      <c r="AI591234" s="31"/>
    </row>
    <row r="591238" spans="23:35" x14ac:dyDescent="0.2">
      <c r="W591238" s="29"/>
      <c r="AI591238" s="29"/>
    </row>
    <row r="591266" spans="23:35" x14ac:dyDescent="0.2">
      <c r="W591266" s="31"/>
      <c r="AI591266" s="31"/>
    </row>
    <row r="591270" spans="23:35" x14ac:dyDescent="0.2">
      <c r="W591270" s="29"/>
      <c r="AI591270" s="29"/>
    </row>
    <row r="591298" spans="23:35" x14ac:dyDescent="0.2">
      <c r="W591298" s="31"/>
      <c r="AI591298" s="31"/>
    </row>
    <row r="591302" spans="23:35" x14ac:dyDescent="0.2">
      <c r="W591302" s="29"/>
      <c r="AI591302" s="29"/>
    </row>
    <row r="591330" spans="23:35" x14ac:dyDescent="0.2">
      <c r="W591330" s="31"/>
      <c r="AI591330" s="31"/>
    </row>
    <row r="591334" spans="23:35" x14ac:dyDescent="0.2">
      <c r="W591334" s="29"/>
      <c r="AI591334" s="29"/>
    </row>
    <row r="591362" spans="23:35" x14ac:dyDescent="0.2">
      <c r="W591362" s="31"/>
      <c r="AI591362" s="31"/>
    </row>
    <row r="591366" spans="23:35" x14ac:dyDescent="0.2">
      <c r="W591366" s="29"/>
      <c r="AI591366" s="29"/>
    </row>
    <row r="591394" spans="23:35" x14ac:dyDescent="0.2">
      <c r="W591394" s="31"/>
      <c r="AI591394" s="31"/>
    </row>
    <row r="591398" spans="23:35" x14ac:dyDescent="0.2">
      <c r="W591398" s="29"/>
      <c r="AI591398" s="29"/>
    </row>
    <row r="591426" spans="23:35" x14ac:dyDescent="0.2">
      <c r="W591426" s="31"/>
      <c r="AI591426" s="31"/>
    </row>
    <row r="591430" spans="23:35" x14ac:dyDescent="0.2">
      <c r="W591430" s="29"/>
      <c r="AI591430" s="29"/>
    </row>
    <row r="591458" spans="23:35" x14ac:dyDescent="0.2">
      <c r="W591458" s="31"/>
      <c r="AI591458" s="31"/>
    </row>
    <row r="591462" spans="23:35" x14ac:dyDescent="0.2">
      <c r="W591462" s="29"/>
      <c r="AI591462" s="29"/>
    </row>
    <row r="591490" spans="23:35" x14ac:dyDescent="0.2">
      <c r="W591490" s="31"/>
      <c r="AI591490" s="31"/>
    </row>
    <row r="591494" spans="23:35" x14ac:dyDescent="0.2">
      <c r="W591494" s="29"/>
      <c r="AI591494" s="29"/>
    </row>
    <row r="591522" spans="23:35" x14ac:dyDescent="0.2">
      <c r="W591522" s="31"/>
      <c r="AI591522" s="31"/>
    </row>
    <row r="591526" spans="23:35" x14ac:dyDescent="0.2">
      <c r="W591526" s="29"/>
      <c r="AI591526" s="29"/>
    </row>
    <row r="591554" spans="23:35" x14ac:dyDescent="0.2">
      <c r="W591554" s="31"/>
      <c r="AI591554" s="31"/>
    </row>
    <row r="591558" spans="23:35" x14ac:dyDescent="0.2">
      <c r="W591558" s="29"/>
      <c r="AI591558" s="29"/>
    </row>
    <row r="591586" spans="23:35" x14ac:dyDescent="0.2">
      <c r="W591586" s="31"/>
      <c r="AI591586" s="31"/>
    </row>
    <row r="591590" spans="23:35" x14ac:dyDescent="0.2">
      <c r="W591590" s="29"/>
      <c r="AI591590" s="29"/>
    </row>
    <row r="591618" spans="23:35" x14ac:dyDescent="0.2">
      <c r="W591618" s="31"/>
      <c r="AI591618" s="31"/>
    </row>
    <row r="591622" spans="23:35" x14ac:dyDescent="0.2">
      <c r="W591622" s="29"/>
      <c r="AI591622" s="29"/>
    </row>
    <row r="591650" spans="23:35" x14ac:dyDescent="0.2">
      <c r="W591650" s="31"/>
      <c r="AI591650" s="31"/>
    </row>
    <row r="591654" spans="23:35" x14ac:dyDescent="0.2">
      <c r="W591654" s="29"/>
      <c r="AI591654" s="29"/>
    </row>
    <row r="591682" spans="23:35" x14ac:dyDescent="0.2">
      <c r="W591682" s="31"/>
      <c r="AI591682" s="31"/>
    </row>
    <row r="591686" spans="23:35" x14ac:dyDescent="0.2">
      <c r="W591686" s="29"/>
      <c r="AI591686" s="29"/>
    </row>
    <row r="591714" spans="23:35" x14ac:dyDescent="0.2">
      <c r="W591714" s="31"/>
      <c r="AI591714" s="31"/>
    </row>
    <row r="591718" spans="23:35" x14ac:dyDescent="0.2">
      <c r="W591718" s="29"/>
      <c r="AI591718" s="29"/>
    </row>
    <row r="591746" spans="23:35" x14ac:dyDescent="0.2">
      <c r="W591746" s="31"/>
      <c r="AI591746" s="31"/>
    </row>
    <row r="591750" spans="23:35" x14ac:dyDescent="0.2">
      <c r="W591750" s="29"/>
      <c r="AI591750" s="29"/>
    </row>
    <row r="591778" spans="23:35" x14ac:dyDescent="0.2">
      <c r="W591778" s="31"/>
      <c r="AI591778" s="31"/>
    </row>
    <row r="591782" spans="23:35" x14ac:dyDescent="0.2">
      <c r="W591782" s="29"/>
      <c r="AI591782" s="29"/>
    </row>
    <row r="591810" spans="23:35" x14ac:dyDescent="0.2">
      <c r="W591810" s="31"/>
      <c r="AI591810" s="31"/>
    </row>
    <row r="591814" spans="23:35" x14ac:dyDescent="0.2">
      <c r="W591814" s="29"/>
      <c r="AI591814" s="29"/>
    </row>
    <row r="591842" spans="23:35" x14ac:dyDescent="0.2">
      <c r="W591842" s="31"/>
      <c r="AI591842" s="31"/>
    </row>
    <row r="591846" spans="23:35" x14ac:dyDescent="0.2">
      <c r="W591846" s="29"/>
      <c r="AI591846" s="29"/>
    </row>
    <row r="591874" spans="23:35" x14ac:dyDescent="0.2">
      <c r="W591874" s="31"/>
      <c r="AI591874" s="31"/>
    </row>
    <row r="591878" spans="23:35" x14ac:dyDescent="0.2">
      <c r="W591878" s="29"/>
      <c r="AI591878" s="29"/>
    </row>
    <row r="591906" spans="23:35" x14ac:dyDescent="0.2">
      <c r="W591906" s="31"/>
      <c r="AI591906" s="31"/>
    </row>
    <row r="591910" spans="23:35" x14ac:dyDescent="0.2">
      <c r="W591910" s="29"/>
      <c r="AI591910" s="29"/>
    </row>
    <row r="591938" spans="23:35" x14ac:dyDescent="0.2">
      <c r="W591938" s="31"/>
      <c r="AI591938" s="31"/>
    </row>
    <row r="591942" spans="23:35" x14ac:dyDescent="0.2">
      <c r="W591942" s="29"/>
      <c r="AI591942" s="29"/>
    </row>
    <row r="591970" spans="23:35" x14ac:dyDescent="0.2">
      <c r="W591970" s="31"/>
      <c r="AI591970" s="31"/>
    </row>
    <row r="591974" spans="23:35" x14ac:dyDescent="0.2">
      <c r="W591974" s="29"/>
      <c r="AI591974" s="29"/>
    </row>
    <row r="592002" spans="23:35" x14ac:dyDescent="0.2">
      <c r="W592002" s="31"/>
      <c r="AI592002" s="31"/>
    </row>
    <row r="592006" spans="23:35" x14ac:dyDescent="0.2">
      <c r="W592006" s="29"/>
      <c r="AI592006" s="29"/>
    </row>
    <row r="592034" spans="23:35" x14ac:dyDescent="0.2">
      <c r="W592034" s="31"/>
      <c r="AI592034" s="31"/>
    </row>
    <row r="592038" spans="23:35" x14ac:dyDescent="0.2">
      <c r="W592038" s="29"/>
      <c r="AI592038" s="29"/>
    </row>
    <row r="592066" spans="23:35" x14ac:dyDescent="0.2">
      <c r="W592066" s="31"/>
      <c r="AI592066" s="31"/>
    </row>
    <row r="592070" spans="23:35" x14ac:dyDescent="0.2">
      <c r="W592070" s="29"/>
      <c r="AI592070" s="29"/>
    </row>
    <row r="592098" spans="23:35" x14ac:dyDescent="0.2">
      <c r="W592098" s="31"/>
      <c r="AI592098" s="31"/>
    </row>
    <row r="592102" spans="23:35" x14ac:dyDescent="0.2">
      <c r="W592102" s="29"/>
      <c r="AI592102" s="29"/>
    </row>
    <row r="592130" spans="23:35" x14ac:dyDescent="0.2">
      <c r="W592130" s="31"/>
      <c r="AI592130" s="31"/>
    </row>
    <row r="592134" spans="23:35" x14ac:dyDescent="0.2">
      <c r="W592134" s="29"/>
      <c r="AI592134" s="29"/>
    </row>
    <row r="592162" spans="23:35" x14ac:dyDescent="0.2">
      <c r="W592162" s="31"/>
      <c r="AI592162" s="31"/>
    </row>
    <row r="592166" spans="23:35" x14ac:dyDescent="0.2">
      <c r="W592166" s="29"/>
      <c r="AI592166" s="29"/>
    </row>
    <row r="592194" spans="23:35" x14ac:dyDescent="0.2">
      <c r="W592194" s="31"/>
      <c r="AI592194" s="31"/>
    </row>
    <row r="592198" spans="23:35" x14ac:dyDescent="0.2">
      <c r="W592198" s="29"/>
      <c r="AI592198" s="29"/>
    </row>
    <row r="592226" spans="23:35" x14ac:dyDescent="0.2">
      <c r="W592226" s="31"/>
      <c r="AI592226" s="31"/>
    </row>
    <row r="592230" spans="23:35" x14ac:dyDescent="0.2">
      <c r="W592230" s="29"/>
      <c r="AI592230" s="29"/>
    </row>
    <row r="592258" spans="23:35" x14ac:dyDescent="0.2">
      <c r="W592258" s="31"/>
      <c r="AI592258" s="31"/>
    </row>
    <row r="592262" spans="23:35" x14ac:dyDescent="0.2">
      <c r="W592262" s="29"/>
      <c r="AI592262" s="29"/>
    </row>
    <row r="592290" spans="23:35" x14ac:dyDescent="0.2">
      <c r="W592290" s="31"/>
      <c r="AI592290" s="31"/>
    </row>
    <row r="592294" spans="23:35" x14ac:dyDescent="0.2">
      <c r="W592294" s="29"/>
      <c r="AI592294" s="29"/>
    </row>
    <row r="592322" spans="23:35" x14ac:dyDescent="0.2">
      <c r="W592322" s="31"/>
      <c r="AI592322" s="31"/>
    </row>
    <row r="592326" spans="23:35" x14ac:dyDescent="0.2">
      <c r="W592326" s="29"/>
      <c r="AI592326" s="29"/>
    </row>
    <row r="592354" spans="23:35" x14ac:dyDescent="0.2">
      <c r="W592354" s="31"/>
      <c r="AI592354" s="31"/>
    </row>
    <row r="592358" spans="23:35" x14ac:dyDescent="0.2">
      <c r="W592358" s="29"/>
      <c r="AI592358" s="29"/>
    </row>
    <row r="592386" spans="23:35" x14ac:dyDescent="0.2">
      <c r="W592386" s="31"/>
      <c r="AI592386" s="31"/>
    </row>
    <row r="592390" spans="23:35" x14ac:dyDescent="0.2">
      <c r="W592390" s="29"/>
      <c r="AI592390" s="29"/>
    </row>
    <row r="592418" spans="23:35" x14ac:dyDescent="0.2">
      <c r="W592418" s="31"/>
      <c r="AI592418" s="31"/>
    </row>
    <row r="592422" spans="23:35" x14ac:dyDescent="0.2">
      <c r="W592422" s="29"/>
      <c r="AI592422" s="29"/>
    </row>
    <row r="592450" spans="23:35" x14ac:dyDescent="0.2">
      <c r="W592450" s="31"/>
      <c r="AI592450" s="31"/>
    </row>
    <row r="592454" spans="23:35" x14ac:dyDescent="0.2">
      <c r="W592454" s="29"/>
      <c r="AI592454" s="29"/>
    </row>
    <row r="592482" spans="23:35" x14ac:dyDescent="0.2">
      <c r="W592482" s="31"/>
      <c r="AI592482" s="31"/>
    </row>
    <row r="592486" spans="23:35" x14ac:dyDescent="0.2">
      <c r="W592486" s="29"/>
      <c r="AI592486" s="29"/>
    </row>
    <row r="592514" spans="23:35" x14ac:dyDescent="0.2">
      <c r="W592514" s="31"/>
      <c r="AI592514" s="31"/>
    </row>
    <row r="592518" spans="23:35" x14ac:dyDescent="0.2">
      <c r="W592518" s="29"/>
      <c r="AI592518" s="29"/>
    </row>
    <row r="592546" spans="23:35" x14ac:dyDescent="0.2">
      <c r="W592546" s="31"/>
      <c r="AI592546" s="31"/>
    </row>
    <row r="592550" spans="23:35" x14ac:dyDescent="0.2">
      <c r="W592550" s="29"/>
      <c r="AI592550" s="29"/>
    </row>
    <row r="592578" spans="23:35" x14ac:dyDescent="0.2">
      <c r="W592578" s="31"/>
      <c r="AI592578" s="31"/>
    </row>
    <row r="592582" spans="23:35" x14ac:dyDescent="0.2">
      <c r="W592582" s="29"/>
      <c r="AI592582" s="29"/>
    </row>
    <row r="592610" spans="23:35" x14ac:dyDescent="0.2">
      <c r="W592610" s="31"/>
      <c r="AI592610" s="31"/>
    </row>
    <row r="592614" spans="23:35" x14ac:dyDescent="0.2">
      <c r="W592614" s="29"/>
      <c r="AI592614" s="29"/>
    </row>
    <row r="592642" spans="23:35" x14ac:dyDescent="0.2">
      <c r="W592642" s="31"/>
      <c r="AI592642" s="31"/>
    </row>
    <row r="592646" spans="23:35" x14ac:dyDescent="0.2">
      <c r="W592646" s="29"/>
      <c r="AI592646" s="29"/>
    </row>
    <row r="592674" spans="23:35" x14ac:dyDescent="0.2">
      <c r="W592674" s="31"/>
      <c r="AI592674" s="31"/>
    </row>
    <row r="592678" spans="23:35" x14ac:dyDescent="0.2">
      <c r="W592678" s="29"/>
      <c r="AI592678" s="29"/>
    </row>
    <row r="592706" spans="23:35" x14ac:dyDescent="0.2">
      <c r="W592706" s="31"/>
      <c r="AI592706" s="31"/>
    </row>
    <row r="592710" spans="23:35" x14ac:dyDescent="0.2">
      <c r="W592710" s="29"/>
      <c r="AI592710" s="29"/>
    </row>
    <row r="592738" spans="23:35" x14ac:dyDescent="0.2">
      <c r="W592738" s="31"/>
      <c r="AI592738" s="31"/>
    </row>
    <row r="592742" spans="23:35" x14ac:dyDescent="0.2">
      <c r="W592742" s="29"/>
      <c r="AI592742" s="29"/>
    </row>
    <row r="592770" spans="23:35" x14ac:dyDescent="0.2">
      <c r="W592770" s="31"/>
      <c r="AI592770" s="31"/>
    </row>
    <row r="592774" spans="23:35" x14ac:dyDescent="0.2">
      <c r="W592774" s="29"/>
      <c r="AI592774" s="29"/>
    </row>
    <row r="592802" spans="23:35" x14ac:dyDescent="0.2">
      <c r="W592802" s="31"/>
      <c r="AI592802" s="31"/>
    </row>
    <row r="592806" spans="23:35" x14ac:dyDescent="0.2">
      <c r="W592806" s="29"/>
      <c r="AI592806" s="29"/>
    </row>
    <row r="592834" spans="23:35" x14ac:dyDescent="0.2">
      <c r="W592834" s="31"/>
      <c r="AI592834" s="31"/>
    </row>
    <row r="592838" spans="23:35" x14ac:dyDescent="0.2">
      <c r="W592838" s="29"/>
      <c r="AI592838" s="29"/>
    </row>
    <row r="592866" spans="23:35" x14ac:dyDescent="0.2">
      <c r="W592866" s="31"/>
      <c r="AI592866" s="31"/>
    </row>
    <row r="592870" spans="23:35" x14ac:dyDescent="0.2">
      <c r="W592870" s="29"/>
      <c r="AI592870" s="29"/>
    </row>
    <row r="592898" spans="23:35" x14ac:dyDescent="0.2">
      <c r="W592898" s="31"/>
      <c r="AI592898" s="31"/>
    </row>
    <row r="592902" spans="23:35" x14ac:dyDescent="0.2">
      <c r="W592902" s="29"/>
      <c r="AI592902" s="29"/>
    </row>
    <row r="592930" spans="23:35" x14ac:dyDescent="0.2">
      <c r="W592930" s="31"/>
      <c r="AI592930" s="31"/>
    </row>
    <row r="592934" spans="23:35" x14ac:dyDescent="0.2">
      <c r="W592934" s="29"/>
      <c r="AI592934" s="29"/>
    </row>
    <row r="592962" spans="23:35" x14ac:dyDescent="0.2">
      <c r="W592962" s="31"/>
      <c r="AI592962" s="31"/>
    </row>
    <row r="592966" spans="23:35" x14ac:dyDescent="0.2">
      <c r="W592966" s="29"/>
      <c r="AI592966" s="29"/>
    </row>
    <row r="592994" spans="23:35" x14ac:dyDescent="0.2">
      <c r="W592994" s="31"/>
      <c r="AI592994" s="31"/>
    </row>
    <row r="592998" spans="23:35" x14ac:dyDescent="0.2">
      <c r="W592998" s="29"/>
      <c r="AI592998" s="29"/>
    </row>
    <row r="593026" spans="23:35" x14ac:dyDescent="0.2">
      <c r="W593026" s="31"/>
      <c r="AI593026" s="31"/>
    </row>
    <row r="593030" spans="23:35" x14ac:dyDescent="0.2">
      <c r="W593030" s="29"/>
      <c r="AI593030" s="29"/>
    </row>
    <row r="593058" spans="23:35" x14ac:dyDescent="0.2">
      <c r="W593058" s="31"/>
      <c r="AI593058" s="31"/>
    </row>
    <row r="593062" spans="23:35" x14ac:dyDescent="0.2">
      <c r="W593062" s="29"/>
      <c r="AI593062" s="29"/>
    </row>
    <row r="593090" spans="23:35" x14ac:dyDescent="0.2">
      <c r="W593090" s="31"/>
      <c r="AI593090" s="31"/>
    </row>
    <row r="593094" spans="23:35" x14ac:dyDescent="0.2">
      <c r="W593094" s="29"/>
      <c r="AI593094" s="29"/>
    </row>
    <row r="593122" spans="23:35" x14ac:dyDescent="0.2">
      <c r="W593122" s="31"/>
      <c r="AI593122" s="31"/>
    </row>
    <row r="593126" spans="23:35" x14ac:dyDescent="0.2">
      <c r="W593126" s="29"/>
      <c r="AI593126" s="29"/>
    </row>
    <row r="593154" spans="23:35" x14ac:dyDescent="0.2">
      <c r="W593154" s="31"/>
      <c r="AI593154" s="31"/>
    </row>
    <row r="593158" spans="23:35" x14ac:dyDescent="0.2">
      <c r="W593158" s="29"/>
      <c r="AI593158" s="29"/>
    </row>
    <row r="593186" spans="23:35" x14ac:dyDescent="0.2">
      <c r="W593186" s="31"/>
      <c r="AI593186" s="31"/>
    </row>
    <row r="593190" spans="23:35" x14ac:dyDescent="0.2">
      <c r="W593190" s="29"/>
      <c r="AI593190" s="29"/>
    </row>
    <row r="593218" spans="23:35" x14ac:dyDescent="0.2">
      <c r="W593218" s="31"/>
      <c r="AI593218" s="31"/>
    </row>
    <row r="593222" spans="23:35" x14ac:dyDescent="0.2">
      <c r="W593222" s="29"/>
      <c r="AI593222" s="29"/>
    </row>
    <row r="593250" spans="23:35" x14ac:dyDescent="0.2">
      <c r="W593250" s="31"/>
      <c r="AI593250" s="31"/>
    </row>
    <row r="593254" spans="23:35" x14ac:dyDescent="0.2">
      <c r="W593254" s="29"/>
      <c r="AI593254" s="29"/>
    </row>
    <row r="593282" spans="23:35" x14ac:dyDescent="0.2">
      <c r="W593282" s="31"/>
      <c r="AI593282" s="31"/>
    </row>
    <row r="593286" spans="23:35" x14ac:dyDescent="0.2">
      <c r="W593286" s="29"/>
      <c r="AI593286" s="29"/>
    </row>
    <row r="593314" spans="23:35" x14ac:dyDescent="0.2">
      <c r="W593314" s="31"/>
      <c r="AI593314" s="31"/>
    </row>
    <row r="593318" spans="23:35" x14ac:dyDescent="0.2">
      <c r="W593318" s="29"/>
      <c r="AI593318" s="29"/>
    </row>
    <row r="593346" spans="23:35" x14ac:dyDescent="0.2">
      <c r="W593346" s="31"/>
      <c r="AI593346" s="31"/>
    </row>
    <row r="593350" spans="23:35" x14ac:dyDescent="0.2">
      <c r="W593350" s="29"/>
      <c r="AI593350" s="29"/>
    </row>
    <row r="593378" spans="23:35" x14ac:dyDescent="0.2">
      <c r="W593378" s="31"/>
      <c r="AI593378" s="31"/>
    </row>
    <row r="593382" spans="23:35" x14ac:dyDescent="0.2">
      <c r="W593382" s="29"/>
      <c r="AI593382" s="29"/>
    </row>
    <row r="593410" spans="23:35" x14ac:dyDescent="0.2">
      <c r="W593410" s="31"/>
      <c r="AI593410" s="31"/>
    </row>
    <row r="593414" spans="23:35" x14ac:dyDescent="0.2">
      <c r="W593414" s="29"/>
      <c r="AI593414" s="29"/>
    </row>
    <row r="593442" spans="23:35" x14ac:dyDescent="0.2">
      <c r="W593442" s="31"/>
      <c r="AI593442" s="31"/>
    </row>
    <row r="593446" spans="23:35" x14ac:dyDescent="0.2">
      <c r="W593446" s="29"/>
      <c r="AI593446" s="29"/>
    </row>
    <row r="593474" spans="23:35" x14ac:dyDescent="0.2">
      <c r="W593474" s="31"/>
      <c r="AI593474" s="31"/>
    </row>
    <row r="593478" spans="23:35" x14ac:dyDescent="0.2">
      <c r="W593478" s="29"/>
      <c r="AI593478" s="29"/>
    </row>
    <row r="593506" spans="23:35" x14ac:dyDescent="0.2">
      <c r="W593506" s="31"/>
      <c r="AI593506" s="31"/>
    </row>
    <row r="593510" spans="23:35" x14ac:dyDescent="0.2">
      <c r="W593510" s="29"/>
      <c r="AI593510" s="29"/>
    </row>
    <row r="593538" spans="23:35" x14ac:dyDescent="0.2">
      <c r="W593538" s="31"/>
      <c r="AI593538" s="31"/>
    </row>
    <row r="593542" spans="23:35" x14ac:dyDescent="0.2">
      <c r="W593542" s="29"/>
      <c r="AI593542" s="29"/>
    </row>
    <row r="593570" spans="23:35" x14ac:dyDescent="0.2">
      <c r="W593570" s="31"/>
      <c r="AI593570" s="31"/>
    </row>
    <row r="593574" spans="23:35" x14ac:dyDescent="0.2">
      <c r="W593574" s="29"/>
      <c r="AI593574" s="29"/>
    </row>
    <row r="593602" spans="23:35" x14ac:dyDescent="0.2">
      <c r="W593602" s="31"/>
      <c r="AI593602" s="31"/>
    </row>
    <row r="593606" spans="23:35" x14ac:dyDescent="0.2">
      <c r="W593606" s="29"/>
      <c r="AI593606" s="29"/>
    </row>
    <row r="593634" spans="23:35" x14ac:dyDescent="0.2">
      <c r="W593634" s="31"/>
      <c r="AI593634" s="31"/>
    </row>
    <row r="593638" spans="23:35" x14ac:dyDescent="0.2">
      <c r="W593638" s="29"/>
      <c r="AI593638" s="29"/>
    </row>
    <row r="593666" spans="23:35" x14ac:dyDescent="0.2">
      <c r="W593666" s="31"/>
      <c r="AI593666" s="31"/>
    </row>
    <row r="593670" spans="23:35" x14ac:dyDescent="0.2">
      <c r="W593670" s="29"/>
      <c r="AI593670" s="29"/>
    </row>
    <row r="593698" spans="23:35" x14ac:dyDescent="0.2">
      <c r="W593698" s="31"/>
      <c r="AI593698" s="31"/>
    </row>
    <row r="593702" spans="23:35" x14ac:dyDescent="0.2">
      <c r="W593702" s="29"/>
      <c r="AI593702" s="29"/>
    </row>
    <row r="593730" spans="23:35" x14ac:dyDescent="0.2">
      <c r="W593730" s="31"/>
      <c r="AI593730" s="31"/>
    </row>
    <row r="593734" spans="23:35" x14ac:dyDescent="0.2">
      <c r="W593734" s="29"/>
      <c r="AI593734" s="29"/>
    </row>
    <row r="593762" spans="23:35" x14ac:dyDescent="0.2">
      <c r="W593762" s="31"/>
      <c r="AI593762" s="31"/>
    </row>
    <row r="593766" spans="23:35" x14ac:dyDescent="0.2">
      <c r="W593766" s="29"/>
      <c r="AI593766" s="29"/>
    </row>
    <row r="593794" spans="23:35" x14ac:dyDescent="0.2">
      <c r="W593794" s="31"/>
      <c r="AI593794" s="31"/>
    </row>
    <row r="593798" spans="23:35" x14ac:dyDescent="0.2">
      <c r="W593798" s="29"/>
      <c r="AI593798" s="29"/>
    </row>
    <row r="593826" spans="23:35" x14ac:dyDescent="0.2">
      <c r="W593826" s="31"/>
      <c r="AI593826" s="31"/>
    </row>
    <row r="593830" spans="23:35" x14ac:dyDescent="0.2">
      <c r="W593830" s="29"/>
      <c r="AI593830" s="29"/>
    </row>
    <row r="593858" spans="23:35" x14ac:dyDescent="0.2">
      <c r="W593858" s="31"/>
      <c r="AI593858" s="31"/>
    </row>
    <row r="593862" spans="23:35" x14ac:dyDescent="0.2">
      <c r="W593862" s="29"/>
      <c r="AI593862" s="29"/>
    </row>
    <row r="593890" spans="23:35" x14ac:dyDescent="0.2">
      <c r="W593890" s="31"/>
      <c r="AI593890" s="31"/>
    </row>
    <row r="593894" spans="23:35" x14ac:dyDescent="0.2">
      <c r="W593894" s="29"/>
      <c r="AI593894" s="29"/>
    </row>
    <row r="593922" spans="23:35" x14ac:dyDescent="0.2">
      <c r="W593922" s="31"/>
      <c r="AI593922" s="31"/>
    </row>
    <row r="593926" spans="23:35" x14ac:dyDescent="0.2">
      <c r="W593926" s="29"/>
      <c r="AI593926" s="29"/>
    </row>
    <row r="593954" spans="23:35" x14ac:dyDescent="0.2">
      <c r="W593954" s="31"/>
      <c r="AI593954" s="31"/>
    </row>
    <row r="593958" spans="23:35" x14ac:dyDescent="0.2">
      <c r="W593958" s="29"/>
      <c r="AI593958" s="29"/>
    </row>
    <row r="593986" spans="23:35" x14ac:dyDescent="0.2">
      <c r="W593986" s="31"/>
      <c r="AI593986" s="31"/>
    </row>
    <row r="593990" spans="23:35" x14ac:dyDescent="0.2">
      <c r="W593990" s="29"/>
      <c r="AI593990" s="29"/>
    </row>
    <row r="594018" spans="23:35" x14ac:dyDescent="0.2">
      <c r="W594018" s="31"/>
      <c r="AI594018" s="31"/>
    </row>
    <row r="594022" spans="23:35" x14ac:dyDescent="0.2">
      <c r="W594022" s="29"/>
      <c r="AI594022" s="29"/>
    </row>
    <row r="594050" spans="23:35" x14ac:dyDescent="0.2">
      <c r="W594050" s="31"/>
      <c r="AI594050" s="31"/>
    </row>
    <row r="594054" spans="23:35" x14ac:dyDescent="0.2">
      <c r="W594054" s="29"/>
      <c r="AI594054" s="29"/>
    </row>
    <row r="594082" spans="23:35" x14ac:dyDescent="0.2">
      <c r="W594082" s="31"/>
      <c r="AI594082" s="31"/>
    </row>
    <row r="594086" spans="23:35" x14ac:dyDescent="0.2">
      <c r="W594086" s="29"/>
      <c r="AI594086" s="29"/>
    </row>
    <row r="594114" spans="23:35" x14ac:dyDescent="0.2">
      <c r="W594114" s="31"/>
      <c r="AI594114" s="31"/>
    </row>
    <row r="594118" spans="23:35" x14ac:dyDescent="0.2">
      <c r="W594118" s="29"/>
      <c r="AI594118" s="29"/>
    </row>
    <row r="594146" spans="23:35" x14ac:dyDescent="0.2">
      <c r="W594146" s="31"/>
      <c r="AI594146" s="31"/>
    </row>
    <row r="594150" spans="23:35" x14ac:dyDescent="0.2">
      <c r="W594150" s="29"/>
      <c r="AI594150" s="29"/>
    </row>
    <row r="594178" spans="23:35" x14ac:dyDescent="0.2">
      <c r="W594178" s="31"/>
      <c r="AI594178" s="31"/>
    </row>
    <row r="594182" spans="23:35" x14ac:dyDescent="0.2">
      <c r="W594182" s="29"/>
      <c r="AI594182" s="29"/>
    </row>
    <row r="594210" spans="23:35" x14ac:dyDescent="0.2">
      <c r="W594210" s="31"/>
      <c r="AI594210" s="31"/>
    </row>
    <row r="594214" spans="23:35" x14ac:dyDescent="0.2">
      <c r="W594214" s="29"/>
      <c r="AI594214" s="29"/>
    </row>
    <row r="594242" spans="23:35" x14ac:dyDescent="0.2">
      <c r="W594242" s="31"/>
      <c r="AI594242" s="31"/>
    </row>
    <row r="594246" spans="23:35" x14ac:dyDescent="0.2">
      <c r="W594246" s="29"/>
      <c r="AI594246" s="29"/>
    </row>
    <row r="594274" spans="23:35" x14ac:dyDescent="0.2">
      <c r="W594274" s="31"/>
      <c r="AI594274" s="31"/>
    </row>
    <row r="594278" spans="23:35" x14ac:dyDescent="0.2">
      <c r="W594278" s="29"/>
      <c r="AI594278" s="29"/>
    </row>
    <row r="594306" spans="23:35" x14ac:dyDescent="0.2">
      <c r="W594306" s="31"/>
      <c r="AI594306" s="31"/>
    </row>
    <row r="594310" spans="23:35" x14ac:dyDescent="0.2">
      <c r="W594310" s="29"/>
      <c r="AI594310" s="29"/>
    </row>
    <row r="594338" spans="23:35" x14ac:dyDescent="0.2">
      <c r="W594338" s="31"/>
      <c r="AI594338" s="31"/>
    </row>
    <row r="594342" spans="23:35" x14ac:dyDescent="0.2">
      <c r="W594342" s="29"/>
      <c r="AI594342" s="29"/>
    </row>
    <row r="594370" spans="23:35" x14ac:dyDescent="0.2">
      <c r="W594370" s="31"/>
      <c r="AI594370" s="31"/>
    </row>
    <row r="594374" spans="23:35" x14ac:dyDescent="0.2">
      <c r="W594374" s="29"/>
      <c r="AI594374" s="29"/>
    </row>
    <row r="594402" spans="23:35" x14ac:dyDescent="0.2">
      <c r="W594402" s="31"/>
      <c r="AI594402" s="31"/>
    </row>
    <row r="594406" spans="23:35" x14ac:dyDescent="0.2">
      <c r="W594406" s="29"/>
      <c r="AI594406" s="29"/>
    </row>
    <row r="594434" spans="23:35" x14ac:dyDescent="0.2">
      <c r="W594434" s="31"/>
      <c r="AI594434" s="31"/>
    </row>
    <row r="594438" spans="23:35" x14ac:dyDescent="0.2">
      <c r="W594438" s="29"/>
      <c r="AI594438" s="29"/>
    </row>
    <row r="594466" spans="23:35" x14ac:dyDescent="0.2">
      <c r="W594466" s="31"/>
      <c r="AI594466" s="31"/>
    </row>
    <row r="594470" spans="23:35" x14ac:dyDescent="0.2">
      <c r="W594470" s="29"/>
      <c r="AI594470" s="29"/>
    </row>
    <row r="594498" spans="23:35" x14ac:dyDescent="0.2">
      <c r="W594498" s="31"/>
      <c r="AI594498" s="31"/>
    </row>
    <row r="594502" spans="23:35" x14ac:dyDescent="0.2">
      <c r="W594502" s="29"/>
      <c r="AI594502" s="29"/>
    </row>
    <row r="594530" spans="23:35" x14ac:dyDescent="0.2">
      <c r="W594530" s="31"/>
      <c r="AI594530" s="31"/>
    </row>
    <row r="594534" spans="23:35" x14ac:dyDescent="0.2">
      <c r="W594534" s="29"/>
      <c r="AI594534" s="29"/>
    </row>
    <row r="594562" spans="23:35" x14ac:dyDescent="0.2">
      <c r="W594562" s="31"/>
      <c r="AI594562" s="31"/>
    </row>
    <row r="594566" spans="23:35" x14ac:dyDescent="0.2">
      <c r="W594566" s="29"/>
      <c r="AI594566" s="29"/>
    </row>
    <row r="594594" spans="23:35" x14ac:dyDescent="0.2">
      <c r="W594594" s="31"/>
      <c r="AI594594" s="31"/>
    </row>
    <row r="594598" spans="23:35" x14ac:dyDescent="0.2">
      <c r="W594598" s="29"/>
      <c r="AI594598" s="29"/>
    </row>
    <row r="594626" spans="23:35" x14ac:dyDescent="0.2">
      <c r="W594626" s="31"/>
      <c r="AI594626" s="31"/>
    </row>
    <row r="594630" spans="23:35" x14ac:dyDescent="0.2">
      <c r="W594630" s="29"/>
      <c r="AI594630" s="29"/>
    </row>
    <row r="594658" spans="23:35" x14ac:dyDescent="0.2">
      <c r="W594658" s="31"/>
      <c r="AI594658" s="31"/>
    </row>
    <row r="594662" spans="23:35" x14ac:dyDescent="0.2">
      <c r="W594662" s="29"/>
      <c r="AI594662" s="29"/>
    </row>
    <row r="594690" spans="23:35" x14ac:dyDescent="0.2">
      <c r="W594690" s="31"/>
      <c r="AI594690" s="31"/>
    </row>
    <row r="594694" spans="23:35" x14ac:dyDescent="0.2">
      <c r="W594694" s="29"/>
      <c r="AI594694" s="29"/>
    </row>
    <row r="594722" spans="23:35" x14ac:dyDescent="0.2">
      <c r="W594722" s="31"/>
      <c r="AI594722" s="31"/>
    </row>
    <row r="594726" spans="23:35" x14ac:dyDescent="0.2">
      <c r="W594726" s="29"/>
      <c r="AI594726" s="29"/>
    </row>
    <row r="594754" spans="23:35" x14ac:dyDescent="0.2">
      <c r="W594754" s="31"/>
      <c r="AI594754" s="31"/>
    </row>
    <row r="594758" spans="23:35" x14ac:dyDescent="0.2">
      <c r="W594758" s="29"/>
      <c r="AI594758" s="29"/>
    </row>
    <row r="594786" spans="23:35" x14ac:dyDescent="0.2">
      <c r="W594786" s="31"/>
      <c r="AI594786" s="31"/>
    </row>
    <row r="594790" spans="23:35" x14ac:dyDescent="0.2">
      <c r="W594790" s="29"/>
      <c r="AI594790" s="29"/>
    </row>
    <row r="594818" spans="23:35" x14ac:dyDescent="0.2">
      <c r="W594818" s="31"/>
      <c r="AI594818" s="31"/>
    </row>
    <row r="594822" spans="23:35" x14ac:dyDescent="0.2">
      <c r="W594822" s="29"/>
      <c r="AI594822" s="29"/>
    </row>
    <row r="594850" spans="23:35" x14ac:dyDescent="0.2">
      <c r="W594850" s="31"/>
      <c r="AI594850" s="31"/>
    </row>
    <row r="594854" spans="23:35" x14ac:dyDescent="0.2">
      <c r="W594854" s="29"/>
      <c r="AI594854" s="29"/>
    </row>
    <row r="594882" spans="23:35" x14ac:dyDescent="0.2">
      <c r="W594882" s="31"/>
      <c r="AI594882" s="31"/>
    </row>
    <row r="594886" spans="23:35" x14ac:dyDescent="0.2">
      <c r="W594886" s="29"/>
      <c r="AI594886" s="29"/>
    </row>
    <row r="594914" spans="23:35" x14ac:dyDescent="0.2">
      <c r="W594914" s="31"/>
      <c r="AI594914" s="31"/>
    </row>
    <row r="594918" spans="23:35" x14ac:dyDescent="0.2">
      <c r="W594918" s="29"/>
      <c r="AI594918" s="29"/>
    </row>
    <row r="594946" spans="23:35" x14ac:dyDescent="0.2">
      <c r="W594946" s="31"/>
      <c r="AI594946" s="31"/>
    </row>
    <row r="594950" spans="23:35" x14ac:dyDescent="0.2">
      <c r="W594950" s="29"/>
      <c r="AI594950" s="29"/>
    </row>
    <row r="594978" spans="23:35" x14ac:dyDescent="0.2">
      <c r="W594978" s="31"/>
      <c r="AI594978" s="31"/>
    </row>
    <row r="594982" spans="23:35" x14ac:dyDescent="0.2">
      <c r="W594982" s="29"/>
      <c r="AI594982" s="29"/>
    </row>
    <row r="595010" spans="23:35" x14ac:dyDescent="0.2">
      <c r="W595010" s="31"/>
      <c r="AI595010" s="31"/>
    </row>
    <row r="595014" spans="23:35" x14ac:dyDescent="0.2">
      <c r="W595014" s="29"/>
      <c r="AI595014" s="29"/>
    </row>
    <row r="595042" spans="23:35" x14ac:dyDescent="0.2">
      <c r="W595042" s="31"/>
      <c r="AI595042" s="31"/>
    </row>
    <row r="595046" spans="23:35" x14ac:dyDescent="0.2">
      <c r="W595046" s="29"/>
      <c r="AI595046" s="29"/>
    </row>
    <row r="595074" spans="23:35" x14ac:dyDescent="0.2">
      <c r="W595074" s="31"/>
      <c r="AI595074" s="31"/>
    </row>
    <row r="595078" spans="23:35" x14ac:dyDescent="0.2">
      <c r="W595078" s="29"/>
      <c r="AI595078" s="29"/>
    </row>
    <row r="595106" spans="23:35" x14ac:dyDescent="0.2">
      <c r="W595106" s="31"/>
      <c r="AI595106" s="31"/>
    </row>
    <row r="595110" spans="23:35" x14ac:dyDescent="0.2">
      <c r="W595110" s="29"/>
      <c r="AI595110" s="29"/>
    </row>
    <row r="595138" spans="23:35" x14ac:dyDescent="0.2">
      <c r="W595138" s="31"/>
      <c r="AI595138" s="31"/>
    </row>
    <row r="595142" spans="23:35" x14ac:dyDescent="0.2">
      <c r="W595142" s="29"/>
      <c r="AI595142" s="29"/>
    </row>
    <row r="595170" spans="23:35" x14ac:dyDescent="0.2">
      <c r="W595170" s="31"/>
      <c r="AI595170" s="31"/>
    </row>
    <row r="595174" spans="23:35" x14ac:dyDescent="0.2">
      <c r="W595174" s="29"/>
      <c r="AI595174" s="29"/>
    </row>
    <row r="595202" spans="23:35" x14ac:dyDescent="0.2">
      <c r="W595202" s="31"/>
      <c r="AI595202" s="31"/>
    </row>
    <row r="595206" spans="23:35" x14ac:dyDescent="0.2">
      <c r="W595206" s="29"/>
      <c r="AI595206" s="29"/>
    </row>
    <row r="595234" spans="23:35" x14ac:dyDescent="0.2">
      <c r="W595234" s="31"/>
      <c r="AI595234" s="31"/>
    </row>
    <row r="595238" spans="23:35" x14ac:dyDescent="0.2">
      <c r="W595238" s="29"/>
      <c r="AI595238" s="29"/>
    </row>
    <row r="595266" spans="23:35" x14ac:dyDescent="0.2">
      <c r="W595266" s="31"/>
      <c r="AI595266" s="31"/>
    </row>
    <row r="595270" spans="23:35" x14ac:dyDescent="0.2">
      <c r="W595270" s="29"/>
      <c r="AI595270" s="29"/>
    </row>
    <row r="595298" spans="23:35" x14ac:dyDescent="0.2">
      <c r="W595298" s="31"/>
      <c r="AI595298" s="31"/>
    </row>
    <row r="595302" spans="23:35" x14ac:dyDescent="0.2">
      <c r="W595302" s="29"/>
      <c r="AI595302" s="29"/>
    </row>
    <row r="595330" spans="23:35" x14ac:dyDescent="0.2">
      <c r="W595330" s="31"/>
      <c r="AI595330" s="31"/>
    </row>
    <row r="595334" spans="23:35" x14ac:dyDescent="0.2">
      <c r="W595334" s="29"/>
      <c r="AI595334" s="29"/>
    </row>
    <row r="595362" spans="23:35" x14ac:dyDescent="0.2">
      <c r="W595362" s="31"/>
      <c r="AI595362" s="31"/>
    </row>
    <row r="595366" spans="23:35" x14ac:dyDescent="0.2">
      <c r="W595366" s="29"/>
      <c r="AI595366" s="29"/>
    </row>
    <row r="595394" spans="23:35" x14ac:dyDescent="0.2">
      <c r="W595394" s="31"/>
      <c r="AI595394" s="31"/>
    </row>
    <row r="595398" spans="23:35" x14ac:dyDescent="0.2">
      <c r="W595398" s="29"/>
      <c r="AI595398" s="29"/>
    </row>
    <row r="595426" spans="23:35" x14ac:dyDescent="0.2">
      <c r="W595426" s="31"/>
      <c r="AI595426" s="31"/>
    </row>
    <row r="595430" spans="23:35" x14ac:dyDescent="0.2">
      <c r="W595430" s="29"/>
      <c r="AI595430" s="29"/>
    </row>
    <row r="595458" spans="23:35" x14ac:dyDescent="0.2">
      <c r="W595458" s="31"/>
      <c r="AI595458" s="31"/>
    </row>
    <row r="595462" spans="23:35" x14ac:dyDescent="0.2">
      <c r="W595462" s="29"/>
      <c r="AI595462" s="29"/>
    </row>
    <row r="595490" spans="23:35" x14ac:dyDescent="0.2">
      <c r="W595490" s="31"/>
      <c r="AI595490" s="31"/>
    </row>
    <row r="595494" spans="23:35" x14ac:dyDescent="0.2">
      <c r="W595494" s="29"/>
      <c r="AI595494" s="29"/>
    </row>
    <row r="595522" spans="23:35" x14ac:dyDescent="0.2">
      <c r="W595522" s="31"/>
      <c r="AI595522" s="31"/>
    </row>
    <row r="595526" spans="23:35" x14ac:dyDescent="0.2">
      <c r="W595526" s="29"/>
      <c r="AI595526" s="29"/>
    </row>
    <row r="595554" spans="23:35" x14ac:dyDescent="0.2">
      <c r="W595554" s="31"/>
      <c r="AI595554" s="31"/>
    </row>
    <row r="595558" spans="23:35" x14ac:dyDescent="0.2">
      <c r="W595558" s="29"/>
      <c r="AI595558" s="29"/>
    </row>
    <row r="595586" spans="23:35" x14ac:dyDescent="0.2">
      <c r="W595586" s="31"/>
      <c r="AI595586" s="31"/>
    </row>
    <row r="595590" spans="23:35" x14ac:dyDescent="0.2">
      <c r="W595590" s="29"/>
      <c r="AI595590" s="29"/>
    </row>
    <row r="595618" spans="23:35" x14ac:dyDescent="0.2">
      <c r="W595618" s="31"/>
      <c r="AI595618" s="31"/>
    </row>
    <row r="595622" spans="23:35" x14ac:dyDescent="0.2">
      <c r="W595622" s="29"/>
      <c r="AI595622" s="29"/>
    </row>
    <row r="595650" spans="23:35" x14ac:dyDescent="0.2">
      <c r="W595650" s="31"/>
      <c r="AI595650" s="31"/>
    </row>
    <row r="595654" spans="23:35" x14ac:dyDescent="0.2">
      <c r="W595654" s="29"/>
      <c r="AI595654" s="29"/>
    </row>
    <row r="595682" spans="23:35" x14ac:dyDescent="0.2">
      <c r="W595682" s="31"/>
      <c r="AI595682" s="31"/>
    </row>
    <row r="595686" spans="23:35" x14ac:dyDescent="0.2">
      <c r="W595686" s="29"/>
      <c r="AI595686" s="29"/>
    </row>
    <row r="595714" spans="23:35" x14ac:dyDescent="0.2">
      <c r="W595714" s="31"/>
      <c r="AI595714" s="31"/>
    </row>
    <row r="595718" spans="23:35" x14ac:dyDescent="0.2">
      <c r="W595718" s="29"/>
      <c r="AI595718" s="29"/>
    </row>
    <row r="595746" spans="23:35" x14ac:dyDescent="0.2">
      <c r="W595746" s="31"/>
      <c r="AI595746" s="31"/>
    </row>
    <row r="595750" spans="23:35" x14ac:dyDescent="0.2">
      <c r="W595750" s="29"/>
      <c r="AI595750" s="29"/>
    </row>
    <row r="595778" spans="23:35" x14ac:dyDescent="0.2">
      <c r="W595778" s="31"/>
      <c r="AI595778" s="31"/>
    </row>
    <row r="595782" spans="23:35" x14ac:dyDescent="0.2">
      <c r="W595782" s="29"/>
      <c r="AI595782" s="29"/>
    </row>
    <row r="595810" spans="23:35" x14ac:dyDescent="0.2">
      <c r="W595810" s="31"/>
      <c r="AI595810" s="31"/>
    </row>
    <row r="595814" spans="23:35" x14ac:dyDescent="0.2">
      <c r="W595814" s="29"/>
      <c r="AI595814" s="29"/>
    </row>
    <row r="595842" spans="23:35" x14ac:dyDescent="0.2">
      <c r="W595842" s="31"/>
      <c r="AI595842" s="31"/>
    </row>
    <row r="595846" spans="23:35" x14ac:dyDescent="0.2">
      <c r="W595846" s="29"/>
      <c r="AI595846" s="29"/>
    </row>
    <row r="595874" spans="23:35" x14ac:dyDescent="0.2">
      <c r="W595874" s="31"/>
      <c r="AI595874" s="31"/>
    </row>
    <row r="595878" spans="23:35" x14ac:dyDescent="0.2">
      <c r="W595878" s="29"/>
      <c r="AI595878" s="29"/>
    </row>
    <row r="595906" spans="23:35" x14ac:dyDescent="0.2">
      <c r="W595906" s="31"/>
      <c r="AI595906" s="31"/>
    </row>
    <row r="595910" spans="23:35" x14ac:dyDescent="0.2">
      <c r="W595910" s="29"/>
      <c r="AI595910" s="29"/>
    </row>
    <row r="595938" spans="23:35" x14ac:dyDescent="0.2">
      <c r="W595938" s="31"/>
      <c r="AI595938" s="31"/>
    </row>
    <row r="595942" spans="23:35" x14ac:dyDescent="0.2">
      <c r="W595942" s="29"/>
      <c r="AI595942" s="29"/>
    </row>
    <row r="595970" spans="23:35" x14ac:dyDescent="0.2">
      <c r="W595970" s="31"/>
      <c r="AI595970" s="31"/>
    </row>
    <row r="595974" spans="23:35" x14ac:dyDescent="0.2">
      <c r="W595974" s="29"/>
      <c r="AI595974" s="29"/>
    </row>
    <row r="596002" spans="23:35" x14ac:dyDescent="0.2">
      <c r="W596002" s="31"/>
      <c r="AI596002" s="31"/>
    </row>
    <row r="596006" spans="23:35" x14ac:dyDescent="0.2">
      <c r="W596006" s="29"/>
      <c r="AI596006" s="29"/>
    </row>
    <row r="596034" spans="23:35" x14ac:dyDescent="0.2">
      <c r="W596034" s="31"/>
      <c r="AI596034" s="31"/>
    </row>
    <row r="596038" spans="23:35" x14ac:dyDescent="0.2">
      <c r="W596038" s="29"/>
      <c r="AI596038" s="29"/>
    </row>
    <row r="596066" spans="23:35" x14ac:dyDescent="0.2">
      <c r="W596066" s="31"/>
      <c r="AI596066" s="31"/>
    </row>
    <row r="596070" spans="23:35" x14ac:dyDescent="0.2">
      <c r="W596070" s="29"/>
      <c r="AI596070" s="29"/>
    </row>
    <row r="596098" spans="23:35" x14ac:dyDescent="0.2">
      <c r="W596098" s="31"/>
      <c r="AI596098" s="31"/>
    </row>
    <row r="596102" spans="23:35" x14ac:dyDescent="0.2">
      <c r="W596102" s="29"/>
      <c r="AI596102" s="29"/>
    </row>
    <row r="596130" spans="23:35" x14ac:dyDescent="0.2">
      <c r="W596130" s="31"/>
      <c r="AI596130" s="31"/>
    </row>
    <row r="596134" spans="23:35" x14ac:dyDescent="0.2">
      <c r="W596134" s="29"/>
      <c r="AI596134" s="29"/>
    </row>
    <row r="596162" spans="23:35" x14ac:dyDescent="0.2">
      <c r="W596162" s="31"/>
      <c r="AI596162" s="31"/>
    </row>
    <row r="596166" spans="23:35" x14ac:dyDescent="0.2">
      <c r="W596166" s="29"/>
      <c r="AI596166" s="29"/>
    </row>
    <row r="596194" spans="23:35" x14ac:dyDescent="0.2">
      <c r="W596194" s="31"/>
      <c r="AI596194" s="31"/>
    </row>
    <row r="596198" spans="23:35" x14ac:dyDescent="0.2">
      <c r="W596198" s="29"/>
      <c r="AI596198" s="29"/>
    </row>
    <row r="596226" spans="23:35" x14ac:dyDescent="0.2">
      <c r="W596226" s="31"/>
      <c r="AI596226" s="31"/>
    </row>
    <row r="596230" spans="23:35" x14ac:dyDescent="0.2">
      <c r="W596230" s="29"/>
      <c r="AI596230" s="29"/>
    </row>
    <row r="596258" spans="23:35" x14ac:dyDescent="0.2">
      <c r="W596258" s="31"/>
      <c r="AI596258" s="31"/>
    </row>
    <row r="596262" spans="23:35" x14ac:dyDescent="0.2">
      <c r="W596262" s="29"/>
      <c r="AI596262" s="29"/>
    </row>
    <row r="596290" spans="23:35" x14ac:dyDescent="0.2">
      <c r="W596290" s="31"/>
      <c r="AI596290" s="31"/>
    </row>
    <row r="596294" spans="23:35" x14ac:dyDescent="0.2">
      <c r="W596294" s="29"/>
      <c r="AI596294" s="29"/>
    </row>
    <row r="596322" spans="23:35" x14ac:dyDescent="0.2">
      <c r="W596322" s="31"/>
      <c r="AI596322" s="31"/>
    </row>
    <row r="596326" spans="23:35" x14ac:dyDescent="0.2">
      <c r="W596326" s="29"/>
      <c r="AI596326" s="29"/>
    </row>
    <row r="596354" spans="23:35" x14ac:dyDescent="0.2">
      <c r="W596354" s="31"/>
      <c r="AI596354" s="31"/>
    </row>
    <row r="596358" spans="23:35" x14ac:dyDescent="0.2">
      <c r="W596358" s="29"/>
      <c r="AI596358" s="29"/>
    </row>
    <row r="596386" spans="23:35" x14ac:dyDescent="0.2">
      <c r="W596386" s="31"/>
      <c r="AI596386" s="31"/>
    </row>
    <row r="596390" spans="23:35" x14ac:dyDescent="0.2">
      <c r="W596390" s="29"/>
      <c r="AI596390" s="29"/>
    </row>
    <row r="596418" spans="23:35" x14ac:dyDescent="0.2">
      <c r="W596418" s="31"/>
      <c r="AI596418" s="31"/>
    </row>
    <row r="596422" spans="23:35" x14ac:dyDescent="0.2">
      <c r="W596422" s="29"/>
      <c r="AI596422" s="29"/>
    </row>
    <row r="596450" spans="23:35" x14ac:dyDescent="0.2">
      <c r="W596450" s="31"/>
      <c r="AI596450" s="31"/>
    </row>
    <row r="596454" spans="23:35" x14ac:dyDescent="0.2">
      <c r="W596454" s="29"/>
      <c r="AI596454" s="29"/>
    </row>
    <row r="596482" spans="23:35" x14ac:dyDescent="0.2">
      <c r="W596482" s="31"/>
      <c r="AI596482" s="31"/>
    </row>
    <row r="596486" spans="23:35" x14ac:dyDescent="0.2">
      <c r="W596486" s="29"/>
      <c r="AI596486" s="29"/>
    </row>
    <row r="596514" spans="23:35" x14ac:dyDescent="0.2">
      <c r="W596514" s="31"/>
      <c r="AI596514" s="31"/>
    </row>
    <row r="596518" spans="23:35" x14ac:dyDescent="0.2">
      <c r="W596518" s="29"/>
      <c r="AI596518" s="29"/>
    </row>
    <row r="596546" spans="23:35" x14ac:dyDescent="0.2">
      <c r="W596546" s="31"/>
      <c r="AI596546" s="31"/>
    </row>
    <row r="596550" spans="23:35" x14ac:dyDescent="0.2">
      <c r="W596550" s="29"/>
      <c r="AI596550" s="29"/>
    </row>
    <row r="596578" spans="23:35" x14ac:dyDescent="0.2">
      <c r="W596578" s="31"/>
      <c r="AI596578" s="31"/>
    </row>
    <row r="596582" spans="23:35" x14ac:dyDescent="0.2">
      <c r="W596582" s="29"/>
      <c r="AI596582" s="29"/>
    </row>
    <row r="596610" spans="23:35" x14ac:dyDescent="0.2">
      <c r="W596610" s="31"/>
      <c r="AI596610" s="31"/>
    </row>
    <row r="596614" spans="23:35" x14ac:dyDescent="0.2">
      <c r="W596614" s="29"/>
      <c r="AI596614" s="29"/>
    </row>
    <row r="596642" spans="23:35" x14ac:dyDescent="0.2">
      <c r="W596642" s="31"/>
      <c r="AI596642" s="31"/>
    </row>
    <row r="596646" spans="23:35" x14ac:dyDescent="0.2">
      <c r="W596646" s="29"/>
      <c r="AI596646" s="29"/>
    </row>
    <row r="596674" spans="23:35" x14ac:dyDescent="0.2">
      <c r="W596674" s="31"/>
      <c r="AI596674" s="31"/>
    </row>
    <row r="596678" spans="23:35" x14ac:dyDescent="0.2">
      <c r="W596678" s="29"/>
      <c r="AI596678" s="29"/>
    </row>
    <row r="596706" spans="23:35" x14ac:dyDescent="0.2">
      <c r="W596706" s="31"/>
      <c r="AI596706" s="31"/>
    </row>
    <row r="596710" spans="23:35" x14ac:dyDescent="0.2">
      <c r="W596710" s="29"/>
      <c r="AI596710" s="29"/>
    </row>
    <row r="596738" spans="23:35" x14ac:dyDescent="0.2">
      <c r="W596738" s="31"/>
      <c r="AI596738" s="31"/>
    </row>
    <row r="596742" spans="23:35" x14ac:dyDescent="0.2">
      <c r="W596742" s="29"/>
      <c r="AI596742" s="29"/>
    </row>
    <row r="596770" spans="23:35" x14ac:dyDescent="0.2">
      <c r="W596770" s="31"/>
      <c r="AI596770" s="31"/>
    </row>
    <row r="596774" spans="23:35" x14ac:dyDescent="0.2">
      <c r="W596774" s="29"/>
      <c r="AI596774" s="29"/>
    </row>
    <row r="596802" spans="23:35" x14ac:dyDescent="0.2">
      <c r="W596802" s="31"/>
      <c r="AI596802" s="31"/>
    </row>
    <row r="596806" spans="23:35" x14ac:dyDescent="0.2">
      <c r="W596806" s="29"/>
      <c r="AI596806" s="29"/>
    </row>
    <row r="596834" spans="23:35" x14ac:dyDescent="0.2">
      <c r="W596834" s="31"/>
      <c r="AI596834" s="31"/>
    </row>
    <row r="596838" spans="23:35" x14ac:dyDescent="0.2">
      <c r="W596838" s="29"/>
      <c r="AI596838" s="29"/>
    </row>
    <row r="596866" spans="23:35" x14ac:dyDescent="0.2">
      <c r="W596866" s="31"/>
      <c r="AI596866" s="31"/>
    </row>
    <row r="596870" spans="23:35" x14ac:dyDescent="0.2">
      <c r="W596870" s="29"/>
      <c r="AI596870" s="29"/>
    </row>
    <row r="596898" spans="23:35" x14ac:dyDescent="0.2">
      <c r="W596898" s="31"/>
      <c r="AI596898" s="31"/>
    </row>
    <row r="596902" spans="23:35" x14ac:dyDescent="0.2">
      <c r="W596902" s="29"/>
      <c r="AI596902" s="29"/>
    </row>
    <row r="596930" spans="23:35" x14ac:dyDescent="0.2">
      <c r="W596930" s="31"/>
      <c r="AI596930" s="31"/>
    </row>
    <row r="596934" spans="23:35" x14ac:dyDescent="0.2">
      <c r="W596934" s="29"/>
      <c r="AI596934" s="29"/>
    </row>
    <row r="596962" spans="23:35" x14ac:dyDescent="0.2">
      <c r="W596962" s="31"/>
      <c r="AI596962" s="31"/>
    </row>
    <row r="596966" spans="23:35" x14ac:dyDescent="0.2">
      <c r="W596966" s="29"/>
      <c r="AI596966" s="29"/>
    </row>
    <row r="596994" spans="23:35" x14ac:dyDescent="0.2">
      <c r="W596994" s="31"/>
      <c r="AI596994" s="31"/>
    </row>
    <row r="596998" spans="23:35" x14ac:dyDescent="0.2">
      <c r="W596998" s="29"/>
      <c r="AI596998" s="29"/>
    </row>
    <row r="597026" spans="23:35" x14ac:dyDescent="0.2">
      <c r="W597026" s="31"/>
      <c r="AI597026" s="31"/>
    </row>
    <row r="597030" spans="23:35" x14ac:dyDescent="0.2">
      <c r="W597030" s="29"/>
      <c r="AI597030" s="29"/>
    </row>
    <row r="597058" spans="23:35" x14ac:dyDescent="0.2">
      <c r="W597058" s="31"/>
      <c r="AI597058" s="31"/>
    </row>
    <row r="597062" spans="23:35" x14ac:dyDescent="0.2">
      <c r="W597062" s="29"/>
      <c r="AI597062" s="29"/>
    </row>
    <row r="597090" spans="23:35" x14ac:dyDescent="0.2">
      <c r="W597090" s="31"/>
      <c r="AI597090" s="31"/>
    </row>
    <row r="597094" spans="23:35" x14ac:dyDescent="0.2">
      <c r="W597094" s="29"/>
      <c r="AI597094" s="29"/>
    </row>
    <row r="597122" spans="23:35" x14ac:dyDescent="0.2">
      <c r="W597122" s="31"/>
      <c r="AI597122" s="31"/>
    </row>
    <row r="597126" spans="23:35" x14ac:dyDescent="0.2">
      <c r="W597126" s="29"/>
      <c r="AI597126" s="29"/>
    </row>
    <row r="597154" spans="23:35" x14ac:dyDescent="0.2">
      <c r="W597154" s="31"/>
      <c r="AI597154" s="31"/>
    </row>
    <row r="597158" spans="23:35" x14ac:dyDescent="0.2">
      <c r="W597158" s="29"/>
      <c r="AI597158" s="29"/>
    </row>
    <row r="597186" spans="23:35" x14ac:dyDescent="0.2">
      <c r="W597186" s="31"/>
      <c r="AI597186" s="31"/>
    </row>
    <row r="597190" spans="23:35" x14ac:dyDescent="0.2">
      <c r="W597190" s="29"/>
      <c r="AI597190" s="29"/>
    </row>
    <row r="597218" spans="23:35" x14ac:dyDescent="0.2">
      <c r="W597218" s="31"/>
      <c r="AI597218" s="31"/>
    </row>
    <row r="597222" spans="23:35" x14ac:dyDescent="0.2">
      <c r="W597222" s="29"/>
      <c r="AI597222" s="29"/>
    </row>
    <row r="597250" spans="23:35" x14ac:dyDescent="0.2">
      <c r="W597250" s="31"/>
      <c r="AI597250" s="31"/>
    </row>
    <row r="597254" spans="23:35" x14ac:dyDescent="0.2">
      <c r="W597254" s="29"/>
      <c r="AI597254" s="29"/>
    </row>
    <row r="597282" spans="23:35" x14ac:dyDescent="0.2">
      <c r="W597282" s="31"/>
      <c r="AI597282" s="31"/>
    </row>
    <row r="597286" spans="23:35" x14ac:dyDescent="0.2">
      <c r="W597286" s="29"/>
      <c r="AI597286" s="29"/>
    </row>
    <row r="597314" spans="23:35" x14ac:dyDescent="0.2">
      <c r="W597314" s="31"/>
      <c r="AI597314" s="31"/>
    </row>
    <row r="597318" spans="23:35" x14ac:dyDescent="0.2">
      <c r="W597318" s="29"/>
      <c r="AI597318" s="29"/>
    </row>
    <row r="597346" spans="23:35" x14ac:dyDescent="0.2">
      <c r="W597346" s="31"/>
      <c r="AI597346" s="31"/>
    </row>
    <row r="597350" spans="23:35" x14ac:dyDescent="0.2">
      <c r="W597350" s="29"/>
      <c r="AI597350" s="29"/>
    </row>
    <row r="597378" spans="23:35" x14ac:dyDescent="0.2">
      <c r="W597378" s="31"/>
      <c r="AI597378" s="31"/>
    </row>
    <row r="597382" spans="23:35" x14ac:dyDescent="0.2">
      <c r="W597382" s="29"/>
      <c r="AI597382" s="29"/>
    </row>
    <row r="597410" spans="23:35" x14ac:dyDescent="0.2">
      <c r="W597410" s="31"/>
      <c r="AI597410" s="31"/>
    </row>
    <row r="597414" spans="23:35" x14ac:dyDescent="0.2">
      <c r="W597414" s="29"/>
      <c r="AI597414" s="29"/>
    </row>
    <row r="597442" spans="23:35" x14ac:dyDescent="0.2">
      <c r="W597442" s="31"/>
      <c r="AI597442" s="31"/>
    </row>
    <row r="597446" spans="23:35" x14ac:dyDescent="0.2">
      <c r="W597446" s="29"/>
      <c r="AI597446" s="29"/>
    </row>
    <row r="597474" spans="23:35" x14ac:dyDescent="0.2">
      <c r="W597474" s="31"/>
      <c r="AI597474" s="31"/>
    </row>
    <row r="597478" spans="23:35" x14ac:dyDescent="0.2">
      <c r="W597478" s="29"/>
      <c r="AI597478" s="29"/>
    </row>
    <row r="597506" spans="23:35" x14ac:dyDescent="0.2">
      <c r="W597506" s="31"/>
      <c r="AI597506" s="31"/>
    </row>
    <row r="597510" spans="23:35" x14ac:dyDescent="0.2">
      <c r="W597510" s="29"/>
      <c r="AI597510" s="29"/>
    </row>
    <row r="597538" spans="23:35" x14ac:dyDescent="0.2">
      <c r="W597538" s="31"/>
      <c r="AI597538" s="31"/>
    </row>
    <row r="597542" spans="23:35" x14ac:dyDescent="0.2">
      <c r="W597542" s="29"/>
      <c r="AI597542" s="29"/>
    </row>
    <row r="597570" spans="23:35" x14ac:dyDescent="0.2">
      <c r="W597570" s="31"/>
      <c r="AI597570" s="31"/>
    </row>
    <row r="597574" spans="23:35" x14ac:dyDescent="0.2">
      <c r="W597574" s="29"/>
      <c r="AI597574" s="29"/>
    </row>
    <row r="597602" spans="23:35" x14ac:dyDescent="0.2">
      <c r="W597602" s="31"/>
      <c r="AI597602" s="31"/>
    </row>
    <row r="597606" spans="23:35" x14ac:dyDescent="0.2">
      <c r="W597606" s="29"/>
      <c r="AI597606" s="29"/>
    </row>
    <row r="597634" spans="23:35" x14ac:dyDescent="0.2">
      <c r="W597634" s="31"/>
      <c r="AI597634" s="31"/>
    </row>
    <row r="597638" spans="23:35" x14ac:dyDescent="0.2">
      <c r="W597638" s="29"/>
      <c r="AI597638" s="29"/>
    </row>
    <row r="597666" spans="23:35" x14ac:dyDescent="0.2">
      <c r="W597666" s="31"/>
      <c r="AI597666" s="31"/>
    </row>
    <row r="597670" spans="23:35" x14ac:dyDescent="0.2">
      <c r="W597670" s="29"/>
      <c r="AI597670" s="29"/>
    </row>
    <row r="597698" spans="23:35" x14ac:dyDescent="0.2">
      <c r="W597698" s="31"/>
      <c r="AI597698" s="31"/>
    </row>
    <row r="597702" spans="23:35" x14ac:dyDescent="0.2">
      <c r="W597702" s="29"/>
      <c r="AI597702" s="29"/>
    </row>
    <row r="597730" spans="23:35" x14ac:dyDescent="0.2">
      <c r="W597730" s="31"/>
      <c r="AI597730" s="31"/>
    </row>
    <row r="597734" spans="23:35" x14ac:dyDescent="0.2">
      <c r="W597734" s="29"/>
      <c r="AI597734" s="29"/>
    </row>
    <row r="597762" spans="23:35" x14ac:dyDescent="0.2">
      <c r="W597762" s="31"/>
      <c r="AI597762" s="31"/>
    </row>
    <row r="597766" spans="23:35" x14ac:dyDescent="0.2">
      <c r="W597766" s="29"/>
      <c r="AI597766" s="29"/>
    </row>
    <row r="597794" spans="23:35" x14ac:dyDescent="0.2">
      <c r="W597794" s="31"/>
      <c r="AI597794" s="31"/>
    </row>
    <row r="597798" spans="23:35" x14ac:dyDescent="0.2">
      <c r="W597798" s="29"/>
      <c r="AI597798" s="29"/>
    </row>
    <row r="597826" spans="23:35" x14ac:dyDescent="0.2">
      <c r="W597826" s="31"/>
      <c r="AI597826" s="31"/>
    </row>
    <row r="597830" spans="23:35" x14ac:dyDescent="0.2">
      <c r="W597830" s="29"/>
      <c r="AI597830" s="29"/>
    </row>
    <row r="597858" spans="23:35" x14ac:dyDescent="0.2">
      <c r="W597858" s="31"/>
      <c r="AI597858" s="31"/>
    </row>
    <row r="597862" spans="23:35" x14ac:dyDescent="0.2">
      <c r="W597862" s="29"/>
      <c r="AI597862" s="29"/>
    </row>
    <row r="597890" spans="23:35" x14ac:dyDescent="0.2">
      <c r="W597890" s="31"/>
      <c r="AI597890" s="31"/>
    </row>
    <row r="597894" spans="23:35" x14ac:dyDescent="0.2">
      <c r="W597894" s="29"/>
      <c r="AI597894" s="29"/>
    </row>
    <row r="597922" spans="23:35" x14ac:dyDescent="0.2">
      <c r="W597922" s="31"/>
      <c r="AI597922" s="31"/>
    </row>
    <row r="597926" spans="23:35" x14ac:dyDescent="0.2">
      <c r="W597926" s="29"/>
      <c r="AI597926" s="29"/>
    </row>
    <row r="597954" spans="23:35" x14ac:dyDescent="0.2">
      <c r="W597954" s="31"/>
      <c r="AI597954" s="31"/>
    </row>
    <row r="597958" spans="23:35" x14ac:dyDescent="0.2">
      <c r="W597958" s="29"/>
      <c r="AI597958" s="29"/>
    </row>
    <row r="597986" spans="23:35" x14ac:dyDescent="0.2">
      <c r="W597986" s="31"/>
      <c r="AI597986" s="31"/>
    </row>
    <row r="597990" spans="23:35" x14ac:dyDescent="0.2">
      <c r="W597990" s="29"/>
      <c r="AI597990" s="29"/>
    </row>
    <row r="598018" spans="23:35" x14ac:dyDescent="0.2">
      <c r="W598018" s="31"/>
      <c r="AI598018" s="31"/>
    </row>
    <row r="598022" spans="23:35" x14ac:dyDescent="0.2">
      <c r="W598022" s="29"/>
      <c r="AI598022" s="29"/>
    </row>
    <row r="598050" spans="23:35" x14ac:dyDescent="0.2">
      <c r="W598050" s="31"/>
      <c r="AI598050" s="31"/>
    </row>
    <row r="598054" spans="23:35" x14ac:dyDescent="0.2">
      <c r="W598054" s="29"/>
      <c r="AI598054" s="29"/>
    </row>
    <row r="598082" spans="23:35" x14ac:dyDescent="0.2">
      <c r="W598082" s="31"/>
      <c r="AI598082" s="31"/>
    </row>
    <row r="598086" spans="23:35" x14ac:dyDescent="0.2">
      <c r="W598086" s="29"/>
      <c r="AI598086" s="29"/>
    </row>
    <row r="598114" spans="23:35" x14ac:dyDescent="0.2">
      <c r="W598114" s="31"/>
      <c r="AI598114" s="31"/>
    </row>
    <row r="598118" spans="23:35" x14ac:dyDescent="0.2">
      <c r="W598118" s="29"/>
      <c r="AI598118" s="29"/>
    </row>
    <row r="598146" spans="23:35" x14ac:dyDescent="0.2">
      <c r="W598146" s="31"/>
      <c r="AI598146" s="31"/>
    </row>
    <row r="598150" spans="23:35" x14ac:dyDescent="0.2">
      <c r="W598150" s="29"/>
      <c r="AI598150" s="29"/>
    </row>
    <row r="598178" spans="23:35" x14ac:dyDescent="0.2">
      <c r="W598178" s="31"/>
      <c r="AI598178" s="31"/>
    </row>
    <row r="598182" spans="23:35" x14ac:dyDescent="0.2">
      <c r="W598182" s="29"/>
      <c r="AI598182" s="29"/>
    </row>
    <row r="598210" spans="23:35" x14ac:dyDescent="0.2">
      <c r="W598210" s="31"/>
      <c r="AI598210" s="31"/>
    </row>
    <row r="598214" spans="23:35" x14ac:dyDescent="0.2">
      <c r="W598214" s="29"/>
      <c r="AI598214" s="29"/>
    </row>
    <row r="598242" spans="23:35" x14ac:dyDescent="0.2">
      <c r="W598242" s="31"/>
      <c r="AI598242" s="31"/>
    </row>
    <row r="598246" spans="23:35" x14ac:dyDescent="0.2">
      <c r="W598246" s="29"/>
      <c r="AI598246" s="29"/>
    </row>
    <row r="598274" spans="23:35" x14ac:dyDescent="0.2">
      <c r="W598274" s="31"/>
      <c r="AI598274" s="31"/>
    </row>
    <row r="598278" spans="23:35" x14ac:dyDescent="0.2">
      <c r="W598278" s="29"/>
      <c r="AI598278" s="29"/>
    </row>
    <row r="598306" spans="23:35" x14ac:dyDescent="0.2">
      <c r="W598306" s="31"/>
      <c r="AI598306" s="31"/>
    </row>
    <row r="598310" spans="23:35" x14ac:dyDescent="0.2">
      <c r="W598310" s="29"/>
      <c r="AI598310" s="29"/>
    </row>
    <row r="598338" spans="23:35" x14ac:dyDescent="0.2">
      <c r="W598338" s="31"/>
      <c r="AI598338" s="31"/>
    </row>
    <row r="598342" spans="23:35" x14ac:dyDescent="0.2">
      <c r="W598342" s="29"/>
      <c r="AI598342" s="29"/>
    </row>
    <row r="598370" spans="23:35" x14ac:dyDescent="0.2">
      <c r="W598370" s="31"/>
      <c r="AI598370" s="31"/>
    </row>
    <row r="598374" spans="23:35" x14ac:dyDescent="0.2">
      <c r="W598374" s="29"/>
      <c r="AI598374" s="29"/>
    </row>
    <row r="598402" spans="23:35" x14ac:dyDescent="0.2">
      <c r="W598402" s="31"/>
      <c r="AI598402" s="31"/>
    </row>
    <row r="598406" spans="23:35" x14ac:dyDescent="0.2">
      <c r="W598406" s="29"/>
      <c r="AI598406" s="29"/>
    </row>
    <row r="598434" spans="23:35" x14ac:dyDescent="0.2">
      <c r="W598434" s="31"/>
      <c r="AI598434" s="31"/>
    </row>
    <row r="598438" spans="23:35" x14ac:dyDescent="0.2">
      <c r="W598438" s="29"/>
      <c r="AI598438" s="29"/>
    </row>
    <row r="598466" spans="23:35" x14ac:dyDescent="0.2">
      <c r="W598466" s="31"/>
      <c r="AI598466" s="31"/>
    </row>
    <row r="598470" spans="23:35" x14ac:dyDescent="0.2">
      <c r="W598470" s="29"/>
      <c r="AI598470" s="29"/>
    </row>
    <row r="598498" spans="23:35" x14ac:dyDescent="0.2">
      <c r="W598498" s="31"/>
      <c r="AI598498" s="31"/>
    </row>
    <row r="598502" spans="23:35" x14ac:dyDescent="0.2">
      <c r="W598502" s="29"/>
      <c r="AI598502" s="29"/>
    </row>
    <row r="598530" spans="23:35" x14ac:dyDescent="0.2">
      <c r="W598530" s="31"/>
      <c r="AI598530" s="31"/>
    </row>
    <row r="598534" spans="23:35" x14ac:dyDescent="0.2">
      <c r="W598534" s="29"/>
      <c r="AI598534" s="29"/>
    </row>
    <row r="598562" spans="23:35" x14ac:dyDescent="0.2">
      <c r="W598562" s="31"/>
      <c r="AI598562" s="31"/>
    </row>
    <row r="598566" spans="23:35" x14ac:dyDescent="0.2">
      <c r="W598566" s="29"/>
      <c r="AI598566" s="29"/>
    </row>
    <row r="598594" spans="23:35" x14ac:dyDescent="0.2">
      <c r="W598594" s="31"/>
      <c r="AI598594" s="31"/>
    </row>
    <row r="598598" spans="23:35" x14ac:dyDescent="0.2">
      <c r="W598598" s="29"/>
      <c r="AI598598" s="29"/>
    </row>
    <row r="598626" spans="23:35" x14ac:dyDescent="0.2">
      <c r="W598626" s="31"/>
      <c r="AI598626" s="31"/>
    </row>
    <row r="598630" spans="23:35" x14ac:dyDescent="0.2">
      <c r="W598630" s="29"/>
      <c r="AI598630" s="29"/>
    </row>
    <row r="598658" spans="23:35" x14ac:dyDescent="0.2">
      <c r="W598658" s="31"/>
      <c r="AI598658" s="31"/>
    </row>
    <row r="598662" spans="23:35" x14ac:dyDescent="0.2">
      <c r="W598662" s="29"/>
      <c r="AI598662" s="29"/>
    </row>
    <row r="598690" spans="23:35" x14ac:dyDescent="0.2">
      <c r="W598690" s="31"/>
      <c r="AI598690" s="31"/>
    </row>
    <row r="598694" spans="23:35" x14ac:dyDescent="0.2">
      <c r="W598694" s="29"/>
      <c r="AI598694" s="29"/>
    </row>
    <row r="598722" spans="23:35" x14ac:dyDescent="0.2">
      <c r="W598722" s="31"/>
      <c r="AI598722" s="31"/>
    </row>
    <row r="598726" spans="23:35" x14ac:dyDescent="0.2">
      <c r="W598726" s="29"/>
      <c r="AI598726" s="29"/>
    </row>
    <row r="598754" spans="23:35" x14ac:dyDescent="0.2">
      <c r="W598754" s="31"/>
      <c r="AI598754" s="31"/>
    </row>
    <row r="598758" spans="23:35" x14ac:dyDescent="0.2">
      <c r="W598758" s="29"/>
      <c r="AI598758" s="29"/>
    </row>
    <row r="598786" spans="23:35" x14ac:dyDescent="0.2">
      <c r="W598786" s="31"/>
      <c r="AI598786" s="31"/>
    </row>
    <row r="598790" spans="23:35" x14ac:dyDescent="0.2">
      <c r="W598790" s="29"/>
      <c r="AI598790" s="29"/>
    </row>
    <row r="598818" spans="23:35" x14ac:dyDescent="0.2">
      <c r="W598818" s="31"/>
      <c r="AI598818" s="31"/>
    </row>
    <row r="598822" spans="23:35" x14ac:dyDescent="0.2">
      <c r="W598822" s="29"/>
      <c r="AI598822" s="29"/>
    </row>
    <row r="598850" spans="23:35" x14ac:dyDescent="0.2">
      <c r="W598850" s="31"/>
      <c r="AI598850" s="31"/>
    </row>
    <row r="598854" spans="23:35" x14ac:dyDescent="0.2">
      <c r="W598854" s="29"/>
      <c r="AI598854" s="29"/>
    </row>
    <row r="598882" spans="23:35" x14ac:dyDescent="0.2">
      <c r="W598882" s="31"/>
      <c r="AI598882" s="31"/>
    </row>
    <row r="598886" spans="23:35" x14ac:dyDescent="0.2">
      <c r="W598886" s="29"/>
      <c r="AI598886" s="29"/>
    </row>
    <row r="598914" spans="23:35" x14ac:dyDescent="0.2">
      <c r="W598914" s="31"/>
      <c r="AI598914" s="31"/>
    </row>
    <row r="598918" spans="23:35" x14ac:dyDescent="0.2">
      <c r="W598918" s="29"/>
      <c r="AI598918" s="29"/>
    </row>
    <row r="598946" spans="23:35" x14ac:dyDescent="0.2">
      <c r="W598946" s="31"/>
      <c r="AI598946" s="31"/>
    </row>
    <row r="598950" spans="23:35" x14ac:dyDescent="0.2">
      <c r="W598950" s="29"/>
      <c r="AI598950" s="29"/>
    </row>
    <row r="598978" spans="23:35" x14ac:dyDescent="0.2">
      <c r="W598978" s="31"/>
      <c r="AI598978" s="31"/>
    </row>
    <row r="598982" spans="23:35" x14ac:dyDescent="0.2">
      <c r="W598982" s="29"/>
      <c r="AI598982" s="29"/>
    </row>
    <row r="599010" spans="23:35" x14ac:dyDescent="0.2">
      <c r="W599010" s="31"/>
      <c r="AI599010" s="31"/>
    </row>
    <row r="599014" spans="23:35" x14ac:dyDescent="0.2">
      <c r="W599014" s="29"/>
      <c r="AI599014" s="29"/>
    </row>
    <row r="599042" spans="23:35" x14ac:dyDescent="0.2">
      <c r="W599042" s="31"/>
      <c r="AI599042" s="31"/>
    </row>
    <row r="599046" spans="23:35" x14ac:dyDescent="0.2">
      <c r="W599046" s="29"/>
      <c r="AI599046" s="29"/>
    </row>
    <row r="599074" spans="23:35" x14ac:dyDescent="0.2">
      <c r="W599074" s="31"/>
      <c r="AI599074" s="31"/>
    </row>
    <row r="599078" spans="23:35" x14ac:dyDescent="0.2">
      <c r="W599078" s="29"/>
      <c r="AI599078" s="29"/>
    </row>
    <row r="599106" spans="23:35" x14ac:dyDescent="0.2">
      <c r="W599106" s="31"/>
      <c r="AI599106" s="31"/>
    </row>
    <row r="599110" spans="23:35" x14ac:dyDescent="0.2">
      <c r="W599110" s="29"/>
      <c r="AI599110" s="29"/>
    </row>
    <row r="599138" spans="23:35" x14ac:dyDescent="0.2">
      <c r="W599138" s="31"/>
      <c r="AI599138" s="31"/>
    </row>
    <row r="599142" spans="23:35" x14ac:dyDescent="0.2">
      <c r="W599142" s="29"/>
      <c r="AI599142" s="29"/>
    </row>
    <row r="599170" spans="23:35" x14ac:dyDescent="0.2">
      <c r="W599170" s="31"/>
      <c r="AI599170" s="31"/>
    </row>
    <row r="599174" spans="23:35" x14ac:dyDescent="0.2">
      <c r="W599174" s="29"/>
      <c r="AI599174" s="29"/>
    </row>
    <row r="599202" spans="23:35" x14ac:dyDescent="0.2">
      <c r="W599202" s="31"/>
      <c r="AI599202" s="31"/>
    </row>
    <row r="599206" spans="23:35" x14ac:dyDescent="0.2">
      <c r="W599206" s="29"/>
      <c r="AI599206" s="29"/>
    </row>
    <row r="599234" spans="23:35" x14ac:dyDescent="0.2">
      <c r="W599234" s="31"/>
      <c r="AI599234" s="31"/>
    </row>
    <row r="599238" spans="23:35" x14ac:dyDescent="0.2">
      <c r="W599238" s="29"/>
      <c r="AI599238" s="29"/>
    </row>
    <row r="599266" spans="23:35" x14ac:dyDescent="0.2">
      <c r="W599266" s="31"/>
      <c r="AI599266" s="31"/>
    </row>
    <row r="599270" spans="23:35" x14ac:dyDescent="0.2">
      <c r="W599270" s="29"/>
      <c r="AI599270" s="29"/>
    </row>
    <row r="599298" spans="23:35" x14ac:dyDescent="0.2">
      <c r="W599298" s="31"/>
      <c r="AI599298" s="31"/>
    </row>
    <row r="599302" spans="23:35" x14ac:dyDescent="0.2">
      <c r="W599302" s="29"/>
      <c r="AI599302" s="29"/>
    </row>
    <row r="599330" spans="23:35" x14ac:dyDescent="0.2">
      <c r="W599330" s="31"/>
      <c r="AI599330" s="31"/>
    </row>
    <row r="599334" spans="23:35" x14ac:dyDescent="0.2">
      <c r="W599334" s="29"/>
      <c r="AI599334" s="29"/>
    </row>
    <row r="599362" spans="23:35" x14ac:dyDescent="0.2">
      <c r="W599362" s="31"/>
      <c r="AI599362" s="31"/>
    </row>
    <row r="599366" spans="23:35" x14ac:dyDescent="0.2">
      <c r="W599366" s="29"/>
      <c r="AI599366" s="29"/>
    </row>
    <row r="599394" spans="23:35" x14ac:dyDescent="0.2">
      <c r="W599394" s="31"/>
      <c r="AI599394" s="31"/>
    </row>
    <row r="599398" spans="23:35" x14ac:dyDescent="0.2">
      <c r="W599398" s="29"/>
      <c r="AI599398" s="29"/>
    </row>
    <row r="599426" spans="23:35" x14ac:dyDescent="0.2">
      <c r="W599426" s="31"/>
      <c r="AI599426" s="31"/>
    </row>
    <row r="599430" spans="23:35" x14ac:dyDescent="0.2">
      <c r="W599430" s="29"/>
      <c r="AI599430" s="29"/>
    </row>
    <row r="599458" spans="23:35" x14ac:dyDescent="0.2">
      <c r="W599458" s="31"/>
      <c r="AI599458" s="31"/>
    </row>
    <row r="599462" spans="23:35" x14ac:dyDescent="0.2">
      <c r="W599462" s="29"/>
      <c r="AI599462" s="29"/>
    </row>
    <row r="599490" spans="23:35" x14ac:dyDescent="0.2">
      <c r="W599490" s="31"/>
      <c r="AI599490" s="31"/>
    </row>
    <row r="599494" spans="23:35" x14ac:dyDescent="0.2">
      <c r="W599494" s="29"/>
      <c r="AI599494" s="29"/>
    </row>
    <row r="599522" spans="23:35" x14ac:dyDescent="0.2">
      <c r="W599522" s="31"/>
      <c r="AI599522" s="31"/>
    </row>
    <row r="599526" spans="23:35" x14ac:dyDescent="0.2">
      <c r="W599526" s="29"/>
      <c r="AI599526" s="29"/>
    </row>
    <row r="599554" spans="23:35" x14ac:dyDescent="0.2">
      <c r="W599554" s="31"/>
      <c r="AI599554" s="31"/>
    </row>
    <row r="599558" spans="23:35" x14ac:dyDescent="0.2">
      <c r="W599558" s="29"/>
      <c r="AI599558" s="29"/>
    </row>
    <row r="599586" spans="23:35" x14ac:dyDescent="0.2">
      <c r="W599586" s="31"/>
      <c r="AI599586" s="31"/>
    </row>
    <row r="599590" spans="23:35" x14ac:dyDescent="0.2">
      <c r="W599590" s="29"/>
      <c r="AI599590" s="29"/>
    </row>
    <row r="599618" spans="23:35" x14ac:dyDescent="0.2">
      <c r="W599618" s="31"/>
      <c r="AI599618" s="31"/>
    </row>
    <row r="599622" spans="23:35" x14ac:dyDescent="0.2">
      <c r="W599622" s="29"/>
      <c r="AI599622" s="29"/>
    </row>
    <row r="599650" spans="23:35" x14ac:dyDescent="0.2">
      <c r="W599650" s="31"/>
      <c r="AI599650" s="31"/>
    </row>
    <row r="599654" spans="23:35" x14ac:dyDescent="0.2">
      <c r="W599654" s="29"/>
      <c r="AI599654" s="29"/>
    </row>
    <row r="599682" spans="23:35" x14ac:dyDescent="0.2">
      <c r="W599682" s="31"/>
      <c r="AI599682" s="31"/>
    </row>
    <row r="599686" spans="23:35" x14ac:dyDescent="0.2">
      <c r="W599686" s="29"/>
      <c r="AI599686" s="29"/>
    </row>
    <row r="599714" spans="23:35" x14ac:dyDescent="0.2">
      <c r="W599714" s="31"/>
      <c r="AI599714" s="31"/>
    </row>
    <row r="599718" spans="23:35" x14ac:dyDescent="0.2">
      <c r="W599718" s="29"/>
      <c r="AI599718" s="29"/>
    </row>
    <row r="599746" spans="23:35" x14ac:dyDescent="0.2">
      <c r="W599746" s="31"/>
      <c r="AI599746" s="31"/>
    </row>
    <row r="599750" spans="23:35" x14ac:dyDescent="0.2">
      <c r="W599750" s="29"/>
      <c r="AI599750" s="29"/>
    </row>
    <row r="599778" spans="23:35" x14ac:dyDescent="0.2">
      <c r="W599778" s="31"/>
      <c r="AI599778" s="31"/>
    </row>
    <row r="599782" spans="23:35" x14ac:dyDescent="0.2">
      <c r="W599782" s="29"/>
      <c r="AI599782" s="29"/>
    </row>
    <row r="599810" spans="23:35" x14ac:dyDescent="0.2">
      <c r="W599810" s="31"/>
      <c r="AI599810" s="31"/>
    </row>
    <row r="599814" spans="23:35" x14ac:dyDescent="0.2">
      <c r="W599814" s="29"/>
      <c r="AI599814" s="29"/>
    </row>
    <row r="599842" spans="23:35" x14ac:dyDescent="0.2">
      <c r="W599842" s="31"/>
      <c r="AI599842" s="31"/>
    </row>
    <row r="599846" spans="23:35" x14ac:dyDescent="0.2">
      <c r="W599846" s="29"/>
      <c r="AI599846" s="29"/>
    </row>
    <row r="599874" spans="23:35" x14ac:dyDescent="0.2">
      <c r="W599874" s="31"/>
      <c r="AI599874" s="31"/>
    </row>
    <row r="599878" spans="23:35" x14ac:dyDescent="0.2">
      <c r="W599878" s="29"/>
      <c r="AI599878" s="29"/>
    </row>
    <row r="599906" spans="23:35" x14ac:dyDescent="0.2">
      <c r="W599906" s="31"/>
      <c r="AI599906" s="31"/>
    </row>
    <row r="599910" spans="23:35" x14ac:dyDescent="0.2">
      <c r="W599910" s="29"/>
      <c r="AI599910" s="29"/>
    </row>
    <row r="599938" spans="23:35" x14ac:dyDescent="0.2">
      <c r="W599938" s="31"/>
      <c r="AI599938" s="31"/>
    </row>
    <row r="599942" spans="23:35" x14ac:dyDescent="0.2">
      <c r="W599942" s="29"/>
      <c r="AI599942" s="29"/>
    </row>
    <row r="599970" spans="23:35" x14ac:dyDescent="0.2">
      <c r="W599970" s="31"/>
      <c r="AI599970" s="31"/>
    </row>
    <row r="599974" spans="23:35" x14ac:dyDescent="0.2">
      <c r="W599974" s="29"/>
      <c r="AI599974" s="29"/>
    </row>
    <row r="600002" spans="23:35" x14ac:dyDescent="0.2">
      <c r="W600002" s="31"/>
      <c r="AI600002" s="31"/>
    </row>
    <row r="600006" spans="23:35" x14ac:dyDescent="0.2">
      <c r="W600006" s="29"/>
      <c r="AI600006" s="29"/>
    </row>
    <row r="600034" spans="23:35" x14ac:dyDescent="0.2">
      <c r="W600034" s="31"/>
      <c r="AI600034" s="31"/>
    </row>
    <row r="600038" spans="23:35" x14ac:dyDescent="0.2">
      <c r="W600038" s="29"/>
      <c r="AI600038" s="29"/>
    </row>
    <row r="600066" spans="23:35" x14ac:dyDescent="0.2">
      <c r="W600066" s="31"/>
      <c r="AI600066" s="31"/>
    </row>
    <row r="600070" spans="23:35" x14ac:dyDescent="0.2">
      <c r="W600070" s="29"/>
      <c r="AI600070" s="29"/>
    </row>
    <row r="600098" spans="23:35" x14ac:dyDescent="0.2">
      <c r="W600098" s="31"/>
      <c r="AI600098" s="31"/>
    </row>
    <row r="600102" spans="23:35" x14ac:dyDescent="0.2">
      <c r="W600102" s="29"/>
      <c r="AI600102" s="29"/>
    </row>
    <row r="600130" spans="23:35" x14ac:dyDescent="0.2">
      <c r="W600130" s="31"/>
      <c r="AI600130" s="31"/>
    </row>
    <row r="600134" spans="23:35" x14ac:dyDescent="0.2">
      <c r="W600134" s="29"/>
      <c r="AI600134" s="29"/>
    </row>
    <row r="600162" spans="23:35" x14ac:dyDescent="0.2">
      <c r="W600162" s="31"/>
      <c r="AI600162" s="31"/>
    </row>
    <row r="600166" spans="23:35" x14ac:dyDescent="0.2">
      <c r="W600166" s="29"/>
      <c r="AI600166" s="29"/>
    </row>
    <row r="600194" spans="23:35" x14ac:dyDescent="0.2">
      <c r="W600194" s="31"/>
      <c r="AI600194" s="31"/>
    </row>
    <row r="600198" spans="23:35" x14ac:dyDescent="0.2">
      <c r="W600198" s="29"/>
      <c r="AI600198" s="29"/>
    </row>
    <row r="600226" spans="23:35" x14ac:dyDescent="0.2">
      <c r="W600226" s="31"/>
      <c r="AI600226" s="31"/>
    </row>
    <row r="600230" spans="23:35" x14ac:dyDescent="0.2">
      <c r="W600230" s="29"/>
      <c r="AI600230" s="29"/>
    </row>
    <row r="600258" spans="23:35" x14ac:dyDescent="0.2">
      <c r="W600258" s="31"/>
      <c r="AI600258" s="31"/>
    </row>
    <row r="600262" spans="23:35" x14ac:dyDescent="0.2">
      <c r="W600262" s="29"/>
      <c r="AI600262" s="29"/>
    </row>
    <row r="600290" spans="23:35" x14ac:dyDescent="0.2">
      <c r="W600290" s="31"/>
      <c r="AI600290" s="31"/>
    </row>
    <row r="600294" spans="23:35" x14ac:dyDescent="0.2">
      <c r="W600294" s="29"/>
      <c r="AI600294" s="29"/>
    </row>
    <row r="600322" spans="23:35" x14ac:dyDescent="0.2">
      <c r="W600322" s="31"/>
      <c r="AI600322" s="31"/>
    </row>
    <row r="600326" spans="23:35" x14ac:dyDescent="0.2">
      <c r="W600326" s="29"/>
      <c r="AI600326" s="29"/>
    </row>
    <row r="600354" spans="23:35" x14ac:dyDescent="0.2">
      <c r="W600354" s="31"/>
      <c r="AI600354" s="31"/>
    </row>
    <row r="600358" spans="23:35" x14ac:dyDescent="0.2">
      <c r="W600358" s="29"/>
      <c r="AI600358" s="29"/>
    </row>
    <row r="600386" spans="23:35" x14ac:dyDescent="0.2">
      <c r="W600386" s="31"/>
      <c r="AI600386" s="31"/>
    </row>
    <row r="600390" spans="23:35" x14ac:dyDescent="0.2">
      <c r="W600390" s="29"/>
      <c r="AI600390" s="29"/>
    </row>
    <row r="600418" spans="23:35" x14ac:dyDescent="0.2">
      <c r="W600418" s="31"/>
      <c r="AI600418" s="31"/>
    </row>
    <row r="600422" spans="23:35" x14ac:dyDescent="0.2">
      <c r="W600422" s="29"/>
      <c r="AI600422" s="29"/>
    </row>
    <row r="600450" spans="23:35" x14ac:dyDescent="0.2">
      <c r="W600450" s="31"/>
      <c r="AI600450" s="31"/>
    </row>
    <row r="600454" spans="23:35" x14ac:dyDescent="0.2">
      <c r="W600454" s="29"/>
      <c r="AI600454" s="29"/>
    </row>
    <row r="600482" spans="23:35" x14ac:dyDescent="0.2">
      <c r="W600482" s="31"/>
      <c r="AI600482" s="31"/>
    </row>
    <row r="600486" spans="23:35" x14ac:dyDescent="0.2">
      <c r="W600486" s="29"/>
      <c r="AI600486" s="29"/>
    </row>
    <row r="600514" spans="23:35" x14ac:dyDescent="0.2">
      <c r="W600514" s="31"/>
      <c r="AI600514" s="31"/>
    </row>
    <row r="600518" spans="23:35" x14ac:dyDescent="0.2">
      <c r="W600518" s="29"/>
      <c r="AI600518" s="29"/>
    </row>
    <row r="600546" spans="23:35" x14ac:dyDescent="0.2">
      <c r="W600546" s="31"/>
      <c r="AI600546" s="31"/>
    </row>
    <row r="600550" spans="23:35" x14ac:dyDescent="0.2">
      <c r="W600550" s="29"/>
      <c r="AI600550" s="29"/>
    </row>
    <row r="600578" spans="23:35" x14ac:dyDescent="0.2">
      <c r="W600578" s="31"/>
      <c r="AI600578" s="31"/>
    </row>
    <row r="600582" spans="23:35" x14ac:dyDescent="0.2">
      <c r="W600582" s="29"/>
      <c r="AI600582" s="29"/>
    </row>
    <row r="600610" spans="23:35" x14ac:dyDescent="0.2">
      <c r="W600610" s="31"/>
      <c r="AI600610" s="31"/>
    </row>
    <row r="600614" spans="23:35" x14ac:dyDescent="0.2">
      <c r="W600614" s="29"/>
      <c r="AI600614" s="29"/>
    </row>
    <row r="600642" spans="23:35" x14ac:dyDescent="0.2">
      <c r="W600642" s="31"/>
      <c r="AI600642" s="31"/>
    </row>
    <row r="600646" spans="23:35" x14ac:dyDescent="0.2">
      <c r="W600646" s="29"/>
      <c r="AI600646" s="29"/>
    </row>
    <row r="600674" spans="23:35" x14ac:dyDescent="0.2">
      <c r="W600674" s="31"/>
      <c r="AI600674" s="31"/>
    </row>
    <row r="600678" spans="23:35" x14ac:dyDescent="0.2">
      <c r="W600678" s="29"/>
      <c r="AI600678" s="29"/>
    </row>
    <row r="600706" spans="23:35" x14ac:dyDescent="0.2">
      <c r="W600706" s="31"/>
      <c r="AI600706" s="31"/>
    </row>
    <row r="600710" spans="23:35" x14ac:dyDescent="0.2">
      <c r="W600710" s="29"/>
      <c r="AI600710" s="29"/>
    </row>
    <row r="600738" spans="23:35" x14ac:dyDescent="0.2">
      <c r="W600738" s="31"/>
      <c r="AI600738" s="31"/>
    </row>
    <row r="600742" spans="23:35" x14ac:dyDescent="0.2">
      <c r="W600742" s="29"/>
      <c r="AI600742" s="29"/>
    </row>
    <row r="600770" spans="23:35" x14ac:dyDescent="0.2">
      <c r="W600770" s="31"/>
      <c r="AI600770" s="31"/>
    </row>
    <row r="600774" spans="23:35" x14ac:dyDescent="0.2">
      <c r="W600774" s="29"/>
      <c r="AI600774" s="29"/>
    </row>
    <row r="600802" spans="23:35" x14ac:dyDescent="0.2">
      <c r="W600802" s="31"/>
      <c r="AI600802" s="31"/>
    </row>
    <row r="600806" spans="23:35" x14ac:dyDescent="0.2">
      <c r="W600806" s="29"/>
      <c r="AI600806" s="29"/>
    </row>
    <row r="600834" spans="23:35" x14ac:dyDescent="0.2">
      <c r="W600834" s="31"/>
      <c r="AI600834" s="31"/>
    </row>
    <row r="600838" spans="23:35" x14ac:dyDescent="0.2">
      <c r="W600838" s="29"/>
      <c r="AI600838" s="29"/>
    </row>
    <row r="600866" spans="23:35" x14ac:dyDescent="0.2">
      <c r="W600866" s="31"/>
      <c r="AI600866" s="31"/>
    </row>
    <row r="600870" spans="23:35" x14ac:dyDescent="0.2">
      <c r="W600870" s="29"/>
      <c r="AI600870" s="29"/>
    </row>
    <row r="600898" spans="23:35" x14ac:dyDescent="0.2">
      <c r="W600898" s="31"/>
      <c r="AI600898" s="31"/>
    </row>
    <row r="600902" spans="23:35" x14ac:dyDescent="0.2">
      <c r="W600902" s="29"/>
      <c r="AI600902" s="29"/>
    </row>
    <row r="600930" spans="23:35" x14ac:dyDescent="0.2">
      <c r="W600930" s="31"/>
      <c r="AI600930" s="31"/>
    </row>
    <row r="600934" spans="23:35" x14ac:dyDescent="0.2">
      <c r="W600934" s="29"/>
      <c r="AI600934" s="29"/>
    </row>
    <row r="600962" spans="23:35" x14ac:dyDescent="0.2">
      <c r="W600962" s="31"/>
      <c r="AI600962" s="31"/>
    </row>
    <row r="600966" spans="23:35" x14ac:dyDescent="0.2">
      <c r="W600966" s="29"/>
      <c r="AI600966" s="29"/>
    </row>
    <row r="600994" spans="23:35" x14ac:dyDescent="0.2">
      <c r="W600994" s="31"/>
      <c r="AI600994" s="31"/>
    </row>
    <row r="600998" spans="23:35" x14ac:dyDescent="0.2">
      <c r="W600998" s="29"/>
      <c r="AI600998" s="29"/>
    </row>
    <row r="601026" spans="23:35" x14ac:dyDescent="0.2">
      <c r="W601026" s="31"/>
      <c r="AI601026" s="31"/>
    </row>
    <row r="601030" spans="23:35" x14ac:dyDescent="0.2">
      <c r="W601030" s="29"/>
      <c r="AI601030" s="29"/>
    </row>
    <row r="601058" spans="23:35" x14ac:dyDescent="0.2">
      <c r="W601058" s="31"/>
      <c r="AI601058" s="31"/>
    </row>
    <row r="601062" spans="23:35" x14ac:dyDescent="0.2">
      <c r="W601062" s="29"/>
      <c r="AI601062" s="29"/>
    </row>
    <row r="601090" spans="23:35" x14ac:dyDescent="0.2">
      <c r="W601090" s="31"/>
      <c r="AI601090" s="31"/>
    </row>
    <row r="601094" spans="23:35" x14ac:dyDescent="0.2">
      <c r="W601094" s="29"/>
      <c r="AI601094" s="29"/>
    </row>
    <row r="601122" spans="23:35" x14ac:dyDescent="0.2">
      <c r="W601122" s="31"/>
      <c r="AI601122" s="31"/>
    </row>
    <row r="601126" spans="23:35" x14ac:dyDescent="0.2">
      <c r="W601126" s="29"/>
      <c r="AI601126" s="29"/>
    </row>
    <row r="601154" spans="23:35" x14ac:dyDescent="0.2">
      <c r="W601154" s="31"/>
      <c r="AI601154" s="31"/>
    </row>
    <row r="601158" spans="23:35" x14ac:dyDescent="0.2">
      <c r="W601158" s="29"/>
      <c r="AI601158" s="29"/>
    </row>
    <row r="601186" spans="23:35" x14ac:dyDescent="0.2">
      <c r="W601186" s="31"/>
      <c r="AI601186" s="31"/>
    </row>
    <row r="601190" spans="23:35" x14ac:dyDescent="0.2">
      <c r="W601190" s="29"/>
      <c r="AI601190" s="29"/>
    </row>
    <row r="601218" spans="23:35" x14ac:dyDescent="0.2">
      <c r="W601218" s="31"/>
      <c r="AI601218" s="31"/>
    </row>
    <row r="601222" spans="23:35" x14ac:dyDescent="0.2">
      <c r="W601222" s="29"/>
      <c r="AI601222" s="29"/>
    </row>
    <row r="601250" spans="23:35" x14ac:dyDescent="0.2">
      <c r="W601250" s="31"/>
      <c r="AI601250" s="31"/>
    </row>
    <row r="601254" spans="23:35" x14ac:dyDescent="0.2">
      <c r="W601254" s="29"/>
      <c r="AI601254" s="29"/>
    </row>
    <row r="601282" spans="23:35" x14ac:dyDescent="0.2">
      <c r="W601282" s="31"/>
      <c r="AI601282" s="31"/>
    </row>
    <row r="601286" spans="23:35" x14ac:dyDescent="0.2">
      <c r="W601286" s="29"/>
      <c r="AI601286" s="29"/>
    </row>
    <row r="601314" spans="23:35" x14ac:dyDescent="0.2">
      <c r="W601314" s="31"/>
      <c r="AI601314" s="31"/>
    </row>
    <row r="601318" spans="23:35" x14ac:dyDescent="0.2">
      <c r="W601318" s="29"/>
      <c r="AI601318" s="29"/>
    </row>
    <row r="601346" spans="23:35" x14ac:dyDescent="0.2">
      <c r="W601346" s="31"/>
      <c r="AI601346" s="31"/>
    </row>
    <row r="601350" spans="23:35" x14ac:dyDescent="0.2">
      <c r="W601350" s="29"/>
      <c r="AI601350" s="29"/>
    </row>
    <row r="601378" spans="23:35" x14ac:dyDescent="0.2">
      <c r="W601378" s="31"/>
      <c r="AI601378" s="31"/>
    </row>
    <row r="601382" spans="23:35" x14ac:dyDescent="0.2">
      <c r="W601382" s="29"/>
      <c r="AI601382" s="29"/>
    </row>
    <row r="601410" spans="23:35" x14ac:dyDescent="0.2">
      <c r="W601410" s="31"/>
      <c r="AI601410" s="31"/>
    </row>
    <row r="601414" spans="23:35" x14ac:dyDescent="0.2">
      <c r="W601414" s="29"/>
      <c r="AI601414" s="29"/>
    </row>
    <row r="601442" spans="23:35" x14ac:dyDescent="0.2">
      <c r="W601442" s="31"/>
      <c r="AI601442" s="31"/>
    </row>
    <row r="601446" spans="23:35" x14ac:dyDescent="0.2">
      <c r="W601446" s="29"/>
      <c r="AI601446" s="29"/>
    </row>
    <row r="601474" spans="23:35" x14ac:dyDescent="0.2">
      <c r="W601474" s="31"/>
      <c r="AI601474" s="31"/>
    </row>
    <row r="601478" spans="23:35" x14ac:dyDescent="0.2">
      <c r="W601478" s="29"/>
      <c r="AI601478" s="29"/>
    </row>
    <row r="601506" spans="23:35" x14ac:dyDescent="0.2">
      <c r="W601506" s="31"/>
      <c r="AI601506" s="31"/>
    </row>
    <row r="601510" spans="23:35" x14ac:dyDescent="0.2">
      <c r="W601510" s="29"/>
      <c r="AI601510" s="29"/>
    </row>
    <row r="601538" spans="23:35" x14ac:dyDescent="0.2">
      <c r="W601538" s="31"/>
      <c r="AI601538" s="31"/>
    </row>
    <row r="601542" spans="23:35" x14ac:dyDescent="0.2">
      <c r="W601542" s="29"/>
      <c r="AI601542" s="29"/>
    </row>
    <row r="601570" spans="23:35" x14ac:dyDescent="0.2">
      <c r="W601570" s="31"/>
      <c r="AI601570" s="31"/>
    </row>
    <row r="601574" spans="23:35" x14ac:dyDescent="0.2">
      <c r="W601574" s="29"/>
      <c r="AI601574" s="29"/>
    </row>
    <row r="601602" spans="23:35" x14ac:dyDescent="0.2">
      <c r="W601602" s="31"/>
      <c r="AI601602" s="31"/>
    </row>
    <row r="601606" spans="23:35" x14ac:dyDescent="0.2">
      <c r="W601606" s="29"/>
      <c r="AI601606" s="29"/>
    </row>
    <row r="601634" spans="23:35" x14ac:dyDescent="0.2">
      <c r="W601634" s="31"/>
      <c r="AI601634" s="31"/>
    </row>
    <row r="601638" spans="23:35" x14ac:dyDescent="0.2">
      <c r="W601638" s="29"/>
      <c r="AI601638" s="29"/>
    </row>
    <row r="601666" spans="23:35" x14ac:dyDescent="0.2">
      <c r="W601666" s="31"/>
      <c r="AI601666" s="31"/>
    </row>
    <row r="601670" spans="23:35" x14ac:dyDescent="0.2">
      <c r="W601670" s="29"/>
      <c r="AI601670" s="29"/>
    </row>
    <row r="601698" spans="23:35" x14ac:dyDescent="0.2">
      <c r="W601698" s="31"/>
      <c r="AI601698" s="31"/>
    </row>
    <row r="601702" spans="23:35" x14ac:dyDescent="0.2">
      <c r="W601702" s="29"/>
      <c r="AI601702" s="29"/>
    </row>
    <row r="601730" spans="23:35" x14ac:dyDescent="0.2">
      <c r="W601730" s="31"/>
      <c r="AI601730" s="31"/>
    </row>
    <row r="601734" spans="23:35" x14ac:dyDescent="0.2">
      <c r="W601734" s="29"/>
      <c r="AI601734" s="29"/>
    </row>
    <row r="601762" spans="23:35" x14ac:dyDescent="0.2">
      <c r="W601762" s="31"/>
      <c r="AI601762" s="31"/>
    </row>
    <row r="601766" spans="23:35" x14ac:dyDescent="0.2">
      <c r="W601766" s="29"/>
      <c r="AI601766" s="29"/>
    </row>
    <row r="601794" spans="23:35" x14ac:dyDescent="0.2">
      <c r="W601794" s="31"/>
      <c r="AI601794" s="31"/>
    </row>
    <row r="601798" spans="23:35" x14ac:dyDescent="0.2">
      <c r="W601798" s="29"/>
      <c r="AI601798" s="29"/>
    </row>
    <row r="601826" spans="23:35" x14ac:dyDescent="0.2">
      <c r="W601826" s="31"/>
      <c r="AI601826" s="31"/>
    </row>
    <row r="601830" spans="23:35" x14ac:dyDescent="0.2">
      <c r="W601830" s="29"/>
      <c r="AI601830" s="29"/>
    </row>
    <row r="601858" spans="23:35" x14ac:dyDescent="0.2">
      <c r="W601858" s="31"/>
      <c r="AI601858" s="31"/>
    </row>
    <row r="601862" spans="23:35" x14ac:dyDescent="0.2">
      <c r="W601862" s="29"/>
      <c r="AI601862" s="29"/>
    </row>
    <row r="601890" spans="23:35" x14ac:dyDescent="0.2">
      <c r="W601890" s="31"/>
      <c r="AI601890" s="31"/>
    </row>
    <row r="601894" spans="23:35" x14ac:dyDescent="0.2">
      <c r="W601894" s="29"/>
      <c r="AI601894" s="29"/>
    </row>
    <row r="601922" spans="23:35" x14ac:dyDescent="0.2">
      <c r="W601922" s="31"/>
      <c r="AI601922" s="31"/>
    </row>
    <row r="601926" spans="23:35" x14ac:dyDescent="0.2">
      <c r="W601926" s="29"/>
      <c r="AI601926" s="29"/>
    </row>
    <row r="601954" spans="23:35" x14ac:dyDescent="0.2">
      <c r="W601954" s="31"/>
      <c r="AI601954" s="31"/>
    </row>
    <row r="601958" spans="23:35" x14ac:dyDescent="0.2">
      <c r="W601958" s="29"/>
      <c r="AI601958" s="29"/>
    </row>
    <row r="601986" spans="23:35" x14ac:dyDescent="0.2">
      <c r="W601986" s="31"/>
      <c r="AI601986" s="31"/>
    </row>
    <row r="601990" spans="23:35" x14ac:dyDescent="0.2">
      <c r="W601990" s="29"/>
      <c r="AI601990" s="29"/>
    </row>
    <row r="602018" spans="23:35" x14ac:dyDescent="0.2">
      <c r="W602018" s="31"/>
      <c r="AI602018" s="31"/>
    </row>
    <row r="602022" spans="23:35" x14ac:dyDescent="0.2">
      <c r="W602022" s="29"/>
      <c r="AI602022" s="29"/>
    </row>
    <row r="602050" spans="23:35" x14ac:dyDescent="0.2">
      <c r="W602050" s="31"/>
      <c r="AI602050" s="31"/>
    </row>
    <row r="602054" spans="23:35" x14ac:dyDescent="0.2">
      <c r="W602054" s="29"/>
      <c r="AI602054" s="29"/>
    </row>
    <row r="602082" spans="23:35" x14ac:dyDescent="0.2">
      <c r="W602082" s="31"/>
      <c r="AI602082" s="31"/>
    </row>
    <row r="602086" spans="23:35" x14ac:dyDescent="0.2">
      <c r="W602086" s="29"/>
      <c r="AI602086" s="29"/>
    </row>
    <row r="602114" spans="23:35" x14ac:dyDescent="0.2">
      <c r="W602114" s="31"/>
      <c r="AI602114" s="31"/>
    </row>
    <row r="602118" spans="23:35" x14ac:dyDescent="0.2">
      <c r="W602118" s="29"/>
      <c r="AI602118" s="29"/>
    </row>
    <row r="602146" spans="23:35" x14ac:dyDescent="0.2">
      <c r="W602146" s="31"/>
      <c r="AI602146" s="31"/>
    </row>
    <row r="602150" spans="23:35" x14ac:dyDescent="0.2">
      <c r="W602150" s="29"/>
      <c r="AI602150" s="29"/>
    </row>
    <row r="602178" spans="23:35" x14ac:dyDescent="0.2">
      <c r="W602178" s="31"/>
      <c r="AI602178" s="31"/>
    </row>
    <row r="602182" spans="23:35" x14ac:dyDescent="0.2">
      <c r="W602182" s="29"/>
      <c r="AI602182" s="29"/>
    </row>
    <row r="602210" spans="23:35" x14ac:dyDescent="0.2">
      <c r="W602210" s="31"/>
      <c r="AI602210" s="31"/>
    </row>
    <row r="602214" spans="23:35" x14ac:dyDescent="0.2">
      <c r="W602214" s="29"/>
      <c r="AI602214" s="29"/>
    </row>
    <row r="602242" spans="23:35" x14ac:dyDescent="0.2">
      <c r="W602242" s="31"/>
      <c r="AI602242" s="31"/>
    </row>
    <row r="602246" spans="23:35" x14ac:dyDescent="0.2">
      <c r="W602246" s="29"/>
      <c r="AI602246" s="29"/>
    </row>
    <row r="602274" spans="23:35" x14ac:dyDescent="0.2">
      <c r="W602274" s="31"/>
      <c r="AI602274" s="31"/>
    </row>
    <row r="602278" spans="23:35" x14ac:dyDescent="0.2">
      <c r="W602278" s="29"/>
      <c r="AI602278" s="29"/>
    </row>
    <row r="602306" spans="23:35" x14ac:dyDescent="0.2">
      <c r="W602306" s="31"/>
      <c r="AI602306" s="31"/>
    </row>
    <row r="602310" spans="23:35" x14ac:dyDescent="0.2">
      <c r="W602310" s="29"/>
      <c r="AI602310" s="29"/>
    </row>
    <row r="602338" spans="23:35" x14ac:dyDescent="0.2">
      <c r="W602338" s="31"/>
      <c r="AI602338" s="31"/>
    </row>
    <row r="602342" spans="23:35" x14ac:dyDescent="0.2">
      <c r="W602342" s="29"/>
      <c r="AI602342" s="29"/>
    </row>
    <row r="602370" spans="23:35" x14ac:dyDescent="0.2">
      <c r="W602370" s="31"/>
      <c r="AI602370" s="31"/>
    </row>
    <row r="602374" spans="23:35" x14ac:dyDescent="0.2">
      <c r="W602374" s="29"/>
      <c r="AI602374" s="29"/>
    </row>
    <row r="602402" spans="23:35" x14ac:dyDescent="0.2">
      <c r="W602402" s="31"/>
      <c r="AI602402" s="31"/>
    </row>
    <row r="602406" spans="23:35" x14ac:dyDescent="0.2">
      <c r="W602406" s="29"/>
      <c r="AI602406" s="29"/>
    </row>
    <row r="602434" spans="23:35" x14ac:dyDescent="0.2">
      <c r="W602434" s="31"/>
      <c r="AI602434" s="31"/>
    </row>
    <row r="602438" spans="23:35" x14ac:dyDescent="0.2">
      <c r="W602438" s="29"/>
      <c r="AI602438" s="29"/>
    </row>
    <row r="602466" spans="23:35" x14ac:dyDescent="0.2">
      <c r="W602466" s="31"/>
      <c r="AI602466" s="31"/>
    </row>
    <row r="602470" spans="23:35" x14ac:dyDescent="0.2">
      <c r="W602470" s="29"/>
      <c r="AI602470" s="29"/>
    </row>
    <row r="602498" spans="23:35" x14ac:dyDescent="0.2">
      <c r="W602498" s="31"/>
      <c r="AI602498" s="31"/>
    </row>
    <row r="602502" spans="23:35" x14ac:dyDescent="0.2">
      <c r="W602502" s="29"/>
      <c r="AI602502" s="29"/>
    </row>
    <row r="602530" spans="23:35" x14ac:dyDescent="0.2">
      <c r="W602530" s="31"/>
      <c r="AI602530" s="31"/>
    </row>
    <row r="602534" spans="23:35" x14ac:dyDescent="0.2">
      <c r="W602534" s="29"/>
      <c r="AI602534" s="29"/>
    </row>
    <row r="602562" spans="23:35" x14ac:dyDescent="0.2">
      <c r="W602562" s="31"/>
      <c r="AI602562" s="31"/>
    </row>
    <row r="602566" spans="23:35" x14ac:dyDescent="0.2">
      <c r="W602566" s="29"/>
      <c r="AI602566" s="29"/>
    </row>
    <row r="602594" spans="23:35" x14ac:dyDescent="0.2">
      <c r="W602594" s="31"/>
      <c r="AI602594" s="31"/>
    </row>
    <row r="602598" spans="23:35" x14ac:dyDescent="0.2">
      <c r="W602598" s="29"/>
      <c r="AI602598" s="29"/>
    </row>
    <row r="602626" spans="23:35" x14ac:dyDescent="0.2">
      <c r="W602626" s="31"/>
      <c r="AI602626" s="31"/>
    </row>
    <row r="602630" spans="23:35" x14ac:dyDescent="0.2">
      <c r="W602630" s="29"/>
      <c r="AI602630" s="29"/>
    </row>
    <row r="602658" spans="23:35" x14ac:dyDescent="0.2">
      <c r="W602658" s="31"/>
      <c r="AI602658" s="31"/>
    </row>
    <row r="602662" spans="23:35" x14ac:dyDescent="0.2">
      <c r="W602662" s="29"/>
      <c r="AI602662" s="29"/>
    </row>
    <row r="602690" spans="23:35" x14ac:dyDescent="0.2">
      <c r="W602690" s="31"/>
      <c r="AI602690" s="31"/>
    </row>
    <row r="602694" spans="23:35" x14ac:dyDescent="0.2">
      <c r="W602694" s="29"/>
      <c r="AI602694" s="29"/>
    </row>
    <row r="602722" spans="23:35" x14ac:dyDescent="0.2">
      <c r="W602722" s="31"/>
      <c r="AI602722" s="31"/>
    </row>
    <row r="602726" spans="23:35" x14ac:dyDescent="0.2">
      <c r="W602726" s="29"/>
      <c r="AI602726" s="29"/>
    </row>
    <row r="602754" spans="23:35" x14ac:dyDescent="0.2">
      <c r="W602754" s="31"/>
      <c r="AI602754" s="31"/>
    </row>
    <row r="602758" spans="23:35" x14ac:dyDescent="0.2">
      <c r="W602758" s="29"/>
      <c r="AI602758" s="29"/>
    </row>
    <row r="602786" spans="23:35" x14ac:dyDescent="0.2">
      <c r="W602786" s="31"/>
      <c r="AI602786" s="31"/>
    </row>
    <row r="602790" spans="23:35" x14ac:dyDescent="0.2">
      <c r="W602790" s="29"/>
      <c r="AI602790" s="29"/>
    </row>
    <row r="602818" spans="23:35" x14ac:dyDescent="0.2">
      <c r="W602818" s="31"/>
      <c r="AI602818" s="31"/>
    </row>
    <row r="602822" spans="23:35" x14ac:dyDescent="0.2">
      <c r="W602822" s="29"/>
      <c r="AI602822" s="29"/>
    </row>
    <row r="602850" spans="23:35" x14ac:dyDescent="0.2">
      <c r="W602850" s="31"/>
      <c r="AI602850" s="31"/>
    </row>
    <row r="602854" spans="23:35" x14ac:dyDescent="0.2">
      <c r="W602854" s="29"/>
      <c r="AI602854" s="29"/>
    </row>
    <row r="602882" spans="23:35" x14ac:dyDescent="0.2">
      <c r="W602882" s="31"/>
      <c r="AI602882" s="31"/>
    </row>
    <row r="602886" spans="23:35" x14ac:dyDescent="0.2">
      <c r="W602886" s="29"/>
      <c r="AI602886" s="29"/>
    </row>
    <row r="602914" spans="23:35" x14ac:dyDescent="0.2">
      <c r="W602914" s="31"/>
      <c r="AI602914" s="31"/>
    </row>
    <row r="602918" spans="23:35" x14ac:dyDescent="0.2">
      <c r="W602918" s="29"/>
      <c r="AI602918" s="29"/>
    </row>
    <row r="602946" spans="23:35" x14ac:dyDescent="0.2">
      <c r="W602946" s="31"/>
      <c r="AI602946" s="31"/>
    </row>
    <row r="602950" spans="23:35" x14ac:dyDescent="0.2">
      <c r="W602950" s="29"/>
      <c r="AI602950" s="29"/>
    </row>
    <row r="602978" spans="23:35" x14ac:dyDescent="0.2">
      <c r="W602978" s="31"/>
      <c r="AI602978" s="31"/>
    </row>
    <row r="602982" spans="23:35" x14ac:dyDescent="0.2">
      <c r="W602982" s="29"/>
      <c r="AI602982" s="29"/>
    </row>
    <row r="603010" spans="23:35" x14ac:dyDescent="0.2">
      <c r="W603010" s="31"/>
      <c r="AI603010" s="31"/>
    </row>
    <row r="603014" spans="23:35" x14ac:dyDescent="0.2">
      <c r="W603014" s="29"/>
      <c r="AI603014" s="29"/>
    </row>
    <row r="603042" spans="23:35" x14ac:dyDescent="0.2">
      <c r="W603042" s="31"/>
      <c r="AI603042" s="31"/>
    </row>
    <row r="603046" spans="23:35" x14ac:dyDescent="0.2">
      <c r="W603046" s="29"/>
      <c r="AI603046" s="29"/>
    </row>
    <row r="603074" spans="23:35" x14ac:dyDescent="0.2">
      <c r="W603074" s="31"/>
      <c r="AI603074" s="31"/>
    </row>
    <row r="603078" spans="23:35" x14ac:dyDescent="0.2">
      <c r="W603078" s="29"/>
      <c r="AI603078" s="29"/>
    </row>
    <row r="603106" spans="23:35" x14ac:dyDescent="0.2">
      <c r="W603106" s="31"/>
      <c r="AI603106" s="31"/>
    </row>
    <row r="603110" spans="23:35" x14ac:dyDescent="0.2">
      <c r="W603110" s="29"/>
      <c r="AI603110" s="29"/>
    </row>
    <row r="603138" spans="23:35" x14ac:dyDescent="0.2">
      <c r="W603138" s="31"/>
      <c r="AI603138" s="31"/>
    </row>
    <row r="603142" spans="23:35" x14ac:dyDescent="0.2">
      <c r="W603142" s="29"/>
      <c r="AI603142" s="29"/>
    </row>
    <row r="603170" spans="23:35" x14ac:dyDescent="0.2">
      <c r="W603170" s="31"/>
      <c r="AI603170" s="31"/>
    </row>
    <row r="603174" spans="23:35" x14ac:dyDescent="0.2">
      <c r="W603174" s="29"/>
      <c r="AI603174" s="29"/>
    </row>
    <row r="603202" spans="23:35" x14ac:dyDescent="0.2">
      <c r="W603202" s="31"/>
      <c r="AI603202" s="31"/>
    </row>
    <row r="603206" spans="23:35" x14ac:dyDescent="0.2">
      <c r="W603206" s="29"/>
      <c r="AI603206" s="29"/>
    </row>
    <row r="603234" spans="23:35" x14ac:dyDescent="0.2">
      <c r="W603234" s="31"/>
      <c r="AI603234" s="31"/>
    </row>
    <row r="603238" spans="23:35" x14ac:dyDescent="0.2">
      <c r="W603238" s="29"/>
      <c r="AI603238" s="29"/>
    </row>
    <row r="603266" spans="23:35" x14ac:dyDescent="0.2">
      <c r="W603266" s="31"/>
      <c r="AI603266" s="31"/>
    </row>
    <row r="603270" spans="23:35" x14ac:dyDescent="0.2">
      <c r="W603270" s="29"/>
      <c r="AI603270" s="29"/>
    </row>
    <row r="603298" spans="23:35" x14ac:dyDescent="0.2">
      <c r="W603298" s="31"/>
      <c r="AI603298" s="31"/>
    </row>
    <row r="603302" spans="23:35" x14ac:dyDescent="0.2">
      <c r="W603302" s="29"/>
      <c r="AI603302" s="29"/>
    </row>
    <row r="603330" spans="23:35" x14ac:dyDescent="0.2">
      <c r="W603330" s="31"/>
      <c r="AI603330" s="31"/>
    </row>
    <row r="603334" spans="23:35" x14ac:dyDescent="0.2">
      <c r="W603334" s="29"/>
      <c r="AI603334" s="29"/>
    </row>
    <row r="603362" spans="23:35" x14ac:dyDescent="0.2">
      <c r="W603362" s="31"/>
      <c r="AI603362" s="31"/>
    </row>
    <row r="603366" spans="23:35" x14ac:dyDescent="0.2">
      <c r="W603366" s="29"/>
      <c r="AI603366" s="29"/>
    </row>
    <row r="603394" spans="23:35" x14ac:dyDescent="0.2">
      <c r="W603394" s="31"/>
      <c r="AI603394" s="31"/>
    </row>
    <row r="603398" spans="23:35" x14ac:dyDescent="0.2">
      <c r="W603398" s="29"/>
      <c r="AI603398" s="29"/>
    </row>
    <row r="603426" spans="23:35" x14ac:dyDescent="0.2">
      <c r="W603426" s="31"/>
      <c r="AI603426" s="31"/>
    </row>
    <row r="603430" spans="23:35" x14ac:dyDescent="0.2">
      <c r="W603430" s="29"/>
      <c r="AI603430" s="29"/>
    </row>
    <row r="603458" spans="23:35" x14ac:dyDescent="0.2">
      <c r="W603458" s="31"/>
      <c r="AI603458" s="31"/>
    </row>
    <row r="603462" spans="23:35" x14ac:dyDescent="0.2">
      <c r="W603462" s="29"/>
      <c r="AI603462" s="29"/>
    </row>
    <row r="603490" spans="23:35" x14ac:dyDescent="0.2">
      <c r="W603490" s="31"/>
      <c r="AI603490" s="31"/>
    </row>
    <row r="603494" spans="23:35" x14ac:dyDescent="0.2">
      <c r="W603494" s="29"/>
      <c r="AI603494" s="29"/>
    </row>
    <row r="603522" spans="23:35" x14ac:dyDescent="0.2">
      <c r="W603522" s="31"/>
      <c r="AI603522" s="31"/>
    </row>
    <row r="603526" spans="23:35" x14ac:dyDescent="0.2">
      <c r="W603526" s="29"/>
      <c r="AI603526" s="29"/>
    </row>
    <row r="603554" spans="23:35" x14ac:dyDescent="0.2">
      <c r="W603554" s="31"/>
      <c r="AI603554" s="31"/>
    </row>
    <row r="603558" spans="23:35" x14ac:dyDescent="0.2">
      <c r="W603558" s="29"/>
      <c r="AI603558" s="29"/>
    </row>
    <row r="603586" spans="23:35" x14ac:dyDescent="0.2">
      <c r="W603586" s="31"/>
      <c r="AI603586" s="31"/>
    </row>
    <row r="603590" spans="23:35" x14ac:dyDescent="0.2">
      <c r="W603590" s="29"/>
      <c r="AI603590" s="29"/>
    </row>
    <row r="603618" spans="23:35" x14ac:dyDescent="0.2">
      <c r="W603618" s="31"/>
      <c r="AI603618" s="31"/>
    </row>
    <row r="603622" spans="23:35" x14ac:dyDescent="0.2">
      <c r="W603622" s="29"/>
      <c r="AI603622" s="29"/>
    </row>
    <row r="603650" spans="23:35" x14ac:dyDescent="0.2">
      <c r="W603650" s="31"/>
      <c r="AI603650" s="31"/>
    </row>
    <row r="603654" spans="23:35" x14ac:dyDescent="0.2">
      <c r="W603654" s="29"/>
      <c r="AI603654" s="29"/>
    </row>
    <row r="603682" spans="23:35" x14ac:dyDescent="0.2">
      <c r="W603682" s="31"/>
      <c r="AI603682" s="31"/>
    </row>
    <row r="603686" spans="23:35" x14ac:dyDescent="0.2">
      <c r="W603686" s="29"/>
      <c r="AI603686" s="29"/>
    </row>
    <row r="603714" spans="23:35" x14ac:dyDescent="0.2">
      <c r="W603714" s="31"/>
      <c r="AI603714" s="31"/>
    </row>
    <row r="603718" spans="23:35" x14ac:dyDescent="0.2">
      <c r="W603718" s="29"/>
      <c r="AI603718" s="29"/>
    </row>
    <row r="603746" spans="23:35" x14ac:dyDescent="0.2">
      <c r="W603746" s="31"/>
      <c r="AI603746" s="31"/>
    </row>
    <row r="603750" spans="23:35" x14ac:dyDescent="0.2">
      <c r="W603750" s="29"/>
      <c r="AI603750" s="29"/>
    </row>
    <row r="603778" spans="23:35" x14ac:dyDescent="0.2">
      <c r="W603778" s="31"/>
      <c r="AI603778" s="31"/>
    </row>
    <row r="603782" spans="23:35" x14ac:dyDescent="0.2">
      <c r="W603782" s="29"/>
      <c r="AI603782" s="29"/>
    </row>
    <row r="603810" spans="23:35" x14ac:dyDescent="0.2">
      <c r="W603810" s="31"/>
      <c r="AI603810" s="31"/>
    </row>
    <row r="603814" spans="23:35" x14ac:dyDescent="0.2">
      <c r="W603814" s="29"/>
      <c r="AI603814" s="29"/>
    </row>
    <row r="603842" spans="23:35" x14ac:dyDescent="0.2">
      <c r="W603842" s="31"/>
      <c r="AI603842" s="31"/>
    </row>
    <row r="603846" spans="23:35" x14ac:dyDescent="0.2">
      <c r="W603846" s="29"/>
      <c r="AI603846" s="29"/>
    </row>
    <row r="603874" spans="23:35" x14ac:dyDescent="0.2">
      <c r="W603874" s="31"/>
      <c r="AI603874" s="31"/>
    </row>
    <row r="603878" spans="23:35" x14ac:dyDescent="0.2">
      <c r="W603878" s="29"/>
      <c r="AI603878" s="29"/>
    </row>
    <row r="603906" spans="23:35" x14ac:dyDescent="0.2">
      <c r="W603906" s="31"/>
      <c r="AI603906" s="31"/>
    </row>
    <row r="603910" spans="23:35" x14ac:dyDescent="0.2">
      <c r="W603910" s="29"/>
      <c r="AI603910" s="29"/>
    </row>
    <row r="603938" spans="23:35" x14ac:dyDescent="0.2">
      <c r="W603938" s="31"/>
      <c r="AI603938" s="31"/>
    </row>
    <row r="603942" spans="23:35" x14ac:dyDescent="0.2">
      <c r="W603942" s="29"/>
      <c r="AI603942" s="29"/>
    </row>
    <row r="603970" spans="23:35" x14ac:dyDescent="0.2">
      <c r="W603970" s="31"/>
      <c r="AI603970" s="31"/>
    </row>
    <row r="603974" spans="23:35" x14ac:dyDescent="0.2">
      <c r="W603974" s="29"/>
      <c r="AI603974" s="29"/>
    </row>
    <row r="604002" spans="23:35" x14ac:dyDescent="0.2">
      <c r="W604002" s="31"/>
      <c r="AI604002" s="31"/>
    </row>
    <row r="604006" spans="23:35" x14ac:dyDescent="0.2">
      <c r="W604006" s="29"/>
      <c r="AI604006" s="29"/>
    </row>
    <row r="604034" spans="23:35" x14ac:dyDescent="0.2">
      <c r="W604034" s="31"/>
      <c r="AI604034" s="31"/>
    </row>
    <row r="604038" spans="23:35" x14ac:dyDescent="0.2">
      <c r="W604038" s="29"/>
      <c r="AI604038" s="29"/>
    </row>
    <row r="604066" spans="23:35" x14ac:dyDescent="0.2">
      <c r="W604066" s="31"/>
      <c r="AI604066" s="31"/>
    </row>
    <row r="604070" spans="23:35" x14ac:dyDescent="0.2">
      <c r="W604070" s="29"/>
      <c r="AI604070" s="29"/>
    </row>
    <row r="604098" spans="23:35" x14ac:dyDescent="0.2">
      <c r="W604098" s="31"/>
      <c r="AI604098" s="31"/>
    </row>
    <row r="604102" spans="23:35" x14ac:dyDescent="0.2">
      <c r="W604102" s="29"/>
      <c r="AI604102" s="29"/>
    </row>
    <row r="604130" spans="23:35" x14ac:dyDescent="0.2">
      <c r="W604130" s="31"/>
      <c r="AI604130" s="31"/>
    </row>
    <row r="604134" spans="23:35" x14ac:dyDescent="0.2">
      <c r="W604134" s="29"/>
      <c r="AI604134" s="29"/>
    </row>
    <row r="604162" spans="23:35" x14ac:dyDescent="0.2">
      <c r="W604162" s="31"/>
      <c r="AI604162" s="31"/>
    </row>
    <row r="604166" spans="23:35" x14ac:dyDescent="0.2">
      <c r="W604166" s="29"/>
      <c r="AI604166" s="29"/>
    </row>
    <row r="604194" spans="23:35" x14ac:dyDescent="0.2">
      <c r="W604194" s="31"/>
      <c r="AI604194" s="31"/>
    </row>
    <row r="604198" spans="23:35" x14ac:dyDescent="0.2">
      <c r="W604198" s="29"/>
      <c r="AI604198" s="29"/>
    </row>
    <row r="604226" spans="23:35" x14ac:dyDescent="0.2">
      <c r="W604226" s="31"/>
      <c r="AI604226" s="31"/>
    </row>
    <row r="604230" spans="23:35" x14ac:dyDescent="0.2">
      <c r="W604230" s="29"/>
      <c r="AI604230" s="29"/>
    </row>
    <row r="604258" spans="23:35" x14ac:dyDescent="0.2">
      <c r="W604258" s="31"/>
      <c r="AI604258" s="31"/>
    </row>
    <row r="604262" spans="23:35" x14ac:dyDescent="0.2">
      <c r="W604262" s="29"/>
      <c r="AI604262" s="29"/>
    </row>
    <row r="604290" spans="23:35" x14ac:dyDescent="0.2">
      <c r="W604290" s="31"/>
      <c r="AI604290" s="31"/>
    </row>
    <row r="604294" spans="23:35" x14ac:dyDescent="0.2">
      <c r="W604294" s="29"/>
      <c r="AI604294" s="29"/>
    </row>
    <row r="604322" spans="23:35" x14ac:dyDescent="0.2">
      <c r="W604322" s="31"/>
      <c r="AI604322" s="31"/>
    </row>
    <row r="604326" spans="23:35" x14ac:dyDescent="0.2">
      <c r="W604326" s="29"/>
      <c r="AI604326" s="29"/>
    </row>
    <row r="604354" spans="23:35" x14ac:dyDescent="0.2">
      <c r="W604354" s="31"/>
      <c r="AI604354" s="31"/>
    </row>
    <row r="604358" spans="23:35" x14ac:dyDescent="0.2">
      <c r="W604358" s="29"/>
      <c r="AI604358" s="29"/>
    </row>
    <row r="604386" spans="23:35" x14ac:dyDescent="0.2">
      <c r="W604386" s="31"/>
      <c r="AI604386" s="31"/>
    </row>
    <row r="604390" spans="23:35" x14ac:dyDescent="0.2">
      <c r="W604390" s="29"/>
      <c r="AI604390" s="29"/>
    </row>
    <row r="604418" spans="23:35" x14ac:dyDescent="0.2">
      <c r="W604418" s="31"/>
      <c r="AI604418" s="31"/>
    </row>
    <row r="604422" spans="23:35" x14ac:dyDescent="0.2">
      <c r="W604422" s="29"/>
      <c r="AI604422" s="29"/>
    </row>
    <row r="604450" spans="23:35" x14ac:dyDescent="0.2">
      <c r="W604450" s="31"/>
      <c r="AI604450" s="31"/>
    </row>
    <row r="604454" spans="23:35" x14ac:dyDescent="0.2">
      <c r="W604454" s="29"/>
      <c r="AI604454" s="29"/>
    </row>
    <row r="604482" spans="23:35" x14ac:dyDescent="0.2">
      <c r="W604482" s="31"/>
      <c r="AI604482" s="31"/>
    </row>
    <row r="604486" spans="23:35" x14ac:dyDescent="0.2">
      <c r="W604486" s="29"/>
      <c r="AI604486" s="29"/>
    </row>
    <row r="604514" spans="23:35" x14ac:dyDescent="0.2">
      <c r="W604514" s="31"/>
      <c r="AI604514" s="31"/>
    </row>
    <row r="604518" spans="23:35" x14ac:dyDescent="0.2">
      <c r="W604518" s="29"/>
      <c r="AI604518" s="29"/>
    </row>
    <row r="604546" spans="23:35" x14ac:dyDescent="0.2">
      <c r="W604546" s="31"/>
      <c r="AI604546" s="31"/>
    </row>
    <row r="604550" spans="23:35" x14ac:dyDescent="0.2">
      <c r="W604550" s="29"/>
      <c r="AI604550" s="29"/>
    </row>
    <row r="604578" spans="23:35" x14ac:dyDescent="0.2">
      <c r="W604578" s="31"/>
      <c r="AI604578" s="31"/>
    </row>
    <row r="604582" spans="23:35" x14ac:dyDescent="0.2">
      <c r="W604582" s="29"/>
      <c r="AI604582" s="29"/>
    </row>
    <row r="604610" spans="23:35" x14ac:dyDescent="0.2">
      <c r="W604610" s="31"/>
      <c r="AI604610" s="31"/>
    </row>
    <row r="604614" spans="23:35" x14ac:dyDescent="0.2">
      <c r="W604614" s="29"/>
      <c r="AI604614" s="29"/>
    </row>
    <row r="604642" spans="23:35" x14ac:dyDescent="0.2">
      <c r="W604642" s="31"/>
      <c r="AI604642" s="31"/>
    </row>
    <row r="604646" spans="23:35" x14ac:dyDescent="0.2">
      <c r="W604646" s="29"/>
      <c r="AI604646" s="29"/>
    </row>
    <row r="604674" spans="23:35" x14ac:dyDescent="0.2">
      <c r="W604674" s="31"/>
      <c r="AI604674" s="31"/>
    </row>
    <row r="604678" spans="23:35" x14ac:dyDescent="0.2">
      <c r="W604678" s="29"/>
      <c r="AI604678" s="29"/>
    </row>
    <row r="604706" spans="23:35" x14ac:dyDescent="0.2">
      <c r="W604706" s="31"/>
      <c r="AI604706" s="31"/>
    </row>
    <row r="604710" spans="23:35" x14ac:dyDescent="0.2">
      <c r="W604710" s="29"/>
      <c r="AI604710" s="29"/>
    </row>
    <row r="604738" spans="23:35" x14ac:dyDescent="0.2">
      <c r="W604738" s="31"/>
      <c r="AI604738" s="31"/>
    </row>
    <row r="604742" spans="23:35" x14ac:dyDescent="0.2">
      <c r="W604742" s="29"/>
      <c r="AI604742" s="29"/>
    </row>
    <row r="604770" spans="23:35" x14ac:dyDescent="0.2">
      <c r="W604770" s="31"/>
      <c r="AI604770" s="31"/>
    </row>
    <row r="604774" spans="23:35" x14ac:dyDescent="0.2">
      <c r="W604774" s="29"/>
      <c r="AI604774" s="29"/>
    </row>
    <row r="604802" spans="23:35" x14ac:dyDescent="0.2">
      <c r="W604802" s="31"/>
      <c r="AI604802" s="31"/>
    </row>
    <row r="604806" spans="23:35" x14ac:dyDescent="0.2">
      <c r="W604806" s="29"/>
      <c r="AI604806" s="29"/>
    </row>
    <row r="604834" spans="23:35" x14ac:dyDescent="0.2">
      <c r="W604834" s="31"/>
      <c r="AI604834" s="31"/>
    </row>
    <row r="604838" spans="23:35" x14ac:dyDescent="0.2">
      <c r="W604838" s="29"/>
      <c r="AI604838" s="29"/>
    </row>
    <row r="604866" spans="23:35" x14ac:dyDescent="0.2">
      <c r="W604866" s="31"/>
      <c r="AI604866" s="31"/>
    </row>
    <row r="604870" spans="23:35" x14ac:dyDescent="0.2">
      <c r="W604870" s="29"/>
      <c r="AI604870" s="29"/>
    </row>
    <row r="604898" spans="23:35" x14ac:dyDescent="0.2">
      <c r="W604898" s="31"/>
      <c r="AI604898" s="31"/>
    </row>
    <row r="604902" spans="23:35" x14ac:dyDescent="0.2">
      <c r="W604902" s="29"/>
      <c r="AI604902" s="29"/>
    </row>
    <row r="604930" spans="23:35" x14ac:dyDescent="0.2">
      <c r="W604930" s="31"/>
      <c r="AI604930" s="31"/>
    </row>
    <row r="604934" spans="23:35" x14ac:dyDescent="0.2">
      <c r="W604934" s="29"/>
      <c r="AI604934" s="29"/>
    </row>
    <row r="604962" spans="23:35" x14ac:dyDescent="0.2">
      <c r="W604962" s="31"/>
      <c r="AI604962" s="31"/>
    </row>
    <row r="604966" spans="23:35" x14ac:dyDescent="0.2">
      <c r="W604966" s="29"/>
      <c r="AI604966" s="29"/>
    </row>
    <row r="604994" spans="23:35" x14ac:dyDescent="0.2">
      <c r="W604994" s="31"/>
      <c r="AI604994" s="31"/>
    </row>
    <row r="604998" spans="23:35" x14ac:dyDescent="0.2">
      <c r="W604998" s="29"/>
      <c r="AI604998" s="29"/>
    </row>
    <row r="605026" spans="23:35" x14ac:dyDescent="0.2">
      <c r="W605026" s="31"/>
      <c r="AI605026" s="31"/>
    </row>
    <row r="605030" spans="23:35" x14ac:dyDescent="0.2">
      <c r="W605030" s="29"/>
      <c r="AI605030" s="29"/>
    </row>
    <row r="605058" spans="23:35" x14ac:dyDescent="0.2">
      <c r="W605058" s="31"/>
      <c r="AI605058" s="31"/>
    </row>
    <row r="605062" spans="23:35" x14ac:dyDescent="0.2">
      <c r="W605062" s="29"/>
      <c r="AI605062" s="29"/>
    </row>
    <row r="605090" spans="23:35" x14ac:dyDescent="0.2">
      <c r="W605090" s="31"/>
      <c r="AI605090" s="31"/>
    </row>
    <row r="605094" spans="23:35" x14ac:dyDescent="0.2">
      <c r="W605094" s="29"/>
      <c r="AI605094" s="29"/>
    </row>
    <row r="605122" spans="23:35" x14ac:dyDescent="0.2">
      <c r="W605122" s="31"/>
      <c r="AI605122" s="31"/>
    </row>
    <row r="605126" spans="23:35" x14ac:dyDescent="0.2">
      <c r="W605126" s="29"/>
      <c r="AI605126" s="29"/>
    </row>
    <row r="605154" spans="23:35" x14ac:dyDescent="0.2">
      <c r="W605154" s="31"/>
      <c r="AI605154" s="31"/>
    </row>
    <row r="605158" spans="23:35" x14ac:dyDescent="0.2">
      <c r="W605158" s="29"/>
      <c r="AI605158" s="29"/>
    </row>
    <row r="605186" spans="23:35" x14ac:dyDescent="0.2">
      <c r="W605186" s="31"/>
      <c r="AI605186" s="31"/>
    </row>
    <row r="605190" spans="23:35" x14ac:dyDescent="0.2">
      <c r="W605190" s="29"/>
      <c r="AI605190" s="29"/>
    </row>
    <row r="605218" spans="23:35" x14ac:dyDescent="0.2">
      <c r="W605218" s="31"/>
      <c r="AI605218" s="31"/>
    </row>
    <row r="605222" spans="23:35" x14ac:dyDescent="0.2">
      <c r="W605222" s="29"/>
      <c r="AI605222" s="29"/>
    </row>
    <row r="605250" spans="23:35" x14ac:dyDescent="0.2">
      <c r="W605250" s="31"/>
      <c r="AI605250" s="31"/>
    </row>
    <row r="605254" spans="23:35" x14ac:dyDescent="0.2">
      <c r="W605254" s="29"/>
      <c r="AI605254" s="29"/>
    </row>
    <row r="605282" spans="23:35" x14ac:dyDescent="0.2">
      <c r="W605282" s="31"/>
      <c r="AI605282" s="31"/>
    </row>
    <row r="605286" spans="23:35" x14ac:dyDescent="0.2">
      <c r="W605286" s="29"/>
      <c r="AI605286" s="29"/>
    </row>
    <row r="605314" spans="23:35" x14ac:dyDescent="0.2">
      <c r="W605314" s="31"/>
      <c r="AI605314" s="31"/>
    </row>
    <row r="605318" spans="23:35" x14ac:dyDescent="0.2">
      <c r="W605318" s="29"/>
      <c r="AI605318" s="29"/>
    </row>
    <row r="605346" spans="23:35" x14ac:dyDescent="0.2">
      <c r="W605346" s="31"/>
      <c r="AI605346" s="31"/>
    </row>
    <row r="605350" spans="23:35" x14ac:dyDescent="0.2">
      <c r="W605350" s="29"/>
      <c r="AI605350" s="29"/>
    </row>
    <row r="605378" spans="23:35" x14ac:dyDescent="0.2">
      <c r="W605378" s="31"/>
      <c r="AI605378" s="31"/>
    </row>
    <row r="605382" spans="23:35" x14ac:dyDescent="0.2">
      <c r="W605382" s="29"/>
      <c r="AI605382" s="29"/>
    </row>
    <row r="605410" spans="23:35" x14ac:dyDescent="0.2">
      <c r="W605410" s="31"/>
      <c r="AI605410" s="31"/>
    </row>
    <row r="605414" spans="23:35" x14ac:dyDescent="0.2">
      <c r="W605414" s="29"/>
      <c r="AI605414" s="29"/>
    </row>
    <row r="605442" spans="23:35" x14ac:dyDescent="0.2">
      <c r="W605442" s="31"/>
      <c r="AI605442" s="31"/>
    </row>
    <row r="605446" spans="23:35" x14ac:dyDescent="0.2">
      <c r="W605446" s="29"/>
      <c r="AI605446" s="29"/>
    </row>
    <row r="605474" spans="23:35" x14ac:dyDescent="0.2">
      <c r="W605474" s="31"/>
      <c r="AI605474" s="31"/>
    </row>
    <row r="605478" spans="23:35" x14ac:dyDescent="0.2">
      <c r="W605478" s="29"/>
      <c r="AI605478" s="29"/>
    </row>
    <row r="605506" spans="23:35" x14ac:dyDescent="0.2">
      <c r="W605506" s="31"/>
      <c r="AI605506" s="31"/>
    </row>
    <row r="605510" spans="23:35" x14ac:dyDescent="0.2">
      <c r="W605510" s="29"/>
      <c r="AI605510" s="29"/>
    </row>
    <row r="605538" spans="23:35" x14ac:dyDescent="0.2">
      <c r="W605538" s="31"/>
      <c r="AI605538" s="31"/>
    </row>
    <row r="605542" spans="23:35" x14ac:dyDescent="0.2">
      <c r="W605542" s="29"/>
      <c r="AI605542" s="29"/>
    </row>
    <row r="605570" spans="23:35" x14ac:dyDescent="0.2">
      <c r="W605570" s="31"/>
      <c r="AI605570" s="31"/>
    </row>
    <row r="605574" spans="23:35" x14ac:dyDescent="0.2">
      <c r="W605574" s="29"/>
      <c r="AI605574" s="29"/>
    </row>
    <row r="605602" spans="23:35" x14ac:dyDescent="0.2">
      <c r="W605602" s="31"/>
      <c r="AI605602" s="31"/>
    </row>
    <row r="605606" spans="23:35" x14ac:dyDescent="0.2">
      <c r="W605606" s="29"/>
      <c r="AI605606" s="29"/>
    </row>
    <row r="605634" spans="23:35" x14ac:dyDescent="0.2">
      <c r="W605634" s="31"/>
      <c r="AI605634" s="31"/>
    </row>
    <row r="605638" spans="23:35" x14ac:dyDescent="0.2">
      <c r="W605638" s="29"/>
      <c r="AI605638" s="29"/>
    </row>
    <row r="605666" spans="23:35" x14ac:dyDescent="0.2">
      <c r="W605666" s="31"/>
      <c r="AI605666" s="31"/>
    </row>
    <row r="605670" spans="23:35" x14ac:dyDescent="0.2">
      <c r="W605670" s="29"/>
      <c r="AI605670" s="29"/>
    </row>
    <row r="605698" spans="23:35" x14ac:dyDescent="0.2">
      <c r="W605698" s="31"/>
      <c r="AI605698" s="31"/>
    </row>
    <row r="605702" spans="23:35" x14ac:dyDescent="0.2">
      <c r="W605702" s="29"/>
      <c r="AI605702" s="29"/>
    </row>
    <row r="605730" spans="23:35" x14ac:dyDescent="0.2">
      <c r="W605730" s="31"/>
      <c r="AI605730" s="31"/>
    </row>
    <row r="605734" spans="23:35" x14ac:dyDescent="0.2">
      <c r="W605734" s="29"/>
      <c r="AI605734" s="29"/>
    </row>
    <row r="605762" spans="23:35" x14ac:dyDescent="0.2">
      <c r="W605762" s="31"/>
      <c r="AI605762" s="31"/>
    </row>
    <row r="605766" spans="23:35" x14ac:dyDescent="0.2">
      <c r="W605766" s="29"/>
      <c r="AI605766" s="29"/>
    </row>
    <row r="605794" spans="23:35" x14ac:dyDescent="0.2">
      <c r="W605794" s="31"/>
      <c r="AI605794" s="31"/>
    </row>
    <row r="605798" spans="23:35" x14ac:dyDescent="0.2">
      <c r="W605798" s="29"/>
      <c r="AI605798" s="29"/>
    </row>
    <row r="605826" spans="23:35" x14ac:dyDescent="0.2">
      <c r="W605826" s="31"/>
      <c r="AI605826" s="31"/>
    </row>
    <row r="605830" spans="23:35" x14ac:dyDescent="0.2">
      <c r="W605830" s="29"/>
      <c r="AI605830" s="29"/>
    </row>
    <row r="605858" spans="23:35" x14ac:dyDescent="0.2">
      <c r="W605858" s="31"/>
      <c r="AI605858" s="31"/>
    </row>
    <row r="605862" spans="23:35" x14ac:dyDescent="0.2">
      <c r="W605862" s="29"/>
      <c r="AI605862" s="29"/>
    </row>
    <row r="605890" spans="23:35" x14ac:dyDescent="0.2">
      <c r="W605890" s="31"/>
      <c r="AI605890" s="31"/>
    </row>
    <row r="605894" spans="23:35" x14ac:dyDescent="0.2">
      <c r="W605894" s="29"/>
      <c r="AI605894" s="29"/>
    </row>
    <row r="605922" spans="23:35" x14ac:dyDescent="0.2">
      <c r="W605922" s="31"/>
      <c r="AI605922" s="31"/>
    </row>
    <row r="605926" spans="23:35" x14ac:dyDescent="0.2">
      <c r="W605926" s="29"/>
      <c r="AI605926" s="29"/>
    </row>
    <row r="605954" spans="23:35" x14ac:dyDescent="0.2">
      <c r="W605954" s="31"/>
      <c r="AI605954" s="31"/>
    </row>
    <row r="605958" spans="23:35" x14ac:dyDescent="0.2">
      <c r="W605958" s="29"/>
      <c r="AI605958" s="29"/>
    </row>
    <row r="605986" spans="23:35" x14ac:dyDescent="0.2">
      <c r="W605986" s="31"/>
      <c r="AI605986" s="31"/>
    </row>
    <row r="605990" spans="23:35" x14ac:dyDescent="0.2">
      <c r="W605990" s="29"/>
      <c r="AI605990" s="29"/>
    </row>
    <row r="606018" spans="23:35" x14ac:dyDescent="0.2">
      <c r="W606018" s="31"/>
      <c r="AI606018" s="31"/>
    </row>
    <row r="606022" spans="23:35" x14ac:dyDescent="0.2">
      <c r="W606022" s="29"/>
      <c r="AI606022" s="29"/>
    </row>
    <row r="606050" spans="23:35" x14ac:dyDescent="0.2">
      <c r="W606050" s="31"/>
      <c r="AI606050" s="31"/>
    </row>
    <row r="606054" spans="23:35" x14ac:dyDescent="0.2">
      <c r="W606054" s="29"/>
      <c r="AI606054" s="29"/>
    </row>
    <row r="606082" spans="23:35" x14ac:dyDescent="0.2">
      <c r="W606082" s="31"/>
      <c r="AI606082" s="31"/>
    </row>
    <row r="606086" spans="23:35" x14ac:dyDescent="0.2">
      <c r="W606086" s="29"/>
      <c r="AI606086" s="29"/>
    </row>
    <row r="606114" spans="23:35" x14ac:dyDescent="0.2">
      <c r="W606114" s="31"/>
      <c r="AI606114" s="31"/>
    </row>
    <row r="606118" spans="23:35" x14ac:dyDescent="0.2">
      <c r="W606118" s="29"/>
      <c r="AI606118" s="29"/>
    </row>
    <row r="606146" spans="23:35" x14ac:dyDescent="0.2">
      <c r="W606146" s="31"/>
      <c r="AI606146" s="31"/>
    </row>
    <row r="606150" spans="23:35" x14ac:dyDescent="0.2">
      <c r="W606150" s="29"/>
      <c r="AI606150" s="29"/>
    </row>
    <row r="606178" spans="23:35" x14ac:dyDescent="0.2">
      <c r="W606178" s="31"/>
      <c r="AI606178" s="31"/>
    </row>
    <row r="606182" spans="23:35" x14ac:dyDescent="0.2">
      <c r="W606182" s="29"/>
      <c r="AI606182" s="29"/>
    </row>
    <row r="606210" spans="23:35" x14ac:dyDescent="0.2">
      <c r="W606210" s="31"/>
      <c r="AI606210" s="31"/>
    </row>
    <row r="606214" spans="23:35" x14ac:dyDescent="0.2">
      <c r="W606214" s="29"/>
      <c r="AI606214" s="29"/>
    </row>
    <row r="606242" spans="23:35" x14ac:dyDescent="0.2">
      <c r="W606242" s="31"/>
      <c r="AI606242" s="31"/>
    </row>
    <row r="606246" spans="23:35" x14ac:dyDescent="0.2">
      <c r="W606246" s="29"/>
      <c r="AI606246" s="29"/>
    </row>
    <row r="606274" spans="23:35" x14ac:dyDescent="0.2">
      <c r="W606274" s="31"/>
      <c r="AI606274" s="31"/>
    </row>
    <row r="606278" spans="23:35" x14ac:dyDescent="0.2">
      <c r="W606278" s="29"/>
      <c r="AI606278" s="29"/>
    </row>
    <row r="606306" spans="23:35" x14ac:dyDescent="0.2">
      <c r="W606306" s="31"/>
      <c r="AI606306" s="31"/>
    </row>
    <row r="606310" spans="23:35" x14ac:dyDescent="0.2">
      <c r="W606310" s="29"/>
      <c r="AI606310" s="29"/>
    </row>
    <row r="606338" spans="23:35" x14ac:dyDescent="0.2">
      <c r="W606338" s="31"/>
      <c r="AI606338" s="31"/>
    </row>
    <row r="606342" spans="23:35" x14ac:dyDescent="0.2">
      <c r="W606342" s="29"/>
      <c r="AI606342" s="29"/>
    </row>
    <row r="606370" spans="23:35" x14ac:dyDescent="0.2">
      <c r="W606370" s="31"/>
      <c r="AI606370" s="31"/>
    </row>
    <row r="606374" spans="23:35" x14ac:dyDescent="0.2">
      <c r="W606374" s="29"/>
      <c r="AI606374" s="29"/>
    </row>
    <row r="606402" spans="23:35" x14ac:dyDescent="0.2">
      <c r="W606402" s="31"/>
      <c r="AI606402" s="31"/>
    </row>
    <row r="606406" spans="23:35" x14ac:dyDescent="0.2">
      <c r="W606406" s="29"/>
      <c r="AI606406" s="29"/>
    </row>
    <row r="606434" spans="23:35" x14ac:dyDescent="0.2">
      <c r="W606434" s="31"/>
      <c r="AI606434" s="31"/>
    </row>
    <row r="606438" spans="23:35" x14ac:dyDescent="0.2">
      <c r="W606438" s="29"/>
      <c r="AI606438" s="29"/>
    </row>
    <row r="606466" spans="23:35" x14ac:dyDescent="0.2">
      <c r="W606466" s="31"/>
      <c r="AI606466" s="31"/>
    </row>
    <row r="606470" spans="23:35" x14ac:dyDescent="0.2">
      <c r="W606470" s="29"/>
      <c r="AI606470" s="29"/>
    </row>
    <row r="606498" spans="23:35" x14ac:dyDescent="0.2">
      <c r="W606498" s="31"/>
      <c r="AI606498" s="31"/>
    </row>
    <row r="606502" spans="23:35" x14ac:dyDescent="0.2">
      <c r="W606502" s="29"/>
      <c r="AI606502" s="29"/>
    </row>
    <row r="606530" spans="23:35" x14ac:dyDescent="0.2">
      <c r="W606530" s="31"/>
      <c r="AI606530" s="31"/>
    </row>
    <row r="606534" spans="23:35" x14ac:dyDescent="0.2">
      <c r="W606534" s="29"/>
      <c r="AI606534" s="29"/>
    </row>
    <row r="606562" spans="23:35" x14ac:dyDescent="0.2">
      <c r="W606562" s="31"/>
      <c r="AI606562" s="31"/>
    </row>
    <row r="606566" spans="23:35" x14ac:dyDescent="0.2">
      <c r="W606566" s="29"/>
      <c r="AI606566" s="29"/>
    </row>
    <row r="606594" spans="23:35" x14ac:dyDescent="0.2">
      <c r="W606594" s="31"/>
      <c r="AI606594" s="31"/>
    </row>
    <row r="606598" spans="23:35" x14ac:dyDescent="0.2">
      <c r="W606598" s="29"/>
      <c r="AI606598" s="29"/>
    </row>
    <row r="606626" spans="23:35" x14ac:dyDescent="0.2">
      <c r="W606626" s="31"/>
      <c r="AI606626" s="31"/>
    </row>
    <row r="606630" spans="23:35" x14ac:dyDescent="0.2">
      <c r="W606630" s="29"/>
      <c r="AI606630" s="29"/>
    </row>
    <row r="606658" spans="23:35" x14ac:dyDescent="0.2">
      <c r="W606658" s="31"/>
      <c r="AI606658" s="31"/>
    </row>
    <row r="606662" spans="23:35" x14ac:dyDescent="0.2">
      <c r="W606662" s="29"/>
      <c r="AI606662" s="29"/>
    </row>
    <row r="606690" spans="23:35" x14ac:dyDescent="0.2">
      <c r="W606690" s="31"/>
      <c r="AI606690" s="31"/>
    </row>
    <row r="606694" spans="23:35" x14ac:dyDescent="0.2">
      <c r="W606694" s="29"/>
      <c r="AI606694" s="29"/>
    </row>
    <row r="606722" spans="23:35" x14ac:dyDescent="0.2">
      <c r="W606722" s="31"/>
      <c r="AI606722" s="31"/>
    </row>
    <row r="606726" spans="23:35" x14ac:dyDescent="0.2">
      <c r="W606726" s="29"/>
      <c r="AI606726" s="29"/>
    </row>
    <row r="606754" spans="23:35" x14ac:dyDescent="0.2">
      <c r="W606754" s="31"/>
      <c r="AI606754" s="31"/>
    </row>
    <row r="606758" spans="23:35" x14ac:dyDescent="0.2">
      <c r="W606758" s="29"/>
      <c r="AI606758" s="29"/>
    </row>
    <row r="606786" spans="23:35" x14ac:dyDescent="0.2">
      <c r="W606786" s="31"/>
      <c r="AI606786" s="31"/>
    </row>
    <row r="606790" spans="23:35" x14ac:dyDescent="0.2">
      <c r="W606790" s="29"/>
      <c r="AI606790" s="29"/>
    </row>
    <row r="606818" spans="23:35" x14ac:dyDescent="0.2">
      <c r="W606818" s="31"/>
      <c r="AI606818" s="31"/>
    </row>
    <row r="606822" spans="23:35" x14ac:dyDescent="0.2">
      <c r="W606822" s="29"/>
      <c r="AI606822" s="29"/>
    </row>
    <row r="606850" spans="23:35" x14ac:dyDescent="0.2">
      <c r="W606850" s="31"/>
      <c r="AI606850" s="31"/>
    </row>
    <row r="606854" spans="23:35" x14ac:dyDescent="0.2">
      <c r="W606854" s="29"/>
      <c r="AI606854" s="29"/>
    </row>
    <row r="606882" spans="23:35" x14ac:dyDescent="0.2">
      <c r="W606882" s="31"/>
      <c r="AI606882" s="31"/>
    </row>
    <row r="606886" spans="23:35" x14ac:dyDescent="0.2">
      <c r="W606886" s="29"/>
      <c r="AI606886" s="29"/>
    </row>
    <row r="606914" spans="23:35" x14ac:dyDescent="0.2">
      <c r="W606914" s="31"/>
      <c r="AI606914" s="31"/>
    </row>
    <row r="606918" spans="23:35" x14ac:dyDescent="0.2">
      <c r="W606918" s="29"/>
      <c r="AI606918" s="29"/>
    </row>
    <row r="606946" spans="23:35" x14ac:dyDescent="0.2">
      <c r="W606946" s="31"/>
      <c r="AI606946" s="31"/>
    </row>
    <row r="606950" spans="23:35" x14ac:dyDescent="0.2">
      <c r="W606950" s="29"/>
      <c r="AI606950" s="29"/>
    </row>
    <row r="606978" spans="23:35" x14ac:dyDescent="0.2">
      <c r="W606978" s="31"/>
      <c r="AI606978" s="31"/>
    </row>
    <row r="606982" spans="23:35" x14ac:dyDescent="0.2">
      <c r="W606982" s="29"/>
      <c r="AI606982" s="29"/>
    </row>
    <row r="607010" spans="23:35" x14ac:dyDescent="0.2">
      <c r="W607010" s="31"/>
      <c r="AI607010" s="31"/>
    </row>
    <row r="607014" spans="23:35" x14ac:dyDescent="0.2">
      <c r="W607014" s="29"/>
      <c r="AI607014" s="29"/>
    </row>
    <row r="607042" spans="23:35" x14ac:dyDescent="0.2">
      <c r="W607042" s="31"/>
      <c r="AI607042" s="31"/>
    </row>
    <row r="607046" spans="23:35" x14ac:dyDescent="0.2">
      <c r="W607046" s="29"/>
      <c r="AI607046" s="29"/>
    </row>
    <row r="607074" spans="23:35" x14ac:dyDescent="0.2">
      <c r="W607074" s="31"/>
      <c r="AI607074" s="31"/>
    </row>
    <row r="607078" spans="23:35" x14ac:dyDescent="0.2">
      <c r="W607078" s="29"/>
      <c r="AI607078" s="29"/>
    </row>
    <row r="607106" spans="23:35" x14ac:dyDescent="0.2">
      <c r="W607106" s="31"/>
      <c r="AI607106" s="31"/>
    </row>
    <row r="607110" spans="23:35" x14ac:dyDescent="0.2">
      <c r="W607110" s="29"/>
      <c r="AI607110" s="29"/>
    </row>
    <row r="607138" spans="23:35" x14ac:dyDescent="0.2">
      <c r="W607138" s="31"/>
      <c r="AI607138" s="31"/>
    </row>
    <row r="607142" spans="23:35" x14ac:dyDescent="0.2">
      <c r="W607142" s="29"/>
      <c r="AI607142" s="29"/>
    </row>
    <row r="607170" spans="23:35" x14ac:dyDescent="0.2">
      <c r="W607170" s="31"/>
      <c r="AI607170" s="31"/>
    </row>
    <row r="607174" spans="23:35" x14ac:dyDescent="0.2">
      <c r="W607174" s="29"/>
      <c r="AI607174" s="29"/>
    </row>
    <row r="607202" spans="23:35" x14ac:dyDescent="0.2">
      <c r="W607202" s="31"/>
      <c r="AI607202" s="31"/>
    </row>
    <row r="607206" spans="23:35" x14ac:dyDescent="0.2">
      <c r="W607206" s="29"/>
      <c r="AI607206" s="29"/>
    </row>
    <row r="607234" spans="23:35" x14ac:dyDescent="0.2">
      <c r="W607234" s="31"/>
      <c r="AI607234" s="31"/>
    </row>
    <row r="607238" spans="23:35" x14ac:dyDescent="0.2">
      <c r="W607238" s="29"/>
      <c r="AI607238" s="29"/>
    </row>
    <row r="607266" spans="23:35" x14ac:dyDescent="0.2">
      <c r="W607266" s="31"/>
      <c r="AI607266" s="31"/>
    </row>
    <row r="607270" spans="23:35" x14ac:dyDescent="0.2">
      <c r="W607270" s="29"/>
      <c r="AI607270" s="29"/>
    </row>
    <row r="607298" spans="23:35" x14ac:dyDescent="0.2">
      <c r="W607298" s="31"/>
      <c r="AI607298" s="31"/>
    </row>
    <row r="607302" spans="23:35" x14ac:dyDescent="0.2">
      <c r="W607302" s="29"/>
      <c r="AI607302" s="29"/>
    </row>
    <row r="607330" spans="23:35" x14ac:dyDescent="0.2">
      <c r="W607330" s="31"/>
      <c r="AI607330" s="31"/>
    </row>
    <row r="607334" spans="23:35" x14ac:dyDescent="0.2">
      <c r="W607334" s="29"/>
      <c r="AI607334" s="29"/>
    </row>
    <row r="607362" spans="23:35" x14ac:dyDescent="0.2">
      <c r="W607362" s="31"/>
      <c r="AI607362" s="31"/>
    </row>
    <row r="607366" spans="23:35" x14ac:dyDescent="0.2">
      <c r="W607366" s="29"/>
      <c r="AI607366" s="29"/>
    </row>
    <row r="607394" spans="23:35" x14ac:dyDescent="0.2">
      <c r="W607394" s="31"/>
      <c r="AI607394" s="31"/>
    </row>
    <row r="607398" spans="23:35" x14ac:dyDescent="0.2">
      <c r="W607398" s="29"/>
      <c r="AI607398" s="29"/>
    </row>
    <row r="607426" spans="23:35" x14ac:dyDescent="0.2">
      <c r="W607426" s="31"/>
      <c r="AI607426" s="31"/>
    </row>
    <row r="607430" spans="23:35" x14ac:dyDescent="0.2">
      <c r="W607430" s="29"/>
      <c r="AI607430" s="29"/>
    </row>
    <row r="607458" spans="23:35" x14ac:dyDescent="0.2">
      <c r="W607458" s="31"/>
      <c r="AI607458" s="31"/>
    </row>
    <row r="607462" spans="23:35" x14ac:dyDescent="0.2">
      <c r="W607462" s="29"/>
      <c r="AI607462" s="29"/>
    </row>
    <row r="607490" spans="23:35" x14ac:dyDescent="0.2">
      <c r="W607490" s="31"/>
      <c r="AI607490" s="31"/>
    </row>
    <row r="607494" spans="23:35" x14ac:dyDescent="0.2">
      <c r="W607494" s="29"/>
      <c r="AI607494" s="29"/>
    </row>
    <row r="607522" spans="23:35" x14ac:dyDescent="0.2">
      <c r="W607522" s="31"/>
      <c r="AI607522" s="31"/>
    </row>
    <row r="607526" spans="23:35" x14ac:dyDescent="0.2">
      <c r="W607526" s="29"/>
      <c r="AI607526" s="29"/>
    </row>
    <row r="607554" spans="23:35" x14ac:dyDescent="0.2">
      <c r="W607554" s="31"/>
      <c r="AI607554" s="31"/>
    </row>
    <row r="607558" spans="23:35" x14ac:dyDescent="0.2">
      <c r="W607558" s="29"/>
      <c r="AI607558" s="29"/>
    </row>
    <row r="607586" spans="23:35" x14ac:dyDescent="0.2">
      <c r="W607586" s="31"/>
      <c r="AI607586" s="31"/>
    </row>
    <row r="607590" spans="23:35" x14ac:dyDescent="0.2">
      <c r="W607590" s="29"/>
      <c r="AI607590" s="29"/>
    </row>
    <row r="607618" spans="23:35" x14ac:dyDescent="0.2">
      <c r="W607618" s="31"/>
      <c r="AI607618" s="31"/>
    </row>
    <row r="607622" spans="23:35" x14ac:dyDescent="0.2">
      <c r="W607622" s="29"/>
      <c r="AI607622" s="29"/>
    </row>
    <row r="607650" spans="23:35" x14ac:dyDescent="0.2">
      <c r="W607650" s="31"/>
      <c r="AI607650" s="31"/>
    </row>
    <row r="607654" spans="23:35" x14ac:dyDescent="0.2">
      <c r="W607654" s="29"/>
      <c r="AI607654" s="29"/>
    </row>
    <row r="607682" spans="23:35" x14ac:dyDescent="0.2">
      <c r="W607682" s="31"/>
      <c r="AI607682" s="31"/>
    </row>
    <row r="607686" spans="23:35" x14ac:dyDescent="0.2">
      <c r="W607686" s="29"/>
      <c r="AI607686" s="29"/>
    </row>
    <row r="607714" spans="23:35" x14ac:dyDescent="0.2">
      <c r="W607714" s="31"/>
      <c r="AI607714" s="31"/>
    </row>
    <row r="607718" spans="23:35" x14ac:dyDescent="0.2">
      <c r="W607718" s="29"/>
      <c r="AI607718" s="29"/>
    </row>
    <row r="607746" spans="23:35" x14ac:dyDescent="0.2">
      <c r="W607746" s="31"/>
      <c r="AI607746" s="31"/>
    </row>
    <row r="607750" spans="23:35" x14ac:dyDescent="0.2">
      <c r="W607750" s="29"/>
      <c r="AI607750" s="29"/>
    </row>
    <row r="607778" spans="23:35" x14ac:dyDescent="0.2">
      <c r="W607778" s="31"/>
      <c r="AI607778" s="31"/>
    </row>
    <row r="607782" spans="23:35" x14ac:dyDescent="0.2">
      <c r="W607782" s="29"/>
      <c r="AI607782" s="29"/>
    </row>
    <row r="607810" spans="23:35" x14ac:dyDescent="0.2">
      <c r="W607810" s="31"/>
      <c r="AI607810" s="31"/>
    </row>
    <row r="607814" spans="23:35" x14ac:dyDescent="0.2">
      <c r="W607814" s="29"/>
      <c r="AI607814" s="29"/>
    </row>
    <row r="607842" spans="23:35" x14ac:dyDescent="0.2">
      <c r="W607842" s="31"/>
      <c r="AI607842" s="31"/>
    </row>
    <row r="607846" spans="23:35" x14ac:dyDescent="0.2">
      <c r="W607846" s="29"/>
      <c r="AI607846" s="29"/>
    </row>
    <row r="607874" spans="23:35" x14ac:dyDescent="0.2">
      <c r="W607874" s="31"/>
      <c r="AI607874" s="31"/>
    </row>
    <row r="607878" spans="23:35" x14ac:dyDescent="0.2">
      <c r="W607878" s="29"/>
      <c r="AI607878" s="29"/>
    </row>
    <row r="607906" spans="23:35" x14ac:dyDescent="0.2">
      <c r="W607906" s="31"/>
      <c r="AI607906" s="31"/>
    </row>
    <row r="607910" spans="23:35" x14ac:dyDescent="0.2">
      <c r="W607910" s="29"/>
      <c r="AI607910" s="29"/>
    </row>
    <row r="607938" spans="23:35" x14ac:dyDescent="0.2">
      <c r="W607938" s="31"/>
      <c r="AI607938" s="31"/>
    </row>
    <row r="607942" spans="23:35" x14ac:dyDescent="0.2">
      <c r="W607942" s="29"/>
      <c r="AI607942" s="29"/>
    </row>
    <row r="607970" spans="23:35" x14ac:dyDescent="0.2">
      <c r="W607970" s="31"/>
      <c r="AI607970" s="31"/>
    </row>
    <row r="607974" spans="23:35" x14ac:dyDescent="0.2">
      <c r="W607974" s="29"/>
      <c r="AI607974" s="29"/>
    </row>
    <row r="608002" spans="23:35" x14ac:dyDescent="0.2">
      <c r="W608002" s="31"/>
      <c r="AI608002" s="31"/>
    </row>
    <row r="608006" spans="23:35" x14ac:dyDescent="0.2">
      <c r="W608006" s="29"/>
      <c r="AI608006" s="29"/>
    </row>
    <row r="608034" spans="23:35" x14ac:dyDescent="0.2">
      <c r="W608034" s="31"/>
      <c r="AI608034" s="31"/>
    </row>
    <row r="608038" spans="23:35" x14ac:dyDescent="0.2">
      <c r="W608038" s="29"/>
      <c r="AI608038" s="29"/>
    </row>
    <row r="608066" spans="23:35" x14ac:dyDescent="0.2">
      <c r="W608066" s="31"/>
      <c r="AI608066" s="31"/>
    </row>
    <row r="608070" spans="23:35" x14ac:dyDescent="0.2">
      <c r="W608070" s="29"/>
      <c r="AI608070" s="29"/>
    </row>
    <row r="608098" spans="23:35" x14ac:dyDescent="0.2">
      <c r="W608098" s="31"/>
      <c r="AI608098" s="31"/>
    </row>
    <row r="608102" spans="23:35" x14ac:dyDescent="0.2">
      <c r="W608102" s="29"/>
      <c r="AI608102" s="29"/>
    </row>
    <row r="608130" spans="23:35" x14ac:dyDescent="0.2">
      <c r="W608130" s="31"/>
      <c r="AI608130" s="31"/>
    </row>
    <row r="608134" spans="23:35" x14ac:dyDescent="0.2">
      <c r="W608134" s="29"/>
      <c r="AI608134" s="29"/>
    </row>
    <row r="608162" spans="23:35" x14ac:dyDescent="0.2">
      <c r="W608162" s="31"/>
      <c r="AI608162" s="31"/>
    </row>
    <row r="608166" spans="23:35" x14ac:dyDescent="0.2">
      <c r="W608166" s="29"/>
      <c r="AI608166" s="29"/>
    </row>
    <row r="608194" spans="23:35" x14ac:dyDescent="0.2">
      <c r="W608194" s="31"/>
      <c r="AI608194" s="31"/>
    </row>
    <row r="608198" spans="23:35" x14ac:dyDescent="0.2">
      <c r="W608198" s="29"/>
      <c r="AI608198" s="29"/>
    </row>
    <row r="608226" spans="23:35" x14ac:dyDescent="0.2">
      <c r="W608226" s="31"/>
      <c r="AI608226" s="31"/>
    </row>
    <row r="608230" spans="23:35" x14ac:dyDescent="0.2">
      <c r="W608230" s="29"/>
      <c r="AI608230" s="29"/>
    </row>
    <row r="608258" spans="23:35" x14ac:dyDescent="0.2">
      <c r="W608258" s="31"/>
      <c r="AI608258" s="31"/>
    </row>
    <row r="608262" spans="23:35" x14ac:dyDescent="0.2">
      <c r="W608262" s="29"/>
      <c r="AI608262" s="29"/>
    </row>
    <row r="608290" spans="23:35" x14ac:dyDescent="0.2">
      <c r="W608290" s="31"/>
      <c r="AI608290" s="31"/>
    </row>
    <row r="608294" spans="23:35" x14ac:dyDescent="0.2">
      <c r="W608294" s="29"/>
      <c r="AI608294" s="29"/>
    </row>
    <row r="608322" spans="23:35" x14ac:dyDescent="0.2">
      <c r="W608322" s="31"/>
      <c r="AI608322" s="31"/>
    </row>
    <row r="608326" spans="23:35" x14ac:dyDescent="0.2">
      <c r="W608326" s="29"/>
      <c r="AI608326" s="29"/>
    </row>
    <row r="608354" spans="23:35" x14ac:dyDescent="0.2">
      <c r="W608354" s="31"/>
      <c r="AI608354" s="31"/>
    </row>
    <row r="608358" spans="23:35" x14ac:dyDescent="0.2">
      <c r="W608358" s="29"/>
      <c r="AI608358" s="29"/>
    </row>
    <row r="608386" spans="23:35" x14ac:dyDescent="0.2">
      <c r="W608386" s="31"/>
      <c r="AI608386" s="31"/>
    </row>
    <row r="608390" spans="23:35" x14ac:dyDescent="0.2">
      <c r="W608390" s="29"/>
      <c r="AI608390" s="29"/>
    </row>
    <row r="608418" spans="23:35" x14ac:dyDescent="0.2">
      <c r="W608418" s="31"/>
      <c r="AI608418" s="31"/>
    </row>
    <row r="608422" spans="23:35" x14ac:dyDescent="0.2">
      <c r="W608422" s="29"/>
      <c r="AI608422" s="29"/>
    </row>
    <row r="608450" spans="23:35" x14ac:dyDescent="0.2">
      <c r="W608450" s="31"/>
      <c r="AI608450" s="31"/>
    </row>
    <row r="608454" spans="23:35" x14ac:dyDescent="0.2">
      <c r="W608454" s="29"/>
      <c r="AI608454" s="29"/>
    </row>
    <row r="608482" spans="23:35" x14ac:dyDescent="0.2">
      <c r="W608482" s="31"/>
      <c r="AI608482" s="31"/>
    </row>
    <row r="608486" spans="23:35" x14ac:dyDescent="0.2">
      <c r="W608486" s="29"/>
      <c r="AI608486" s="29"/>
    </row>
    <row r="608514" spans="23:35" x14ac:dyDescent="0.2">
      <c r="W608514" s="31"/>
      <c r="AI608514" s="31"/>
    </row>
    <row r="608518" spans="23:35" x14ac:dyDescent="0.2">
      <c r="W608518" s="29"/>
      <c r="AI608518" s="29"/>
    </row>
    <row r="608546" spans="23:35" x14ac:dyDescent="0.2">
      <c r="W608546" s="31"/>
      <c r="AI608546" s="31"/>
    </row>
    <row r="608550" spans="23:35" x14ac:dyDescent="0.2">
      <c r="W608550" s="29"/>
      <c r="AI608550" s="29"/>
    </row>
    <row r="608578" spans="23:35" x14ac:dyDescent="0.2">
      <c r="W608578" s="31"/>
      <c r="AI608578" s="31"/>
    </row>
    <row r="608582" spans="23:35" x14ac:dyDescent="0.2">
      <c r="W608582" s="29"/>
      <c r="AI608582" s="29"/>
    </row>
    <row r="608610" spans="23:35" x14ac:dyDescent="0.2">
      <c r="W608610" s="31"/>
      <c r="AI608610" s="31"/>
    </row>
    <row r="608614" spans="23:35" x14ac:dyDescent="0.2">
      <c r="W608614" s="29"/>
      <c r="AI608614" s="29"/>
    </row>
    <row r="608642" spans="23:35" x14ac:dyDescent="0.2">
      <c r="W608642" s="31"/>
      <c r="AI608642" s="31"/>
    </row>
    <row r="608646" spans="23:35" x14ac:dyDescent="0.2">
      <c r="W608646" s="29"/>
      <c r="AI608646" s="29"/>
    </row>
    <row r="608674" spans="23:35" x14ac:dyDescent="0.2">
      <c r="W608674" s="31"/>
      <c r="AI608674" s="31"/>
    </row>
    <row r="608678" spans="23:35" x14ac:dyDescent="0.2">
      <c r="W608678" s="29"/>
      <c r="AI608678" s="29"/>
    </row>
    <row r="608706" spans="23:35" x14ac:dyDescent="0.2">
      <c r="W608706" s="31"/>
      <c r="AI608706" s="31"/>
    </row>
    <row r="608710" spans="23:35" x14ac:dyDescent="0.2">
      <c r="W608710" s="29"/>
      <c r="AI608710" s="29"/>
    </row>
    <row r="608738" spans="23:35" x14ac:dyDescent="0.2">
      <c r="W608738" s="31"/>
      <c r="AI608738" s="31"/>
    </row>
    <row r="608742" spans="23:35" x14ac:dyDescent="0.2">
      <c r="W608742" s="29"/>
      <c r="AI608742" s="29"/>
    </row>
    <row r="608770" spans="23:35" x14ac:dyDescent="0.2">
      <c r="W608770" s="31"/>
      <c r="AI608770" s="31"/>
    </row>
    <row r="608774" spans="23:35" x14ac:dyDescent="0.2">
      <c r="W608774" s="29"/>
      <c r="AI608774" s="29"/>
    </row>
    <row r="608802" spans="23:35" x14ac:dyDescent="0.2">
      <c r="W608802" s="31"/>
      <c r="AI608802" s="31"/>
    </row>
    <row r="608806" spans="23:35" x14ac:dyDescent="0.2">
      <c r="W608806" s="29"/>
      <c r="AI608806" s="29"/>
    </row>
    <row r="608834" spans="23:35" x14ac:dyDescent="0.2">
      <c r="W608834" s="31"/>
      <c r="AI608834" s="31"/>
    </row>
    <row r="608838" spans="23:35" x14ac:dyDescent="0.2">
      <c r="W608838" s="29"/>
      <c r="AI608838" s="29"/>
    </row>
    <row r="608866" spans="23:35" x14ac:dyDescent="0.2">
      <c r="W608866" s="31"/>
      <c r="AI608866" s="31"/>
    </row>
    <row r="608870" spans="23:35" x14ac:dyDescent="0.2">
      <c r="W608870" s="29"/>
      <c r="AI608870" s="29"/>
    </row>
    <row r="608898" spans="23:35" x14ac:dyDescent="0.2">
      <c r="W608898" s="31"/>
      <c r="AI608898" s="31"/>
    </row>
    <row r="608902" spans="23:35" x14ac:dyDescent="0.2">
      <c r="W608902" s="29"/>
      <c r="AI608902" s="29"/>
    </row>
    <row r="608930" spans="23:35" x14ac:dyDescent="0.2">
      <c r="W608930" s="31"/>
      <c r="AI608930" s="31"/>
    </row>
    <row r="608934" spans="23:35" x14ac:dyDescent="0.2">
      <c r="W608934" s="29"/>
      <c r="AI608934" s="29"/>
    </row>
    <row r="608962" spans="23:35" x14ac:dyDescent="0.2">
      <c r="W608962" s="31"/>
      <c r="AI608962" s="31"/>
    </row>
    <row r="608966" spans="23:35" x14ac:dyDescent="0.2">
      <c r="W608966" s="29"/>
      <c r="AI608966" s="29"/>
    </row>
    <row r="608994" spans="23:35" x14ac:dyDescent="0.2">
      <c r="W608994" s="31"/>
      <c r="AI608994" s="31"/>
    </row>
    <row r="608998" spans="23:35" x14ac:dyDescent="0.2">
      <c r="W608998" s="29"/>
      <c r="AI608998" s="29"/>
    </row>
    <row r="609026" spans="23:35" x14ac:dyDescent="0.2">
      <c r="W609026" s="31"/>
      <c r="AI609026" s="31"/>
    </row>
    <row r="609030" spans="23:35" x14ac:dyDescent="0.2">
      <c r="W609030" s="29"/>
      <c r="AI609030" s="29"/>
    </row>
    <row r="609058" spans="23:35" x14ac:dyDescent="0.2">
      <c r="W609058" s="31"/>
      <c r="AI609058" s="31"/>
    </row>
    <row r="609062" spans="23:35" x14ac:dyDescent="0.2">
      <c r="W609062" s="29"/>
      <c r="AI609062" s="29"/>
    </row>
    <row r="609090" spans="23:35" x14ac:dyDescent="0.2">
      <c r="W609090" s="31"/>
      <c r="AI609090" s="31"/>
    </row>
    <row r="609094" spans="23:35" x14ac:dyDescent="0.2">
      <c r="W609094" s="29"/>
      <c r="AI609094" s="29"/>
    </row>
    <row r="609122" spans="23:35" x14ac:dyDescent="0.2">
      <c r="W609122" s="31"/>
      <c r="AI609122" s="31"/>
    </row>
    <row r="609126" spans="23:35" x14ac:dyDescent="0.2">
      <c r="W609126" s="29"/>
      <c r="AI609126" s="29"/>
    </row>
    <row r="609154" spans="23:35" x14ac:dyDescent="0.2">
      <c r="W609154" s="31"/>
      <c r="AI609154" s="31"/>
    </row>
    <row r="609158" spans="23:35" x14ac:dyDescent="0.2">
      <c r="W609158" s="29"/>
      <c r="AI609158" s="29"/>
    </row>
    <row r="609186" spans="23:35" x14ac:dyDescent="0.2">
      <c r="W609186" s="31"/>
      <c r="AI609186" s="31"/>
    </row>
    <row r="609190" spans="23:35" x14ac:dyDescent="0.2">
      <c r="W609190" s="29"/>
      <c r="AI609190" s="29"/>
    </row>
    <row r="609218" spans="23:35" x14ac:dyDescent="0.2">
      <c r="W609218" s="31"/>
      <c r="AI609218" s="31"/>
    </row>
    <row r="609222" spans="23:35" x14ac:dyDescent="0.2">
      <c r="W609222" s="29"/>
      <c r="AI609222" s="29"/>
    </row>
    <row r="609250" spans="23:35" x14ac:dyDescent="0.2">
      <c r="W609250" s="31"/>
      <c r="AI609250" s="31"/>
    </row>
    <row r="609254" spans="23:35" x14ac:dyDescent="0.2">
      <c r="W609254" s="29"/>
      <c r="AI609254" s="29"/>
    </row>
    <row r="609282" spans="23:35" x14ac:dyDescent="0.2">
      <c r="W609282" s="31"/>
      <c r="AI609282" s="31"/>
    </row>
    <row r="609286" spans="23:35" x14ac:dyDescent="0.2">
      <c r="W609286" s="29"/>
      <c r="AI609286" s="29"/>
    </row>
    <row r="609314" spans="23:35" x14ac:dyDescent="0.2">
      <c r="W609314" s="31"/>
      <c r="AI609314" s="31"/>
    </row>
    <row r="609318" spans="23:35" x14ac:dyDescent="0.2">
      <c r="W609318" s="29"/>
      <c r="AI609318" s="29"/>
    </row>
    <row r="609346" spans="23:35" x14ac:dyDescent="0.2">
      <c r="W609346" s="31"/>
      <c r="AI609346" s="31"/>
    </row>
    <row r="609350" spans="23:35" x14ac:dyDescent="0.2">
      <c r="W609350" s="29"/>
      <c r="AI609350" s="29"/>
    </row>
    <row r="609378" spans="23:35" x14ac:dyDescent="0.2">
      <c r="W609378" s="31"/>
      <c r="AI609378" s="31"/>
    </row>
    <row r="609382" spans="23:35" x14ac:dyDescent="0.2">
      <c r="W609382" s="29"/>
      <c r="AI609382" s="29"/>
    </row>
    <row r="609410" spans="23:35" x14ac:dyDescent="0.2">
      <c r="W609410" s="31"/>
      <c r="AI609410" s="31"/>
    </row>
    <row r="609414" spans="23:35" x14ac:dyDescent="0.2">
      <c r="W609414" s="29"/>
      <c r="AI609414" s="29"/>
    </row>
    <row r="609442" spans="23:35" x14ac:dyDescent="0.2">
      <c r="W609442" s="31"/>
      <c r="AI609442" s="31"/>
    </row>
    <row r="609446" spans="23:35" x14ac:dyDescent="0.2">
      <c r="W609446" s="29"/>
      <c r="AI609446" s="29"/>
    </row>
    <row r="609474" spans="23:35" x14ac:dyDescent="0.2">
      <c r="W609474" s="31"/>
      <c r="AI609474" s="31"/>
    </row>
    <row r="609478" spans="23:35" x14ac:dyDescent="0.2">
      <c r="W609478" s="29"/>
      <c r="AI609478" s="29"/>
    </row>
    <row r="609506" spans="23:35" x14ac:dyDescent="0.2">
      <c r="W609506" s="31"/>
      <c r="AI609506" s="31"/>
    </row>
    <row r="609510" spans="23:35" x14ac:dyDescent="0.2">
      <c r="W609510" s="29"/>
      <c r="AI609510" s="29"/>
    </row>
    <row r="609538" spans="23:35" x14ac:dyDescent="0.2">
      <c r="W609538" s="31"/>
      <c r="AI609538" s="31"/>
    </row>
    <row r="609542" spans="23:35" x14ac:dyDescent="0.2">
      <c r="W609542" s="29"/>
      <c r="AI609542" s="29"/>
    </row>
    <row r="609570" spans="23:35" x14ac:dyDescent="0.2">
      <c r="W609570" s="31"/>
      <c r="AI609570" s="31"/>
    </row>
    <row r="609574" spans="23:35" x14ac:dyDescent="0.2">
      <c r="W609574" s="29"/>
      <c r="AI609574" s="29"/>
    </row>
    <row r="609602" spans="23:35" x14ac:dyDescent="0.2">
      <c r="W609602" s="31"/>
      <c r="AI609602" s="31"/>
    </row>
    <row r="609606" spans="23:35" x14ac:dyDescent="0.2">
      <c r="W609606" s="29"/>
      <c r="AI609606" s="29"/>
    </row>
    <row r="609634" spans="23:35" x14ac:dyDescent="0.2">
      <c r="W609634" s="31"/>
      <c r="AI609634" s="31"/>
    </row>
    <row r="609638" spans="23:35" x14ac:dyDescent="0.2">
      <c r="W609638" s="29"/>
      <c r="AI609638" s="29"/>
    </row>
    <row r="609666" spans="23:35" x14ac:dyDescent="0.2">
      <c r="W609666" s="31"/>
      <c r="AI609666" s="31"/>
    </row>
    <row r="609670" spans="23:35" x14ac:dyDescent="0.2">
      <c r="W609670" s="29"/>
      <c r="AI609670" s="29"/>
    </row>
    <row r="609698" spans="23:35" x14ac:dyDescent="0.2">
      <c r="W609698" s="31"/>
      <c r="AI609698" s="31"/>
    </row>
    <row r="609702" spans="23:35" x14ac:dyDescent="0.2">
      <c r="W609702" s="29"/>
      <c r="AI609702" s="29"/>
    </row>
    <row r="609730" spans="23:35" x14ac:dyDescent="0.2">
      <c r="W609730" s="31"/>
      <c r="AI609730" s="31"/>
    </row>
    <row r="609734" spans="23:35" x14ac:dyDescent="0.2">
      <c r="W609734" s="29"/>
      <c r="AI609734" s="29"/>
    </row>
    <row r="609762" spans="23:35" x14ac:dyDescent="0.2">
      <c r="W609762" s="31"/>
      <c r="AI609762" s="31"/>
    </row>
    <row r="609766" spans="23:35" x14ac:dyDescent="0.2">
      <c r="W609766" s="29"/>
      <c r="AI609766" s="29"/>
    </row>
    <row r="609794" spans="23:35" x14ac:dyDescent="0.2">
      <c r="W609794" s="31"/>
      <c r="AI609794" s="31"/>
    </row>
    <row r="609798" spans="23:35" x14ac:dyDescent="0.2">
      <c r="W609798" s="29"/>
      <c r="AI609798" s="29"/>
    </row>
    <row r="609826" spans="23:35" x14ac:dyDescent="0.2">
      <c r="W609826" s="31"/>
      <c r="AI609826" s="31"/>
    </row>
    <row r="609830" spans="23:35" x14ac:dyDescent="0.2">
      <c r="W609830" s="29"/>
      <c r="AI609830" s="29"/>
    </row>
    <row r="609858" spans="23:35" x14ac:dyDescent="0.2">
      <c r="W609858" s="31"/>
      <c r="AI609858" s="31"/>
    </row>
    <row r="609862" spans="23:35" x14ac:dyDescent="0.2">
      <c r="W609862" s="29"/>
      <c r="AI609862" s="29"/>
    </row>
    <row r="609890" spans="23:35" x14ac:dyDescent="0.2">
      <c r="W609890" s="31"/>
      <c r="AI609890" s="31"/>
    </row>
    <row r="609894" spans="23:35" x14ac:dyDescent="0.2">
      <c r="W609894" s="29"/>
      <c r="AI609894" s="29"/>
    </row>
    <row r="609922" spans="23:35" x14ac:dyDescent="0.2">
      <c r="W609922" s="31"/>
      <c r="AI609922" s="31"/>
    </row>
    <row r="609926" spans="23:35" x14ac:dyDescent="0.2">
      <c r="W609926" s="29"/>
      <c r="AI609926" s="29"/>
    </row>
    <row r="609954" spans="23:35" x14ac:dyDescent="0.2">
      <c r="W609954" s="31"/>
      <c r="AI609954" s="31"/>
    </row>
    <row r="609958" spans="23:35" x14ac:dyDescent="0.2">
      <c r="W609958" s="29"/>
      <c r="AI609958" s="29"/>
    </row>
    <row r="609986" spans="23:35" x14ac:dyDescent="0.2">
      <c r="W609986" s="31"/>
      <c r="AI609986" s="31"/>
    </row>
    <row r="609990" spans="23:35" x14ac:dyDescent="0.2">
      <c r="W609990" s="29"/>
      <c r="AI609990" s="29"/>
    </row>
    <row r="610018" spans="23:35" x14ac:dyDescent="0.2">
      <c r="W610018" s="31"/>
      <c r="AI610018" s="31"/>
    </row>
    <row r="610022" spans="23:35" x14ac:dyDescent="0.2">
      <c r="W610022" s="29"/>
      <c r="AI610022" s="29"/>
    </row>
    <row r="610050" spans="23:35" x14ac:dyDescent="0.2">
      <c r="W610050" s="31"/>
      <c r="AI610050" s="31"/>
    </row>
    <row r="610054" spans="23:35" x14ac:dyDescent="0.2">
      <c r="W610054" s="29"/>
      <c r="AI610054" s="29"/>
    </row>
    <row r="610082" spans="23:35" x14ac:dyDescent="0.2">
      <c r="W610082" s="31"/>
      <c r="AI610082" s="31"/>
    </row>
    <row r="610086" spans="23:35" x14ac:dyDescent="0.2">
      <c r="W610086" s="29"/>
      <c r="AI610086" s="29"/>
    </row>
    <row r="610114" spans="23:35" x14ac:dyDescent="0.2">
      <c r="W610114" s="31"/>
      <c r="AI610114" s="31"/>
    </row>
    <row r="610118" spans="23:35" x14ac:dyDescent="0.2">
      <c r="W610118" s="29"/>
      <c r="AI610118" s="29"/>
    </row>
    <row r="610146" spans="23:35" x14ac:dyDescent="0.2">
      <c r="W610146" s="31"/>
      <c r="AI610146" s="31"/>
    </row>
    <row r="610150" spans="23:35" x14ac:dyDescent="0.2">
      <c r="W610150" s="29"/>
      <c r="AI610150" s="29"/>
    </row>
    <row r="610178" spans="23:35" x14ac:dyDescent="0.2">
      <c r="W610178" s="31"/>
      <c r="AI610178" s="31"/>
    </row>
    <row r="610182" spans="23:35" x14ac:dyDescent="0.2">
      <c r="W610182" s="29"/>
      <c r="AI610182" s="29"/>
    </row>
    <row r="610210" spans="23:35" x14ac:dyDescent="0.2">
      <c r="W610210" s="31"/>
      <c r="AI610210" s="31"/>
    </row>
    <row r="610214" spans="23:35" x14ac:dyDescent="0.2">
      <c r="W610214" s="29"/>
      <c r="AI610214" s="29"/>
    </row>
    <row r="610242" spans="23:35" x14ac:dyDescent="0.2">
      <c r="W610242" s="31"/>
      <c r="AI610242" s="31"/>
    </row>
    <row r="610246" spans="23:35" x14ac:dyDescent="0.2">
      <c r="W610246" s="29"/>
      <c r="AI610246" s="29"/>
    </row>
    <row r="610274" spans="23:35" x14ac:dyDescent="0.2">
      <c r="W610274" s="31"/>
      <c r="AI610274" s="31"/>
    </row>
    <row r="610278" spans="23:35" x14ac:dyDescent="0.2">
      <c r="W610278" s="29"/>
      <c r="AI610278" s="29"/>
    </row>
    <row r="610306" spans="23:35" x14ac:dyDescent="0.2">
      <c r="W610306" s="31"/>
      <c r="AI610306" s="31"/>
    </row>
    <row r="610310" spans="23:35" x14ac:dyDescent="0.2">
      <c r="W610310" s="29"/>
      <c r="AI610310" s="29"/>
    </row>
    <row r="610338" spans="23:35" x14ac:dyDescent="0.2">
      <c r="W610338" s="31"/>
      <c r="AI610338" s="31"/>
    </row>
    <row r="610342" spans="23:35" x14ac:dyDescent="0.2">
      <c r="W610342" s="29"/>
      <c r="AI610342" s="29"/>
    </row>
    <row r="610370" spans="23:35" x14ac:dyDescent="0.2">
      <c r="W610370" s="31"/>
      <c r="AI610370" s="31"/>
    </row>
    <row r="610374" spans="23:35" x14ac:dyDescent="0.2">
      <c r="W610374" s="29"/>
      <c r="AI610374" s="29"/>
    </row>
    <row r="610402" spans="23:35" x14ac:dyDescent="0.2">
      <c r="W610402" s="31"/>
      <c r="AI610402" s="31"/>
    </row>
    <row r="610406" spans="23:35" x14ac:dyDescent="0.2">
      <c r="W610406" s="29"/>
      <c r="AI610406" s="29"/>
    </row>
    <row r="610434" spans="23:35" x14ac:dyDescent="0.2">
      <c r="W610434" s="31"/>
      <c r="AI610434" s="31"/>
    </row>
    <row r="610438" spans="23:35" x14ac:dyDescent="0.2">
      <c r="W610438" s="29"/>
      <c r="AI610438" s="29"/>
    </row>
    <row r="610466" spans="23:35" x14ac:dyDescent="0.2">
      <c r="W610466" s="31"/>
      <c r="AI610466" s="31"/>
    </row>
    <row r="610470" spans="23:35" x14ac:dyDescent="0.2">
      <c r="W610470" s="29"/>
      <c r="AI610470" s="29"/>
    </row>
    <row r="610498" spans="23:35" x14ac:dyDescent="0.2">
      <c r="W610498" s="31"/>
      <c r="AI610498" s="31"/>
    </row>
    <row r="610502" spans="23:35" x14ac:dyDescent="0.2">
      <c r="W610502" s="29"/>
      <c r="AI610502" s="29"/>
    </row>
    <row r="610530" spans="23:35" x14ac:dyDescent="0.2">
      <c r="W610530" s="31"/>
      <c r="AI610530" s="31"/>
    </row>
    <row r="610534" spans="23:35" x14ac:dyDescent="0.2">
      <c r="W610534" s="29"/>
      <c r="AI610534" s="29"/>
    </row>
    <row r="610562" spans="23:35" x14ac:dyDescent="0.2">
      <c r="W610562" s="31"/>
      <c r="AI610562" s="31"/>
    </row>
    <row r="610566" spans="23:35" x14ac:dyDescent="0.2">
      <c r="W610566" s="29"/>
      <c r="AI610566" s="29"/>
    </row>
    <row r="610594" spans="23:35" x14ac:dyDescent="0.2">
      <c r="W610594" s="31"/>
      <c r="AI610594" s="31"/>
    </row>
    <row r="610598" spans="23:35" x14ac:dyDescent="0.2">
      <c r="W610598" s="29"/>
      <c r="AI610598" s="29"/>
    </row>
    <row r="610626" spans="23:35" x14ac:dyDescent="0.2">
      <c r="W610626" s="31"/>
      <c r="AI610626" s="31"/>
    </row>
    <row r="610630" spans="23:35" x14ac:dyDescent="0.2">
      <c r="W610630" s="29"/>
      <c r="AI610630" s="29"/>
    </row>
    <row r="610658" spans="23:35" x14ac:dyDescent="0.2">
      <c r="W610658" s="31"/>
      <c r="AI610658" s="31"/>
    </row>
    <row r="610662" spans="23:35" x14ac:dyDescent="0.2">
      <c r="W610662" s="29"/>
      <c r="AI610662" s="29"/>
    </row>
    <row r="610690" spans="23:35" x14ac:dyDescent="0.2">
      <c r="W610690" s="31"/>
      <c r="AI610690" s="31"/>
    </row>
    <row r="610694" spans="23:35" x14ac:dyDescent="0.2">
      <c r="W610694" s="29"/>
      <c r="AI610694" s="29"/>
    </row>
    <row r="610722" spans="23:35" x14ac:dyDescent="0.2">
      <c r="W610722" s="31"/>
      <c r="AI610722" s="31"/>
    </row>
    <row r="610726" spans="23:35" x14ac:dyDescent="0.2">
      <c r="W610726" s="29"/>
      <c r="AI610726" s="29"/>
    </row>
    <row r="610754" spans="23:35" x14ac:dyDescent="0.2">
      <c r="W610754" s="31"/>
      <c r="AI610754" s="31"/>
    </row>
    <row r="610758" spans="23:35" x14ac:dyDescent="0.2">
      <c r="W610758" s="29"/>
      <c r="AI610758" s="29"/>
    </row>
    <row r="610786" spans="23:35" x14ac:dyDescent="0.2">
      <c r="W610786" s="31"/>
      <c r="AI610786" s="31"/>
    </row>
    <row r="610790" spans="23:35" x14ac:dyDescent="0.2">
      <c r="W610790" s="29"/>
      <c r="AI610790" s="29"/>
    </row>
    <row r="610818" spans="23:35" x14ac:dyDescent="0.2">
      <c r="W610818" s="31"/>
      <c r="AI610818" s="31"/>
    </row>
    <row r="610822" spans="23:35" x14ac:dyDescent="0.2">
      <c r="W610822" s="29"/>
      <c r="AI610822" s="29"/>
    </row>
    <row r="610850" spans="23:35" x14ac:dyDescent="0.2">
      <c r="W610850" s="31"/>
      <c r="AI610850" s="31"/>
    </row>
    <row r="610854" spans="23:35" x14ac:dyDescent="0.2">
      <c r="W610854" s="29"/>
      <c r="AI610854" s="29"/>
    </row>
    <row r="610882" spans="23:35" x14ac:dyDescent="0.2">
      <c r="W610882" s="31"/>
      <c r="AI610882" s="31"/>
    </row>
    <row r="610886" spans="23:35" x14ac:dyDescent="0.2">
      <c r="W610886" s="29"/>
      <c r="AI610886" s="29"/>
    </row>
    <row r="610914" spans="23:35" x14ac:dyDescent="0.2">
      <c r="W610914" s="31"/>
      <c r="AI610914" s="31"/>
    </row>
    <row r="610918" spans="23:35" x14ac:dyDescent="0.2">
      <c r="W610918" s="29"/>
      <c r="AI610918" s="29"/>
    </row>
    <row r="610946" spans="23:35" x14ac:dyDescent="0.2">
      <c r="W610946" s="31"/>
      <c r="AI610946" s="31"/>
    </row>
    <row r="610950" spans="23:35" x14ac:dyDescent="0.2">
      <c r="W610950" s="29"/>
      <c r="AI610950" s="29"/>
    </row>
    <row r="610978" spans="23:35" x14ac:dyDescent="0.2">
      <c r="W610978" s="31"/>
      <c r="AI610978" s="31"/>
    </row>
    <row r="610982" spans="23:35" x14ac:dyDescent="0.2">
      <c r="W610982" s="29"/>
      <c r="AI610982" s="29"/>
    </row>
    <row r="611010" spans="23:35" x14ac:dyDescent="0.2">
      <c r="W611010" s="31"/>
      <c r="AI611010" s="31"/>
    </row>
    <row r="611014" spans="23:35" x14ac:dyDescent="0.2">
      <c r="W611014" s="29"/>
      <c r="AI611014" s="29"/>
    </row>
    <row r="611042" spans="23:35" x14ac:dyDescent="0.2">
      <c r="W611042" s="31"/>
      <c r="AI611042" s="31"/>
    </row>
    <row r="611046" spans="23:35" x14ac:dyDescent="0.2">
      <c r="W611046" s="29"/>
      <c r="AI611046" s="29"/>
    </row>
    <row r="611074" spans="23:35" x14ac:dyDescent="0.2">
      <c r="W611074" s="31"/>
      <c r="AI611074" s="31"/>
    </row>
    <row r="611078" spans="23:35" x14ac:dyDescent="0.2">
      <c r="W611078" s="29"/>
      <c r="AI611078" s="29"/>
    </row>
    <row r="611106" spans="23:35" x14ac:dyDescent="0.2">
      <c r="W611106" s="31"/>
      <c r="AI611106" s="31"/>
    </row>
    <row r="611110" spans="23:35" x14ac:dyDescent="0.2">
      <c r="W611110" s="29"/>
      <c r="AI611110" s="29"/>
    </row>
    <row r="611138" spans="23:35" x14ac:dyDescent="0.2">
      <c r="W611138" s="31"/>
      <c r="AI611138" s="31"/>
    </row>
    <row r="611142" spans="23:35" x14ac:dyDescent="0.2">
      <c r="W611142" s="29"/>
      <c r="AI611142" s="29"/>
    </row>
    <row r="611170" spans="23:35" x14ac:dyDescent="0.2">
      <c r="W611170" s="31"/>
      <c r="AI611170" s="31"/>
    </row>
    <row r="611174" spans="23:35" x14ac:dyDescent="0.2">
      <c r="W611174" s="29"/>
      <c r="AI611174" s="29"/>
    </row>
    <row r="611202" spans="23:35" x14ac:dyDescent="0.2">
      <c r="W611202" s="31"/>
      <c r="AI611202" s="31"/>
    </row>
    <row r="611206" spans="23:35" x14ac:dyDescent="0.2">
      <c r="W611206" s="29"/>
      <c r="AI611206" s="29"/>
    </row>
    <row r="611234" spans="23:35" x14ac:dyDescent="0.2">
      <c r="W611234" s="31"/>
      <c r="AI611234" s="31"/>
    </row>
    <row r="611238" spans="23:35" x14ac:dyDescent="0.2">
      <c r="W611238" s="29"/>
      <c r="AI611238" s="29"/>
    </row>
    <row r="611266" spans="23:35" x14ac:dyDescent="0.2">
      <c r="W611266" s="31"/>
      <c r="AI611266" s="31"/>
    </row>
    <row r="611270" spans="23:35" x14ac:dyDescent="0.2">
      <c r="W611270" s="29"/>
      <c r="AI611270" s="29"/>
    </row>
    <row r="611298" spans="23:35" x14ac:dyDescent="0.2">
      <c r="W611298" s="31"/>
      <c r="AI611298" s="31"/>
    </row>
    <row r="611302" spans="23:35" x14ac:dyDescent="0.2">
      <c r="W611302" s="29"/>
      <c r="AI611302" s="29"/>
    </row>
    <row r="611330" spans="23:35" x14ac:dyDescent="0.2">
      <c r="W611330" s="31"/>
      <c r="AI611330" s="31"/>
    </row>
    <row r="611334" spans="23:35" x14ac:dyDescent="0.2">
      <c r="W611334" s="29"/>
      <c r="AI611334" s="29"/>
    </row>
    <row r="611362" spans="23:35" x14ac:dyDescent="0.2">
      <c r="W611362" s="31"/>
      <c r="AI611362" s="31"/>
    </row>
    <row r="611366" spans="23:35" x14ac:dyDescent="0.2">
      <c r="W611366" s="29"/>
      <c r="AI611366" s="29"/>
    </row>
    <row r="611394" spans="23:35" x14ac:dyDescent="0.2">
      <c r="W611394" s="31"/>
      <c r="AI611394" s="31"/>
    </row>
    <row r="611398" spans="23:35" x14ac:dyDescent="0.2">
      <c r="W611398" s="29"/>
      <c r="AI611398" s="29"/>
    </row>
    <row r="611426" spans="23:35" x14ac:dyDescent="0.2">
      <c r="W611426" s="31"/>
      <c r="AI611426" s="31"/>
    </row>
    <row r="611430" spans="23:35" x14ac:dyDescent="0.2">
      <c r="W611430" s="29"/>
      <c r="AI611430" s="29"/>
    </row>
    <row r="611458" spans="23:35" x14ac:dyDescent="0.2">
      <c r="W611458" s="31"/>
      <c r="AI611458" s="31"/>
    </row>
    <row r="611462" spans="23:35" x14ac:dyDescent="0.2">
      <c r="W611462" s="29"/>
      <c r="AI611462" s="29"/>
    </row>
    <row r="611490" spans="23:35" x14ac:dyDescent="0.2">
      <c r="W611490" s="31"/>
      <c r="AI611490" s="31"/>
    </row>
    <row r="611494" spans="23:35" x14ac:dyDescent="0.2">
      <c r="W611494" s="29"/>
      <c r="AI611494" s="29"/>
    </row>
    <row r="611522" spans="23:35" x14ac:dyDescent="0.2">
      <c r="W611522" s="31"/>
      <c r="AI611522" s="31"/>
    </row>
    <row r="611526" spans="23:35" x14ac:dyDescent="0.2">
      <c r="W611526" s="29"/>
      <c r="AI611526" s="29"/>
    </row>
    <row r="611554" spans="23:35" x14ac:dyDescent="0.2">
      <c r="W611554" s="31"/>
      <c r="AI611554" s="31"/>
    </row>
    <row r="611558" spans="23:35" x14ac:dyDescent="0.2">
      <c r="W611558" s="29"/>
      <c r="AI611558" s="29"/>
    </row>
    <row r="611586" spans="23:35" x14ac:dyDescent="0.2">
      <c r="W611586" s="31"/>
      <c r="AI611586" s="31"/>
    </row>
    <row r="611590" spans="23:35" x14ac:dyDescent="0.2">
      <c r="W611590" s="29"/>
      <c r="AI611590" s="29"/>
    </row>
    <row r="611618" spans="23:35" x14ac:dyDescent="0.2">
      <c r="W611618" s="31"/>
      <c r="AI611618" s="31"/>
    </row>
    <row r="611622" spans="23:35" x14ac:dyDescent="0.2">
      <c r="W611622" s="29"/>
      <c r="AI611622" s="29"/>
    </row>
    <row r="611650" spans="23:35" x14ac:dyDescent="0.2">
      <c r="W611650" s="31"/>
      <c r="AI611650" s="31"/>
    </row>
    <row r="611654" spans="23:35" x14ac:dyDescent="0.2">
      <c r="W611654" s="29"/>
      <c r="AI611654" s="29"/>
    </row>
    <row r="611682" spans="23:35" x14ac:dyDescent="0.2">
      <c r="W611682" s="31"/>
      <c r="AI611682" s="31"/>
    </row>
    <row r="611686" spans="23:35" x14ac:dyDescent="0.2">
      <c r="W611686" s="29"/>
      <c r="AI611686" s="29"/>
    </row>
    <row r="611714" spans="23:35" x14ac:dyDescent="0.2">
      <c r="W611714" s="31"/>
      <c r="AI611714" s="31"/>
    </row>
    <row r="611718" spans="23:35" x14ac:dyDescent="0.2">
      <c r="W611718" s="29"/>
      <c r="AI611718" s="29"/>
    </row>
    <row r="611746" spans="23:35" x14ac:dyDescent="0.2">
      <c r="W611746" s="31"/>
      <c r="AI611746" s="31"/>
    </row>
    <row r="611750" spans="23:35" x14ac:dyDescent="0.2">
      <c r="W611750" s="29"/>
      <c r="AI611750" s="29"/>
    </row>
    <row r="611778" spans="23:35" x14ac:dyDescent="0.2">
      <c r="W611778" s="31"/>
      <c r="AI611778" s="31"/>
    </row>
    <row r="611782" spans="23:35" x14ac:dyDescent="0.2">
      <c r="W611782" s="29"/>
      <c r="AI611782" s="29"/>
    </row>
    <row r="611810" spans="23:35" x14ac:dyDescent="0.2">
      <c r="W611810" s="31"/>
      <c r="AI611810" s="31"/>
    </row>
    <row r="611814" spans="23:35" x14ac:dyDescent="0.2">
      <c r="W611814" s="29"/>
      <c r="AI611814" s="29"/>
    </row>
    <row r="611842" spans="23:35" x14ac:dyDescent="0.2">
      <c r="W611842" s="31"/>
      <c r="AI611842" s="31"/>
    </row>
    <row r="611846" spans="23:35" x14ac:dyDescent="0.2">
      <c r="W611846" s="29"/>
      <c r="AI611846" s="29"/>
    </row>
    <row r="611874" spans="23:35" x14ac:dyDescent="0.2">
      <c r="W611874" s="31"/>
      <c r="AI611874" s="31"/>
    </row>
    <row r="611878" spans="23:35" x14ac:dyDescent="0.2">
      <c r="W611878" s="29"/>
      <c r="AI611878" s="29"/>
    </row>
    <row r="611906" spans="23:35" x14ac:dyDescent="0.2">
      <c r="W611906" s="31"/>
      <c r="AI611906" s="31"/>
    </row>
    <row r="611910" spans="23:35" x14ac:dyDescent="0.2">
      <c r="W611910" s="29"/>
      <c r="AI611910" s="29"/>
    </row>
    <row r="611938" spans="23:35" x14ac:dyDescent="0.2">
      <c r="W611938" s="31"/>
      <c r="AI611938" s="31"/>
    </row>
    <row r="611942" spans="23:35" x14ac:dyDescent="0.2">
      <c r="W611942" s="29"/>
      <c r="AI611942" s="29"/>
    </row>
    <row r="611970" spans="23:35" x14ac:dyDescent="0.2">
      <c r="W611970" s="31"/>
      <c r="AI611970" s="31"/>
    </row>
    <row r="611974" spans="23:35" x14ac:dyDescent="0.2">
      <c r="W611974" s="29"/>
      <c r="AI611974" s="29"/>
    </row>
    <row r="612002" spans="23:35" x14ac:dyDescent="0.2">
      <c r="W612002" s="31"/>
      <c r="AI612002" s="31"/>
    </row>
    <row r="612006" spans="23:35" x14ac:dyDescent="0.2">
      <c r="W612006" s="29"/>
      <c r="AI612006" s="29"/>
    </row>
    <row r="612034" spans="23:35" x14ac:dyDescent="0.2">
      <c r="W612034" s="31"/>
      <c r="AI612034" s="31"/>
    </row>
    <row r="612038" spans="23:35" x14ac:dyDescent="0.2">
      <c r="W612038" s="29"/>
      <c r="AI612038" s="29"/>
    </row>
    <row r="612066" spans="23:35" x14ac:dyDescent="0.2">
      <c r="W612066" s="31"/>
      <c r="AI612066" s="31"/>
    </row>
    <row r="612070" spans="23:35" x14ac:dyDescent="0.2">
      <c r="W612070" s="29"/>
      <c r="AI612070" s="29"/>
    </row>
    <row r="612098" spans="23:35" x14ac:dyDescent="0.2">
      <c r="W612098" s="31"/>
      <c r="AI612098" s="31"/>
    </row>
    <row r="612102" spans="23:35" x14ac:dyDescent="0.2">
      <c r="W612102" s="29"/>
      <c r="AI612102" s="29"/>
    </row>
    <row r="612130" spans="23:35" x14ac:dyDescent="0.2">
      <c r="W612130" s="31"/>
      <c r="AI612130" s="31"/>
    </row>
    <row r="612134" spans="23:35" x14ac:dyDescent="0.2">
      <c r="W612134" s="29"/>
      <c r="AI612134" s="29"/>
    </row>
    <row r="612162" spans="23:35" x14ac:dyDescent="0.2">
      <c r="W612162" s="31"/>
      <c r="AI612162" s="31"/>
    </row>
    <row r="612166" spans="23:35" x14ac:dyDescent="0.2">
      <c r="W612166" s="29"/>
      <c r="AI612166" s="29"/>
    </row>
    <row r="612194" spans="23:35" x14ac:dyDescent="0.2">
      <c r="W612194" s="31"/>
      <c r="AI612194" s="31"/>
    </row>
    <row r="612198" spans="23:35" x14ac:dyDescent="0.2">
      <c r="W612198" s="29"/>
      <c r="AI612198" s="29"/>
    </row>
    <row r="612226" spans="23:35" x14ac:dyDescent="0.2">
      <c r="W612226" s="31"/>
      <c r="AI612226" s="31"/>
    </row>
    <row r="612230" spans="23:35" x14ac:dyDescent="0.2">
      <c r="W612230" s="29"/>
      <c r="AI612230" s="29"/>
    </row>
    <row r="612258" spans="23:35" x14ac:dyDescent="0.2">
      <c r="W612258" s="31"/>
      <c r="AI612258" s="31"/>
    </row>
    <row r="612262" spans="23:35" x14ac:dyDescent="0.2">
      <c r="W612262" s="29"/>
      <c r="AI612262" s="29"/>
    </row>
    <row r="612290" spans="23:35" x14ac:dyDescent="0.2">
      <c r="W612290" s="31"/>
      <c r="AI612290" s="31"/>
    </row>
    <row r="612294" spans="23:35" x14ac:dyDescent="0.2">
      <c r="W612294" s="29"/>
      <c r="AI612294" s="29"/>
    </row>
    <row r="612322" spans="23:35" x14ac:dyDescent="0.2">
      <c r="W612322" s="31"/>
      <c r="AI612322" s="31"/>
    </row>
    <row r="612326" spans="23:35" x14ac:dyDescent="0.2">
      <c r="W612326" s="29"/>
      <c r="AI612326" s="29"/>
    </row>
    <row r="612354" spans="23:35" x14ac:dyDescent="0.2">
      <c r="W612354" s="31"/>
      <c r="AI612354" s="31"/>
    </row>
    <row r="612358" spans="23:35" x14ac:dyDescent="0.2">
      <c r="W612358" s="29"/>
      <c r="AI612358" s="29"/>
    </row>
    <row r="612386" spans="23:35" x14ac:dyDescent="0.2">
      <c r="W612386" s="31"/>
      <c r="AI612386" s="31"/>
    </row>
    <row r="612390" spans="23:35" x14ac:dyDescent="0.2">
      <c r="W612390" s="29"/>
      <c r="AI612390" s="29"/>
    </row>
    <row r="612418" spans="23:35" x14ac:dyDescent="0.2">
      <c r="W612418" s="31"/>
      <c r="AI612418" s="31"/>
    </row>
    <row r="612422" spans="23:35" x14ac:dyDescent="0.2">
      <c r="W612422" s="29"/>
      <c r="AI612422" s="29"/>
    </row>
    <row r="612450" spans="23:35" x14ac:dyDescent="0.2">
      <c r="W612450" s="31"/>
      <c r="AI612450" s="31"/>
    </row>
    <row r="612454" spans="23:35" x14ac:dyDescent="0.2">
      <c r="W612454" s="29"/>
      <c r="AI612454" s="29"/>
    </row>
    <row r="612482" spans="23:35" x14ac:dyDescent="0.2">
      <c r="W612482" s="31"/>
      <c r="AI612482" s="31"/>
    </row>
    <row r="612486" spans="23:35" x14ac:dyDescent="0.2">
      <c r="W612486" s="29"/>
      <c r="AI612486" s="29"/>
    </row>
    <row r="612514" spans="23:35" x14ac:dyDescent="0.2">
      <c r="W612514" s="31"/>
      <c r="AI612514" s="31"/>
    </row>
    <row r="612518" spans="23:35" x14ac:dyDescent="0.2">
      <c r="W612518" s="29"/>
      <c r="AI612518" s="29"/>
    </row>
    <row r="612546" spans="23:35" x14ac:dyDescent="0.2">
      <c r="W612546" s="31"/>
      <c r="AI612546" s="31"/>
    </row>
    <row r="612550" spans="23:35" x14ac:dyDescent="0.2">
      <c r="W612550" s="29"/>
      <c r="AI612550" s="29"/>
    </row>
    <row r="612578" spans="23:35" x14ac:dyDescent="0.2">
      <c r="W612578" s="31"/>
      <c r="AI612578" s="31"/>
    </row>
    <row r="612582" spans="23:35" x14ac:dyDescent="0.2">
      <c r="W612582" s="29"/>
      <c r="AI612582" s="29"/>
    </row>
    <row r="612610" spans="23:35" x14ac:dyDescent="0.2">
      <c r="W612610" s="31"/>
      <c r="AI612610" s="31"/>
    </row>
    <row r="612614" spans="23:35" x14ac:dyDescent="0.2">
      <c r="W612614" s="29"/>
      <c r="AI612614" s="29"/>
    </row>
    <row r="612642" spans="23:35" x14ac:dyDescent="0.2">
      <c r="W612642" s="31"/>
      <c r="AI612642" s="31"/>
    </row>
    <row r="612646" spans="23:35" x14ac:dyDescent="0.2">
      <c r="W612646" s="29"/>
      <c r="AI612646" s="29"/>
    </row>
    <row r="612674" spans="23:35" x14ac:dyDescent="0.2">
      <c r="W612674" s="31"/>
      <c r="AI612674" s="31"/>
    </row>
    <row r="612678" spans="23:35" x14ac:dyDescent="0.2">
      <c r="W612678" s="29"/>
      <c r="AI612678" s="29"/>
    </row>
    <row r="612706" spans="23:35" x14ac:dyDescent="0.2">
      <c r="W612706" s="31"/>
      <c r="AI612706" s="31"/>
    </row>
    <row r="612710" spans="23:35" x14ac:dyDescent="0.2">
      <c r="W612710" s="29"/>
      <c r="AI612710" s="29"/>
    </row>
    <row r="612738" spans="23:35" x14ac:dyDescent="0.2">
      <c r="W612738" s="31"/>
      <c r="AI612738" s="31"/>
    </row>
    <row r="612742" spans="23:35" x14ac:dyDescent="0.2">
      <c r="W612742" s="29"/>
      <c r="AI612742" s="29"/>
    </row>
    <row r="612770" spans="23:35" x14ac:dyDescent="0.2">
      <c r="W612770" s="31"/>
      <c r="AI612770" s="31"/>
    </row>
    <row r="612774" spans="23:35" x14ac:dyDescent="0.2">
      <c r="W612774" s="29"/>
      <c r="AI612774" s="29"/>
    </row>
    <row r="612802" spans="23:35" x14ac:dyDescent="0.2">
      <c r="W612802" s="31"/>
      <c r="AI612802" s="31"/>
    </row>
    <row r="612806" spans="23:35" x14ac:dyDescent="0.2">
      <c r="W612806" s="29"/>
      <c r="AI612806" s="29"/>
    </row>
    <row r="612834" spans="23:35" x14ac:dyDescent="0.2">
      <c r="W612834" s="31"/>
      <c r="AI612834" s="31"/>
    </row>
    <row r="612838" spans="23:35" x14ac:dyDescent="0.2">
      <c r="W612838" s="29"/>
      <c r="AI612838" s="29"/>
    </row>
    <row r="612866" spans="23:35" x14ac:dyDescent="0.2">
      <c r="W612866" s="31"/>
      <c r="AI612866" s="31"/>
    </row>
    <row r="612870" spans="23:35" x14ac:dyDescent="0.2">
      <c r="W612870" s="29"/>
      <c r="AI612870" s="29"/>
    </row>
    <row r="612898" spans="23:35" x14ac:dyDescent="0.2">
      <c r="W612898" s="31"/>
      <c r="AI612898" s="31"/>
    </row>
    <row r="612902" spans="23:35" x14ac:dyDescent="0.2">
      <c r="W612902" s="29"/>
      <c r="AI612902" s="29"/>
    </row>
    <row r="612930" spans="23:35" x14ac:dyDescent="0.2">
      <c r="W612930" s="31"/>
      <c r="AI612930" s="31"/>
    </row>
    <row r="612934" spans="23:35" x14ac:dyDescent="0.2">
      <c r="W612934" s="29"/>
      <c r="AI612934" s="29"/>
    </row>
    <row r="612962" spans="23:35" x14ac:dyDescent="0.2">
      <c r="W612962" s="31"/>
      <c r="AI612962" s="31"/>
    </row>
    <row r="612966" spans="23:35" x14ac:dyDescent="0.2">
      <c r="W612966" s="29"/>
      <c r="AI612966" s="29"/>
    </row>
    <row r="612994" spans="23:35" x14ac:dyDescent="0.2">
      <c r="W612994" s="31"/>
      <c r="AI612994" s="31"/>
    </row>
    <row r="612998" spans="23:35" x14ac:dyDescent="0.2">
      <c r="W612998" s="29"/>
      <c r="AI612998" s="29"/>
    </row>
    <row r="613026" spans="23:35" x14ac:dyDescent="0.2">
      <c r="W613026" s="31"/>
      <c r="AI613026" s="31"/>
    </row>
    <row r="613030" spans="23:35" x14ac:dyDescent="0.2">
      <c r="W613030" s="29"/>
      <c r="AI613030" s="29"/>
    </row>
    <row r="613058" spans="23:35" x14ac:dyDescent="0.2">
      <c r="W613058" s="31"/>
      <c r="AI613058" s="31"/>
    </row>
    <row r="613062" spans="23:35" x14ac:dyDescent="0.2">
      <c r="W613062" s="29"/>
      <c r="AI613062" s="29"/>
    </row>
    <row r="613090" spans="23:35" x14ac:dyDescent="0.2">
      <c r="W613090" s="31"/>
      <c r="AI613090" s="31"/>
    </row>
    <row r="613094" spans="23:35" x14ac:dyDescent="0.2">
      <c r="W613094" s="29"/>
      <c r="AI613094" s="29"/>
    </row>
    <row r="613122" spans="23:35" x14ac:dyDescent="0.2">
      <c r="W613122" s="31"/>
      <c r="AI613122" s="31"/>
    </row>
    <row r="613126" spans="23:35" x14ac:dyDescent="0.2">
      <c r="W613126" s="29"/>
      <c r="AI613126" s="29"/>
    </row>
    <row r="613154" spans="23:35" x14ac:dyDescent="0.2">
      <c r="W613154" s="31"/>
      <c r="AI613154" s="31"/>
    </row>
    <row r="613158" spans="23:35" x14ac:dyDescent="0.2">
      <c r="W613158" s="29"/>
      <c r="AI613158" s="29"/>
    </row>
    <row r="613186" spans="23:35" x14ac:dyDescent="0.2">
      <c r="W613186" s="31"/>
      <c r="AI613186" s="31"/>
    </row>
    <row r="613190" spans="23:35" x14ac:dyDescent="0.2">
      <c r="W613190" s="29"/>
      <c r="AI613190" s="29"/>
    </row>
    <row r="613218" spans="23:35" x14ac:dyDescent="0.2">
      <c r="W613218" s="31"/>
      <c r="AI613218" s="31"/>
    </row>
    <row r="613222" spans="23:35" x14ac:dyDescent="0.2">
      <c r="W613222" s="29"/>
      <c r="AI613222" s="29"/>
    </row>
    <row r="613250" spans="23:35" x14ac:dyDescent="0.2">
      <c r="W613250" s="31"/>
      <c r="AI613250" s="31"/>
    </row>
    <row r="613254" spans="23:35" x14ac:dyDescent="0.2">
      <c r="W613254" s="29"/>
      <c r="AI613254" s="29"/>
    </row>
    <row r="613282" spans="23:35" x14ac:dyDescent="0.2">
      <c r="W613282" s="31"/>
      <c r="AI613282" s="31"/>
    </row>
    <row r="613286" spans="23:35" x14ac:dyDescent="0.2">
      <c r="W613286" s="29"/>
      <c r="AI613286" s="29"/>
    </row>
    <row r="613314" spans="23:35" x14ac:dyDescent="0.2">
      <c r="W613314" s="31"/>
      <c r="AI613314" s="31"/>
    </row>
    <row r="613318" spans="23:35" x14ac:dyDescent="0.2">
      <c r="W613318" s="29"/>
      <c r="AI613318" s="29"/>
    </row>
    <row r="613346" spans="23:35" x14ac:dyDescent="0.2">
      <c r="W613346" s="31"/>
      <c r="AI613346" s="31"/>
    </row>
    <row r="613350" spans="23:35" x14ac:dyDescent="0.2">
      <c r="W613350" s="29"/>
      <c r="AI613350" s="29"/>
    </row>
    <row r="613378" spans="23:35" x14ac:dyDescent="0.2">
      <c r="W613378" s="31"/>
      <c r="AI613378" s="31"/>
    </row>
    <row r="613382" spans="23:35" x14ac:dyDescent="0.2">
      <c r="W613382" s="29"/>
      <c r="AI613382" s="29"/>
    </row>
    <row r="613410" spans="23:35" x14ac:dyDescent="0.2">
      <c r="W613410" s="31"/>
      <c r="AI613410" s="31"/>
    </row>
    <row r="613414" spans="23:35" x14ac:dyDescent="0.2">
      <c r="W613414" s="29"/>
      <c r="AI613414" s="29"/>
    </row>
    <row r="613442" spans="23:35" x14ac:dyDescent="0.2">
      <c r="W613442" s="31"/>
      <c r="AI613442" s="31"/>
    </row>
    <row r="613446" spans="23:35" x14ac:dyDescent="0.2">
      <c r="W613446" s="29"/>
      <c r="AI613446" s="29"/>
    </row>
    <row r="613474" spans="23:35" x14ac:dyDescent="0.2">
      <c r="W613474" s="31"/>
      <c r="AI613474" s="31"/>
    </row>
    <row r="613478" spans="23:35" x14ac:dyDescent="0.2">
      <c r="W613478" s="29"/>
      <c r="AI613478" s="29"/>
    </row>
    <row r="613506" spans="23:35" x14ac:dyDescent="0.2">
      <c r="W613506" s="31"/>
      <c r="AI613506" s="31"/>
    </row>
    <row r="613510" spans="23:35" x14ac:dyDescent="0.2">
      <c r="W613510" s="29"/>
      <c r="AI613510" s="29"/>
    </row>
    <row r="613538" spans="23:35" x14ac:dyDescent="0.2">
      <c r="W613538" s="31"/>
      <c r="AI613538" s="31"/>
    </row>
    <row r="613542" spans="23:35" x14ac:dyDescent="0.2">
      <c r="W613542" s="29"/>
      <c r="AI613542" s="29"/>
    </row>
    <row r="613570" spans="23:35" x14ac:dyDescent="0.2">
      <c r="W613570" s="31"/>
      <c r="AI613570" s="31"/>
    </row>
    <row r="613574" spans="23:35" x14ac:dyDescent="0.2">
      <c r="W613574" s="29"/>
      <c r="AI613574" s="29"/>
    </row>
    <row r="613602" spans="23:35" x14ac:dyDescent="0.2">
      <c r="W613602" s="31"/>
      <c r="AI613602" s="31"/>
    </row>
    <row r="613606" spans="23:35" x14ac:dyDescent="0.2">
      <c r="W613606" s="29"/>
      <c r="AI613606" s="29"/>
    </row>
    <row r="613634" spans="23:35" x14ac:dyDescent="0.2">
      <c r="W613634" s="31"/>
      <c r="AI613634" s="31"/>
    </row>
    <row r="613638" spans="23:35" x14ac:dyDescent="0.2">
      <c r="W613638" s="29"/>
      <c r="AI613638" s="29"/>
    </row>
    <row r="613666" spans="23:35" x14ac:dyDescent="0.2">
      <c r="W613666" s="31"/>
      <c r="AI613666" s="31"/>
    </row>
    <row r="613670" spans="23:35" x14ac:dyDescent="0.2">
      <c r="W613670" s="29"/>
      <c r="AI613670" s="29"/>
    </row>
    <row r="613698" spans="23:35" x14ac:dyDescent="0.2">
      <c r="W613698" s="31"/>
      <c r="AI613698" s="31"/>
    </row>
    <row r="613702" spans="23:35" x14ac:dyDescent="0.2">
      <c r="W613702" s="29"/>
      <c r="AI613702" s="29"/>
    </row>
    <row r="613730" spans="23:35" x14ac:dyDescent="0.2">
      <c r="W613730" s="31"/>
      <c r="AI613730" s="31"/>
    </row>
    <row r="613734" spans="23:35" x14ac:dyDescent="0.2">
      <c r="W613734" s="29"/>
      <c r="AI613734" s="29"/>
    </row>
    <row r="613762" spans="23:35" x14ac:dyDescent="0.2">
      <c r="W613762" s="31"/>
      <c r="AI613762" s="31"/>
    </row>
    <row r="613766" spans="23:35" x14ac:dyDescent="0.2">
      <c r="W613766" s="29"/>
      <c r="AI613766" s="29"/>
    </row>
    <row r="613794" spans="23:35" x14ac:dyDescent="0.2">
      <c r="W613794" s="31"/>
      <c r="AI613794" s="31"/>
    </row>
    <row r="613798" spans="23:35" x14ac:dyDescent="0.2">
      <c r="W613798" s="29"/>
      <c r="AI613798" s="29"/>
    </row>
    <row r="613826" spans="23:35" x14ac:dyDescent="0.2">
      <c r="W613826" s="31"/>
      <c r="AI613826" s="31"/>
    </row>
    <row r="613830" spans="23:35" x14ac:dyDescent="0.2">
      <c r="W613830" s="29"/>
      <c r="AI613830" s="29"/>
    </row>
    <row r="613858" spans="23:35" x14ac:dyDescent="0.2">
      <c r="W613858" s="31"/>
      <c r="AI613858" s="31"/>
    </row>
    <row r="613862" spans="23:35" x14ac:dyDescent="0.2">
      <c r="W613862" s="29"/>
      <c r="AI613862" s="29"/>
    </row>
    <row r="613890" spans="23:35" x14ac:dyDescent="0.2">
      <c r="W613890" s="31"/>
      <c r="AI613890" s="31"/>
    </row>
    <row r="613894" spans="23:35" x14ac:dyDescent="0.2">
      <c r="W613894" s="29"/>
      <c r="AI613894" s="29"/>
    </row>
    <row r="613922" spans="23:35" x14ac:dyDescent="0.2">
      <c r="W613922" s="31"/>
      <c r="AI613922" s="31"/>
    </row>
    <row r="613926" spans="23:35" x14ac:dyDescent="0.2">
      <c r="W613926" s="29"/>
      <c r="AI613926" s="29"/>
    </row>
    <row r="613954" spans="23:35" x14ac:dyDescent="0.2">
      <c r="W613954" s="31"/>
      <c r="AI613954" s="31"/>
    </row>
    <row r="613958" spans="23:35" x14ac:dyDescent="0.2">
      <c r="W613958" s="29"/>
      <c r="AI613958" s="29"/>
    </row>
    <row r="613986" spans="23:35" x14ac:dyDescent="0.2">
      <c r="W613986" s="31"/>
      <c r="AI613986" s="31"/>
    </row>
    <row r="613990" spans="23:35" x14ac:dyDescent="0.2">
      <c r="W613990" s="29"/>
      <c r="AI613990" s="29"/>
    </row>
    <row r="614018" spans="23:35" x14ac:dyDescent="0.2">
      <c r="W614018" s="31"/>
      <c r="AI614018" s="31"/>
    </row>
    <row r="614022" spans="23:35" x14ac:dyDescent="0.2">
      <c r="W614022" s="29"/>
      <c r="AI614022" s="29"/>
    </row>
    <row r="614050" spans="23:35" x14ac:dyDescent="0.2">
      <c r="W614050" s="31"/>
      <c r="AI614050" s="31"/>
    </row>
    <row r="614054" spans="23:35" x14ac:dyDescent="0.2">
      <c r="W614054" s="29"/>
      <c r="AI614054" s="29"/>
    </row>
    <row r="614082" spans="23:35" x14ac:dyDescent="0.2">
      <c r="W614082" s="31"/>
      <c r="AI614082" s="31"/>
    </row>
    <row r="614086" spans="23:35" x14ac:dyDescent="0.2">
      <c r="W614086" s="29"/>
      <c r="AI614086" s="29"/>
    </row>
    <row r="614114" spans="23:35" x14ac:dyDescent="0.2">
      <c r="W614114" s="31"/>
      <c r="AI614114" s="31"/>
    </row>
    <row r="614118" spans="23:35" x14ac:dyDescent="0.2">
      <c r="W614118" s="29"/>
      <c r="AI614118" s="29"/>
    </row>
    <row r="614146" spans="23:35" x14ac:dyDescent="0.2">
      <c r="W614146" s="31"/>
      <c r="AI614146" s="31"/>
    </row>
    <row r="614150" spans="23:35" x14ac:dyDescent="0.2">
      <c r="W614150" s="29"/>
      <c r="AI614150" s="29"/>
    </row>
    <row r="614178" spans="23:35" x14ac:dyDescent="0.2">
      <c r="W614178" s="31"/>
      <c r="AI614178" s="31"/>
    </row>
    <row r="614182" spans="23:35" x14ac:dyDescent="0.2">
      <c r="W614182" s="29"/>
      <c r="AI614182" s="29"/>
    </row>
    <row r="614210" spans="23:35" x14ac:dyDescent="0.2">
      <c r="W614210" s="31"/>
      <c r="AI614210" s="31"/>
    </row>
    <row r="614214" spans="23:35" x14ac:dyDescent="0.2">
      <c r="W614214" s="29"/>
      <c r="AI614214" s="29"/>
    </row>
    <row r="614242" spans="23:35" x14ac:dyDescent="0.2">
      <c r="W614242" s="31"/>
      <c r="AI614242" s="31"/>
    </row>
    <row r="614246" spans="23:35" x14ac:dyDescent="0.2">
      <c r="W614246" s="29"/>
      <c r="AI614246" s="29"/>
    </row>
    <row r="614274" spans="23:35" x14ac:dyDescent="0.2">
      <c r="W614274" s="31"/>
      <c r="AI614274" s="31"/>
    </row>
    <row r="614278" spans="23:35" x14ac:dyDescent="0.2">
      <c r="W614278" s="29"/>
      <c r="AI614278" s="29"/>
    </row>
    <row r="614306" spans="23:35" x14ac:dyDescent="0.2">
      <c r="W614306" s="31"/>
      <c r="AI614306" s="31"/>
    </row>
    <row r="614310" spans="23:35" x14ac:dyDescent="0.2">
      <c r="W614310" s="29"/>
      <c r="AI614310" s="29"/>
    </row>
    <row r="614338" spans="23:35" x14ac:dyDescent="0.2">
      <c r="W614338" s="31"/>
      <c r="AI614338" s="31"/>
    </row>
    <row r="614342" spans="23:35" x14ac:dyDescent="0.2">
      <c r="W614342" s="29"/>
      <c r="AI614342" s="29"/>
    </row>
    <row r="614370" spans="23:35" x14ac:dyDescent="0.2">
      <c r="W614370" s="31"/>
      <c r="AI614370" s="31"/>
    </row>
    <row r="614374" spans="23:35" x14ac:dyDescent="0.2">
      <c r="W614374" s="29"/>
      <c r="AI614374" s="29"/>
    </row>
    <row r="614402" spans="23:35" x14ac:dyDescent="0.2">
      <c r="W614402" s="31"/>
      <c r="AI614402" s="31"/>
    </row>
    <row r="614406" spans="23:35" x14ac:dyDescent="0.2">
      <c r="W614406" s="29"/>
      <c r="AI614406" s="29"/>
    </row>
    <row r="614434" spans="23:35" x14ac:dyDescent="0.2">
      <c r="W614434" s="31"/>
      <c r="AI614434" s="31"/>
    </row>
    <row r="614438" spans="23:35" x14ac:dyDescent="0.2">
      <c r="W614438" s="29"/>
      <c r="AI614438" s="29"/>
    </row>
    <row r="614466" spans="23:35" x14ac:dyDescent="0.2">
      <c r="W614466" s="31"/>
      <c r="AI614466" s="31"/>
    </row>
    <row r="614470" spans="23:35" x14ac:dyDescent="0.2">
      <c r="W614470" s="29"/>
      <c r="AI614470" s="29"/>
    </row>
    <row r="614498" spans="23:35" x14ac:dyDescent="0.2">
      <c r="W614498" s="31"/>
      <c r="AI614498" s="31"/>
    </row>
    <row r="614502" spans="23:35" x14ac:dyDescent="0.2">
      <c r="W614502" s="29"/>
      <c r="AI614502" s="29"/>
    </row>
    <row r="614530" spans="23:35" x14ac:dyDescent="0.2">
      <c r="W614530" s="31"/>
      <c r="AI614530" s="31"/>
    </row>
    <row r="614534" spans="23:35" x14ac:dyDescent="0.2">
      <c r="W614534" s="29"/>
      <c r="AI614534" s="29"/>
    </row>
    <row r="614562" spans="23:35" x14ac:dyDescent="0.2">
      <c r="W614562" s="31"/>
      <c r="AI614562" s="31"/>
    </row>
    <row r="614566" spans="23:35" x14ac:dyDescent="0.2">
      <c r="W614566" s="29"/>
      <c r="AI614566" s="29"/>
    </row>
    <row r="614594" spans="23:35" x14ac:dyDescent="0.2">
      <c r="W614594" s="31"/>
      <c r="AI614594" s="31"/>
    </row>
    <row r="614598" spans="23:35" x14ac:dyDescent="0.2">
      <c r="W614598" s="29"/>
      <c r="AI614598" s="29"/>
    </row>
    <row r="614626" spans="23:35" x14ac:dyDescent="0.2">
      <c r="W614626" s="31"/>
      <c r="AI614626" s="31"/>
    </row>
    <row r="614630" spans="23:35" x14ac:dyDescent="0.2">
      <c r="W614630" s="29"/>
      <c r="AI614630" s="29"/>
    </row>
    <row r="614658" spans="23:35" x14ac:dyDescent="0.2">
      <c r="W614658" s="31"/>
      <c r="AI614658" s="31"/>
    </row>
    <row r="614662" spans="23:35" x14ac:dyDescent="0.2">
      <c r="W614662" s="29"/>
      <c r="AI614662" s="29"/>
    </row>
    <row r="614690" spans="23:35" x14ac:dyDescent="0.2">
      <c r="W614690" s="31"/>
      <c r="AI614690" s="31"/>
    </row>
    <row r="614694" spans="23:35" x14ac:dyDescent="0.2">
      <c r="W614694" s="29"/>
      <c r="AI614694" s="29"/>
    </row>
    <row r="614722" spans="23:35" x14ac:dyDescent="0.2">
      <c r="W614722" s="31"/>
      <c r="AI614722" s="31"/>
    </row>
    <row r="614726" spans="23:35" x14ac:dyDescent="0.2">
      <c r="W614726" s="29"/>
      <c r="AI614726" s="29"/>
    </row>
    <row r="614754" spans="23:35" x14ac:dyDescent="0.2">
      <c r="W614754" s="31"/>
      <c r="AI614754" s="31"/>
    </row>
    <row r="614758" spans="23:35" x14ac:dyDescent="0.2">
      <c r="W614758" s="29"/>
      <c r="AI614758" s="29"/>
    </row>
    <row r="614786" spans="23:35" x14ac:dyDescent="0.2">
      <c r="W614786" s="31"/>
      <c r="AI614786" s="31"/>
    </row>
    <row r="614790" spans="23:35" x14ac:dyDescent="0.2">
      <c r="W614790" s="29"/>
      <c r="AI614790" s="29"/>
    </row>
    <row r="614818" spans="23:35" x14ac:dyDescent="0.2">
      <c r="W614818" s="31"/>
      <c r="AI614818" s="31"/>
    </row>
    <row r="614822" spans="23:35" x14ac:dyDescent="0.2">
      <c r="W614822" s="29"/>
      <c r="AI614822" s="29"/>
    </row>
    <row r="614850" spans="23:35" x14ac:dyDescent="0.2">
      <c r="W614850" s="31"/>
      <c r="AI614850" s="31"/>
    </row>
    <row r="614854" spans="23:35" x14ac:dyDescent="0.2">
      <c r="W614854" s="29"/>
      <c r="AI614854" s="29"/>
    </row>
    <row r="614882" spans="23:35" x14ac:dyDescent="0.2">
      <c r="W614882" s="31"/>
      <c r="AI614882" s="31"/>
    </row>
    <row r="614886" spans="23:35" x14ac:dyDescent="0.2">
      <c r="W614886" s="29"/>
      <c r="AI614886" s="29"/>
    </row>
    <row r="614914" spans="23:35" x14ac:dyDescent="0.2">
      <c r="W614914" s="31"/>
      <c r="AI614914" s="31"/>
    </row>
    <row r="614918" spans="23:35" x14ac:dyDescent="0.2">
      <c r="W614918" s="29"/>
      <c r="AI614918" s="29"/>
    </row>
    <row r="614946" spans="23:35" x14ac:dyDescent="0.2">
      <c r="W614946" s="31"/>
      <c r="AI614946" s="31"/>
    </row>
    <row r="614950" spans="23:35" x14ac:dyDescent="0.2">
      <c r="W614950" s="29"/>
      <c r="AI614950" s="29"/>
    </row>
    <row r="614978" spans="23:35" x14ac:dyDescent="0.2">
      <c r="W614978" s="31"/>
      <c r="AI614978" s="31"/>
    </row>
    <row r="614982" spans="23:35" x14ac:dyDescent="0.2">
      <c r="W614982" s="29"/>
      <c r="AI614982" s="29"/>
    </row>
    <row r="615010" spans="23:35" x14ac:dyDescent="0.2">
      <c r="W615010" s="31"/>
      <c r="AI615010" s="31"/>
    </row>
    <row r="615014" spans="23:35" x14ac:dyDescent="0.2">
      <c r="W615014" s="29"/>
      <c r="AI615014" s="29"/>
    </row>
    <row r="615042" spans="23:35" x14ac:dyDescent="0.2">
      <c r="W615042" s="31"/>
      <c r="AI615042" s="31"/>
    </row>
    <row r="615046" spans="23:35" x14ac:dyDescent="0.2">
      <c r="W615046" s="29"/>
      <c r="AI615046" s="29"/>
    </row>
    <row r="615074" spans="23:35" x14ac:dyDescent="0.2">
      <c r="W615074" s="31"/>
      <c r="AI615074" s="31"/>
    </row>
    <row r="615078" spans="23:35" x14ac:dyDescent="0.2">
      <c r="W615078" s="29"/>
      <c r="AI615078" s="29"/>
    </row>
    <row r="615106" spans="23:35" x14ac:dyDescent="0.2">
      <c r="W615106" s="31"/>
      <c r="AI615106" s="31"/>
    </row>
    <row r="615110" spans="23:35" x14ac:dyDescent="0.2">
      <c r="W615110" s="29"/>
      <c r="AI615110" s="29"/>
    </row>
    <row r="615138" spans="23:35" x14ac:dyDescent="0.2">
      <c r="W615138" s="31"/>
      <c r="AI615138" s="31"/>
    </row>
    <row r="615142" spans="23:35" x14ac:dyDescent="0.2">
      <c r="W615142" s="29"/>
      <c r="AI615142" s="29"/>
    </row>
    <row r="615170" spans="23:35" x14ac:dyDescent="0.2">
      <c r="W615170" s="31"/>
      <c r="AI615170" s="31"/>
    </row>
    <row r="615174" spans="23:35" x14ac:dyDescent="0.2">
      <c r="W615174" s="29"/>
      <c r="AI615174" s="29"/>
    </row>
    <row r="615202" spans="23:35" x14ac:dyDescent="0.2">
      <c r="W615202" s="31"/>
      <c r="AI615202" s="31"/>
    </row>
    <row r="615206" spans="23:35" x14ac:dyDescent="0.2">
      <c r="W615206" s="29"/>
      <c r="AI615206" s="29"/>
    </row>
    <row r="615234" spans="23:35" x14ac:dyDescent="0.2">
      <c r="W615234" s="31"/>
      <c r="AI615234" s="31"/>
    </row>
    <row r="615238" spans="23:35" x14ac:dyDescent="0.2">
      <c r="W615238" s="29"/>
      <c r="AI615238" s="29"/>
    </row>
    <row r="615266" spans="23:35" x14ac:dyDescent="0.2">
      <c r="W615266" s="31"/>
      <c r="AI615266" s="31"/>
    </row>
    <row r="615270" spans="23:35" x14ac:dyDescent="0.2">
      <c r="W615270" s="29"/>
      <c r="AI615270" s="29"/>
    </row>
    <row r="615298" spans="23:35" x14ac:dyDescent="0.2">
      <c r="W615298" s="31"/>
      <c r="AI615298" s="31"/>
    </row>
    <row r="615302" spans="23:35" x14ac:dyDescent="0.2">
      <c r="W615302" s="29"/>
      <c r="AI615302" s="29"/>
    </row>
    <row r="615330" spans="23:35" x14ac:dyDescent="0.2">
      <c r="W615330" s="31"/>
      <c r="AI615330" s="31"/>
    </row>
    <row r="615334" spans="23:35" x14ac:dyDescent="0.2">
      <c r="W615334" s="29"/>
      <c r="AI615334" s="29"/>
    </row>
    <row r="615362" spans="23:35" x14ac:dyDescent="0.2">
      <c r="W615362" s="31"/>
      <c r="AI615362" s="31"/>
    </row>
    <row r="615366" spans="23:35" x14ac:dyDescent="0.2">
      <c r="W615366" s="29"/>
      <c r="AI615366" s="29"/>
    </row>
    <row r="615394" spans="23:35" x14ac:dyDescent="0.2">
      <c r="W615394" s="31"/>
      <c r="AI615394" s="31"/>
    </row>
    <row r="615398" spans="23:35" x14ac:dyDescent="0.2">
      <c r="W615398" s="29"/>
      <c r="AI615398" s="29"/>
    </row>
    <row r="615426" spans="23:35" x14ac:dyDescent="0.2">
      <c r="W615426" s="31"/>
      <c r="AI615426" s="31"/>
    </row>
    <row r="615430" spans="23:35" x14ac:dyDescent="0.2">
      <c r="W615430" s="29"/>
      <c r="AI615430" s="29"/>
    </row>
    <row r="615458" spans="23:35" x14ac:dyDescent="0.2">
      <c r="W615458" s="31"/>
      <c r="AI615458" s="31"/>
    </row>
    <row r="615462" spans="23:35" x14ac:dyDescent="0.2">
      <c r="W615462" s="29"/>
      <c r="AI615462" s="29"/>
    </row>
    <row r="615490" spans="23:35" x14ac:dyDescent="0.2">
      <c r="W615490" s="31"/>
      <c r="AI615490" s="31"/>
    </row>
    <row r="615494" spans="23:35" x14ac:dyDescent="0.2">
      <c r="W615494" s="29"/>
      <c r="AI615494" s="29"/>
    </row>
    <row r="615522" spans="23:35" x14ac:dyDescent="0.2">
      <c r="W615522" s="31"/>
      <c r="AI615522" s="31"/>
    </row>
    <row r="615526" spans="23:35" x14ac:dyDescent="0.2">
      <c r="W615526" s="29"/>
      <c r="AI615526" s="29"/>
    </row>
    <row r="615554" spans="23:35" x14ac:dyDescent="0.2">
      <c r="W615554" s="31"/>
      <c r="AI615554" s="31"/>
    </row>
    <row r="615558" spans="23:35" x14ac:dyDescent="0.2">
      <c r="W615558" s="29"/>
      <c r="AI615558" s="29"/>
    </row>
    <row r="615586" spans="23:35" x14ac:dyDescent="0.2">
      <c r="W615586" s="31"/>
      <c r="AI615586" s="31"/>
    </row>
    <row r="615590" spans="23:35" x14ac:dyDescent="0.2">
      <c r="W615590" s="29"/>
      <c r="AI615590" s="29"/>
    </row>
    <row r="615618" spans="23:35" x14ac:dyDescent="0.2">
      <c r="W615618" s="31"/>
      <c r="AI615618" s="31"/>
    </row>
    <row r="615622" spans="23:35" x14ac:dyDescent="0.2">
      <c r="W615622" s="29"/>
      <c r="AI615622" s="29"/>
    </row>
    <row r="615650" spans="23:35" x14ac:dyDescent="0.2">
      <c r="W615650" s="31"/>
      <c r="AI615650" s="31"/>
    </row>
    <row r="615654" spans="23:35" x14ac:dyDescent="0.2">
      <c r="W615654" s="29"/>
      <c r="AI615654" s="29"/>
    </row>
    <row r="615682" spans="23:35" x14ac:dyDescent="0.2">
      <c r="W615682" s="31"/>
      <c r="AI615682" s="31"/>
    </row>
    <row r="615686" spans="23:35" x14ac:dyDescent="0.2">
      <c r="W615686" s="29"/>
      <c r="AI615686" s="29"/>
    </row>
    <row r="615714" spans="23:35" x14ac:dyDescent="0.2">
      <c r="W615714" s="31"/>
      <c r="AI615714" s="31"/>
    </row>
    <row r="615718" spans="23:35" x14ac:dyDescent="0.2">
      <c r="W615718" s="29"/>
      <c r="AI615718" s="29"/>
    </row>
    <row r="615746" spans="23:35" x14ac:dyDescent="0.2">
      <c r="W615746" s="31"/>
      <c r="AI615746" s="31"/>
    </row>
    <row r="615750" spans="23:35" x14ac:dyDescent="0.2">
      <c r="W615750" s="29"/>
      <c r="AI615750" s="29"/>
    </row>
    <row r="615778" spans="23:35" x14ac:dyDescent="0.2">
      <c r="W615778" s="31"/>
      <c r="AI615778" s="31"/>
    </row>
    <row r="615782" spans="23:35" x14ac:dyDescent="0.2">
      <c r="W615782" s="29"/>
      <c r="AI615782" s="29"/>
    </row>
    <row r="615810" spans="23:35" x14ac:dyDescent="0.2">
      <c r="W615810" s="31"/>
      <c r="AI615810" s="31"/>
    </row>
    <row r="615814" spans="23:35" x14ac:dyDescent="0.2">
      <c r="W615814" s="29"/>
      <c r="AI615814" s="29"/>
    </row>
    <row r="615842" spans="23:35" x14ac:dyDescent="0.2">
      <c r="W615842" s="31"/>
      <c r="AI615842" s="31"/>
    </row>
    <row r="615846" spans="23:35" x14ac:dyDescent="0.2">
      <c r="W615846" s="29"/>
      <c r="AI615846" s="29"/>
    </row>
    <row r="615874" spans="23:35" x14ac:dyDescent="0.2">
      <c r="W615874" s="31"/>
      <c r="AI615874" s="31"/>
    </row>
    <row r="615878" spans="23:35" x14ac:dyDescent="0.2">
      <c r="W615878" s="29"/>
      <c r="AI615878" s="29"/>
    </row>
    <row r="615906" spans="23:35" x14ac:dyDescent="0.2">
      <c r="W615906" s="31"/>
      <c r="AI615906" s="31"/>
    </row>
    <row r="615910" spans="23:35" x14ac:dyDescent="0.2">
      <c r="W615910" s="29"/>
      <c r="AI615910" s="29"/>
    </row>
    <row r="615938" spans="23:35" x14ac:dyDescent="0.2">
      <c r="W615938" s="31"/>
      <c r="AI615938" s="31"/>
    </row>
    <row r="615942" spans="23:35" x14ac:dyDescent="0.2">
      <c r="W615942" s="29"/>
      <c r="AI615942" s="29"/>
    </row>
    <row r="615970" spans="23:35" x14ac:dyDescent="0.2">
      <c r="W615970" s="31"/>
      <c r="AI615970" s="31"/>
    </row>
    <row r="615974" spans="23:35" x14ac:dyDescent="0.2">
      <c r="W615974" s="29"/>
      <c r="AI615974" s="29"/>
    </row>
    <row r="616002" spans="23:35" x14ac:dyDescent="0.2">
      <c r="W616002" s="31"/>
      <c r="AI616002" s="31"/>
    </row>
    <row r="616006" spans="23:35" x14ac:dyDescent="0.2">
      <c r="W616006" s="29"/>
      <c r="AI616006" s="29"/>
    </row>
    <row r="616034" spans="23:35" x14ac:dyDescent="0.2">
      <c r="W616034" s="31"/>
      <c r="AI616034" s="31"/>
    </row>
    <row r="616038" spans="23:35" x14ac:dyDescent="0.2">
      <c r="W616038" s="29"/>
      <c r="AI616038" s="29"/>
    </row>
    <row r="616066" spans="23:35" x14ac:dyDescent="0.2">
      <c r="W616066" s="31"/>
      <c r="AI616066" s="31"/>
    </row>
    <row r="616070" spans="23:35" x14ac:dyDescent="0.2">
      <c r="W616070" s="29"/>
      <c r="AI616070" s="29"/>
    </row>
    <row r="616098" spans="23:35" x14ac:dyDescent="0.2">
      <c r="W616098" s="31"/>
      <c r="AI616098" s="31"/>
    </row>
    <row r="616102" spans="23:35" x14ac:dyDescent="0.2">
      <c r="W616102" s="29"/>
      <c r="AI616102" s="29"/>
    </row>
    <row r="616130" spans="23:35" x14ac:dyDescent="0.2">
      <c r="W616130" s="31"/>
      <c r="AI616130" s="31"/>
    </row>
    <row r="616134" spans="23:35" x14ac:dyDescent="0.2">
      <c r="W616134" s="29"/>
      <c r="AI616134" s="29"/>
    </row>
    <row r="616162" spans="23:35" x14ac:dyDescent="0.2">
      <c r="W616162" s="31"/>
      <c r="AI616162" s="31"/>
    </row>
    <row r="616166" spans="23:35" x14ac:dyDescent="0.2">
      <c r="W616166" s="29"/>
      <c r="AI616166" s="29"/>
    </row>
    <row r="616194" spans="23:35" x14ac:dyDescent="0.2">
      <c r="W616194" s="31"/>
      <c r="AI616194" s="31"/>
    </row>
    <row r="616198" spans="23:35" x14ac:dyDescent="0.2">
      <c r="W616198" s="29"/>
      <c r="AI616198" s="29"/>
    </row>
    <row r="616226" spans="23:35" x14ac:dyDescent="0.2">
      <c r="W616226" s="31"/>
      <c r="AI616226" s="31"/>
    </row>
    <row r="616230" spans="23:35" x14ac:dyDescent="0.2">
      <c r="W616230" s="29"/>
      <c r="AI616230" s="29"/>
    </row>
    <row r="616258" spans="23:35" x14ac:dyDescent="0.2">
      <c r="W616258" s="31"/>
      <c r="AI616258" s="31"/>
    </row>
    <row r="616262" spans="23:35" x14ac:dyDescent="0.2">
      <c r="W616262" s="29"/>
      <c r="AI616262" s="29"/>
    </row>
    <row r="616290" spans="23:35" x14ac:dyDescent="0.2">
      <c r="W616290" s="31"/>
      <c r="AI616290" s="31"/>
    </row>
    <row r="616294" spans="23:35" x14ac:dyDescent="0.2">
      <c r="W616294" s="29"/>
      <c r="AI616294" s="29"/>
    </row>
    <row r="616322" spans="23:35" x14ac:dyDescent="0.2">
      <c r="W616322" s="31"/>
      <c r="AI616322" s="31"/>
    </row>
    <row r="616326" spans="23:35" x14ac:dyDescent="0.2">
      <c r="W616326" s="29"/>
      <c r="AI616326" s="29"/>
    </row>
    <row r="616354" spans="23:35" x14ac:dyDescent="0.2">
      <c r="W616354" s="31"/>
      <c r="AI616354" s="31"/>
    </row>
    <row r="616358" spans="23:35" x14ac:dyDescent="0.2">
      <c r="W616358" s="29"/>
      <c r="AI616358" s="29"/>
    </row>
    <row r="616386" spans="23:35" x14ac:dyDescent="0.2">
      <c r="W616386" s="31"/>
      <c r="AI616386" s="31"/>
    </row>
    <row r="616390" spans="23:35" x14ac:dyDescent="0.2">
      <c r="W616390" s="29"/>
      <c r="AI616390" s="29"/>
    </row>
    <row r="616418" spans="23:35" x14ac:dyDescent="0.2">
      <c r="W616418" s="31"/>
      <c r="AI616418" s="31"/>
    </row>
    <row r="616422" spans="23:35" x14ac:dyDescent="0.2">
      <c r="W616422" s="29"/>
      <c r="AI616422" s="29"/>
    </row>
    <row r="616450" spans="23:35" x14ac:dyDescent="0.2">
      <c r="W616450" s="31"/>
      <c r="AI616450" s="31"/>
    </row>
    <row r="616454" spans="23:35" x14ac:dyDescent="0.2">
      <c r="W616454" s="29"/>
      <c r="AI616454" s="29"/>
    </row>
    <row r="616482" spans="23:35" x14ac:dyDescent="0.2">
      <c r="W616482" s="31"/>
      <c r="AI616482" s="31"/>
    </row>
    <row r="616486" spans="23:35" x14ac:dyDescent="0.2">
      <c r="W616486" s="29"/>
      <c r="AI616486" s="29"/>
    </row>
    <row r="616514" spans="23:35" x14ac:dyDescent="0.2">
      <c r="W616514" s="31"/>
      <c r="AI616514" s="31"/>
    </row>
    <row r="616518" spans="23:35" x14ac:dyDescent="0.2">
      <c r="W616518" s="29"/>
      <c r="AI616518" s="29"/>
    </row>
    <row r="616546" spans="23:35" x14ac:dyDescent="0.2">
      <c r="W616546" s="31"/>
      <c r="AI616546" s="31"/>
    </row>
    <row r="616550" spans="23:35" x14ac:dyDescent="0.2">
      <c r="W616550" s="29"/>
      <c r="AI616550" s="29"/>
    </row>
    <row r="616578" spans="23:35" x14ac:dyDescent="0.2">
      <c r="W616578" s="31"/>
      <c r="AI616578" s="31"/>
    </row>
    <row r="616582" spans="23:35" x14ac:dyDescent="0.2">
      <c r="W616582" s="29"/>
      <c r="AI616582" s="29"/>
    </row>
    <row r="616610" spans="23:35" x14ac:dyDescent="0.2">
      <c r="W616610" s="31"/>
      <c r="AI616610" s="31"/>
    </row>
    <row r="616614" spans="23:35" x14ac:dyDescent="0.2">
      <c r="W616614" s="29"/>
      <c r="AI616614" s="29"/>
    </row>
    <row r="616642" spans="23:35" x14ac:dyDescent="0.2">
      <c r="W616642" s="31"/>
      <c r="AI616642" s="31"/>
    </row>
    <row r="616646" spans="23:35" x14ac:dyDescent="0.2">
      <c r="W616646" s="29"/>
      <c r="AI616646" s="29"/>
    </row>
    <row r="616674" spans="23:35" x14ac:dyDescent="0.2">
      <c r="W616674" s="31"/>
      <c r="AI616674" s="31"/>
    </row>
    <row r="616678" spans="23:35" x14ac:dyDescent="0.2">
      <c r="W616678" s="29"/>
      <c r="AI616678" s="29"/>
    </row>
    <row r="616706" spans="23:35" x14ac:dyDescent="0.2">
      <c r="W616706" s="31"/>
      <c r="AI616706" s="31"/>
    </row>
    <row r="616710" spans="23:35" x14ac:dyDescent="0.2">
      <c r="W616710" s="29"/>
      <c r="AI616710" s="29"/>
    </row>
    <row r="616738" spans="23:35" x14ac:dyDescent="0.2">
      <c r="W616738" s="31"/>
      <c r="AI616738" s="31"/>
    </row>
    <row r="616742" spans="23:35" x14ac:dyDescent="0.2">
      <c r="W616742" s="29"/>
      <c r="AI616742" s="29"/>
    </row>
    <row r="616770" spans="23:35" x14ac:dyDescent="0.2">
      <c r="W616770" s="31"/>
      <c r="AI616770" s="31"/>
    </row>
    <row r="616774" spans="23:35" x14ac:dyDescent="0.2">
      <c r="W616774" s="29"/>
      <c r="AI616774" s="29"/>
    </row>
    <row r="616802" spans="23:35" x14ac:dyDescent="0.2">
      <c r="W616802" s="31"/>
      <c r="AI616802" s="31"/>
    </row>
    <row r="616806" spans="23:35" x14ac:dyDescent="0.2">
      <c r="W616806" s="29"/>
      <c r="AI616806" s="29"/>
    </row>
    <row r="616834" spans="23:35" x14ac:dyDescent="0.2">
      <c r="W616834" s="31"/>
      <c r="AI616834" s="31"/>
    </row>
    <row r="616838" spans="23:35" x14ac:dyDescent="0.2">
      <c r="W616838" s="29"/>
      <c r="AI616838" s="29"/>
    </row>
    <row r="616866" spans="23:35" x14ac:dyDescent="0.2">
      <c r="W616866" s="31"/>
      <c r="AI616866" s="31"/>
    </row>
    <row r="616870" spans="23:35" x14ac:dyDescent="0.2">
      <c r="W616870" s="29"/>
      <c r="AI616870" s="29"/>
    </row>
    <row r="616898" spans="23:35" x14ac:dyDescent="0.2">
      <c r="W616898" s="31"/>
      <c r="AI616898" s="31"/>
    </row>
    <row r="616902" spans="23:35" x14ac:dyDescent="0.2">
      <c r="W616902" s="29"/>
      <c r="AI616902" s="29"/>
    </row>
    <row r="616930" spans="23:35" x14ac:dyDescent="0.2">
      <c r="W616930" s="31"/>
      <c r="AI616930" s="31"/>
    </row>
    <row r="616934" spans="23:35" x14ac:dyDescent="0.2">
      <c r="W616934" s="29"/>
      <c r="AI616934" s="29"/>
    </row>
    <row r="616962" spans="23:35" x14ac:dyDescent="0.2">
      <c r="W616962" s="31"/>
      <c r="AI616962" s="31"/>
    </row>
    <row r="616966" spans="23:35" x14ac:dyDescent="0.2">
      <c r="W616966" s="29"/>
      <c r="AI616966" s="29"/>
    </row>
    <row r="616994" spans="23:35" x14ac:dyDescent="0.2">
      <c r="W616994" s="31"/>
      <c r="AI616994" s="31"/>
    </row>
    <row r="616998" spans="23:35" x14ac:dyDescent="0.2">
      <c r="W616998" s="29"/>
      <c r="AI616998" s="29"/>
    </row>
    <row r="617026" spans="23:35" x14ac:dyDescent="0.2">
      <c r="W617026" s="31"/>
      <c r="AI617026" s="31"/>
    </row>
    <row r="617030" spans="23:35" x14ac:dyDescent="0.2">
      <c r="W617030" s="29"/>
      <c r="AI617030" s="29"/>
    </row>
    <row r="617058" spans="23:35" x14ac:dyDescent="0.2">
      <c r="W617058" s="31"/>
      <c r="AI617058" s="31"/>
    </row>
    <row r="617062" spans="23:35" x14ac:dyDescent="0.2">
      <c r="W617062" s="29"/>
      <c r="AI617062" s="29"/>
    </row>
    <row r="617090" spans="23:35" x14ac:dyDescent="0.2">
      <c r="W617090" s="31"/>
      <c r="AI617090" s="31"/>
    </row>
    <row r="617094" spans="23:35" x14ac:dyDescent="0.2">
      <c r="W617094" s="29"/>
      <c r="AI617094" s="29"/>
    </row>
    <row r="617122" spans="23:35" x14ac:dyDescent="0.2">
      <c r="W617122" s="31"/>
      <c r="AI617122" s="31"/>
    </row>
    <row r="617126" spans="23:35" x14ac:dyDescent="0.2">
      <c r="W617126" s="29"/>
      <c r="AI617126" s="29"/>
    </row>
    <row r="617154" spans="23:35" x14ac:dyDescent="0.2">
      <c r="W617154" s="31"/>
      <c r="AI617154" s="31"/>
    </row>
    <row r="617158" spans="23:35" x14ac:dyDescent="0.2">
      <c r="W617158" s="29"/>
      <c r="AI617158" s="29"/>
    </row>
    <row r="617186" spans="23:35" x14ac:dyDescent="0.2">
      <c r="W617186" s="31"/>
      <c r="AI617186" s="31"/>
    </row>
    <row r="617190" spans="23:35" x14ac:dyDescent="0.2">
      <c r="W617190" s="29"/>
      <c r="AI617190" s="29"/>
    </row>
    <row r="617218" spans="23:35" x14ac:dyDescent="0.2">
      <c r="W617218" s="31"/>
      <c r="AI617218" s="31"/>
    </row>
    <row r="617222" spans="23:35" x14ac:dyDescent="0.2">
      <c r="W617222" s="29"/>
      <c r="AI617222" s="29"/>
    </row>
    <row r="617250" spans="23:35" x14ac:dyDescent="0.2">
      <c r="W617250" s="31"/>
      <c r="AI617250" s="31"/>
    </row>
    <row r="617254" spans="23:35" x14ac:dyDescent="0.2">
      <c r="W617254" s="29"/>
      <c r="AI617254" s="29"/>
    </row>
    <row r="617282" spans="23:35" x14ac:dyDescent="0.2">
      <c r="W617282" s="31"/>
      <c r="AI617282" s="31"/>
    </row>
    <row r="617286" spans="23:35" x14ac:dyDescent="0.2">
      <c r="W617286" s="29"/>
      <c r="AI617286" s="29"/>
    </row>
    <row r="617314" spans="23:35" x14ac:dyDescent="0.2">
      <c r="W617314" s="31"/>
      <c r="AI617314" s="31"/>
    </row>
    <row r="617318" spans="23:35" x14ac:dyDescent="0.2">
      <c r="W617318" s="29"/>
      <c r="AI617318" s="29"/>
    </row>
    <row r="617346" spans="23:35" x14ac:dyDescent="0.2">
      <c r="W617346" s="31"/>
      <c r="AI617346" s="31"/>
    </row>
    <row r="617350" spans="23:35" x14ac:dyDescent="0.2">
      <c r="W617350" s="29"/>
      <c r="AI617350" s="29"/>
    </row>
    <row r="617378" spans="23:35" x14ac:dyDescent="0.2">
      <c r="W617378" s="31"/>
      <c r="AI617378" s="31"/>
    </row>
    <row r="617382" spans="23:35" x14ac:dyDescent="0.2">
      <c r="W617382" s="29"/>
      <c r="AI617382" s="29"/>
    </row>
    <row r="617410" spans="23:35" x14ac:dyDescent="0.2">
      <c r="W617410" s="31"/>
      <c r="AI617410" s="31"/>
    </row>
    <row r="617414" spans="23:35" x14ac:dyDescent="0.2">
      <c r="W617414" s="29"/>
      <c r="AI617414" s="29"/>
    </row>
    <row r="617442" spans="23:35" x14ac:dyDescent="0.2">
      <c r="W617442" s="31"/>
      <c r="AI617442" s="31"/>
    </row>
    <row r="617446" spans="23:35" x14ac:dyDescent="0.2">
      <c r="W617446" s="29"/>
      <c r="AI617446" s="29"/>
    </row>
    <row r="617474" spans="23:35" x14ac:dyDescent="0.2">
      <c r="W617474" s="31"/>
      <c r="AI617474" s="31"/>
    </row>
    <row r="617478" spans="23:35" x14ac:dyDescent="0.2">
      <c r="W617478" s="29"/>
      <c r="AI617478" s="29"/>
    </row>
    <row r="617506" spans="23:35" x14ac:dyDescent="0.2">
      <c r="W617506" s="31"/>
      <c r="AI617506" s="31"/>
    </row>
    <row r="617510" spans="23:35" x14ac:dyDescent="0.2">
      <c r="W617510" s="29"/>
      <c r="AI617510" s="29"/>
    </row>
    <row r="617538" spans="23:35" x14ac:dyDescent="0.2">
      <c r="W617538" s="31"/>
      <c r="AI617538" s="31"/>
    </row>
    <row r="617542" spans="23:35" x14ac:dyDescent="0.2">
      <c r="W617542" s="29"/>
      <c r="AI617542" s="29"/>
    </row>
    <row r="617570" spans="23:35" x14ac:dyDescent="0.2">
      <c r="W617570" s="31"/>
      <c r="AI617570" s="31"/>
    </row>
    <row r="617574" spans="23:35" x14ac:dyDescent="0.2">
      <c r="W617574" s="29"/>
      <c r="AI617574" s="29"/>
    </row>
    <row r="617602" spans="23:35" x14ac:dyDescent="0.2">
      <c r="W617602" s="31"/>
      <c r="AI617602" s="31"/>
    </row>
    <row r="617606" spans="23:35" x14ac:dyDescent="0.2">
      <c r="W617606" s="29"/>
      <c r="AI617606" s="29"/>
    </row>
    <row r="617634" spans="23:35" x14ac:dyDescent="0.2">
      <c r="W617634" s="31"/>
      <c r="AI617634" s="31"/>
    </row>
    <row r="617638" spans="23:35" x14ac:dyDescent="0.2">
      <c r="W617638" s="29"/>
      <c r="AI617638" s="29"/>
    </row>
    <row r="617666" spans="23:35" x14ac:dyDescent="0.2">
      <c r="W617666" s="31"/>
      <c r="AI617666" s="31"/>
    </row>
    <row r="617670" spans="23:35" x14ac:dyDescent="0.2">
      <c r="W617670" s="29"/>
      <c r="AI617670" s="29"/>
    </row>
    <row r="617698" spans="23:35" x14ac:dyDescent="0.2">
      <c r="W617698" s="31"/>
      <c r="AI617698" s="31"/>
    </row>
    <row r="617702" spans="23:35" x14ac:dyDescent="0.2">
      <c r="W617702" s="29"/>
      <c r="AI617702" s="29"/>
    </row>
    <row r="617730" spans="23:35" x14ac:dyDescent="0.2">
      <c r="W617730" s="31"/>
      <c r="AI617730" s="31"/>
    </row>
    <row r="617734" spans="23:35" x14ac:dyDescent="0.2">
      <c r="W617734" s="29"/>
      <c r="AI617734" s="29"/>
    </row>
    <row r="617762" spans="23:35" x14ac:dyDescent="0.2">
      <c r="W617762" s="31"/>
      <c r="AI617762" s="31"/>
    </row>
    <row r="617766" spans="23:35" x14ac:dyDescent="0.2">
      <c r="W617766" s="29"/>
      <c r="AI617766" s="29"/>
    </row>
    <row r="617794" spans="23:35" x14ac:dyDescent="0.2">
      <c r="W617794" s="31"/>
      <c r="AI617794" s="31"/>
    </row>
    <row r="617798" spans="23:35" x14ac:dyDescent="0.2">
      <c r="W617798" s="29"/>
      <c r="AI617798" s="29"/>
    </row>
    <row r="617826" spans="23:35" x14ac:dyDescent="0.2">
      <c r="W617826" s="31"/>
      <c r="AI617826" s="31"/>
    </row>
    <row r="617830" spans="23:35" x14ac:dyDescent="0.2">
      <c r="W617830" s="29"/>
      <c r="AI617830" s="29"/>
    </row>
    <row r="617858" spans="23:35" x14ac:dyDescent="0.2">
      <c r="W617858" s="31"/>
      <c r="AI617858" s="31"/>
    </row>
    <row r="617862" spans="23:35" x14ac:dyDescent="0.2">
      <c r="W617862" s="29"/>
      <c r="AI617862" s="29"/>
    </row>
    <row r="617890" spans="23:35" x14ac:dyDescent="0.2">
      <c r="W617890" s="31"/>
      <c r="AI617890" s="31"/>
    </row>
    <row r="617894" spans="23:35" x14ac:dyDescent="0.2">
      <c r="W617894" s="29"/>
      <c r="AI617894" s="29"/>
    </row>
    <row r="617922" spans="23:35" x14ac:dyDescent="0.2">
      <c r="W617922" s="31"/>
      <c r="AI617922" s="31"/>
    </row>
    <row r="617926" spans="23:35" x14ac:dyDescent="0.2">
      <c r="W617926" s="29"/>
      <c r="AI617926" s="29"/>
    </row>
    <row r="617954" spans="23:35" x14ac:dyDescent="0.2">
      <c r="W617954" s="31"/>
      <c r="AI617954" s="31"/>
    </row>
    <row r="617958" spans="23:35" x14ac:dyDescent="0.2">
      <c r="W617958" s="29"/>
      <c r="AI617958" s="29"/>
    </row>
    <row r="617986" spans="23:35" x14ac:dyDescent="0.2">
      <c r="W617986" s="31"/>
      <c r="AI617986" s="31"/>
    </row>
    <row r="617990" spans="23:35" x14ac:dyDescent="0.2">
      <c r="W617990" s="29"/>
      <c r="AI617990" s="29"/>
    </row>
    <row r="618018" spans="23:35" x14ac:dyDescent="0.2">
      <c r="W618018" s="31"/>
      <c r="AI618018" s="31"/>
    </row>
    <row r="618022" spans="23:35" x14ac:dyDescent="0.2">
      <c r="W618022" s="29"/>
      <c r="AI618022" s="29"/>
    </row>
    <row r="618050" spans="23:35" x14ac:dyDescent="0.2">
      <c r="W618050" s="31"/>
      <c r="AI618050" s="31"/>
    </row>
    <row r="618054" spans="23:35" x14ac:dyDescent="0.2">
      <c r="W618054" s="29"/>
      <c r="AI618054" s="29"/>
    </row>
    <row r="618082" spans="23:35" x14ac:dyDescent="0.2">
      <c r="W618082" s="31"/>
      <c r="AI618082" s="31"/>
    </row>
    <row r="618086" spans="23:35" x14ac:dyDescent="0.2">
      <c r="W618086" s="29"/>
      <c r="AI618086" s="29"/>
    </row>
    <row r="618114" spans="23:35" x14ac:dyDescent="0.2">
      <c r="W618114" s="31"/>
      <c r="AI618114" s="31"/>
    </row>
    <row r="618118" spans="23:35" x14ac:dyDescent="0.2">
      <c r="W618118" s="29"/>
      <c r="AI618118" s="29"/>
    </row>
    <row r="618146" spans="23:35" x14ac:dyDescent="0.2">
      <c r="W618146" s="31"/>
      <c r="AI618146" s="31"/>
    </row>
    <row r="618150" spans="23:35" x14ac:dyDescent="0.2">
      <c r="W618150" s="29"/>
      <c r="AI618150" s="29"/>
    </row>
    <row r="618178" spans="23:35" x14ac:dyDescent="0.2">
      <c r="W618178" s="31"/>
      <c r="AI618178" s="31"/>
    </row>
    <row r="618182" spans="23:35" x14ac:dyDescent="0.2">
      <c r="W618182" s="29"/>
      <c r="AI618182" s="29"/>
    </row>
    <row r="618210" spans="23:35" x14ac:dyDescent="0.2">
      <c r="W618210" s="31"/>
      <c r="AI618210" s="31"/>
    </row>
    <row r="618214" spans="23:35" x14ac:dyDescent="0.2">
      <c r="W618214" s="29"/>
      <c r="AI618214" s="29"/>
    </row>
    <row r="618242" spans="23:35" x14ac:dyDescent="0.2">
      <c r="W618242" s="31"/>
      <c r="AI618242" s="31"/>
    </row>
    <row r="618246" spans="23:35" x14ac:dyDescent="0.2">
      <c r="W618246" s="29"/>
      <c r="AI618246" s="29"/>
    </row>
    <row r="618274" spans="23:35" x14ac:dyDescent="0.2">
      <c r="W618274" s="31"/>
      <c r="AI618274" s="31"/>
    </row>
    <row r="618278" spans="23:35" x14ac:dyDescent="0.2">
      <c r="W618278" s="29"/>
      <c r="AI618278" s="29"/>
    </row>
    <row r="618306" spans="23:35" x14ac:dyDescent="0.2">
      <c r="W618306" s="31"/>
      <c r="AI618306" s="31"/>
    </row>
    <row r="618310" spans="23:35" x14ac:dyDescent="0.2">
      <c r="W618310" s="29"/>
      <c r="AI618310" s="29"/>
    </row>
    <row r="618338" spans="23:35" x14ac:dyDescent="0.2">
      <c r="W618338" s="31"/>
      <c r="AI618338" s="31"/>
    </row>
    <row r="618342" spans="23:35" x14ac:dyDescent="0.2">
      <c r="W618342" s="29"/>
      <c r="AI618342" s="29"/>
    </row>
    <row r="618370" spans="23:35" x14ac:dyDescent="0.2">
      <c r="W618370" s="31"/>
      <c r="AI618370" s="31"/>
    </row>
    <row r="618374" spans="23:35" x14ac:dyDescent="0.2">
      <c r="W618374" s="29"/>
      <c r="AI618374" s="29"/>
    </row>
    <row r="618402" spans="23:35" x14ac:dyDescent="0.2">
      <c r="W618402" s="31"/>
      <c r="AI618402" s="31"/>
    </row>
    <row r="618406" spans="23:35" x14ac:dyDescent="0.2">
      <c r="W618406" s="29"/>
      <c r="AI618406" s="29"/>
    </row>
    <row r="618434" spans="23:35" x14ac:dyDescent="0.2">
      <c r="W618434" s="31"/>
      <c r="AI618434" s="31"/>
    </row>
    <row r="618438" spans="23:35" x14ac:dyDescent="0.2">
      <c r="W618438" s="29"/>
      <c r="AI618438" s="29"/>
    </row>
    <row r="618466" spans="23:35" x14ac:dyDescent="0.2">
      <c r="W618466" s="31"/>
      <c r="AI618466" s="31"/>
    </row>
    <row r="618470" spans="23:35" x14ac:dyDescent="0.2">
      <c r="W618470" s="29"/>
      <c r="AI618470" s="29"/>
    </row>
    <row r="618498" spans="23:35" x14ac:dyDescent="0.2">
      <c r="W618498" s="31"/>
      <c r="AI618498" s="31"/>
    </row>
    <row r="618502" spans="23:35" x14ac:dyDescent="0.2">
      <c r="W618502" s="29"/>
      <c r="AI618502" s="29"/>
    </row>
    <row r="618530" spans="23:35" x14ac:dyDescent="0.2">
      <c r="W618530" s="31"/>
      <c r="AI618530" s="31"/>
    </row>
    <row r="618534" spans="23:35" x14ac:dyDescent="0.2">
      <c r="W618534" s="29"/>
      <c r="AI618534" s="29"/>
    </row>
    <row r="618562" spans="23:35" x14ac:dyDescent="0.2">
      <c r="W618562" s="31"/>
      <c r="AI618562" s="31"/>
    </row>
    <row r="618566" spans="23:35" x14ac:dyDescent="0.2">
      <c r="W618566" s="29"/>
      <c r="AI618566" s="29"/>
    </row>
    <row r="618594" spans="23:35" x14ac:dyDescent="0.2">
      <c r="W618594" s="31"/>
      <c r="AI618594" s="31"/>
    </row>
    <row r="618598" spans="23:35" x14ac:dyDescent="0.2">
      <c r="W618598" s="29"/>
      <c r="AI618598" s="29"/>
    </row>
    <row r="618626" spans="23:35" x14ac:dyDescent="0.2">
      <c r="W618626" s="31"/>
      <c r="AI618626" s="31"/>
    </row>
    <row r="618630" spans="23:35" x14ac:dyDescent="0.2">
      <c r="W618630" s="29"/>
      <c r="AI618630" s="29"/>
    </row>
    <row r="618658" spans="23:35" x14ac:dyDescent="0.2">
      <c r="W618658" s="31"/>
      <c r="AI618658" s="31"/>
    </row>
    <row r="618662" spans="23:35" x14ac:dyDescent="0.2">
      <c r="W618662" s="29"/>
      <c r="AI618662" s="29"/>
    </row>
    <row r="618690" spans="23:35" x14ac:dyDescent="0.2">
      <c r="W618690" s="31"/>
      <c r="AI618690" s="31"/>
    </row>
    <row r="618694" spans="23:35" x14ac:dyDescent="0.2">
      <c r="W618694" s="29"/>
      <c r="AI618694" s="29"/>
    </row>
    <row r="618722" spans="23:35" x14ac:dyDescent="0.2">
      <c r="W618722" s="31"/>
      <c r="AI618722" s="31"/>
    </row>
    <row r="618726" spans="23:35" x14ac:dyDescent="0.2">
      <c r="W618726" s="29"/>
      <c r="AI618726" s="29"/>
    </row>
    <row r="618754" spans="23:35" x14ac:dyDescent="0.2">
      <c r="W618754" s="31"/>
      <c r="AI618754" s="31"/>
    </row>
    <row r="618758" spans="23:35" x14ac:dyDescent="0.2">
      <c r="W618758" s="29"/>
      <c r="AI618758" s="29"/>
    </row>
    <row r="618786" spans="23:35" x14ac:dyDescent="0.2">
      <c r="W618786" s="31"/>
      <c r="AI618786" s="31"/>
    </row>
    <row r="618790" spans="23:35" x14ac:dyDescent="0.2">
      <c r="W618790" s="29"/>
      <c r="AI618790" s="29"/>
    </row>
    <row r="618818" spans="23:35" x14ac:dyDescent="0.2">
      <c r="W618818" s="31"/>
      <c r="AI618818" s="31"/>
    </row>
    <row r="618822" spans="23:35" x14ac:dyDescent="0.2">
      <c r="W618822" s="29"/>
      <c r="AI618822" s="29"/>
    </row>
    <row r="618850" spans="23:35" x14ac:dyDescent="0.2">
      <c r="W618850" s="31"/>
      <c r="AI618850" s="31"/>
    </row>
    <row r="618854" spans="23:35" x14ac:dyDescent="0.2">
      <c r="W618854" s="29"/>
      <c r="AI618854" s="29"/>
    </row>
    <row r="618882" spans="23:35" x14ac:dyDescent="0.2">
      <c r="W618882" s="31"/>
      <c r="AI618882" s="31"/>
    </row>
    <row r="618886" spans="23:35" x14ac:dyDescent="0.2">
      <c r="W618886" s="29"/>
      <c r="AI618886" s="29"/>
    </row>
    <row r="618914" spans="23:35" x14ac:dyDescent="0.2">
      <c r="W618914" s="31"/>
      <c r="AI618914" s="31"/>
    </row>
    <row r="618918" spans="23:35" x14ac:dyDescent="0.2">
      <c r="W618918" s="29"/>
      <c r="AI618918" s="29"/>
    </row>
    <row r="618946" spans="23:35" x14ac:dyDescent="0.2">
      <c r="W618946" s="31"/>
      <c r="AI618946" s="31"/>
    </row>
    <row r="618950" spans="23:35" x14ac:dyDescent="0.2">
      <c r="W618950" s="29"/>
      <c r="AI618950" s="29"/>
    </row>
    <row r="618978" spans="23:35" x14ac:dyDescent="0.2">
      <c r="W618978" s="31"/>
      <c r="AI618978" s="31"/>
    </row>
    <row r="618982" spans="23:35" x14ac:dyDescent="0.2">
      <c r="W618982" s="29"/>
      <c r="AI618982" s="29"/>
    </row>
    <row r="619010" spans="23:35" x14ac:dyDescent="0.2">
      <c r="W619010" s="31"/>
      <c r="AI619010" s="31"/>
    </row>
    <row r="619014" spans="23:35" x14ac:dyDescent="0.2">
      <c r="W619014" s="29"/>
      <c r="AI619014" s="29"/>
    </row>
    <row r="619042" spans="23:35" x14ac:dyDescent="0.2">
      <c r="W619042" s="31"/>
      <c r="AI619042" s="31"/>
    </row>
    <row r="619046" spans="23:35" x14ac:dyDescent="0.2">
      <c r="W619046" s="29"/>
      <c r="AI619046" s="29"/>
    </row>
    <row r="619074" spans="23:35" x14ac:dyDescent="0.2">
      <c r="W619074" s="31"/>
      <c r="AI619074" s="31"/>
    </row>
    <row r="619078" spans="23:35" x14ac:dyDescent="0.2">
      <c r="W619078" s="29"/>
      <c r="AI619078" s="29"/>
    </row>
    <row r="619106" spans="23:35" x14ac:dyDescent="0.2">
      <c r="W619106" s="31"/>
      <c r="AI619106" s="31"/>
    </row>
    <row r="619110" spans="23:35" x14ac:dyDescent="0.2">
      <c r="W619110" s="29"/>
      <c r="AI619110" s="29"/>
    </row>
    <row r="619138" spans="23:35" x14ac:dyDescent="0.2">
      <c r="W619138" s="31"/>
      <c r="AI619138" s="31"/>
    </row>
    <row r="619142" spans="23:35" x14ac:dyDescent="0.2">
      <c r="W619142" s="29"/>
      <c r="AI619142" s="29"/>
    </row>
    <row r="619170" spans="23:35" x14ac:dyDescent="0.2">
      <c r="W619170" s="31"/>
      <c r="AI619170" s="31"/>
    </row>
    <row r="619174" spans="23:35" x14ac:dyDescent="0.2">
      <c r="W619174" s="29"/>
      <c r="AI619174" s="29"/>
    </row>
    <row r="619202" spans="23:35" x14ac:dyDescent="0.2">
      <c r="W619202" s="31"/>
      <c r="AI619202" s="31"/>
    </row>
    <row r="619206" spans="23:35" x14ac:dyDescent="0.2">
      <c r="W619206" s="29"/>
      <c r="AI619206" s="29"/>
    </row>
    <row r="619234" spans="23:35" x14ac:dyDescent="0.2">
      <c r="W619234" s="31"/>
      <c r="AI619234" s="31"/>
    </row>
    <row r="619238" spans="23:35" x14ac:dyDescent="0.2">
      <c r="W619238" s="29"/>
      <c r="AI619238" s="29"/>
    </row>
    <row r="619266" spans="23:35" x14ac:dyDescent="0.2">
      <c r="W619266" s="31"/>
      <c r="AI619266" s="31"/>
    </row>
    <row r="619270" spans="23:35" x14ac:dyDescent="0.2">
      <c r="W619270" s="29"/>
      <c r="AI619270" s="29"/>
    </row>
    <row r="619298" spans="23:35" x14ac:dyDescent="0.2">
      <c r="W619298" s="31"/>
      <c r="AI619298" s="31"/>
    </row>
    <row r="619302" spans="23:35" x14ac:dyDescent="0.2">
      <c r="W619302" s="29"/>
      <c r="AI619302" s="29"/>
    </row>
    <row r="619330" spans="23:35" x14ac:dyDescent="0.2">
      <c r="W619330" s="31"/>
      <c r="AI619330" s="31"/>
    </row>
    <row r="619334" spans="23:35" x14ac:dyDescent="0.2">
      <c r="W619334" s="29"/>
      <c r="AI619334" s="29"/>
    </row>
    <row r="619362" spans="23:35" x14ac:dyDescent="0.2">
      <c r="W619362" s="31"/>
      <c r="AI619362" s="31"/>
    </row>
    <row r="619366" spans="23:35" x14ac:dyDescent="0.2">
      <c r="W619366" s="29"/>
      <c r="AI619366" s="29"/>
    </row>
    <row r="619394" spans="23:35" x14ac:dyDescent="0.2">
      <c r="W619394" s="31"/>
      <c r="AI619394" s="31"/>
    </row>
    <row r="619398" spans="23:35" x14ac:dyDescent="0.2">
      <c r="W619398" s="29"/>
      <c r="AI619398" s="29"/>
    </row>
    <row r="619426" spans="23:35" x14ac:dyDescent="0.2">
      <c r="W619426" s="31"/>
      <c r="AI619426" s="31"/>
    </row>
    <row r="619430" spans="23:35" x14ac:dyDescent="0.2">
      <c r="W619430" s="29"/>
      <c r="AI619430" s="29"/>
    </row>
    <row r="619458" spans="23:35" x14ac:dyDescent="0.2">
      <c r="W619458" s="31"/>
      <c r="AI619458" s="31"/>
    </row>
    <row r="619462" spans="23:35" x14ac:dyDescent="0.2">
      <c r="W619462" s="29"/>
      <c r="AI619462" s="29"/>
    </row>
    <row r="619490" spans="23:35" x14ac:dyDescent="0.2">
      <c r="W619490" s="31"/>
      <c r="AI619490" s="31"/>
    </row>
    <row r="619494" spans="23:35" x14ac:dyDescent="0.2">
      <c r="W619494" s="29"/>
      <c r="AI619494" s="29"/>
    </row>
    <row r="619522" spans="23:35" x14ac:dyDescent="0.2">
      <c r="W619522" s="31"/>
      <c r="AI619522" s="31"/>
    </row>
    <row r="619526" spans="23:35" x14ac:dyDescent="0.2">
      <c r="W619526" s="29"/>
      <c r="AI619526" s="29"/>
    </row>
    <row r="619554" spans="23:35" x14ac:dyDescent="0.2">
      <c r="W619554" s="31"/>
      <c r="AI619554" s="31"/>
    </row>
    <row r="619558" spans="23:35" x14ac:dyDescent="0.2">
      <c r="W619558" s="29"/>
      <c r="AI619558" s="29"/>
    </row>
    <row r="619586" spans="23:35" x14ac:dyDescent="0.2">
      <c r="W619586" s="31"/>
      <c r="AI619586" s="31"/>
    </row>
    <row r="619590" spans="23:35" x14ac:dyDescent="0.2">
      <c r="W619590" s="29"/>
      <c r="AI619590" s="29"/>
    </row>
    <row r="619618" spans="23:35" x14ac:dyDescent="0.2">
      <c r="W619618" s="31"/>
      <c r="AI619618" s="31"/>
    </row>
    <row r="619622" spans="23:35" x14ac:dyDescent="0.2">
      <c r="W619622" s="29"/>
      <c r="AI619622" s="29"/>
    </row>
    <row r="619650" spans="23:35" x14ac:dyDescent="0.2">
      <c r="W619650" s="31"/>
      <c r="AI619650" s="31"/>
    </row>
    <row r="619654" spans="23:35" x14ac:dyDescent="0.2">
      <c r="W619654" s="29"/>
      <c r="AI619654" s="29"/>
    </row>
    <row r="619682" spans="23:35" x14ac:dyDescent="0.2">
      <c r="W619682" s="31"/>
      <c r="AI619682" s="31"/>
    </row>
    <row r="619686" spans="23:35" x14ac:dyDescent="0.2">
      <c r="W619686" s="29"/>
      <c r="AI619686" s="29"/>
    </row>
    <row r="619714" spans="23:35" x14ac:dyDescent="0.2">
      <c r="W619714" s="31"/>
      <c r="AI619714" s="31"/>
    </row>
    <row r="619718" spans="23:35" x14ac:dyDescent="0.2">
      <c r="W619718" s="29"/>
      <c r="AI619718" s="29"/>
    </row>
    <row r="619746" spans="23:35" x14ac:dyDescent="0.2">
      <c r="W619746" s="31"/>
      <c r="AI619746" s="31"/>
    </row>
    <row r="619750" spans="23:35" x14ac:dyDescent="0.2">
      <c r="W619750" s="29"/>
      <c r="AI619750" s="29"/>
    </row>
    <row r="619778" spans="23:35" x14ac:dyDescent="0.2">
      <c r="W619778" s="31"/>
      <c r="AI619778" s="31"/>
    </row>
    <row r="619782" spans="23:35" x14ac:dyDescent="0.2">
      <c r="W619782" s="29"/>
      <c r="AI619782" s="29"/>
    </row>
    <row r="619810" spans="23:35" x14ac:dyDescent="0.2">
      <c r="W619810" s="31"/>
      <c r="AI619810" s="31"/>
    </row>
    <row r="619814" spans="23:35" x14ac:dyDescent="0.2">
      <c r="W619814" s="29"/>
      <c r="AI619814" s="29"/>
    </row>
    <row r="619842" spans="23:35" x14ac:dyDescent="0.2">
      <c r="W619842" s="31"/>
      <c r="AI619842" s="31"/>
    </row>
    <row r="619846" spans="23:35" x14ac:dyDescent="0.2">
      <c r="W619846" s="29"/>
      <c r="AI619846" s="29"/>
    </row>
    <row r="619874" spans="23:35" x14ac:dyDescent="0.2">
      <c r="W619874" s="31"/>
      <c r="AI619874" s="31"/>
    </row>
    <row r="619878" spans="23:35" x14ac:dyDescent="0.2">
      <c r="W619878" s="29"/>
      <c r="AI619878" s="29"/>
    </row>
    <row r="619906" spans="23:35" x14ac:dyDescent="0.2">
      <c r="W619906" s="31"/>
      <c r="AI619906" s="31"/>
    </row>
    <row r="619910" spans="23:35" x14ac:dyDescent="0.2">
      <c r="W619910" s="29"/>
      <c r="AI619910" s="29"/>
    </row>
    <row r="619938" spans="23:35" x14ac:dyDescent="0.2">
      <c r="W619938" s="31"/>
      <c r="AI619938" s="31"/>
    </row>
    <row r="619942" spans="23:35" x14ac:dyDescent="0.2">
      <c r="W619942" s="29"/>
      <c r="AI619942" s="29"/>
    </row>
    <row r="619970" spans="23:35" x14ac:dyDescent="0.2">
      <c r="W619970" s="31"/>
      <c r="AI619970" s="31"/>
    </row>
    <row r="619974" spans="23:35" x14ac:dyDescent="0.2">
      <c r="W619974" s="29"/>
      <c r="AI619974" s="29"/>
    </row>
    <row r="620002" spans="23:35" x14ac:dyDescent="0.2">
      <c r="W620002" s="31"/>
      <c r="AI620002" s="31"/>
    </row>
    <row r="620006" spans="23:35" x14ac:dyDescent="0.2">
      <c r="W620006" s="29"/>
      <c r="AI620006" s="29"/>
    </row>
    <row r="620034" spans="23:35" x14ac:dyDescent="0.2">
      <c r="W620034" s="31"/>
      <c r="AI620034" s="31"/>
    </row>
    <row r="620038" spans="23:35" x14ac:dyDescent="0.2">
      <c r="W620038" s="29"/>
      <c r="AI620038" s="29"/>
    </row>
    <row r="620066" spans="23:35" x14ac:dyDescent="0.2">
      <c r="W620066" s="31"/>
      <c r="AI620066" s="31"/>
    </row>
    <row r="620070" spans="23:35" x14ac:dyDescent="0.2">
      <c r="W620070" s="29"/>
      <c r="AI620070" s="29"/>
    </row>
    <row r="620098" spans="23:35" x14ac:dyDescent="0.2">
      <c r="W620098" s="31"/>
      <c r="AI620098" s="31"/>
    </row>
    <row r="620102" spans="23:35" x14ac:dyDescent="0.2">
      <c r="W620102" s="29"/>
      <c r="AI620102" s="29"/>
    </row>
    <row r="620130" spans="23:35" x14ac:dyDescent="0.2">
      <c r="W620130" s="31"/>
      <c r="AI620130" s="31"/>
    </row>
    <row r="620134" spans="23:35" x14ac:dyDescent="0.2">
      <c r="W620134" s="29"/>
      <c r="AI620134" s="29"/>
    </row>
    <row r="620162" spans="23:35" x14ac:dyDescent="0.2">
      <c r="W620162" s="31"/>
      <c r="AI620162" s="31"/>
    </row>
    <row r="620166" spans="23:35" x14ac:dyDescent="0.2">
      <c r="W620166" s="29"/>
      <c r="AI620166" s="29"/>
    </row>
    <row r="620194" spans="23:35" x14ac:dyDescent="0.2">
      <c r="W620194" s="31"/>
      <c r="AI620194" s="31"/>
    </row>
    <row r="620198" spans="23:35" x14ac:dyDescent="0.2">
      <c r="W620198" s="29"/>
      <c r="AI620198" s="29"/>
    </row>
    <row r="620226" spans="23:35" x14ac:dyDescent="0.2">
      <c r="W620226" s="31"/>
      <c r="AI620226" s="31"/>
    </row>
    <row r="620230" spans="23:35" x14ac:dyDescent="0.2">
      <c r="W620230" s="29"/>
      <c r="AI620230" s="29"/>
    </row>
    <row r="620258" spans="23:35" x14ac:dyDescent="0.2">
      <c r="W620258" s="31"/>
      <c r="AI620258" s="31"/>
    </row>
    <row r="620262" spans="23:35" x14ac:dyDescent="0.2">
      <c r="W620262" s="29"/>
      <c r="AI620262" s="29"/>
    </row>
    <row r="620290" spans="23:35" x14ac:dyDescent="0.2">
      <c r="W620290" s="31"/>
      <c r="AI620290" s="31"/>
    </row>
    <row r="620294" spans="23:35" x14ac:dyDescent="0.2">
      <c r="W620294" s="29"/>
      <c r="AI620294" s="29"/>
    </row>
    <row r="620322" spans="23:35" x14ac:dyDescent="0.2">
      <c r="W620322" s="31"/>
      <c r="AI620322" s="31"/>
    </row>
    <row r="620326" spans="23:35" x14ac:dyDescent="0.2">
      <c r="W620326" s="29"/>
      <c r="AI620326" s="29"/>
    </row>
    <row r="620354" spans="23:35" x14ac:dyDescent="0.2">
      <c r="W620354" s="31"/>
      <c r="AI620354" s="31"/>
    </row>
    <row r="620358" spans="23:35" x14ac:dyDescent="0.2">
      <c r="W620358" s="29"/>
      <c r="AI620358" s="29"/>
    </row>
    <row r="620386" spans="23:35" x14ac:dyDescent="0.2">
      <c r="W620386" s="31"/>
      <c r="AI620386" s="31"/>
    </row>
    <row r="620390" spans="23:35" x14ac:dyDescent="0.2">
      <c r="W620390" s="29"/>
      <c r="AI620390" s="29"/>
    </row>
    <row r="620418" spans="23:35" x14ac:dyDescent="0.2">
      <c r="W620418" s="31"/>
      <c r="AI620418" s="31"/>
    </row>
    <row r="620422" spans="23:35" x14ac:dyDescent="0.2">
      <c r="W620422" s="29"/>
      <c r="AI620422" s="29"/>
    </row>
    <row r="620450" spans="23:35" x14ac:dyDescent="0.2">
      <c r="W620450" s="31"/>
      <c r="AI620450" s="31"/>
    </row>
    <row r="620454" spans="23:35" x14ac:dyDescent="0.2">
      <c r="W620454" s="29"/>
      <c r="AI620454" s="29"/>
    </row>
    <row r="620482" spans="23:35" x14ac:dyDescent="0.2">
      <c r="W620482" s="31"/>
      <c r="AI620482" s="31"/>
    </row>
    <row r="620486" spans="23:35" x14ac:dyDescent="0.2">
      <c r="W620486" s="29"/>
      <c r="AI620486" s="29"/>
    </row>
    <row r="620514" spans="23:35" x14ac:dyDescent="0.2">
      <c r="W620514" s="31"/>
      <c r="AI620514" s="31"/>
    </row>
    <row r="620518" spans="23:35" x14ac:dyDescent="0.2">
      <c r="W620518" s="29"/>
      <c r="AI620518" s="29"/>
    </row>
    <row r="620546" spans="23:35" x14ac:dyDescent="0.2">
      <c r="W620546" s="31"/>
      <c r="AI620546" s="31"/>
    </row>
    <row r="620550" spans="23:35" x14ac:dyDescent="0.2">
      <c r="W620550" s="29"/>
      <c r="AI620550" s="29"/>
    </row>
    <row r="620578" spans="23:35" x14ac:dyDescent="0.2">
      <c r="W620578" s="31"/>
      <c r="AI620578" s="31"/>
    </row>
    <row r="620582" spans="23:35" x14ac:dyDescent="0.2">
      <c r="W620582" s="29"/>
      <c r="AI620582" s="29"/>
    </row>
    <row r="620610" spans="23:35" x14ac:dyDescent="0.2">
      <c r="W620610" s="31"/>
      <c r="AI620610" s="31"/>
    </row>
    <row r="620614" spans="23:35" x14ac:dyDescent="0.2">
      <c r="W620614" s="29"/>
      <c r="AI620614" s="29"/>
    </row>
    <row r="620642" spans="23:35" x14ac:dyDescent="0.2">
      <c r="W620642" s="31"/>
      <c r="AI620642" s="31"/>
    </row>
    <row r="620646" spans="23:35" x14ac:dyDescent="0.2">
      <c r="W620646" s="29"/>
      <c r="AI620646" s="29"/>
    </row>
    <row r="620674" spans="23:35" x14ac:dyDescent="0.2">
      <c r="W620674" s="31"/>
      <c r="AI620674" s="31"/>
    </row>
    <row r="620678" spans="23:35" x14ac:dyDescent="0.2">
      <c r="W620678" s="29"/>
      <c r="AI620678" s="29"/>
    </row>
    <row r="620706" spans="23:35" x14ac:dyDescent="0.2">
      <c r="W620706" s="31"/>
      <c r="AI620706" s="31"/>
    </row>
    <row r="620710" spans="23:35" x14ac:dyDescent="0.2">
      <c r="W620710" s="29"/>
      <c r="AI620710" s="29"/>
    </row>
    <row r="620738" spans="23:35" x14ac:dyDescent="0.2">
      <c r="W620738" s="31"/>
      <c r="AI620738" s="31"/>
    </row>
    <row r="620742" spans="23:35" x14ac:dyDescent="0.2">
      <c r="W620742" s="29"/>
      <c r="AI620742" s="29"/>
    </row>
    <row r="620770" spans="23:35" x14ac:dyDescent="0.2">
      <c r="W620770" s="31"/>
      <c r="AI620770" s="31"/>
    </row>
    <row r="620774" spans="23:35" x14ac:dyDescent="0.2">
      <c r="W620774" s="29"/>
      <c r="AI620774" s="29"/>
    </row>
    <row r="620802" spans="23:35" x14ac:dyDescent="0.2">
      <c r="W620802" s="31"/>
      <c r="AI620802" s="31"/>
    </row>
    <row r="620806" spans="23:35" x14ac:dyDescent="0.2">
      <c r="W620806" s="29"/>
      <c r="AI620806" s="29"/>
    </row>
    <row r="620834" spans="23:35" x14ac:dyDescent="0.2">
      <c r="W620834" s="31"/>
      <c r="AI620834" s="31"/>
    </row>
    <row r="620838" spans="23:35" x14ac:dyDescent="0.2">
      <c r="W620838" s="29"/>
      <c r="AI620838" s="29"/>
    </row>
    <row r="620866" spans="23:35" x14ac:dyDescent="0.2">
      <c r="W620866" s="31"/>
      <c r="AI620866" s="31"/>
    </row>
    <row r="620870" spans="23:35" x14ac:dyDescent="0.2">
      <c r="W620870" s="29"/>
      <c r="AI620870" s="29"/>
    </row>
    <row r="620898" spans="23:35" x14ac:dyDescent="0.2">
      <c r="W620898" s="31"/>
      <c r="AI620898" s="31"/>
    </row>
    <row r="620902" spans="23:35" x14ac:dyDescent="0.2">
      <c r="W620902" s="29"/>
      <c r="AI620902" s="29"/>
    </row>
    <row r="620930" spans="23:35" x14ac:dyDescent="0.2">
      <c r="W620930" s="31"/>
      <c r="AI620930" s="31"/>
    </row>
    <row r="620934" spans="23:35" x14ac:dyDescent="0.2">
      <c r="W620934" s="29"/>
      <c r="AI620934" s="29"/>
    </row>
    <row r="620962" spans="23:35" x14ac:dyDescent="0.2">
      <c r="W620962" s="31"/>
      <c r="AI620962" s="31"/>
    </row>
    <row r="620966" spans="23:35" x14ac:dyDescent="0.2">
      <c r="W620966" s="29"/>
      <c r="AI620966" s="29"/>
    </row>
    <row r="620994" spans="23:35" x14ac:dyDescent="0.2">
      <c r="W620994" s="31"/>
      <c r="AI620994" s="31"/>
    </row>
    <row r="620998" spans="23:35" x14ac:dyDescent="0.2">
      <c r="W620998" s="29"/>
      <c r="AI620998" s="29"/>
    </row>
    <row r="621026" spans="23:35" x14ac:dyDescent="0.2">
      <c r="W621026" s="31"/>
      <c r="AI621026" s="31"/>
    </row>
    <row r="621030" spans="23:35" x14ac:dyDescent="0.2">
      <c r="W621030" s="29"/>
      <c r="AI621030" s="29"/>
    </row>
    <row r="621058" spans="23:35" x14ac:dyDescent="0.2">
      <c r="W621058" s="31"/>
      <c r="AI621058" s="31"/>
    </row>
    <row r="621062" spans="23:35" x14ac:dyDescent="0.2">
      <c r="W621062" s="29"/>
      <c r="AI621062" s="29"/>
    </row>
    <row r="621090" spans="23:35" x14ac:dyDescent="0.2">
      <c r="W621090" s="31"/>
      <c r="AI621090" s="31"/>
    </row>
    <row r="621094" spans="23:35" x14ac:dyDescent="0.2">
      <c r="W621094" s="29"/>
      <c r="AI621094" s="29"/>
    </row>
    <row r="621122" spans="23:35" x14ac:dyDescent="0.2">
      <c r="W621122" s="31"/>
      <c r="AI621122" s="31"/>
    </row>
    <row r="621126" spans="23:35" x14ac:dyDescent="0.2">
      <c r="W621126" s="29"/>
      <c r="AI621126" s="29"/>
    </row>
    <row r="621154" spans="23:35" x14ac:dyDescent="0.2">
      <c r="W621154" s="31"/>
      <c r="AI621154" s="31"/>
    </row>
    <row r="621158" spans="23:35" x14ac:dyDescent="0.2">
      <c r="W621158" s="29"/>
      <c r="AI621158" s="29"/>
    </row>
    <row r="621186" spans="23:35" x14ac:dyDescent="0.2">
      <c r="W621186" s="31"/>
      <c r="AI621186" s="31"/>
    </row>
    <row r="621190" spans="23:35" x14ac:dyDescent="0.2">
      <c r="W621190" s="29"/>
      <c r="AI621190" s="29"/>
    </row>
    <row r="621218" spans="23:35" x14ac:dyDescent="0.2">
      <c r="W621218" s="31"/>
      <c r="AI621218" s="31"/>
    </row>
    <row r="621222" spans="23:35" x14ac:dyDescent="0.2">
      <c r="W621222" s="29"/>
      <c r="AI621222" s="29"/>
    </row>
    <row r="621250" spans="23:35" x14ac:dyDescent="0.2">
      <c r="W621250" s="31"/>
      <c r="AI621250" s="31"/>
    </row>
    <row r="621254" spans="23:35" x14ac:dyDescent="0.2">
      <c r="W621254" s="29"/>
      <c r="AI621254" s="29"/>
    </row>
    <row r="621282" spans="23:35" x14ac:dyDescent="0.2">
      <c r="W621282" s="31"/>
      <c r="AI621282" s="31"/>
    </row>
    <row r="621286" spans="23:35" x14ac:dyDescent="0.2">
      <c r="W621286" s="29"/>
      <c r="AI621286" s="29"/>
    </row>
    <row r="621314" spans="23:35" x14ac:dyDescent="0.2">
      <c r="W621314" s="31"/>
      <c r="AI621314" s="31"/>
    </row>
    <row r="621318" spans="23:35" x14ac:dyDescent="0.2">
      <c r="W621318" s="29"/>
      <c r="AI621318" s="29"/>
    </row>
    <row r="621346" spans="23:35" x14ac:dyDescent="0.2">
      <c r="W621346" s="31"/>
      <c r="AI621346" s="31"/>
    </row>
    <row r="621350" spans="23:35" x14ac:dyDescent="0.2">
      <c r="W621350" s="29"/>
      <c r="AI621350" s="29"/>
    </row>
    <row r="621378" spans="23:35" x14ac:dyDescent="0.2">
      <c r="W621378" s="31"/>
      <c r="AI621378" s="31"/>
    </row>
    <row r="621382" spans="23:35" x14ac:dyDescent="0.2">
      <c r="W621382" s="29"/>
      <c r="AI621382" s="29"/>
    </row>
    <row r="621410" spans="23:35" x14ac:dyDescent="0.2">
      <c r="W621410" s="31"/>
      <c r="AI621410" s="31"/>
    </row>
    <row r="621414" spans="23:35" x14ac:dyDescent="0.2">
      <c r="W621414" s="29"/>
      <c r="AI621414" s="29"/>
    </row>
    <row r="621442" spans="23:35" x14ac:dyDescent="0.2">
      <c r="W621442" s="31"/>
      <c r="AI621442" s="31"/>
    </row>
    <row r="621446" spans="23:35" x14ac:dyDescent="0.2">
      <c r="W621446" s="29"/>
      <c r="AI621446" s="29"/>
    </row>
    <row r="621474" spans="23:35" x14ac:dyDescent="0.2">
      <c r="W621474" s="31"/>
      <c r="AI621474" s="31"/>
    </row>
    <row r="621478" spans="23:35" x14ac:dyDescent="0.2">
      <c r="W621478" s="29"/>
      <c r="AI621478" s="29"/>
    </row>
    <row r="621506" spans="23:35" x14ac:dyDescent="0.2">
      <c r="W621506" s="31"/>
      <c r="AI621506" s="31"/>
    </row>
    <row r="621510" spans="23:35" x14ac:dyDescent="0.2">
      <c r="W621510" s="29"/>
      <c r="AI621510" s="29"/>
    </row>
    <row r="621538" spans="23:35" x14ac:dyDescent="0.2">
      <c r="W621538" s="31"/>
      <c r="AI621538" s="31"/>
    </row>
    <row r="621542" spans="23:35" x14ac:dyDescent="0.2">
      <c r="W621542" s="29"/>
      <c r="AI621542" s="29"/>
    </row>
    <row r="621570" spans="23:35" x14ac:dyDescent="0.2">
      <c r="W621570" s="31"/>
      <c r="AI621570" s="31"/>
    </row>
    <row r="621574" spans="23:35" x14ac:dyDescent="0.2">
      <c r="W621574" s="29"/>
      <c r="AI621574" s="29"/>
    </row>
    <row r="621602" spans="23:35" x14ac:dyDescent="0.2">
      <c r="W621602" s="31"/>
      <c r="AI621602" s="31"/>
    </row>
    <row r="621606" spans="23:35" x14ac:dyDescent="0.2">
      <c r="W621606" s="29"/>
      <c r="AI621606" s="29"/>
    </row>
    <row r="621634" spans="23:35" x14ac:dyDescent="0.2">
      <c r="W621634" s="31"/>
      <c r="AI621634" s="31"/>
    </row>
    <row r="621638" spans="23:35" x14ac:dyDescent="0.2">
      <c r="W621638" s="29"/>
      <c r="AI621638" s="29"/>
    </row>
    <row r="621666" spans="23:35" x14ac:dyDescent="0.2">
      <c r="W621666" s="31"/>
      <c r="AI621666" s="31"/>
    </row>
    <row r="621670" spans="23:35" x14ac:dyDescent="0.2">
      <c r="W621670" s="29"/>
      <c r="AI621670" s="29"/>
    </row>
    <row r="621698" spans="23:35" x14ac:dyDescent="0.2">
      <c r="W621698" s="31"/>
      <c r="AI621698" s="31"/>
    </row>
    <row r="621702" spans="23:35" x14ac:dyDescent="0.2">
      <c r="W621702" s="29"/>
      <c r="AI621702" s="29"/>
    </row>
    <row r="621730" spans="23:35" x14ac:dyDescent="0.2">
      <c r="W621730" s="31"/>
      <c r="AI621730" s="31"/>
    </row>
    <row r="621734" spans="23:35" x14ac:dyDescent="0.2">
      <c r="W621734" s="29"/>
      <c r="AI621734" s="29"/>
    </row>
    <row r="621762" spans="23:35" x14ac:dyDescent="0.2">
      <c r="W621762" s="31"/>
      <c r="AI621762" s="31"/>
    </row>
    <row r="621766" spans="23:35" x14ac:dyDescent="0.2">
      <c r="W621766" s="29"/>
      <c r="AI621766" s="29"/>
    </row>
    <row r="621794" spans="23:35" x14ac:dyDescent="0.2">
      <c r="W621794" s="31"/>
      <c r="AI621794" s="31"/>
    </row>
    <row r="621798" spans="23:35" x14ac:dyDescent="0.2">
      <c r="W621798" s="29"/>
      <c r="AI621798" s="29"/>
    </row>
    <row r="621826" spans="23:35" x14ac:dyDescent="0.2">
      <c r="W621826" s="31"/>
      <c r="AI621826" s="31"/>
    </row>
    <row r="621830" spans="23:35" x14ac:dyDescent="0.2">
      <c r="W621830" s="29"/>
      <c r="AI621830" s="29"/>
    </row>
    <row r="621858" spans="23:35" x14ac:dyDescent="0.2">
      <c r="W621858" s="31"/>
      <c r="AI621858" s="31"/>
    </row>
    <row r="621862" spans="23:35" x14ac:dyDescent="0.2">
      <c r="W621862" s="29"/>
      <c r="AI621862" s="29"/>
    </row>
    <row r="621890" spans="23:35" x14ac:dyDescent="0.2">
      <c r="W621890" s="31"/>
      <c r="AI621890" s="31"/>
    </row>
    <row r="621894" spans="23:35" x14ac:dyDescent="0.2">
      <c r="W621894" s="29"/>
      <c r="AI621894" s="29"/>
    </row>
    <row r="621922" spans="23:35" x14ac:dyDescent="0.2">
      <c r="W621922" s="31"/>
      <c r="AI621922" s="31"/>
    </row>
    <row r="621926" spans="23:35" x14ac:dyDescent="0.2">
      <c r="W621926" s="29"/>
      <c r="AI621926" s="29"/>
    </row>
    <row r="621954" spans="23:35" x14ac:dyDescent="0.2">
      <c r="W621954" s="31"/>
      <c r="AI621954" s="31"/>
    </row>
    <row r="621958" spans="23:35" x14ac:dyDescent="0.2">
      <c r="W621958" s="29"/>
      <c r="AI621958" s="29"/>
    </row>
    <row r="621986" spans="23:35" x14ac:dyDescent="0.2">
      <c r="W621986" s="31"/>
      <c r="AI621986" s="31"/>
    </row>
    <row r="621990" spans="23:35" x14ac:dyDescent="0.2">
      <c r="W621990" s="29"/>
      <c r="AI621990" s="29"/>
    </row>
    <row r="622018" spans="23:35" x14ac:dyDescent="0.2">
      <c r="W622018" s="31"/>
      <c r="AI622018" s="31"/>
    </row>
    <row r="622022" spans="23:35" x14ac:dyDescent="0.2">
      <c r="W622022" s="29"/>
      <c r="AI622022" s="29"/>
    </row>
    <row r="622050" spans="23:35" x14ac:dyDescent="0.2">
      <c r="W622050" s="31"/>
      <c r="AI622050" s="31"/>
    </row>
    <row r="622054" spans="23:35" x14ac:dyDescent="0.2">
      <c r="W622054" s="29"/>
      <c r="AI622054" s="29"/>
    </row>
    <row r="622082" spans="23:35" x14ac:dyDescent="0.2">
      <c r="W622082" s="31"/>
      <c r="AI622082" s="31"/>
    </row>
    <row r="622086" spans="23:35" x14ac:dyDescent="0.2">
      <c r="W622086" s="29"/>
      <c r="AI622086" s="29"/>
    </row>
    <row r="622114" spans="23:35" x14ac:dyDescent="0.2">
      <c r="W622114" s="31"/>
      <c r="AI622114" s="31"/>
    </row>
    <row r="622118" spans="23:35" x14ac:dyDescent="0.2">
      <c r="W622118" s="29"/>
      <c r="AI622118" s="29"/>
    </row>
    <row r="622146" spans="23:35" x14ac:dyDescent="0.2">
      <c r="W622146" s="31"/>
      <c r="AI622146" s="31"/>
    </row>
    <row r="622150" spans="23:35" x14ac:dyDescent="0.2">
      <c r="W622150" s="29"/>
      <c r="AI622150" s="29"/>
    </row>
    <row r="622178" spans="23:35" x14ac:dyDescent="0.2">
      <c r="W622178" s="31"/>
      <c r="AI622178" s="31"/>
    </row>
    <row r="622182" spans="23:35" x14ac:dyDescent="0.2">
      <c r="W622182" s="29"/>
      <c r="AI622182" s="29"/>
    </row>
    <row r="622210" spans="23:35" x14ac:dyDescent="0.2">
      <c r="W622210" s="31"/>
      <c r="AI622210" s="31"/>
    </row>
    <row r="622214" spans="23:35" x14ac:dyDescent="0.2">
      <c r="W622214" s="29"/>
      <c r="AI622214" s="29"/>
    </row>
    <row r="622242" spans="23:35" x14ac:dyDescent="0.2">
      <c r="W622242" s="31"/>
      <c r="AI622242" s="31"/>
    </row>
    <row r="622246" spans="23:35" x14ac:dyDescent="0.2">
      <c r="W622246" s="29"/>
      <c r="AI622246" s="29"/>
    </row>
    <row r="622274" spans="23:35" x14ac:dyDescent="0.2">
      <c r="W622274" s="31"/>
      <c r="AI622274" s="31"/>
    </row>
    <row r="622278" spans="23:35" x14ac:dyDescent="0.2">
      <c r="W622278" s="29"/>
      <c r="AI622278" s="29"/>
    </row>
    <row r="622306" spans="23:35" x14ac:dyDescent="0.2">
      <c r="W622306" s="31"/>
      <c r="AI622306" s="31"/>
    </row>
    <row r="622310" spans="23:35" x14ac:dyDescent="0.2">
      <c r="W622310" s="29"/>
      <c r="AI622310" s="29"/>
    </row>
    <row r="622338" spans="23:35" x14ac:dyDescent="0.2">
      <c r="W622338" s="31"/>
      <c r="AI622338" s="31"/>
    </row>
    <row r="622342" spans="23:35" x14ac:dyDescent="0.2">
      <c r="W622342" s="29"/>
      <c r="AI622342" s="29"/>
    </row>
    <row r="622370" spans="23:35" x14ac:dyDescent="0.2">
      <c r="W622370" s="31"/>
      <c r="AI622370" s="31"/>
    </row>
    <row r="622374" spans="23:35" x14ac:dyDescent="0.2">
      <c r="W622374" s="29"/>
      <c r="AI622374" s="29"/>
    </row>
    <row r="622402" spans="23:35" x14ac:dyDescent="0.2">
      <c r="W622402" s="31"/>
      <c r="AI622402" s="31"/>
    </row>
    <row r="622406" spans="23:35" x14ac:dyDescent="0.2">
      <c r="W622406" s="29"/>
      <c r="AI622406" s="29"/>
    </row>
    <row r="622434" spans="23:35" x14ac:dyDescent="0.2">
      <c r="W622434" s="31"/>
      <c r="AI622434" s="31"/>
    </row>
    <row r="622438" spans="23:35" x14ac:dyDescent="0.2">
      <c r="W622438" s="29"/>
      <c r="AI622438" s="29"/>
    </row>
    <row r="622466" spans="23:35" x14ac:dyDescent="0.2">
      <c r="W622466" s="31"/>
      <c r="AI622466" s="31"/>
    </row>
    <row r="622470" spans="23:35" x14ac:dyDescent="0.2">
      <c r="W622470" s="29"/>
      <c r="AI622470" s="29"/>
    </row>
    <row r="622498" spans="23:35" x14ac:dyDescent="0.2">
      <c r="W622498" s="31"/>
      <c r="AI622498" s="31"/>
    </row>
    <row r="622502" spans="23:35" x14ac:dyDescent="0.2">
      <c r="W622502" s="29"/>
      <c r="AI622502" s="29"/>
    </row>
    <row r="622530" spans="23:35" x14ac:dyDescent="0.2">
      <c r="W622530" s="31"/>
      <c r="AI622530" s="31"/>
    </row>
    <row r="622534" spans="23:35" x14ac:dyDescent="0.2">
      <c r="W622534" s="29"/>
      <c r="AI622534" s="29"/>
    </row>
    <row r="622562" spans="23:35" x14ac:dyDescent="0.2">
      <c r="W622562" s="31"/>
      <c r="AI622562" s="31"/>
    </row>
    <row r="622566" spans="23:35" x14ac:dyDescent="0.2">
      <c r="W622566" s="29"/>
      <c r="AI622566" s="29"/>
    </row>
    <row r="622594" spans="23:35" x14ac:dyDescent="0.2">
      <c r="W622594" s="31"/>
      <c r="AI622594" s="31"/>
    </row>
    <row r="622598" spans="23:35" x14ac:dyDescent="0.2">
      <c r="W622598" s="29"/>
      <c r="AI622598" s="29"/>
    </row>
    <row r="622626" spans="23:35" x14ac:dyDescent="0.2">
      <c r="W622626" s="31"/>
      <c r="AI622626" s="31"/>
    </row>
    <row r="622630" spans="23:35" x14ac:dyDescent="0.2">
      <c r="W622630" s="29"/>
      <c r="AI622630" s="29"/>
    </row>
    <row r="622658" spans="23:35" x14ac:dyDescent="0.2">
      <c r="W622658" s="31"/>
      <c r="AI622658" s="31"/>
    </row>
    <row r="622662" spans="23:35" x14ac:dyDescent="0.2">
      <c r="W622662" s="29"/>
      <c r="AI622662" s="29"/>
    </row>
    <row r="622690" spans="23:35" x14ac:dyDescent="0.2">
      <c r="W622690" s="31"/>
      <c r="AI622690" s="31"/>
    </row>
    <row r="622694" spans="23:35" x14ac:dyDescent="0.2">
      <c r="W622694" s="29"/>
      <c r="AI622694" s="29"/>
    </row>
    <row r="622722" spans="23:35" x14ac:dyDescent="0.2">
      <c r="W622722" s="31"/>
      <c r="AI622722" s="31"/>
    </row>
    <row r="622726" spans="23:35" x14ac:dyDescent="0.2">
      <c r="W622726" s="29"/>
      <c r="AI622726" s="29"/>
    </row>
    <row r="622754" spans="23:35" x14ac:dyDescent="0.2">
      <c r="W622754" s="31"/>
      <c r="AI622754" s="31"/>
    </row>
    <row r="622758" spans="23:35" x14ac:dyDescent="0.2">
      <c r="W622758" s="29"/>
      <c r="AI622758" s="29"/>
    </row>
    <row r="622786" spans="23:35" x14ac:dyDescent="0.2">
      <c r="W622786" s="31"/>
      <c r="AI622786" s="31"/>
    </row>
    <row r="622790" spans="23:35" x14ac:dyDescent="0.2">
      <c r="W622790" s="29"/>
      <c r="AI622790" s="29"/>
    </row>
    <row r="622818" spans="23:35" x14ac:dyDescent="0.2">
      <c r="W622818" s="31"/>
      <c r="AI622818" s="31"/>
    </row>
    <row r="622822" spans="23:35" x14ac:dyDescent="0.2">
      <c r="W622822" s="29"/>
      <c r="AI622822" s="29"/>
    </row>
    <row r="622850" spans="23:35" x14ac:dyDescent="0.2">
      <c r="W622850" s="31"/>
      <c r="AI622850" s="31"/>
    </row>
    <row r="622854" spans="23:35" x14ac:dyDescent="0.2">
      <c r="W622854" s="29"/>
      <c r="AI622854" s="29"/>
    </row>
    <row r="622882" spans="23:35" x14ac:dyDescent="0.2">
      <c r="W622882" s="31"/>
      <c r="AI622882" s="31"/>
    </row>
    <row r="622886" spans="23:35" x14ac:dyDescent="0.2">
      <c r="W622886" s="29"/>
      <c r="AI622886" s="29"/>
    </row>
    <row r="622914" spans="23:35" x14ac:dyDescent="0.2">
      <c r="W622914" s="31"/>
      <c r="AI622914" s="31"/>
    </row>
    <row r="622918" spans="23:35" x14ac:dyDescent="0.2">
      <c r="W622918" s="29"/>
      <c r="AI622918" s="29"/>
    </row>
    <row r="622946" spans="23:35" x14ac:dyDescent="0.2">
      <c r="W622946" s="31"/>
      <c r="AI622946" s="31"/>
    </row>
    <row r="622950" spans="23:35" x14ac:dyDescent="0.2">
      <c r="W622950" s="29"/>
      <c r="AI622950" s="29"/>
    </row>
    <row r="622978" spans="23:35" x14ac:dyDescent="0.2">
      <c r="W622978" s="31"/>
      <c r="AI622978" s="31"/>
    </row>
    <row r="622982" spans="23:35" x14ac:dyDescent="0.2">
      <c r="W622982" s="29"/>
      <c r="AI622982" s="29"/>
    </row>
    <row r="623010" spans="23:35" x14ac:dyDescent="0.2">
      <c r="W623010" s="31"/>
      <c r="AI623010" s="31"/>
    </row>
    <row r="623014" spans="23:35" x14ac:dyDescent="0.2">
      <c r="W623014" s="29"/>
      <c r="AI623014" s="29"/>
    </row>
    <row r="623042" spans="23:35" x14ac:dyDescent="0.2">
      <c r="W623042" s="31"/>
      <c r="AI623042" s="31"/>
    </row>
    <row r="623046" spans="23:35" x14ac:dyDescent="0.2">
      <c r="W623046" s="29"/>
      <c r="AI623046" s="29"/>
    </row>
    <row r="623074" spans="23:35" x14ac:dyDescent="0.2">
      <c r="W623074" s="31"/>
      <c r="AI623074" s="31"/>
    </row>
    <row r="623078" spans="23:35" x14ac:dyDescent="0.2">
      <c r="W623078" s="29"/>
      <c r="AI623078" s="29"/>
    </row>
    <row r="623106" spans="23:35" x14ac:dyDescent="0.2">
      <c r="W623106" s="31"/>
      <c r="AI623106" s="31"/>
    </row>
    <row r="623110" spans="23:35" x14ac:dyDescent="0.2">
      <c r="W623110" s="29"/>
      <c r="AI623110" s="29"/>
    </row>
    <row r="623138" spans="23:35" x14ac:dyDescent="0.2">
      <c r="W623138" s="31"/>
      <c r="AI623138" s="31"/>
    </row>
    <row r="623142" spans="23:35" x14ac:dyDescent="0.2">
      <c r="W623142" s="29"/>
      <c r="AI623142" s="29"/>
    </row>
    <row r="623170" spans="23:35" x14ac:dyDescent="0.2">
      <c r="W623170" s="31"/>
      <c r="AI623170" s="31"/>
    </row>
    <row r="623174" spans="23:35" x14ac:dyDescent="0.2">
      <c r="W623174" s="29"/>
      <c r="AI623174" s="29"/>
    </row>
    <row r="623202" spans="23:35" x14ac:dyDescent="0.2">
      <c r="W623202" s="31"/>
      <c r="AI623202" s="31"/>
    </row>
    <row r="623206" spans="23:35" x14ac:dyDescent="0.2">
      <c r="W623206" s="29"/>
      <c r="AI623206" s="29"/>
    </row>
    <row r="623234" spans="23:35" x14ac:dyDescent="0.2">
      <c r="W623234" s="31"/>
      <c r="AI623234" s="31"/>
    </row>
    <row r="623238" spans="23:35" x14ac:dyDescent="0.2">
      <c r="W623238" s="29"/>
      <c r="AI623238" s="29"/>
    </row>
    <row r="623266" spans="23:35" x14ac:dyDescent="0.2">
      <c r="W623266" s="31"/>
      <c r="AI623266" s="31"/>
    </row>
    <row r="623270" spans="23:35" x14ac:dyDescent="0.2">
      <c r="W623270" s="29"/>
      <c r="AI623270" s="29"/>
    </row>
    <row r="623298" spans="23:35" x14ac:dyDescent="0.2">
      <c r="W623298" s="31"/>
      <c r="AI623298" s="31"/>
    </row>
    <row r="623302" spans="23:35" x14ac:dyDescent="0.2">
      <c r="W623302" s="29"/>
      <c r="AI623302" s="29"/>
    </row>
    <row r="623330" spans="23:35" x14ac:dyDescent="0.2">
      <c r="W623330" s="31"/>
      <c r="AI623330" s="31"/>
    </row>
    <row r="623334" spans="23:35" x14ac:dyDescent="0.2">
      <c r="W623334" s="29"/>
      <c r="AI623334" s="29"/>
    </row>
    <row r="623362" spans="23:35" x14ac:dyDescent="0.2">
      <c r="W623362" s="31"/>
      <c r="AI623362" s="31"/>
    </row>
    <row r="623366" spans="23:35" x14ac:dyDescent="0.2">
      <c r="W623366" s="29"/>
      <c r="AI623366" s="29"/>
    </row>
    <row r="623394" spans="23:35" x14ac:dyDescent="0.2">
      <c r="W623394" s="31"/>
      <c r="AI623394" s="31"/>
    </row>
    <row r="623398" spans="23:35" x14ac:dyDescent="0.2">
      <c r="W623398" s="29"/>
      <c r="AI623398" s="29"/>
    </row>
    <row r="623426" spans="23:35" x14ac:dyDescent="0.2">
      <c r="W623426" s="31"/>
      <c r="AI623426" s="31"/>
    </row>
    <row r="623430" spans="23:35" x14ac:dyDescent="0.2">
      <c r="W623430" s="29"/>
      <c r="AI623430" s="29"/>
    </row>
    <row r="623458" spans="23:35" x14ac:dyDescent="0.2">
      <c r="W623458" s="31"/>
      <c r="AI623458" s="31"/>
    </row>
    <row r="623462" spans="23:35" x14ac:dyDescent="0.2">
      <c r="W623462" s="29"/>
      <c r="AI623462" s="29"/>
    </row>
    <row r="623490" spans="23:35" x14ac:dyDescent="0.2">
      <c r="W623490" s="31"/>
      <c r="AI623490" s="31"/>
    </row>
    <row r="623494" spans="23:35" x14ac:dyDescent="0.2">
      <c r="W623494" s="29"/>
      <c r="AI623494" s="29"/>
    </row>
    <row r="623522" spans="23:35" x14ac:dyDescent="0.2">
      <c r="W623522" s="31"/>
      <c r="AI623522" s="31"/>
    </row>
    <row r="623526" spans="23:35" x14ac:dyDescent="0.2">
      <c r="W623526" s="29"/>
      <c r="AI623526" s="29"/>
    </row>
    <row r="623554" spans="23:35" x14ac:dyDescent="0.2">
      <c r="W623554" s="31"/>
      <c r="AI623554" s="31"/>
    </row>
    <row r="623558" spans="23:35" x14ac:dyDescent="0.2">
      <c r="W623558" s="29"/>
      <c r="AI623558" s="29"/>
    </row>
    <row r="623586" spans="23:35" x14ac:dyDescent="0.2">
      <c r="W623586" s="31"/>
      <c r="AI623586" s="31"/>
    </row>
    <row r="623590" spans="23:35" x14ac:dyDescent="0.2">
      <c r="W623590" s="29"/>
      <c r="AI623590" s="29"/>
    </row>
    <row r="623618" spans="23:35" x14ac:dyDescent="0.2">
      <c r="W623618" s="31"/>
      <c r="AI623618" s="31"/>
    </row>
    <row r="623622" spans="23:35" x14ac:dyDescent="0.2">
      <c r="W623622" s="29"/>
      <c r="AI623622" s="29"/>
    </row>
    <row r="623650" spans="23:35" x14ac:dyDescent="0.2">
      <c r="W623650" s="31"/>
      <c r="AI623650" s="31"/>
    </row>
    <row r="623654" spans="23:35" x14ac:dyDescent="0.2">
      <c r="W623654" s="29"/>
      <c r="AI623654" s="29"/>
    </row>
    <row r="623682" spans="23:35" x14ac:dyDescent="0.2">
      <c r="W623682" s="31"/>
      <c r="AI623682" s="31"/>
    </row>
    <row r="623686" spans="23:35" x14ac:dyDescent="0.2">
      <c r="W623686" s="29"/>
      <c r="AI623686" s="29"/>
    </row>
    <row r="623714" spans="23:35" x14ac:dyDescent="0.2">
      <c r="W623714" s="31"/>
      <c r="AI623714" s="31"/>
    </row>
    <row r="623718" spans="23:35" x14ac:dyDescent="0.2">
      <c r="W623718" s="29"/>
      <c r="AI623718" s="29"/>
    </row>
    <row r="623746" spans="23:35" x14ac:dyDescent="0.2">
      <c r="W623746" s="31"/>
      <c r="AI623746" s="31"/>
    </row>
    <row r="623750" spans="23:35" x14ac:dyDescent="0.2">
      <c r="W623750" s="29"/>
      <c r="AI623750" s="29"/>
    </row>
    <row r="623778" spans="23:35" x14ac:dyDescent="0.2">
      <c r="W623778" s="31"/>
      <c r="AI623778" s="31"/>
    </row>
    <row r="623782" spans="23:35" x14ac:dyDescent="0.2">
      <c r="W623782" s="29"/>
      <c r="AI623782" s="29"/>
    </row>
    <row r="623810" spans="23:35" x14ac:dyDescent="0.2">
      <c r="W623810" s="31"/>
      <c r="AI623810" s="31"/>
    </row>
    <row r="623814" spans="23:35" x14ac:dyDescent="0.2">
      <c r="W623814" s="29"/>
      <c r="AI623814" s="29"/>
    </row>
    <row r="623842" spans="23:35" x14ac:dyDescent="0.2">
      <c r="W623842" s="31"/>
      <c r="AI623842" s="31"/>
    </row>
    <row r="623846" spans="23:35" x14ac:dyDescent="0.2">
      <c r="W623846" s="29"/>
      <c r="AI623846" s="29"/>
    </row>
    <row r="623874" spans="23:35" x14ac:dyDescent="0.2">
      <c r="W623874" s="31"/>
      <c r="AI623874" s="31"/>
    </row>
    <row r="623878" spans="23:35" x14ac:dyDescent="0.2">
      <c r="W623878" s="29"/>
      <c r="AI623878" s="29"/>
    </row>
    <row r="623906" spans="23:35" x14ac:dyDescent="0.2">
      <c r="W623906" s="31"/>
      <c r="AI623906" s="31"/>
    </row>
    <row r="623910" spans="23:35" x14ac:dyDescent="0.2">
      <c r="W623910" s="29"/>
      <c r="AI623910" s="29"/>
    </row>
    <row r="623938" spans="23:35" x14ac:dyDescent="0.2">
      <c r="W623938" s="31"/>
      <c r="AI623938" s="31"/>
    </row>
    <row r="623942" spans="23:35" x14ac:dyDescent="0.2">
      <c r="W623942" s="29"/>
      <c r="AI623942" s="29"/>
    </row>
    <row r="623970" spans="23:35" x14ac:dyDescent="0.2">
      <c r="W623970" s="31"/>
      <c r="AI623970" s="31"/>
    </row>
    <row r="623974" spans="23:35" x14ac:dyDescent="0.2">
      <c r="W623974" s="29"/>
      <c r="AI623974" s="29"/>
    </row>
    <row r="624002" spans="23:35" x14ac:dyDescent="0.2">
      <c r="W624002" s="31"/>
      <c r="AI624002" s="31"/>
    </row>
    <row r="624006" spans="23:35" x14ac:dyDescent="0.2">
      <c r="W624006" s="29"/>
      <c r="AI624006" s="29"/>
    </row>
    <row r="624034" spans="23:35" x14ac:dyDescent="0.2">
      <c r="W624034" s="31"/>
      <c r="AI624034" s="31"/>
    </row>
    <row r="624038" spans="23:35" x14ac:dyDescent="0.2">
      <c r="W624038" s="29"/>
      <c r="AI624038" s="29"/>
    </row>
    <row r="624066" spans="23:35" x14ac:dyDescent="0.2">
      <c r="W624066" s="31"/>
      <c r="AI624066" s="31"/>
    </row>
    <row r="624070" spans="23:35" x14ac:dyDescent="0.2">
      <c r="W624070" s="29"/>
      <c r="AI624070" s="29"/>
    </row>
    <row r="624098" spans="23:35" x14ac:dyDescent="0.2">
      <c r="W624098" s="31"/>
      <c r="AI624098" s="31"/>
    </row>
    <row r="624102" spans="23:35" x14ac:dyDescent="0.2">
      <c r="W624102" s="29"/>
      <c r="AI624102" s="29"/>
    </row>
    <row r="624130" spans="23:35" x14ac:dyDescent="0.2">
      <c r="W624130" s="31"/>
      <c r="AI624130" s="31"/>
    </row>
    <row r="624134" spans="23:35" x14ac:dyDescent="0.2">
      <c r="W624134" s="29"/>
      <c r="AI624134" s="29"/>
    </row>
    <row r="624162" spans="23:35" x14ac:dyDescent="0.2">
      <c r="W624162" s="31"/>
      <c r="AI624162" s="31"/>
    </row>
    <row r="624166" spans="23:35" x14ac:dyDescent="0.2">
      <c r="W624166" s="29"/>
      <c r="AI624166" s="29"/>
    </row>
    <row r="624194" spans="23:35" x14ac:dyDescent="0.2">
      <c r="W624194" s="31"/>
      <c r="AI624194" s="31"/>
    </row>
    <row r="624198" spans="23:35" x14ac:dyDescent="0.2">
      <c r="W624198" s="29"/>
      <c r="AI624198" s="29"/>
    </row>
    <row r="624226" spans="23:35" x14ac:dyDescent="0.2">
      <c r="W624226" s="31"/>
      <c r="AI624226" s="31"/>
    </row>
    <row r="624230" spans="23:35" x14ac:dyDescent="0.2">
      <c r="W624230" s="29"/>
      <c r="AI624230" s="29"/>
    </row>
    <row r="624258" spans="23:35" x14ac:dyDescent="0.2">
      <c r="W624258" s="31"/>
      <c r="AI624258" s="31"/>
    </row>
    <row r="624262" spans="23:35" x14ac:dyDescent="0.2">
      <c r="W624262" s="29"/>
      <c r="AI624262" s="29"/>
    </row>
    <row r="624290" spans="23:35" x14ac:dyDescent="0.2">
      <c r="W624290" s="31"/>
      <c r="AI624290" s="31"/>
    </row>
    <row r="624294" spans="23:35" x14ac:dyDescent="0.2">
      <c r="W624294" s="29"/>
      <c r="AI624294" s="29"/>
    </row>
    <row r="624322" spans="23:35" x14ac:dyDescent="0.2">
      <c r="W624322" s="31"/>
      <c r="AI624322" s="31"/>
    </row>
    <row r="624326" spans="23:35" x14ac:dyDescent="0.2">
      <c r="W624326" s="29"/>
      <c r="AI624326" s="29"/>
    </row>
    <row r="624354" spans="23:35" x14ac:dyDescent="0.2">
      <c r="W624354" s="31"/>
      <c r="AI624354" s="31"/>
    </row>
    <row r="624358" spans="23:35" x14ac:dyDescent="0.2">
      <c r="W624358" s="29"/>
      <c r="AI624358" s="29"/>
    </row>
    <row r="624386" spans="23:35" x14ac:dyDescent="0.2">
      <c r="W624386" s="31"/>
      <c r="AI624386" s="31"/>
    </row>
    <row r="624390" spans="23:35" x14ac:dyDescent="0.2">
      <c r="W624390" s="29"/>
      <c r="AI624390" s="29"/>
    </row>
    <row r="624418" spans="23:35" x14ac:dyDescent="0.2">
      <c r="W624418" s="31"/>
      <c r="AI624418" s="31"/>
    </row>
    <row r="624422" spans="23:35" x14ac:dyDescent="0.2">
      <c r="W624422" s="29"/>
      <c r="AI624422" s="29"/>
    </row>
    <row r="624450" spans="23:35" x14ac:dyDescent="0.2">
      <c r="W624450" s="31"/>
      <c r="AI624450" s="31"/>
    </row>
    <row r="624454" spans="23:35" x14ac:dyDescent="0.2">
      <c r="W624454" s="29"/>
      <c r="AI624454" s="29"/>
    </row>
    <row r="624482" spans="23:35" x14ac:dyDescent="0.2">
      <c r="W624482" s="31"/>
      <c r="AI624482" s="31"/>
    </row>
    <row r="624486" spans="23:35" x14ac:dyDescent="0.2">
      <c r="W624486" s="29"/>
      <c r="AI624486" s="29"/>
    </row>
    <row r="624514" spans="23:35" x14ac:dyDescent="0.2">
      <c r="W624514" s="31"/>
      <c r="AI624514" s="31"/>
    </row>
    <row r="624518" spans="23:35" x14ac:dyDescent="0.2">
      <c r="W624518" s="29"/>
      <c r="AI624518" s="29"/>
    </row>
    <row r="624546" spans="23:35" x14ac:dyDescent="0.2">
      <c r="W624546" s="31"/>
      <c r="AI624546" s="31"/>
    </row>
    <row r="624550" spans="23:35" x14ac:dyDescent="0.2">
      <c r="W624550" s="29"/>
      <c r="AI624550" s="29"/>
    </row>
    <row r="624578" spans="23:35" x14ac:dyDescent="0.2">
      <c r="W624578" s="31"/>
      <c r="AI624578" s="31"/>
    </row>
    <row r="624582" spans="23:35" x14ac:dyDescent="0.2">
      <c r="W624582" s="29"/>
      <c r="AI624582" s="29"/>
    </row>
    <row r="624610" spans="23:35" x14ac:dyDescent="0.2">
      <c r="W624610" s="31"/>
      <c r="AI624610" s="31"/>
    </row>
    <row r="624614" spans="23:35" x14ac:dyDescent="0.2">
      <c r="W624614" s="29"/>
      <c r="AI624614" s="29"/>
    </row>
    <row r="624642" spans="23:35" x14ac:dyDescent="0.2">
      <c r="W624642" s="31"/>
      <c r="AI624642" s="31"/>
    </row>
    <row r="624646" spans="23:35" x14ac:dyDescent="0.2">
      <c r="W624646" s="29"/>
      <c r="AI624646" s="29"/>
    </row>
    <row r="624674" spans="23:35" x14ac:dyDescent="0.2">
      <c r="W624674" s="31"/>
      <c r="AI624674" s="31"/>
    </row>
    <row r="624678" spans="23:35" x14ac:dyDescent="0.2">
      <c r="W624678" s="29"/>
      <c r="AI624678" s="29"/>
    </row>
    <row r="624706" spans="23:35" x14ac:dyDescent="0.2">
      <c r="W624706" s="31"/>
      <c r="AI624706" s="31"/>
    </row>
    <row r="624710" spans="23:35" x14ac:dyDescent="0.2">
      <c r="W624710" s="29"/>
      <c r="AI624710" s="29"/>
    </row>
    <row r="624738" spans="23:35" x14ac:dyDescent="0.2">
      <c r="W624738" s="31"/>
      <c r="AI624738" s="31"/>
    </row>
    <row r="624742" spans="23:35" x14ac:dyDescent="0.2">
      <c r="W624742" s="29"/>
      <c r="AI624742" s="29"/>
    </row>
    <row r="624770" spans="23:35" x14ac:dyDescent="0.2">
      <c r="W624770" s="31"/>
      <c r="AI624770" s="31"/>
    </row>
    <row r="624774" spans="23:35" x14ac:dyDescent="0.2">
      <c r="W624774" s="29"/>
      <c r="AI624774" s="29"/>
    </row>
    <row r="624802" spans="23:35" x14ac:dyDescent="0.2">
      <c r="W624802" s="31"/>
      <c r="AI624802" s="31"/>
    </row>
    <row r="624806" spans="23:35" x14ac:dyDescent="0.2">
      <c r="W624806" s="29"/>
      <c r="AI624806" s="29"/>
    </row>
    <row r="624834" spans="23:35" x14ac:dyDescent="0.2">
      <c r="W624834" s="31"/>
      <c r="AI624834" s="31"/>
    </row>
    <row r="624838" spans="23:35" x14ac:dyDescent="0.2">
      <c r="W624838" s="29"/>
      <c r="AI624838" s="29"/>
    </row>
    <row r="624866" spans="23:35" x14ac:dyDescent="0.2">
      <c r="W624866" s="31"/>
      <c r="AI624866" s="31"/>
    </row>
    <row r="624870" spans="23:35" x14ac:dyDescent="0.2">
      <c r="W624870" s="29"/>
      <c r="AI624870" s="29"/>
    </row>
    <row r="624898" spans="23:35" x14ac:dyDescent="0.2">
      <c r="W624898" s="31"/>
      <c r="AI624898" s="31"/>
    </row>
    <row r="624902" spans="23:35" x14ac:dyDescent="0.2">
      <c r="W624902" s="29"/>
      <c r="AI624902" s="29"/>
    </row>
    <row r="624930" spans="23:35" x14ac:dyDescent="0.2">
      <c r="W624930" s="31"/>
      <c r="AI624930" s="31"/>
    </row>
    <row r="624934" spans="23:35" x14ac:dyDescent="0.2">
      <c r="W624934" s="29"/>
      <c r="AI624934" s="29"/>
    </row>
    <row r="624962" spans="23:35" x14ac:dyDescent="0.2">
      <c r="W624962" s="31"/>
      <c r="AI624962" s="31"/>
    </row>
    <row r="624966" spans="23:35" x14ac:dyDescent="0.2">
      <c r="W624966" s="29"/>
      <c r="AI624966" s="29"/>
    </row>
    <row r="624994" spans="23:35" x14ac:dyDescent="0.2">
      <c r="W624994" s="31"/>
      <c r="AI624994" s="31"/>
    </row>
    <row r="624998" spans="23:35" x14ac:dyDescent="0.2">
      <c r="W624998" s="29"/>
      <c r="AI624998" s="29"/>
    </row>
    <row r="625026" spans="23:35" x14ac:dyDescent="0.2">
      <c r="W625026" s="31"/>
      <c r="AI625026" s="31"/>
    </row>
    <row r="625030" spans="23:35" x14ac:dyDescent="0.2">
      <c r="W625030" s="29"/>
      <c r="AI625030" s="29"/>
    </row>
    <row r="625058" spans="23:35" x14ac:dyDescent="0.2">
      <c r="W625058" s="31"/>
      <c r="AI625058" s="31"/>
    </row>
    <row r="625062" spans="23:35" x14ac:dyDescent="0.2">
      <c r="W625062" s="29"/>
      <c r="AI625062" s="29"/>
    </row>
    <row r="625090" spans="23:35" x14ac:dyDescent="0.2">
      <c r="W625090" s="31"/>
      <c r="AI625090" s="31"/>
    </row>
    <row r="625094" spans="23:35" x14ac:dyDescent="0.2">
      <c r="W625094" s="29"/>
      <c r="AI625094" s="29"/>
    </row>
    <row r="625122" spans="23:35" x14ac:dyDescent="0.2">
      <c r="W625122" s="31"/>
      <c r="AI625122" s="31"/>
    </row>
    <row r="625126" spans="23:35" x14ac:dyDescent="0.2">
      <c r="W625126" s="29"/>
      <c r="AI625126" s="29"/>
    </row>
    <row r="625154" spans="23:35" x14ac:dyDescent="0.2">
      <c r="W625154" s="31"/>
      <c r="AI625154" s="31"/>
    </row>
    <row r="625158" spans="23:35" x14ac:dyDescent="0.2">
      <c r="W625158" s="29"/>
      <c r="AI625158" s="29"/>
    </row>
    <row r="625186" spans="23:35" x14ac:dyDescent="0.2">
      <c r="W625186" s="31"/>
      <c r="AI625186" s="31"/>
    </row>
    <row r="625190" spans="23:35" x14ac:dyDescent="0.2">
      <c r="W625190" s="29"/>
      <c r="AI625190" s="29"/>
    </row>
    <row r="625218" spans="23:35" x14ac:dyDescent="0.2">
      <c r="W625218" s="31"/>
      <c r="AI625218" s="31"/>
    </row>
    <row r="625222" spans="23:35" x14ac:dyDescent="0.2">
      <c r="W625222" s="29"/>
      <c r="AI625222" s="29"/>
    </row>
    <row r="625250" spans="23:35" x14ac:dyDescent="0.2">
      <c r="W625250" s="31"/>
      <c r="AI625250" s="31"/>
    </row>
    <row r="625254" spans="23:35" x14ac:dyDescent="0.2">
      <c r="W625254" s="29"/>
      <c r="AI625254" s="29"/>
    </row>
    <row r="625282" spans="23:35" x14ac:dyDescent="0.2">
      <c r="W625282" s="31"/>
      <c r="AI625282" s="31"/>
    </row>
    <row r="625286" spans="23:35" x14ac:dyDescent="0.2">
      <c r="W625286" s="29"/>
      <c r="AI625286" s="29"/>
    </row>
    <row r="625314" spans="23:35" x14ac:dyDescent="0.2">
      <c r="W625314" s="31"/>
      <c r="AI625314" s="31"/>
    </row>
    <row r="625318" spans="23:35" x14ac:dyDescent="0.2">
      <c r="W625318" s="29"/>
      <c r="AI625318" s="29"/>
    </row>
    <row r="625346" spans="23:35" x14ac:dyDescent="0.2">
      <c r="W625346" s="31"/>
      <c r="AI625346" s="31"/>
    </row>
    <row r="625350" spans="23:35" x14ac:dyDescent="0.2">
      <c r="W625350" s="29"/>
      <c r="AI625350" s="29"/>
    </row>
    <row r="625378" spans="23:35" x14ac:dyDescent="0.2">
      <c r="W625378" s="31"/>
      <c r="AI625378" s="31"/>
    </row>
    <row r="625382" spans="23:35" x14ac:dyDescent="0.2">
      <c r="W625382" s="29"/>
      <c r="AI625382" s="29"/>
    </row>
    <row r="625410" spans="23:35" x14ac:dyDescent="0.2">
      <c r="W625410" s="31"/>
      <c r="AI625410" s="31"/>
    </row>
    <row r="625414" spans="23:35" x14ac:dyDescent="0.2">
      <c r="W625414" s="29"/>
      <c r="AI625414" s="29"/>
    </row>
    <row r="625442" spans="23:35" x14ac:dyDescent="0.2">
      <c r="W625442" s="31"/>
      <c r="AI625442" s="31"/>
    </row>
    <row r="625446" spans="23:35" x14ac:dyDescent="0.2">
      <c r="W625446" s="29"/>
      <c r="AI625446" s="29"/>
    </row>
    <row r="625474" spans="23:35" x14ac:dyDescent="0.2">
      <c r="W625474" s="31"/>
      <c r="AI625474" s="31"/>
    </row>
    <row r="625478" spans="23:35" x14ac:dyDescent="0.2">
      <c r="W625478" s="29"/>
      <c r="AI625478" s="29"/>
    </row>
    <row r="625506" spans="23:35" x14ac:dyDescent="0.2">
      <c r="W625506" s="31"/>
      <c r="AI625506" s="31"/>
    </row>
    <row r="625510" spans="23:35" x14ac:dyDescent="0.2">
      <c r="W625510" s="29"/>
      <c r="AI625510" s="29"/>
    </row>
    <row r="625538" spans="23:35" x14ac:dyDescent="0.2">
      <c r="W625538" s="31"/>
      <c r="AI625538" s="31"/>
    </row>
    <row r="625542" spans="23:35" x14ac:dyDescent="0.2">
      <c r="W625542" s="29"/>
      <c r="AI625542" s="29"/>
    </row>
    <row r="625570" spans="23:35" x14ac:dyDescent="0.2">
      <c r="W625570" s="31"/>
      <c r="AI625570" s="31"/>
    </row>
    <row r="625574" spans="23:35" x14ac:dyDescent="0.2">
      <c r="W625574" s="29"/>
      <c r="AI625574" s="29"/>
    </row>
    <row r="625602" spans="23:35" x14ac:dyDescent="0.2">
      <c r="W625602" s="31"/>
      <c r="AI625602" s="31"/>
    </row>
    <row r="625606" spans="23:35" x14ac:dyDescent="0.2">
      <c r="W625606" s="29"/>
      <c r="AI625606" s="29"/>
    </row>
    <row r="625634" spans="23:35" x14ac:dyDescent="0.2">
      <c r="W625634" s="31"/>
      <c r="AI625634" s="31"/>
    </row>
    <row r="625638" spans="23:35" x14ac:dyDescent="0.2">
      <c r="W625638" s="29"/>
      <c r="AI625638" s="29"/>
    </row>
    <row r="625666" spans="23:35" x14ac:dyDescent="0.2">
      <c r="W625666" s="31"/>
      <c r="AI625666" s="31"/>
    </row>
    <row r="625670" spans="23:35" x14ac:dyDescent="0.2">
      <c r="W625670" s="29"/>
      <c r="AI625670" s="29"/>
    </row>
    <row r="625698" spans="23:35" x14ac:dyDescent="0.2">
      <c r="W625698" s="31"/>
      <c r="AI625698" s="31"/>
    </row>
    <row r="625702" spans="23:35" x14ac:dyDescent="0.2">
      <c r="W625702" s="29"/>
      <c r="AI625702" s="29"/>
    </row>
    <row r="625730" spans="23:35" x14ac:dyDescent="0.2">
      <c r="W625730" s="31"/>
      <c r="AI625730" s="31"/>
    </row>
    <row r="625734" spans="23:35" x14ac:dyDescent="0.2">
      <c r="W625734" s="29"/>
      <c r="AI625734" s="29"/>
    </row>
    <row r="625762" spans="23:35" x14ac:dyDescent="0.2">
      <c r="W625762" s="31"/>
      <c r="AI625762" s="31"/>
    </row>
    <row r="625766" spans="23:35" x14ac:dyDescent="0.2">
      <c r="W625766" s="29"/>
      <c r="AI625766" s="29"/>
    </row>
    <row r="625794" spans="23:35" x14ac:dyDescent="0.2">
      <c r="W625794" s="31"/>
      <c r="AI625794" s="31"/>
    </row>
    <row r="625798" spans="23:35" x14ac:dyDescent="0.2">
      <c r="W625798" s="29"/>
      <c r="AI625798" s="29"/>
    </row>
    <row r="625826" spans="23:35" x14ac:dyDescent="0.2">
      <c r="W625826" s="31"/>
      <c r="AI625826" s="31"/>
    </row>
    <row r="625830" spans="23:35" x14ac:dyDescent="0.2">
      <c r="W625830" s="29"/>
      <c r="AI625830" s="29"/>
    </row>
    <row r="625858" spans="23:35" x14ac:dyDescent="0.2">
      <c r="W625858" s="31"/>
      <c r="AI625858" s="31"/>
    </row>
    <row r="625862" spans="23:35" x14ac:dyDescent="0.2">
      <c r="W625862" s="29"/>
      <c r="AI625862" s="29"/>
    </row>
    <row r="625890" spans="23:35" x14ac:dyDescent="0.2">
      <c r="W625890" s="31"/>
      <c r="AI625890" s="31"/>
    </row>
    <row r="625894" spans="23:35" x14ac:dyDescent="0.2">
      <c r="W625894" s="29"/>
      <c r="AI625894" s="29"/>
    </row>
    <row r="625922" spans="23:35" x14ac:dyDescent="0.2">
      <c r="W625922" s="31"/>
      <c r="AI625922" s="31"/>
    </row>
    <row r="625926" spans="23:35" x14ac:dyDescent="0.2">
      <c r="W625926" s="29"/>
      <c r="AI625926" s="29"/>
    </row>
    <row r="625954" spans="23:35" x14ac:dyDescent="0.2">
      <c r="W625954" s="31"/>
      <c r="AI625954" s="31"/>
    </row>
    <row r="625958" spans="23:35" x14ac:dyDescent="0.2">
      <c r="W625958" s="29"/>
      <c r="AI625958" s="29"/>
    </row>
    <row r="625986" spans="23:35" x14ac:dyDescent="0.2">
      <c r="W625986" s="31"/>
      <c r="AI625986" s="31"/>
    </row>
    <row r="625990" spans="23:35" x14ac:dyDescent="0.2">
      <c r="W625990" s="29"/>
      <c r="AI625990" s="29"/>
    </row>
    <row r="626018" spans="23:35" x14ac:dyDescent="0.2">
      <c r="W626018" s="31"/>
      <c r="AI626018" s="31"/>
    </row>
    <row r="626022" spans="23:35" x14ac:dyDescent="0.2">
      <c r="W626022" s="29"/>
      <c r="AI626022" s="29"/>
    </row>
    <row r="626050" spans="23:35" x14ac:dyDescent="0.2">
      <c r="W626050" s="31"/>
      <c r="AI626050" s="31"/>
    </row>
    <row r="626054" spans="23:35" x14ac:dyDescent="0.2">
      <c r="W626054" s="29"/>
      <c r="AI626054" s="29"/>
    </row>
    <row r="626082" spans="23:35" x14ac:dyDescent="0.2">
      <c r="W626082" s="31"/>
      <c r="AI626082" s="31"/>
    </row>
    <row r="626086" spans="23:35" x14ac:dyDescent="0.2">
      <c r="W626086" s="29"/>
      <c r="AI626086" s="29"/>
    </row>
    <row r="626114" spans="23:35" x14ac:dyDescent="0.2">
      <c r="W626114" s="31"/>
      <c r="AI626114" s="31"/>
    </row>
    <row r="626118" spans="23:35" x14ac:dyDescent="0.2">
      <c r="W626118" s="29"/>
      <c r="AI626118" s="29"/>
    </row>
    <row r="626146" spans="23:35" x14ac:dyDescent="0.2">
      <c r="W626146" s="31"/>
      <c r="AI626146" s="31"/>
    </row>
    <row r="626150" spans="23:35" x14ac:dyDescent="0.2">
      <c r="W626150" s="29"/>
      <c r="AI626150" s="29"/>
    </row>
    <row r="626178" spans="23:35" x14ac:dyDescent="0.2">
      <c r="W626178" s="31"/>
      <c r="AI626178" s="31"/>
    </row>
    <row r="626182" spans="23:35" x14ac:dyDescent="0.2">
      <c r="W626182" s="29"/>
      <c r="AI626182" s="29"/>
    </row>
    <row r="626210" spans="23:35" x14ac:dyDescent="0.2">
      <c r="W626210" s="31"/>
      <c r="AI626210" s="31"/>
    </row>
    <row r="626214" spans="23:35" x14ac:dyDescent="0.2">
      <c r="W626214" s="29"/>
      <c r="AI626214" s="29"/>
    </row>
    <row r="626242" spans="23:35" x14ac:dyDescent="0.2">
      <c r="W626242" s="31"/>
      <c r="AI626242" s="31"/>
    </row>
    <row r="626246" spans="23:35" x14ac:dyDescent="0.2">
      <c r="W626246" s="29"/>
      <c r="AI626246" s="29"/>
    </row>
    <row r="626274" spans="23:35" x14ac:dyDescent="0.2">
      <c r="W626274" s="31"/>
      <c r="AI626274" s="31"/>
    </row>
    <row r="626278" spans="23:35" x14ac:dyDescent="0.2">
      <c r="W626278" s="29"/>
      <c r="AI626278" s="29"/>
    </row>
    <row r="626306" spans="23:35" x14ac:dyDescent="0.2">
      <c r="W626306" s="31"/>
      <c r="AI626306" s="31"/>
    </row>
    <row r="626310" spans="23:35" x14ac:dyDescent="0.2">
      <c r="W626310" s="29"/>
      <c r="AI626310" s="29"/>
    </row>
    <row r="626338" spans="23:35" x14ac:dyDescent="0.2">
      <c r="W626338" s="31"/>
      <c r="AI626338" s="31"/>
    </row>
    <row r="626342" spans="23:35" x14ac:dyDescent="0.2">
      <c r="W626342" s="29"/>
      <c r="AI626342" s="29"/>
    </row>
    <row r="626370" spans="23:35" x14ac:dyDescent="0.2">
      <c r="W626370" s="31"/>
      <c r="AI626370" s="31"/>
    </row>
    <row r="626374" spans="23:35" x14ac:dyDescent="0.2">
      <c r="W626374" s="29"/>
      <c r="AI626374" s="29"/>
    </row>
    <row r="626402" spans="23:35" x14ac:dyDescent="0.2">
      <c r="W626402" s="31"/>
      <c r="AI626402" s="31"/>
    </row>
    <row r="626406" spans="23:35" x14ac:dyDescent="0.2">
      <c r="W626406" s="29"/>
      <c r="AI626406" s="29"/>
    </row>
    <row r="626434" spans="23:35" x14ac:dyDescent="0.2">
      <c r="W626434" s="31"/>
      <c r="AI626434" s="31"/>
    </row>
    <row r="626438" spans="23:35" x14ac:dyDescent="0.2">
      <c r="W626438" s="29"/>
      <c r="AI626438" s="29"/>
    </row>
    <row r="626466" spans="23:35" x14ac:dyDescent="0.2">
      <c r="W626466" s="31"/>
      <c r="AI626466" s="31"/>
    </row>
    <row r="626470" spans="23:35" x14ac:dyDescent="0.2">
      <c r="W626470" s="29"/>
      <c r="AI626470" s="29"/>
    </row>
    <row r="626498" spans="23:35" x14ac:dyDescent="0.2">
      <c r="W626498" s="31"/>
      <c r="AI626498" s="31"/>
    </row>
    <row r="626502" spans="23:35" x14ac:dyDescent="0.2">
      <c r="W626502" s="29"/>
      <c r="AI626502" s="29"/>
    </row>
    <row r="626530" spans="23:35" x14ac:dyDescent="0.2">
      <c r="W626530" s="31"/>
      <c r="AI626530" s="31"/>
    </row>
    <row r="626534" spans="23:35" x14ac:dyDescent="0.2">
      <c r="W626534" s="29"/>
      <c r="AI626534" s="29"/>
    </row>
    <row r="626562" spans="23:35" x14ac:dyDescent="0.2">
      <c r="W626562" s="31"/>
      <c r="AI626562" s="31"/>
    </row>
    <row r="626566" spans="23:35" x14ac:dyDescent="0.2">
      <c r="W626566" s="29"/>
      <c r="AI626566" s="29"/>
    </row>
    <row r="626594" spans="23:35" x14ac:dyDescent="0.2">
      <c r="W626594" s="31"/>
      <c r="AI626594" s="31"/>
    </row>
    <row r="626598" spans="23:35" x14ac:dyDescent="0.2">
      <c r="W626598" s="29"/>
      <c r="AI626598" s="29"/>
    </row>
    <row r="626626" spans="23:35" x14ac:dyDescent="0.2">
      <c r="W626626" s="31"/>
      <c r="AI626626" s="31"/>
    </row>
    <row r="626630" spans="23:35" x14ac:dyDescent="0.2">
      <c r="W626630" s="29"/>
      <c r="AI626630" s="29"/>
    </row>
    <row r="626658" spans="23:35" x14ac:dyDescent="0.2">
      <c r="W626658" s="31"/>
      <c r="AI626658" s="31"/>
    </row>
    <row r="626662" spans="23:35" x14ac:dyDescent="0.2">
      <c r="W626662" s="29"/>
      <c r="AI626662" s="29"/>
    </row>
    <row r="626690" spans="23:35" x14ac:dyDescent="0.2">
      <c r="W626690" s="31"/>
      <c r="AI626690" s="31"/>
    </row>
    <row r="626694" spans="23:35" x14ac:dyDescent="0.2">
      <c r="W626694" s="29"/>
      <c r="AI626694" s="29"/>
    </row>
    <row r="626722" spans="23:35" x14ac:dyDescent="0.2">
      <c r="W626722" s="31"/>
      <c r="AI626722" s="31"/>
    </row>
    <row r="626726" spans="23:35" x14ac:dyDescent="0.2">
      <c r="W626726" s="29"/>
      <c r="AI626726" s="29"/>
    </row>
    <row r="626754" spans="23:35" x14ac:dyDescent="0.2">
      <c r="W626754" s="31"/>
      <c r="AI626754" s="31"/>
    </row>
    <row r="626758" spans="23:35" x14ac:dyDescent="0.2">
      <c r="W626758" s="29"/>
      <c r="AI626758" s="29"/>
    </row>
    <row r="626786" spans="23:35" x14ac:dyDescent="0.2">
      <c r="W626786" s="31"/>
      <c r="AI626786" s="31"/>
    </row>
    <row r="626790" spans="23:35" x14ac:dyDescent="0.2">
      <c r="W626790" s="29"/>
      <c r="AI626790" s="29"/>
    </row>
    <row r="626818" spans="23:35" x14ac:dyDescent="0.2">
      <c r="W626818" s="31"/>
      <c r="AI626818" s="31"/>
    </row>
    <row r="626822" spans="23:35" x14ac:dyDescent="0.2">
      <c r="W626822" s="29"/>
      <c r="AI626822" s="29"/>
    </row>
    <row r="626850" spans="23:35" x14ac:dyDescent="0.2">
      <c r="W626850" s="31"/>
      <c r="AI626850" s="31"/>
    </row>
    <row r="626854" spans="23:35" x14ac:dyDescent="0.2">
      <c r="W626854" s="29"/>
      <c r="AI626854" s="29"/>
    </row>
    <row r="626882" spans="23:35" x14ac:dyDescent="0.2">
      <c r="W626882" s="31"/>
      <c r="AI626882" s="31"/>
    </row>
    <row r="626886" spans="23:35" x14ac:dyDescent="0.2">
      <c r="W626886" s="29"/>
      <c r="AI626886" s="29"/>
    </row>
    <row r="626914" spans="23:35" x14ac:dyDescent="0.2">
      <c r="W626914" s="31"/>
      <c r="AI626914" s="31"/>
    </row>
    <row r="626918" spans="23:35" x14ac:dyDescent="0.2">
      <c r="W626918" s="29"/>
      <c r="AI626918" s="29"/>
    </row>
    <row r="626946" spans="23:35" x14ac:dyDescent="0.2">
      <c r="W626946" s="31"/>
      <c r="AI626946" s="31"/>
    </row>
    <row r="626950" spans="23:35" x14ac:dyDescent="0.2">
      <c r="W626950" s="29"/>
      <c r="AI626950" s="29"/>
    </row>
    <row r="626978" spans="23:35" x14ac:dyDescent="0.2">
      <c r="W626978" s="31"/>
      <c r="AI626978" s="31"/>
    </row>
    <row r="626982" spans="23:35" x14ac:dyDescent="0.2">
      <c r="W626982" s="29"/>
      <c r="AI626982" s="29"/>
    </row>
    <row r="627010" spans="23:35" x14ac:dyDescent="0.2">
      <c r="W627010" s="31"/>
      <c r="AI627010" s="31"/>
    </row>
    <row r="627014" spans="23:35" x14ac:dyDescent="0.2">
      <c r="W627014" s="29"/>
      <c r="AI627014" s="29"/>
    </row>
    <row r="627042" spans="23:35" x14ac:dyDescent="0.2">
      <c r="W627042" s="31"/>
      <c r="AI627042" s="31"/>
    </row>
    <row r="627046" spans="23:35" x14ac:dyDescent="0.2">
      <c r="W627046" s="29"/>
      <c r="AI627046" s="29"/>
    </row>
    <row r="627074" spans="23:35" x14ac:dyDescent="0.2">
      <c r="W627074" s="31"/>
      <c r="AI627074" s="31"/>
    </row>
    <row r="627078" spans="23:35" x14ac:dyDescent="0.2">
      <c r="W627078" s="29"/>
      <c r="AI627078" s="29"/>
    </row>
    <row r="627106" spans="23:35" x14ac:dyDescent="0.2">
      <c r="W627106" s="31"/>
      <c r="AI627106" s="31"/>
    </row>
    <row r="627110" spans="23:35" x14ac:dyDescent="0.2">
      <c r="W627110" s="29"/>
      <c r="AI627110" s="29"/>
    </row>
    <row r="627138" spans="23:35" x14ac:dyDescent="0.2">
      <c r="W627138" s="31"/>
      <c r="AI627138" s="31"/>
    </row>
    <row r="627142" spans="23:35" x14ac:dyDescent="0.2">
      <c r="W627142" s="29"/>
      <c r="AI627142" s="29"/>
    </row>
    <row r="627170" spans="23:35" x14ac:dyDescent="0.2">
      <c r="W627170" s="31"/>
      <c r="AI627170" s="31"/>
    </row>
    <row r="627174" spans="23:35" x14ac:dyDescent="0.2">
      <c r="W627174" s="29"/>
      <c r="AI627174" s="29"/>
    </row>
    <row r="627202" spans="23:35" x14ac:dyDescent="0.2">
      <c r="W627202" s="31"/>
      <c r="AI627202" s="31"/>
    </row>
    <row r="627206" spans="23:35" x14ac:dyDescent="0.2">
      <c r="W627206" s="29"/>
      <c r="AI627206" s="29"/>
    </row>
    <row r="627234" spans="23:35" x14ac:dyDescent="0.2">
      <c r="W627234" s="31"/>
      <c r="AI627234" s="31"/>
    </row>
    <row r="627238" spans="23:35" x14ac:dyDescent="0.2">
      <c r="W627238" s="29"/>
      <c r="AI627238" s="29"/>
    </row>
    <row r="627266" spans="23:35" x14ac:dyDescent="0.2">
      <c r="W627266" s="31"/>
      <c r="AI627266" s="31"/>
    </row>
    <row r="627270" spans="23:35" x14ac:dyDescent="0.2">
      <c r="W627270" s="29"/>
      <c r="AI627270" s="29"/>
    </row>
    <row r="627298" spans="23:35" x14ac:dyDescent="0.2">
      <c r="W627298" s="31"/>
      <c r="AI627298" s="31"/>
    </row>
    <row r="627302" spans="23:35" x14ac:dyDescent="0.2">
      <c r="W627302" s="29"/>
      <c r="AI627302" s="29"/>
    </row>
    <row r="627330" spans="23:35" x14ac:dyDescent="0.2">
      <c r="W627330" s="31"/>
      <c r="AI627330" s="31"/>
    </row>
    <row r="627334" spans="23:35" x14ac:dyDescent="0.2">
      <c r="W627334" s="29"/>
      <c r="AI627334" s="29"/>
    </row>
    <row r="627362" spans="23:35" x14ac:dyDescent="0.2">
      <c r="W627362" s="31"/>
      <c r="AI627362" s="31"/>
    </row>
    <row r="627366" spans="23:35" x14ac:dyDescent="0.2">
      <c r="W627366" s="29"/>
      <c r="AI627366" s="29"/>
    </row>
    <row r="627394" spans="23:35" x14ac:dyDescent="0.2">
      <c r="W627394" s="31"/>
      <c r="AI627394" s="31"/>
    </row>
    <row r="627398" spans="23:35" x14ac:dyDescent="0.2">
      <c r="W627398" s="29"/>
      <c r="AI627398" s="29"/>
    </row>
    <row r="627426" spans="23:35" x14ac:dyDescent="0.2">
      <c r="W627426" s="31"/>
      <c r="AI627426" s="31"/>
    </row>
    <row r="627430" spans="23:35" x14ac:dyDescent="0.2">
      <c r="W627430" s="29"/>
      <c r="AI627430" s="29"/>
    </row>
    <row r="627458" spans="23:35" x14ac:dyDescent="0.2">
      <c r="W627458" s="31"/>
      <c r="AI627458" s="31"/>
    </row>
    <row r="627462" spans="23:35" x14ac:dyDescent="0.2">
      <c r="W627462" s="29"/>
      <c r="AI627462" s="29"/>
    </row>
    <row r="627490" spans="23:35" x14ac:dyDescent="0.2">
      <c r="W627490" s="31"/>
      <c r="AI627490" s="31"/>
    </row>
    <row r="627494" spans="23:35" x14ac:dyDescent="0.2">
      <c r="W627494" s="29"/>
      <c r="AI627494" s="29"/>
    </row>
    <row r="627522" spans="23:35" x14ac:dyDescent="0.2">
      <c r="W627522" s="31"/>
      <c r="AI627522" s="31"/>
    </row>
    <row r="627526" spans="23:35" x14ac:dyDescent="0.2">
      <c r="W627526" s="29"/>
      <c r="AI627526" s="29"/>
    </row>
    <row r="627554" spans="23:35" x14ac:dyDescent="0.2">
      <c r="W627554" s="31"/>
      <c r="AI627554" s="31"/>
    </row>
    <row r="627558" spans="23:35" x14ac:dyDescent="0.2">
      <c r="W627558" s="29"/>
      <c r="AI627558" s="29"/>
    </row>
    <row r="627586" spans="23:35" x14ac:dyDescent="0.2">
      <c r="W627586" s="31"/>
      <c r="AI627586" s="31"/>
    </row>
    <row r="627590" spans="23:35" x14ac:dyDescent="0.2">
      <c r="W627590" s="29"/>
      <c r="AI627590" s="29"/>
    </row>
    <row r="627618" spans="23:35" x14ac:dyDescent="0.2">
      <c r="W627618" s="31"/>
      <c r="AI627618" s="31"/>
    </row>
    <row r="627622" spans="23:35" x14ac:dyDescent="0.2">
      <c r="W627622" s="29"/>
      <c r="AI627622" s="29"/>
    </row>
    <row r="627650" spans="23:35" x14ac:dyDescent="0.2">
      <c r="W627650" s="31"/>
      <c r="AI627650" s="31"/>
    </row>
    <row r="627654" spans="23:35" x14ac:dyDescent="0.2">
      <c r="W627654" s="29"/>
      <c r="AI627654" s="29"/>
    </row>
    <row r="627682" spans="23:35" x14ac:dyDescent="0.2">
      <c r="W627682" s="31"/>
      <c r="AI627682" s="31"/>
    </row>
    <row r="627686" spans="23:35" x14ac:dyDescent="0.2">
      <c r="W627686" s="29"/>
      <c r="AI627686" s="29"/>
    </row>
    <row r="627714" spans="23:35" x14ac:dyDescent="0.2">
      <c r="W627714" s="31"/>
      <c r="AI627714" s="31"/>
    </row>
    <row r="627718" spans="23:35" x14ac:dyDescent="0.2">
      <c r="W627718" s="29"/>
      <c r="AI627718" s="29"/>
    </row>
    <row r="627746" spans="23:35" x14ac:dyDescent="0.2">
      <c r="W627746" s="31"/>
      <c r="AI627746" s="31"/>
    </row>
    <row r="627750" spans="23:35" x14ac:dyDescent="0.2">
      <c r="W627750" s="29"/>
      <c r="AI627750" s="29"/>
    </row>
    <row r="627778" spans="23:35" x14ac:dyDescent="0.2">
      <c r="W627778" s="31"/>
      <c r="AI627778" s="31"/>
    </row>
    <row r="627782" spans="23:35" x14ac:dyDescent="0.2">
      <c r="W627782" s="29"/>
      <c r="AI627782" s="29"/>
    </row>
    <row r="627810" spans="23:35" x14ac:dyDescent="0.2">
      <c r="W627810" s="31"/>
      <c r="AI627810" s="31"/>
    </row>
    <row r="627814" spans="23:35" x14ac:dyDescent="0.2">
      <c r="W627814" s="29"/>
      <c r="AI627814" s="29"/>
    </row>
    <row r="627842" spans="23:35" x14ac:dyDescent="0.2">
      <c r="W627842" s="31"/>
      <c r="AI627842" s="31"/>
    </row>
    <row r="627846" spans="23:35" x14ac:dyDescent="0.2">
      <c r="W627846" s="29"/>
      <c r="AI627846" s="29"/>
    </row>
    <row r="627874" spans="23:35" x14ac:dyDescent="0.2">
      <c r="W627874" s="31"/>
      <c r="AI627874" s="31"/>
    </row>
    <row r="627878" spans="23:35" x14ac:dyDescent="0.2">
      <c r="W627878" s="29"/>
      <c r="AI627878" s="29"/>
    </row>
    <row r="627906" spans="23:35" x14ac:dyDescent="0.2">
      <c r="W627906" s="31"/>
      <c r="AI627906" s="31"/>
    </row>
    <row r="627910" spans="23:35" x14ac:dyDescent="0.2">
      <c r="W627910" s="29"/>
      <c r="AI627910" s="29"/>
    </row>
    <row r="627938" spans="23:35" x14ac:dyDescent="0.2">
      <c r="W627938" s="31"/>
      <c r="AI627938" s="31"/>
    </row>
    <row r="627942" spans="23:35" x14ac:dyDescent="0.2">
      <c r="W627942" s="29"/>
      <c r="AI627942" s="29"/>
    </row>
    <row r="627970" spans="23:35" x14ac:dyDescent="0.2">
      <c r="W627970" s="31"/>
      <c r="AI627970" s="31"/>
    </row>
    <row r="627974" spans="23:35" x14ac:dyDescent="0.2">
      <c r="W627974" s="29"/>
      <c r="AI627974" s="29"/>
    </row>
    <row r="628002" spans="23:35" x14ac:dyDescent="0.2">
      <c r="W628002" s="31"/>
      <c r="AI628002" s="31"/>
    </row>
    <row r="628006" spans="23:35" x14ac:dyDescent="0.2">
      <c r="W628006" s="29"/>
      <c r="AI628006" s="29"/>
    </row>
    <row r="628034" spans="23:35" x14ac:dyDescent="0.2">
      <c r="W628034" s="31"/>
      <c r="AI628034" s="31"/>
    </row>
    <row r="628038" spans="23:35" x14ac:dyDescent="0.2">
      <c r="W628038" s="29"/>
      <c r="AI628038" s="29"/>
    </row>
    <row r="628066" spans="23:35" x14ac:dyDescent="0.2">
      <c r="W628066" s="31"/>
      <c r="AI628066" s="31"/>
    </row>
    <row r="628070" spans="23:35" x14ac:dyDescent="0.2">
      <c r="W628070" s="29"/>
      <c r="AI628070" s="29"/>
    </row>
    <row r="628098" spans="23:35" x14ac:dyDescent="0.2">
      <c r="W628098" s="31"/>
      <c r="AI628098" s="31"/>
    </row>
    <row r="628102" spans="23:35" x14ac:dyDescent="0.2">
      <c r="W628102" s="29"/>
      <c r="AI628102" s="29"/>
    </row>
    <row r="628130" spans="23:35" x14ac:dyDescent="0.2">
      <c r="W628130" s="31"/>
      <c r="AI628130" s="31"/>
    </row>
    <row r="628134" spans="23:35" x14ac:dyDescent="0.2">
      <c r="W628134" s="29"/>
      <c r="AI628134" s="29"/>
    </row>
    <row r="628162" spans="23:35" x14ac:dyDescent="0.2">
      <c r="W628162" s="31"/>
      <c r="AI628162" s="31"/>
    </row>
    <row r="628166" spans="23:35" x14ac:dyDescent="0.2">
      <c r="W628166" s="29"/>
      <c r="AI628166" s="29"/>
    </row>
    <row r="628194" spans="23:35" x14ac:dyDescent="0.2">
      <c r="W628194" s="31"/>
      <c r="AI628194" s="31"/>
    </row>
    <row r="628198" spans="23:35" x14ac:dyDescent="0.2">
      <c r="W628198" s="29"/>
      <c r="AI628198" s="29"/>
    </row>
    <row r="628226" spans="23:35" x14ac:dyDescent="0.2">
      <c r="W628226" s="31"/>
      <c r="AI628226" s="31"/>
    </row>
    <row r="628230" spans="23:35" x14ac:dyDescent="0.2">
      <c r="W628230" s="29"/>
      <c r="AI628230" s="29"/>
    </row>
    <row r="628258" spans="23:35" x14ac:dyDescent="0.2">
      <c r="W628258" s="31"/>
      <c r="AI628258" s="31"/>
    </row>
    <row r="628262" spans="23:35" x14ac:dyDescent="0.2">
      <c r="W628262" s="29"/>
      <c r="AI628262" s="29"/>
    </row>
    <row r="628290" spans="23:35" x14ac:dyDescent="0.2">
      <c r="W628290" s="31"/>
      <c r="AI628290" s="31"/>
    </row>
    <row r="628294" spans="23:35" x14ac:dyDescent="0.2">
      <c r="W628294" s="29"/>
      <c r="AI628294" s="29"/>
    </row>
    <row r="628322" spans="23:35" x14ac:dyDescent="0.2">
      <c r="W628322" s="31"/>
      <c r="AI628322" s="31"/>
    </row>
    <row r="628326" spans="23:35" x14ac:dyDescent="0.2">
      <c r="W628326" s="29"/>
      <c r="AI628326" s="29"/>
    </row>
    <row r="628354" spans="23:35" x14ac:dyDescent="0.2">
      <c r="W628354" s="31"/>
      <c r="AI628354" s="31"/>
    </row>
    <row r="628358" spans="23:35" x14ac:dyDescent="0.2">
      <c r="W628358" s="29"/>
      <c r="AI628358" s="29"/>
    </row>
    <row r="628386" spans="23:35" x14ac:dyDescent="0.2">
      <c r="W628386" s="31"/>
      <c r="AI628386" s="31"/>
    </row>
    <row r="628390" spans="23:35" x14ac:dyDescent="0.2">
      <c r="W628390" s="29"/>
      <c r="AI628390" s="29"/>
    </row>
    <row r="628418" spans="23:35" x14ac:dyDescent="0.2">
      <c r="W628418" s="31"/>
      <c r="AI628418" s="31"/>
    </row>
    <row r="628422" spans="23:35" x14ac:dyDescent="0.2">
      <c r="W628422" s="29"/>
      <c r="AI628422" s="29"/>
    </row>
    <row r="628450" spans="23:35" x14ac:dyDescent="0.2">
      <c r="W628450" s="31"/>
      <c r="AI628450" s="31"/>
    </row>
    <row r="628454" spans="23:35" x14ac:dyDescent="0.2">
      <c r="W628454" s="29"/>
      <c r="AI628454" s="29"/>
    </row>
    <row r="628482" spans="23:35" x14ac:dyDescent="0.2">
      <c r="W628482" s="31"/>
      <c r="AI628482" s="31"/>
    </row>
    <row r="628486" spans="23:35" x14ac:dyDescent="0.2">
      <c r="W628486" s="29"/>
      <c r="AI628486" s="29"/>
    </row>
    <row r="628514" spans="23:35" x14ac:dyDescent="0.2">
      <c r="W628514" s="31"/>
      <c r="AI628514" s="31"/>
    </row>
    <row r="628518" spans="23:35" x14ac:dyDescent="0.2">
      <c r="W628518" s="29"/>
      <c r="AI628518" s="29"/>
    </row>
    <row r="628546" spans="23:35" x14ac:dyDescent="0.2">
      <c r="W628546" s="31"/>
      <c r="AI628546" s="31"/>
    </row>
    <row r="628550" spans="23:35" x14ac:dyDescent="0.2">
      <c r="W628550" s="29"/>
      <c r="AI628550" s="29"/>
    </row>
    <row r="628578" spans="23:35" x14ac:dyDescent="0.2">
      <c r="W628578" s="31"/>
      <c r="AI628578" s="31"/>
    </row>
    <row r="628582" spans="23:35" x14ac:dyDescent="0.2">
      <c r="W628582" s="29"/>
      <c r="AI628582" s="29"/>
    </row>
    <row r="628610" spans="23:35" x14ac:dyDescent="0.2">
      <c r="W628610" s="31"/>
      <c r="AI628610" s="31"/>
    </row>
    <row r="628614" spans="23:35" x14ac:dyDescent="0.2">
      <c r="W628614" s="29"/>
      <c r="AI628614" s="29"/>
    </row>
    <row r="628642" spans="23:35" x14ac:dyDescent="0.2">
      <c r="W628642" s="31"/>
      <c r="AI628642" s="31"/>
    </row>
    <row r="628646" spans="23:35" x14ac:dyDescent="0.2">
      <c r="W628646" s="29"/>
      <c r="AI628646" s="29"/>
    </row>
    <row r="628674" spans="23:35" x14ac:dyDescent="0.2">
      <c r="W628674" s="31"/>
      <c r="AI628674" s="31"/>
    </row>
    <row r="628678" spans="23:35" x14ac:dyDescent="0.2">
      <c r="W628678" s="29"/>
      <c r="AI628678" s="29"/>
    </row>
    <row r="628706" spans="23:35" x14ac:dyDescent="0.2">
      <c r="W628706" s="31"/>
      <c r="AI628706" s="31"/>
    </row>
    <row r="628710" spans="23:35" x14ac:dyDescent="0.2">
      <c r="W628710" s="29"/>
      <c r="AI628710" s="29"/>
    </row>
    <row r="628738" spans="23:35" x14ac:dyDescent="0.2">
      <c r="W628738" s="31"/>
      <c r="AI628738" s="31"/>
    </row>
    <row r="628742" spans="23:35" x14ac:dyDescent="0.2">
      <c r="W628742" s="29"/>
      <c r="AI628742" s="29"/>
    </row>
    <row r="628770" spans="23:35" x14ac:dyDescent="0.2">
      <c r="W628770" s="31"/>
      <c r="AI628770" s="31"/>
    </row>
    <row r="628774" spans="23:35" x14ac:dyDescent="0.2">
      <c r="W628774" s="29"/>
      <c r="AI628774" s="29"/>
    </row>
    <row r="628802" spans="23:35" x14ac:dyDescent="0.2">
      <c r="W628802" s="31"/>
      <c r="AI628802" s="31"/>
    </row>
    <row r="628806" spans="23:35" x14ac:dyDescent="0.2">
      <c r="W628806" s="29"/>
      <c r="AI628806" s="29"/>
    </row>
    <row r="628834" spans="23:35" x14ac:dyDescent="0.2">
      <c r="W628834" s="31"/>
      <c r="AI628834" s="31"/>
    </row>
    <row r="628838" spans="23:35" x14ac:dyDescent="0.2">
      <c r="W628838" s="29"/>
      <c r="AI628838" s="29"/>
    </row>
    <row r="628866" spans="23:35" x14ac:dyDescent="0.2">
      <c r="W628866" s="31"/>
      <c r="AI628866" s="31"/>
    </row>
    <row r="628870" spans="23:35" x14ac:dyDescent="0.2">
      <c r="W628870" s="29"/>
      <c r="AI628870" s="29"/>
    </row>
    <row r="628898" spans="23:35" x14ac:dyDescent="0.2">
      <c r="W628898" s="31"/>
      <c r="AI628898" s="31"/>
    </row>
    <row r="628902" spans="23:35" x14ac:dyDescent="0.2">
      <c r="W628902" s="29"/>
      <c r="AI628902" s="29"/>
    </row>
    <row r="628930" spans="23:35" x14ac:dyDescent="0.2">
      <c r="W628930" s="31"/>
      <c r="AI628930" s="31"/>
    </row>
    <row r="628934" spans="23:35" x14ac:dyDescent="0.2">
      <c r="W628934" s="29"/>
      <c r="AI628934" s="29"/>
    </row>
    <row r="628962" spans="23:35" x14ac:dyDescent="0.2">
      <c r="W628962" s="31"/>
      <c r="AI628962" s="31"/>
    </row>
    <row r="628966" spans="23:35" x14ac:dyDescent="0.2">
      <c r="W628966" s="29"/>
      <c r="AI628966" s="29"/>
    </row>
    <row r="628994" spans="23:35" x14ac:dyDescent="0.2">
      <c r="W628994" s="31"/>
      <c r="AI628994" s="31"/>
    </row>
    <row r="628998" spans="23:35" x14ac:dyDescent="0.2">
      <c r="W628998" s="29"/>
      <c r="AI628998" s="29"/>
    </row>
    <row r="629026" spans="23:35" x14ac:dyDescent="0.2">
      <c r="W629026" s="31"/>
      <c r="AI629026" s="31"/>
    </row>
    <row r="629030" spans="23:35" x14ac:dyDescent="0.2">
      <c r="W629030" s="29"/>
      <c r="AI629030" s="29"/>
    </row>
    <row r="629058" spans="23:35" x14ac:dyDescent="0.2">
      <c r="W629058" s="31"/>
      <c r="AI629058" s="31"/>
    </row>
    <row r="629062" spans="23:35" x14ac:dyDescent="0.2">
      <c r="W629062" s="29"/>
      <c r="AI629062" s="29"/>
    </row>
    <row r="629090" spans="23:35" x14ac:dyDescent="0.2">
      <c r="W629090" s="31"/>
      <c r="AI629090" s="31"/>
    </row>
    <row r="629094" spans="23:35" x14ac:dyDescent="0.2">
      <c r="W629094" s="29"/>
      <c r="AI629094" s="29"/>
    </row>
    <row r="629122" spans="23:35" x14ac:dyDescent="0.2">
      <c r="W629122" s="31"/>
      <c r="AI629122" s="31"/>
    </row>
    <row r="629126" spans="23:35" x14ac:dyDescent="0.2">
      <c r="W629126" s="29"/>
      <c r="AI629126" s="29"/>
    </row>
    <row r="629154" spans="23:35" x14ac:dyDescent="0.2">
      <c r="W629154" s="31"/>
      <c r="AI629154" s="31"/>
    </row>
    <row r="629158" spans="23:35" x14ac:dyDescent="0.2">
      <c r="W629158" s="29"/>
      <c r="AI629158" s="29"/>
    </row>
    <row r="629186" spans="23:35" x14ac:dyDescent="0.2">
      <c r="W629186" s="31"/>
      <c r="AI629186" s="31"/>
    </row>
    <row r="629190" spans="23:35" x14ac:dyDescent="0.2">
      <c r="W629190" s="29"/>
      <c r="AI629190" s="29"/>
    </row>
    <row r="629218" spans="23:35" x14ac:dyDescent="0.2">
      <c r="W629218" s="31"/>
      <c r="AI629218" s="31"/>
    </row>
    <row r="629222" spans="23:35" x14ac:dyDescent="0.2">
      <c r="W629222" s="29"/>
      <c r="AI629222" s="29"/>
    </row>
    <row r="629250" spans="23:35" x14ac:dyDescent="0.2">
      <c r="W629250" s="31"/>
      <c r="AI629250" s="31"/>
    </row>
    <row r="629254" spans="23:35" x14ac:dyDescent="0.2">
      <c r="W629254" s="29"/>
      <c r="AI629254" s="29"/>
    </row>
    <row r="629282" spans="23:35" x14ac:dyDescent="0.2">
      <c r="W629282" s="31"/>
      <c r="AI629282" s="31"/>
    </row>
    <row r="629286" spans="23:35" x14ac:dyDescent="0.2">
      <c r="W629286" s="29"/>
      <c r="AI629286" s="29"/>
    </row>
    <row r="629314" spans="23:35" x14ac:dyDescent="0.2">
      <c r="W629314" s="31"/>
      <c r="AI629314" s="31"/>
    </row>
    <row r="629318" spans="23:35" x14ac:dyDescent="0.2">
      <c r="W629318" s="29"/>
      <c r="AI629318" s="29"/>
    </row>
    <row r="629346" spans="23:35" x14ac:dyDescent="0.2">
      <c r="W629346" s="31"/>
      <c r="AI629346" s="31"/>
    </row>
    <row r="629350" spans="23:35" x14ac:dyDescent="0.2">
      <c r="W629350" s="29"/>
      <c r="AI629350" s="29"/>
    </row>
    <row r="629378" spans="23:35" x14ac:dyDescent="0.2">
      <c r="W629378" s="31"/>
      <c r="AI629378" s="31"/>
    </row>
    <row r="629382" spans="23:35" x14ac:dyDescent="0.2">
      <c r="W629382" s="29"/>
      <c r="AI629382" s="29"/>
    </row>
    <row r="629410" spans="23:35" x14ac:dyDescent="0.2">
      <c r="W629410" s="31"/>
      <c r="AI629410" s="31"/>
    </row>
    <row r="629414" spans="23:35" x14ac:dyDescent="0.2">
      <c r="W629414" s="29"/>
      <c r="AI629414" s="29"/>
    </row>
    <row r="629442" spans="23:35" x14ac:dyDescent="0.2">
      <c r="W629442" s="31"/>
      <c r="AI629442" s="31"/>
    </row>
    <row r="629446" spans="23:35" x14ac:dyDescent="0.2">
      <c r="W629446" s="29"/>
      <c r="AI629446" s="29"/>
    </row>
    <row r="629474" spans="23:35" x14ac:dyDescent="0.2">
      <c r="W629474" s="31"/>
      <c r="AI629474" s="31"/>
    </row>
    <row r="629478" spans="23:35" x14ac:dyDescent="0.2">
      <c r="W629478" s="29"/>
      <c r="AI629478" s="29"/>
    </row>
    <row r="629506" spans="23:35" x14ac:dyDescent="0.2">
      <c r="W629506" s="31"/>
      <c r="AI629506" s="31"/>
    </row>
    <row r="629510" spans="23:35" x14ac:dyDescent="0.2">
      <c r="W629510" s="29"/>
      <c r="AI629510" s="29"/>
    </row>
    <row r="629538" spans="23:35" x14ac:dyDescent="0.2">
      <c r="W629538" s="31"/>
      <c r="AI629538" s="31"/>
    </row>
    <row r="629542" spans="23:35" x14ac:dyDescent="0.2">
      <c r="W629542" s="29"/>
      <c r="AI629542" s="29"/>
    </row>
    <row r="629570" spans="23:35" x14ac:dyDescent="0.2">
      <c r="W629570" s="31"/>
      <c r="AI629570" s="31"/>
    </row>
    <row r="629574" spans="23:35" x14ac:dyDescent="0.2">
      <c r="W629574" s="29"/>
      <c r="AI629574" s="29"/>
    </row>
    <row r="629602" spans="23:35" x14ac:dyDescent="0.2">
      <c r="W629602" s="31"/>
      <c r="AI629602" s="31"/>
    </row>
    <row r="629606" spans="23:35" x14ac:dyDescent="0.2">
      <c r="W629606" s="29"/>
      <c r="AI629606" s="29"/>
    </row>
    <row r="629634" spans="23:35" x14ac:dyDescent="0.2">
      <c r="W629634" s="31"/>
      <c r="AI629634" s="31"/>
    </row>
    <row r="629638" spans="23:35" x14ac:dyDescent="0.2">
      <c r="W629638" s="29"/>
      <c r="AI629638" s="29"/>
    </row>
    <row r="629666" spans="23:35" x14ac:dyDescent="0.2">
      <c r="W629666" s="31"/>
      <c r="AI629666" s="31"/>
    </row>
    <row r="629670" spans="23:35" x14ac:dyDescent="0.2">
      <c r="W629670" s="29"/>
      <c r="AI629670" s="29"/>
    </row>
    <row r="629698" spans="23:35" x14ac:dyDescent="0.2">
      <c r="W629698" s="31"/>
      <c r="AI629698" s="31"/>
    </row>
    <row r="629702" spans="23:35" x14ac:dyDescent="0.2">
      <c r="W629702" s="29"/>
      <c r="AI629702" s="29"/>
    </row>
    <row r="629730" spans="23:35" x14ac:dyDescent="0.2">
      <c r="W629730" s="31"/>
      <c r="AI629730" s="31"/>
    </row>
    <row r="629734" spans="23:35" x14ac:dyDescent="0.2">
      <c r="W629734" s="29"/>
      <c r="AI629734" s="29"/>
    </row>
    <row r="629762" spans="23:35" x14ac:dyDescent="0.2">
      <c r="W629762" s="31"/>
      <c r="AI629762" s="31"/>
    </row>
    <row r="629766" spans="23:35" x14ac:dyDescent="0.2">
      <c r="W629766" s="29"/>
      <c r="AI629766" s="29"/>
    </row>
    <row r="629794" spans="23:35" x14ac:dyDescent="0.2">
      <c r="W629794" s="31"/>
      <c r="AI629794" s="31"/>
    </row>
    <row r="629798" spans="23:35" x14ac:dyDescent="0.2">
      <c r="W629798" s="29"/>
      <c r="AI629798" s="29"/>
    </row>
    <row r="629826" spans="23:35" x14ac:dyDescent="0.2">
      <c r="W629826" s="31"/>
      <c r="AI629826" s="31"/>
    </row>
    <row r="629830" spans="23:35" x14ac:dyDescent="0.2">
      <c r="W629830" s="29"/>
      <c r="AI629830" s="29"/>
    </row>
    <row r="629858" spans="23:35" x14ac:dyDescent="0.2">
      <c r="W629858" s="31"/>
      <c r="AI629858" s="31"/>
    </row>
    <row r="629862" spans="23:35" x14ac:dyDescent="0.2">
      <c r="W629862" s="29"/>
      <c r="AI629862" s="29"/>
    </row>
    <row r="629890" spans="23:35" x14ac:dyDescent="0.2">
      <c r="W629890" s="31"/>
      <c r="AI629890" s="31"/>
    </row>
    <row r="629894" spans="23:35" x14ac:dyDescent="0.2">
      <c r="W629894" s="29"/>
      <c r="AI629894" s="29"/>
    </row>
    <row r="629922" spans="23:35" x14ac:dyDescent="0.2">
      <c r="W629922" s="31"/>
      <c r="AI629922" s="31"/>
    </row>
    <row r="629926" spans="23:35" x14ac:dyDescent="0.2">
      <c r="W629926" s="29"/>
      <c r="AI629926" s="29"/>
    </row>
    <row r="629954" spans="23:35" x14ac:dyDescent="0.2">
      <c r="W629954" s="31"/>
      <c r="AI629954" s="31"/>
    </row>
    <row r="629958" spans="23:35" x14ac:dyDescent="0.2">
      <c r="W629958" s="29"/>
      <c r="AI629958" s="29"/>
    </row>
    <row r="629986" spans="23:35" x14ac:dyDescent="0.2">
      <c r="W629986" s="31"/>
      <c r="AI629986" s="31"/>
    </row>
    <row r="629990" spans="23:35" x14ac:dyDescent="0.2">
      <c r="W629990" s="29"/>
      <c r="AI629990" s="29"/>
    </row>
    <row r="630018" spans="23:35" x14ac:dyDescent="0.2">
      <c r="W630018" s="31"/>
      <c r="AI630018" s="31"/>
    </row>
    <row r="630022" spans="23:35" x14ac:dyDescent="0.2">
      <c r="W630022" s="29"/>
      <c r="AI630022" s="29"/>
    </row>
    <row r="630050" spans="23:35" x14ac:dyDescent="0.2">
      <c r="W630050" s="31"/>
      <c r="AI630050" s="31"/>
    </row>
    <row r="630054" spans="23:35" x14ac:dyDescent="0.2">
      <c r="W630054" s="29"/>
      <c r="AI630054" s="29"/>
    </row>
    <row r="630082" spans="23:35" x14ac:dyDescent="0.2">
      <c r="W630082" s="31"/>
      <c r="AI630082" s="31"/>
    </row>
    <row r="630086" spans="23:35" x14ac:dyDescent="0.2">
      <c r="W630086" s="29"/>
      <c r="AI630086" s="29"/>
    </row>
    <row r="630114" spans="23:35" x14ac:dyDescent="0.2">
      <c r="W630114" s="31"/>
      <c r="AI630114" s="31"/>
    </row>
    <row r="630118" spans="23:35" x14ac:dyDescent="0.2">
      <c r="W630118" s="29"/>
      <c r="AI630118" s="29"/>
    </row>
    <row r="630146" spans="23:35" x14ac:dyDescent="0.2">
      <c r="W630146" s="31"/>
      <c r="AI630146" s="31"/>
    </row>
    <row r="630150" spans="23:35" x14ac:dyDescent="0.2">
      <c r="W630150" s="29"/>
      <c r="AI630150" s="29"/>
    </row>
    <row r="630178" spans="23:35" x14ac:dyDescent="0.2">
      <c r="W630178" s="31"/>
      <c r="AI630178" s="31"/>
    </row>
    <row r="630182" spans="23:35" x14ac:dyDescent="0.2">
      <c r="W630182" s="29"/>
      <c r="AI630182" s="29"/>
    </row>
    <row r="630210" spans="23:35" x14ac:dyDescent="0.2">
      <c r="W630210" s="31"/>
      <c r="AI630210" s="31"/>
    </row>
    <row r="630214" spans="23:35" x14ac:dyDescent="0.2">
      <c r="W630214" s="29"/>
      <c r="AI630214" s="29"/>
    </row>
    <row r="630242" spans="23:35" x14ac:dyDescent="0.2">
      <c r="W630242" s="31"/>
      <c r="AI630242" s="31"/>
    </row>
    <row r="630246" spans="23:35" x14ac:dyDescent="0.2">
      <c r="W630246" s="29"/>
      <c r="AI630246" s="29"/>
    </row>
    <row r="630274" spans="23:35" x14ac:dyDescent="0.2">
      <c r="W630274" s="31"/>
      <c r="AI630274" s="31"/>
    </row>
    <row r="630278" spans="23:35" x14ac:dyDescent="0.2">
      <c r="W630278" s="29"/>
      <c r="AI630278" s="29"/>
    </row>
    <row r="630306" spans="23:35" x14ac:dyDescent="0.2">
      <c r="W630306" s="31"/>
      <c r="AI630306" s="31"/>
    </row>
    <row r="630310" spans="23:35" x14ac:dyDescent="0.2">
      <c r="W630310" s="29"/>
      <c r="AI630310" s="29"/>
    </row>
    <row r="630338" spans="23:35" x14ac:dyDescent="0.2">
      <c r="W630338" s="31"/>
      <c r="AI630338" s="31"/>
    </row>
    <row r="630342" spans="23:35" x14ac:dyDescent="0.2">
      <c r="W630342" s="29"/>
      <c r="AI630342" s="29"/>
    </row>
    <row r="630370" spans="23:35" x14ac:dyDescent="0.2">
      <c r="W630370" s="31"/>
      <c r="AI630370" s="31"/>
    </row>
    <row r="630374" spans="23:35" x14ac:dyDescent="0.2">
      <c r="W630374" s="29"/>
      <c r="AI630374" s="29"/>
    </row>
    <row r="630402" spans="23:35" x14ac:dyDescent="0.2">
      <c r="W630402" s="31"/>
      <c r="AI630402" s="31"/>
    </row>
    <row r="630406" spans="23:35" x14ac:dyDescent="0.2">
      <c r="W630406" s="29"/>
      <c r="AI630406" s="29"/>
    </row>
    <row r="630434" spans="23:35" x14ac:dyDescent="0.2">
      <c r="W630434" s="31"/>
      <c r="AI630434" s="31"/>
    </row>
    <row r="630438" spans="23:35" x14ac:dyDescent="0.2">
      <c r="W630438" s="29"/>
      <c r="AI630438" s="29"/>
    </row>
    <row r="630466" spans="23:35" x14ac:dyDescent="0.2">
      <c r="W630466" s="31"/>
      <c r="AI630466" s="31"/>
    </row>
    <row r="630470" spans="23:35" x14ac:dyDescent="0.2">
      <c r="W630470" s="29"/>
      <c r="AI630470" s="29"/>
    </row>
    <row r="630498" spans="23:35" x14ac:dyDescent="0.2">
      <c r="W630498" s="31"/>
      <c r="AI630498" s="31"/>
    </row>
    <row r="630502" spans="23:35" x14ac:dyDescent="0.2">
      <c r="W630502" s="29"/>
      <c r="AI630502" s="29"/>
    </row>
    <row r="630530" spans="23:35" x14ac:dyDescent="0.2">
      <c r="W630530" s="31"/>
      <c r="AI630530" s="31"/>
    </row>
    <row r="630534" spans="23:35" x14ac:dyDescent="0.2">
      <c r="W630534" s="29"/>
      <c r="AI630534" s="29"/>
    </row>
    <row r="630562" spans="23:35" x14ac:dyDescent="0.2">
      <c r="W630562" s="31"/>
      <c r="AI630562" s="31"/>
    </row>
    <row r="630566" spans="23:35" x14ac:dyDescent="0.2">
      <c r="W630566" s="29"/>
      <c r="AI630566" s="29"/>
    </row>
    <row r="630594" spans="23:35" x14ac:dyDescent="0.2">
      <c r="W630594" s="31"/>
      <c r="AI630594" s="31"/>
    </row>
    <row r="630598" spans="23:35" x14ac:dyDescent="0.2">
      <c r="W630598" s="29"/>
      <c r="AI630598" s="29"/>
    </row>
    <row r="630626" spans="23:35" x14ac:dyDescent="0.2">
      <c r="W630626" s="31"/>
      <c r="AI630626" s="31"/>
    </row>
    <row r="630630" spans="23:35" x14ac:dyDescent="0.2">
      <c r="W630630" s="29"/>
      <c r="AI630630" s="29"/>
    </row>
    <row r="630658" spans="23:35" x14ac:dyDescent="0.2">
      <c r="W630658" s="31"/>
      <c r="AI630658" s="31"/>
    </row>
    <row r="630662" spans="23:35" x14ac:dyDescent="0.2">
      <c r="W630662" s="29"/>
      <c r="AI630662" s="29"/>
    </row>
    <row r="630690" spans="23:35" x14ac:dyDescent="0.2">
      <c r="W630690" s="31"/>
      <c r="AI630690" s="31"/>
    </row>
    <row r="630694" spans="23:35" x14ac:dyDescent="0.2">
      <c r="W630694" s="29"/>
      <c r="AI630694" s="29"/>
    </row>
    <row r="630722" spans="23:35" x14ac:dyDescent="0.2">
      <c r="W630722" s="31"/>
      <c r="AI630722" s="31"/>
    </row>
    <row r="630726" spans="23:35" x14ac:dyDescent="0.2">
      <c r="W630726" s="29"/>
      <c r="AI630726" s="29"/>
    </row>
    <row r="630754" spans="23:35" x14ac:dyDescent="0.2">
      <c r="W630754" s="31"/>
      <c r="AI630754" s="31"/>
    </row>
    <row r="630758" spans="23:35" x14ac:dyDescent="0.2">
      <c r="W630758" s="29"/>
      <c r="AI630758" s="29"/>
    </row>
    <row r="630786" spans="23:35" x14ac:dyDescent="0.2">
      <c r="W630786" s="31"/>
      <c r="AI630786" s="31"/>
    </row>
    <row r="630790" spans="23:35" x14ac:dyDescent="0.2">
      <c r="W630790" s="29"/>
      <c r="AI630790" s="29"/>
    </row>
    <row r="630818" spans="23:35" x14ac:dyDescent="0.2">
      <c r="W630818" s="31"/>
      <c r="AI630818" s="31"/>
    </row>
    <row r="630822" spans="23:35" x14ac:dyDescent="0.2">
      <c r="W630822" s="29"/>
      <c r="AI630822" s="29"/>
    </row>
    <row r="630850" spans="23:35" x14ac:dyDescent="0.2">
      <c r="W630850" s="31"/>
      <c r="AI630850" s="31"/>
    </row>
    <row r="630854" spans="23:35" x14ac:dyDescent="0.2">
      <c r="W630854" s="29"/>
      <c r="AI630854" s="29"/>
    </row>
    <row r="630882" spans="23:35" x14ac:dyDescent="0.2">
      <c r="W630882" s="31"/>
      <c r="AI630882" s="31"/>
    </row>
    <row r="630886" spans="23:35" x14ac:dyDescent="0.2">
      <c r="W630886" s="29"/>
      <c r="AI630886" s="29"/>
    </row>
    <row r="630914" spans="23:35" x14ac:dyDescent="0.2">
      <c r="W630914" s="31"/>
      <c r="AI630914" s="31"/>
    </row>
    <row r="630918" spans="23:35" x14ac:dyDescent="0.2">
      <c r="W630918" s="29"/>
      <c r="AI630918" s="29"/>
    </row>
    <row r="630946" spans="23:35" x14ac:dyDescent="0.2">
      <c r="W630946" s="31"/>
      <c r="AI630946" s="31"/>
    </row>
    <row r="630950" spans="23:35" x14ac:dyDescent="0.2">
      <c r="W630950" s="29"/>
      <c r="AI630950" s="29"/>
    </row>
    <row r="630978" spans="23:35" x14ac:dyDescent="0.2">
      <c r="W630978" s="31"/>
      <c r="AI630978" s="31"/>
    </row>
    <row r="630982" spans="23:35" x14ac:dyDescent="0.2">
      <c r="W630982" s="29"/>
      <c r="AI630982" s="29"/>
    </row>
    <row r="631010" spans="23:35" x14ac:dyDescent="0.2">
      <c r="W631010" s="31"/>
      <c r="AI631010" s="31"/>
    </row>
    <row r="631014" spans="23:35" x14ac:dyDescent="0.2">
      <c r="W631014" s="29"/>
      <c r="AI631014" s="29"/>
    </row>
    <row r="631042" spans="23:35" x14ac:dyDescent="0.2">
      <c r="W631042" s="31"/>
      <c r="AI631042" s="31"/>
    </row>
    <row r="631046" spans="23:35" x14ac:dyDescent="0.2">
      <c r="W631046" s="29"/>
      <c r="AI631046" s="29"/>
    </row>
    <row r="631074" spans="23:35" x14ac:dyDescent="0.2">
      <c r="W631074" s="31"/>
      <c r="AI631074" s="31"/>
    </row>
    <row r="631078" spans="23:35" x14ac:dyDescent="0.2">
      <c r="W631078" s="29"/>
      <c r="AI631078" s="29"/>
    </row>
    <row r="631106" spans="23:35" x14ac:dyDescent="0.2">
      <c r="W631106" s="31"/>
      <c r="AI631106" s="31"/>
    </row>
    <row r="631110" spans="23:35" x14ac:dyDescent="0.2">
      <c r="W631110" s="29"/>
      <c r="AI631110" s="29"/>
    </row>
    <row r="631138" spans="23:35" x14ac:dyDescent="0.2">
      <c r="W631138" s="31"/>
      <c r="AI631138" s="31"/>
    </row>
    <row r="631142" spans="23:35" x14ac:dyDescent="0.2">
      <c r="W631142" s="29"/>
      <c r="AI631142" s="29"/>
    </row>
    <row r="631170" spans="23:35" x14ac:dyDescent="0.2">
      <c r="W631170" s="31"/>
      <c r="AI631170" s="31"/>
    </row>
    <row r="631174" spans="23:35" x14ac:dyDescent="0.2">
      <c r="W631174" s="29"/>
      <c r="AI631174" s="29"/>
    </row>
    <row r="631202" spans="23:35" x14ac:dyDescent="0.2">
      <c r="W631202" s="31"/>
      <c r="AI631202" s="31"/>
    </row>
    <row r="631206" spans="23:35" x14ac:dyDescent="0.2">
      <c r="W631206" s="29"/>
      <c r="AI631206" s="29"/>
    </row>
    <row r="631234" spans="23:35" x14ac:dyDescent="0.2">
      <c r="W631234" s="31"/>
      <c r="AI631234" s="31"/>
    </row>
    <row r="631238" spans="23:35" x14ac:dyDescent="0.2">
      <c r="W631238" s="29"/>
      <c r="AI631238" s="29"/>
    </row>
    <row r="631266" spans="23:35" x14ac:dyDescent="0.2">
      <c r="W631266" s="31"/>
      <c r="AI631266" s="31"/>
    </row>
    <row r="631270" spans="23:35" x14ac:dyDescent="0.2">
      <c r="W631270" s="29"/>
      <c r="AI631270" s="29"/>
    </row>
    <row r="631298" spans="23:35" x14ac:dyDescent="0.2">
      <c r="W631298" s="31"/>
      <c r="AI631298" s="31"/>
    </row>
    <row r="631302" spans="23:35" x14ac:dyDescent="0.2">
      <c r="W631302" s="29"/>
      <c r="AI631302" s="29"/>
    </row>
    <row r="631330" spans="23:35" x14ac:dyDescent="0.2">
      <c r="W631330" s="31"/>
      <c r="AI631330" s="31"/>
    </row>
    <row r="631334" spans="23:35" x14ac:dyDescent="0.2">
      <c r="W631334" s="29"/>
      <c r="AI631334" s="29"/>
    </row>
    <row r="631362" spans="23:35" x14ac:dyDescent="0.2">
      <c r="W631362" s="31"/>
      <c r="AI631362" s="31"/>
    </row>
    <row r="631366" spans="23:35" x14ac:dyDescent="0.2">
      <c r="W631366" s="29"/>
      <c r="AI631366" s="29"/>
    </row>
    <row r="631394" spans="23:35" x14ac:dyDescent="0.2">
      <c r="W631394" s="31"/>
      <c r="AI631394" s="31"/>
    </row>
    <row r="631398" spans="23:35" x14ac:dyDescent="0.2">
      <c r="W631398" s="29"/>
      <c r="AI631398" s="29"/>
    </row>
    <row r="631426" spans="23:35" x14ac:dyDescent="0.2">
      <c r="W631426" s="31"/>
      <c r="AI631426" s="31"/>
    </row>
    <row r="631430" spans="23:35" x14ac:dyDescent="0.2">
      <c r="W631430" s="29"/>
      <c r="AI631430" s="29"/>
    </row>
    <row r="631458" spans="23:35" x14ac:dyDescent="0.2">
      <c r="W631458" s="31"/>
      <c r="AI631458" s="31"/>
    </row>
    <row r="631462" spans="23:35" x14ac:dyDescent="0.2">
      <c r="W631462" s="29"/>
      <c r="AI631462" s="29"/>
    </row>
    <row r="631490" spans="23:35" x14ac:dyDescent="0.2">
      <c r="W631490" s="31"/>
      <c r="AI631490" s="31"/>
    </row>
    <row r="631494" spans="23:35" x14ac:dyDescent="0.2">
      <c r="W631494" s="29"/>
      <c r="AI631494" s="29"/>
    </row>
    <row r="631522" spans="23:35" x14ac:dyDescent="0.2">
      <c r="W631522" s="31"/>
      <c r="AI631522" s="31"/>
    </row>
    <row r="631526" spans="23:35" x14ac:dyDescent="0.2">
      <c r="W631526" s="29"/>
      <c r="AI631526" s="29"/>
    </row>
    <row r="631554" spans="23:35" x14ac:dyDescent="0.2">
      <c r="W631554" s="31"/>
      <c r="AI631554" s="31"/>
    </row>
    <row r="631558" spans="23:35" x14ac:dyDescent="0.2">
      <c r="W631558" s="29"/>
      <c r="AI631558" s="29"/>
    </row>
    <row r="631586" spans="23:35" x14ac:dyDescent="0.2">
      <c r="W631586" s="31"/>
      <c r="AI631586" s="31"/>
    </row>
    <row r="631590" spans="23:35" x14ac:dyDescent="0.2">
      <c r="W631590" s="29"/>
      <c r="AI631590" s="29"/>
    </row>
    <row r="631618" spans="23:35" x14ac:dyDescent="0.2">
      <c r="W631618" s="31"/>
      <c r="AI631618" s="31"/>
    </row>
    <row r="631622" spans="23:35" x14ac:dyDescent="0.2">
      <c r="W631622" s="29"/>
      <c r="AI631622" s="29"/>
    </row>
    <row r="631650" spans="23:35" x14ac:dyDescent="0.2">
      <c r="W631650" s="31"/>
      <c r="AI631650" s="31"/>
    </row>
    <row r="631654" spans="23:35" x14ac:dyDescent="0.2">
      <c r="W631654" s="29"/>
      <c r="AI631654" s="29"/>
    </row>
    <row r="631682" spans="23:35" x14ac:dyDescent="0.2">
      <c r="W631682" s="31"/>
      <c r="AI631682" s="31"/>
    </row>
    <row r="631686" spans="23:35" x14ac:dyDescent="0.2">
      <c r="W631686" s="29"/>
      <c r="AI631686" s="29"/>
    </row>
    <row r="631714" spans="23:35" x14ac:dyDescent="0.2">
      <c r="W631714" s="31"/>
      <c r="AI631714" s="31"/>
    </row>
    <row r="631718" spans="23:35" x14ac:dyDescent="0.2">
      <c r="W631718" s="29"/>
      <c r="AI631718" s="29"/>
    </row>
    <row r="631746" spans="23:35" x14ac:dyDescent="0.2">
      <c r="W631746" s="31"/>
      <c r="AI631746" s="31"/>
    </row>
    <row r="631750" spans="23:35" x14ac:dyDescent="0.2">
      <c r="W631750" s="29"/>
      <c r="AI631750" s="29"/>
    </row>
    <row r="631778" spans="23:35" x14ac:dyDescent="0.2">
      <c r="W631778" s="31"/>
      <c r="AI631778" s="31"/>
    </row>
    <row r="631782" spans="23:35" x14ac:dyDescent="0.2">
      <c r="W631782" s="29"/>
      <c r="AI631782" s="29"/>
    </row>
    <row r="631810" spans="23:35" x14ac:dyDescent="0.2">
      <c r="W631810" s="31"/>
      <c r="AI631810" s="31"/>
    </row>
    <row r="631814" spans="23:35" x14ac:dyDescent="0.2">
      <c r="W631814" s="29"/>
      <c r="AI631814" s="29"/>
    </row>
    <row r="631842" spans="23:35" x14ac:dyDescent="0.2">
      <c r="W631842" s="31"/>
      <c r="AI631842" s="31"/>
    </row>
    <row r="631846" spans="23:35" x14ac:dyDescent="0.2">
      <c r="W631846" s="29"/>
      <c r="AI631846" s="29"/>
    </row>
    <row r="631874" spans="23:35" x14ac:dyDescent="0.2">
      <c r="W631874" s="31"/>
      <c r="AI631874" s="31"/>
    </row>
    <row r="631878" spans="23:35" x14ac:dyDescent="0.2">
      <c r="W631878" s="29"/>
      <c r="AI631878" s="29"/>
    </row>
    <row r="631906" spans="23:35" x14ac:dyDescent="0.2">
      <c r="W631906" s="31"/>
      <c r="AI631906" s="31"/>
    </row>
    <row r="631910" spans="23:35" x14ac:dyDescent="0.2">
      <c r="W631910" s="29"/>
      <c r="AI631910" s="29"/>
    </row>
    <row r="631938" spans="23:35" x14ac:dyDescent="0.2">
      <c r="W631938" s="31"/>
      <c r="AI631938" s="31"/>
    </row>
    <row r="631942" spans="23:35" x14ac:dyDescent="0.2">
      <c r="W631942" s="29"/>
      <c r="AI631942" s="29"/>
    </row>
    <row r="631970" spans="23:35" x14ac:dyDescent="0.2">
      <c r="W631970" s="31"/>
      <c r="AI631970" s="31"/>
    </row>
    <row r="631974" spans="23:35" x14ac:dyDescent="0.2">
      <c r="W631974" s="29"/>
      <c r="AI631974" s="29"/>
    </row>
    <row r="632002" spans="23:35" x14ac:dyDescent="0.2">
      <c r="W632002" s="31"/>
      <c r="AI632002" s="31"/>
    </row>
    <row r="632006" spans="23:35" x14ac:dyDescent="0.2">
      <c r="W632006" s="29"/>
      <c r="AI632006" s="29"/>
    </row>
    <row r="632034" spans="23:35" x14ac:dyDescent="0.2">
      <c r="W632034" s="31"/>
      <c r="AI632034" s="31"/>
    </row>
    <row r="632038" spans="23:35" x14ac:dyDescent="0.2">
      <c r="W632038" s="29"/>
      <c r="AI632038" s="29"/>
    </row>
    <row r="632066" spans="23:35" x14ac:dyDescent="0.2">
      <c r="W632066" s="31"/>
      <c r="AI632066" s="31"/>
    </row>
    <row r="632070" spans="23:35" x14ac:dyDescent="0.2">
      <c r="W632070" s="29"/>
      <c r="AI632070" s="29"/>
    </row>
    <row r="632098" spans="23:35" x14ac:dyDescent="0.2">
      <c r="W632098" s="31"/>
      <c r="AI632098" s="31"/>
    </row>
    <row r="632102" spans="23:35" x14ac:dyDescent="0.2">
      <c r="W632102" s="29"/>
      <c r="AI632102" s="29"/>
    </row>
    <row r="632130" spans="23:35" x14ac:dyDescent="0.2">
      <c r="W632130" s="31"/>
      <c r="AI632130" s="31"/>
    </row>
    <row r="632134" spans="23:35" x14ac:dyDescent="0.2">
      <c r="W632134" s="29"/>
      <c r="AI632134" s="29"/>
    </row>
    <row r="632162" spans="23:35" x14ac:dyDescent="0.2">
      <c r="W632162" s="31"/>
      <c r="AI632162" s="31"/>
    </row>
    <row r="632166" spans="23:35" x14ac:dyDescent="0.2">
      <c r="W632166" s="29"/>
      <c r="AI632166" s="29"/>
    </row>
    <row r="632194" spans="23:35" x14ac:dyDescent="0.2">
      <c r="W632194" s="31"/>
      <c r="AI632194" s="31"/>
    </row>
    <row r="632198" spans="23:35" x14ac:dyDescent="0.2">
      <c r="W632198" s="29"/>
      <c r="AI632198" s="29"/>
    </row>
    <row r="632226" spans="23:35" x14ac:dyDescent="0.2">
      <c r="W632226" s="31"/>
      <c r="AI632226" s="31"/>
    </row>
    <row r="632230" spans="23:35" x14ac:dyDescent="0.2">
      <c r="W632230" s="29"/>
      <c r="AI632230" s="29"/>
    </row>
    <row r="632258" spans="23:35" x14ac:dyDescent="0.2">
      <c r="W632258" s="31"/>
      <c r="AI632258" s="31"/>
    </row>
    <row r="632262" spans="23:35" x14ac:dyDescent="0.2">
      <c r="W632262" s="29"/>
      <c r="AI632262" s="29"/>
    </row>
    <row r="632290" spans="23:35" x14ac:dyDescent="0.2">
      <c r="W632290" s="31"/>
      <c r="AI632290" s="31"/>
    </row>
    <row r="632294" spans="23:35" x14ac:dyDescent="0.2">
      <c r="W632294" s="29"/>
      <c r="AI632294" s="29"/>
    </row>
    <row r="632322" spans="23:35" x14ac:dyDescent="0.2">
      <c r="W632322" s="31"/>
      <c r="AI632322" s="31"/>
    </row>
    <row r="632326" spans="23:35" x14ac:dyDescent="0.2">
      <c r="W632326" s="29"/>
      <c r="AI632326" s="29"/>
    </row>
    <row r="632354" spans="23:35" x14ac:dyDescent="0.2">
      <c r="W632354" s="31"/>
      <c r="AI632354" s="31"/>
    </row>
    <row r="632358" spans="23:35" x14ac:dyDescent="0.2">
      <c r="W632358" s="29"/>
      <c r="AI632358" s="29"/>
    </row>
    <row r="632386" spans="23:35" x14ac:dyDescent="0.2">
      <c r="W632386" s="31"/>
      <c r="AI632386" s="31"/>
    </row>
    <row r="632390" spans="23:35" x14ac:dyDescent="0.2">
      <c r="W632390" s="29"/>
      <c r="AI632390" s="29"/>
    </row>
    <row r="632418" spans="23:35" x14ac:dyDescent="0.2">
      <c r="W632418" s="31"/>
      <c r="AI632418" s="31"/>
    </row>
    <row r="632422" spans="23:35" x14ac:dyDescent="0.2">
      <c r="W632422" s="29"/>
      <c r="AI632422" s="29"/>
    </row>
    <row r="632450" spans="23:35" x14ac:dyDescent="0.2">
      <c r="W632450" s="31"/>
      <c r="AI632450" s="31"/>
    </row>
    <row r="632454" spans="23:35" x14ac:dyDescent="0.2">
      <c r="W632454" s="29"/>
      <c r="AI632454" s="29"/>
    </row>
    <row r="632482" spans="23:35" x14ac:dyDescent="0.2">
      <c r="W632482" s="31"/>
      <c r="AI632482" s="31"/>
    </row>
    <row r="632486" spans="23:35" x14ac:dyDescent="0.2">
      <c r="W632486" s="29"/>
      <c r="AI632486" s="29"/>
    </row>
    <row r="632514" spans="23:35" x14ac:dyDescent="0.2">
      <c r="W632514" s="31"/>
      <c r="AI632514" s="31"/>
    </row>
    <row r="632518" spans="23:35" x14ac:dyDescent="0.2">
      <c r="W632518" s="29"/>
      <c r="AI632518" s="29"/>
    </row>
    <row r="632546" spans="23:35" x14ac:dyDescent="0.2">
      <c r="W632546" s="31"/>
      <c r="AI632546" s="31"/>
    </row>
    <row r="632550" spans="23:35" x14ac:dyDescent="0.2">
      <c r="W632550" s="29"/>
      <c r="AI632550" s="29"/>
    </row>
    <row r="632578" spans="23:35" x14ac:dyDescent="0.2">
      <c r="W632578" s="31"/>
      <c r="AI632578" s="31"/>
    </row>
    <row r="632582" spans="23:35" x14ac:dyDescent="0.2">
      <c r="W632582" s="29"/>
      <c r="AI632582" s="29"/>
    </row>
    <row r="632610" spans="23:35" x14ac:dyDescent="0.2">
      <c r="W632610" s="31"/>
      <c r="AI632610" s="31"/>
    </row>
    <row r="632614" spans="23:35" x14ac:dyDescent="0.2">
      <c r="W632614" s="29"/>
      <c r="AI632614" s="29"/>
    </row>
    <row r="632642" spans="23:35" x14ac:dyDescent="0.2">
      <c r="W632642" s="31"/>
      <c r="AI632642" s="31"/>
    </row>
    <row r="632646" spans="23:35" x14ac:dyDescent="0.2">
      <c r="W632646" s="29"/>
      <c r="AI632646" s="29"/>
    </row>
    <row r="632674" spans="23:35" x14ac:dyDescent="0.2">
      <c r="W632674" s="31"/>
      <c r="AI632674" s="31"/>
    </row>
    <row r="632678" spans="23:35" x14ac:dyDescent="0.2">
      <c r="W632678" s="29"/>
      <c r="AI632678" s="29"/>
    </row>
    <row r="632706" spans="23:35" x14ac:dyDescent="0.2">
      <c r="W632706" s="31"/>
      <c r="AI632706" s="31"/>
    </row>
    <row r="632710" spans="23:35" x14ac:dyDescent="0.2">
      <c r="W632710" s="29"/>
      <c r="AI632710" s="29"/>
    </row>
    <row r="632738" spans="23:35" x14ac:dyDescent="0.2">
      <c r="W632738" s="31"/>
      <c r="AI632738" s="31"/>
    </row>
    <row r="632742" spans="23:35" x14ac:dyDescent="0.2">
      <c r="W632742" s="29"/>
      <c r="AI632742" s="29"/>
    </row>
    <row r="632770" spans="23:35" x14ac:dyDescent="0.2">
      <c r="W632770" s="31"/>
      <c r="AI632770" s="31"/>
    </row>
    <row r="632774" spans="23:35" x14ac:dyDescent="0.2">
      <c r="W632774" s="29"/>
      <c r="AI632774" s="29"/>
    </row>
    <row r="632802" spans="23:35" x14ac:dyDescent="0.2">
      <c r="W632802" s="31"/>
      <c r="AI632802" s="31"/>
    </row>
    <row r="632806" spans="23:35" x14ac:dyDescent="0.2">
      <c r="W632806" s="29"/>
      <c r="AI632806" s="29"/>
    </row>
    <row r="632834" spans="23:35" x14ac:dyDescent="0.2">
      <c r="W632834" s="31"/>
      <c r="AI632834" s="31"/>
    </row>
    <row r="632838" spans="23:35" x14ac:dyDescent="0.2">
      <c r="W632838" s="29"/>
      <c r="AI632838" s="29"/>
    </row>
    <row r="632866" spans="23:35" x14ac:dyDescent="0.2">
      <c r="W632866" s="31"/>
      <c r="AI632866" s="31"/>
    </row>
    <row r="632870" spans="23:35" x14ac:dyDescent="0.2">
      <c r="W632870" s="29"/>
      <c r="AI632870" s="29"/>
    </row>
    <row r="632898" spans="23:35" x14ac:dyDescent="0.2">
      <c r="W632898" s="31"/>
      <c r="AI632898" s="31"/>
    </row>
    <row r="632902" spans="23:35" x14ac:dyDescent="0.2">
      <c r="W632902" s="29"/>
      <c r="AI632902" s="29"/>
    </row>
    <row r="632930" spans="23:35" x14ac:dyDescent="0.2">
      <c r="W632930" s="31"/>
      <c r="AI632930" s="31"/>
    </row>
    <row r="632934" spans="23:35" x14ac:dyDescent="0.2">
      <c r="W632934" s="29"/>
      <c r="AI632934" s="29"/>
    </row>
    <row r="632962" spans="23:35" x14ac:dyDescent="0.2">
      <c r="W632962" s="31"/>
      <c r="AI632962" s="31"/>
    </row>
    <row r="632966" spans="23:35" x14ac:dyDescent="0.2">
      <c r="W632966" s="29"/>
      <c r="AI632966" s="29"/>
    </row>
    <row r="632994" spans="23:35" x14ac:dyDescent="0.2">
      <c r="W632994" s="31"/>
      <c r="AI632994" s="31"/>
    </row>
    <row r="632998" spans="23:35" x14ac:dyDescent="0.2">
      <c r="W632998" s="29"/>
      <c r="AI632998" s="29"/>
    </row>
    <row r="633026" spans="23:35" x14ac:dyDescent="0.2">
      <c r="W633026" s="31"/>
      <c r="AI633026" s="31"/>
    </row>
    <row r="633030" spans="23:35" x14ac:dyDescent="0.2">
      <c r="W633030" s="29"/>
      <c r="AI633030" s="29"/>
    </row>
    <row r="633058" spans="23:35" x14ac:dyDescent="0.2">
      <c r="W633058" s="31"/>
      <c r="AI633058" s="31"/>
    </row>
    <row r="633062" spans="23:35" x14ac:dyDescent="0.2">
      <c r="W633062" s="29"/>
      <c r="AI633062" s="29"/>
    </row>
    <row r="633090" spans="23:35" x14ac:dyDescent="0.2">
      <c r="W633090" s="31"/>
      <c r="AI633090" s="31"/>
    </row>
    <row r="633094" spans="23:35" x14ac:dyDescent="0.2">
      <c r="W633094" s="29"/>
      <c r="AI633094" s="29"/>
    </row>
    <row r="633122" spans="23:35" x14ac:dyDescent="0.2">
      <c r="W633122" s="31"/>
      <c r="AI633122" s="31"/>
    </row>
    <row r="633126" spans="23:35" x14ac:dyDescent="0.2">
      <c r="W633126" s="29"/>
      <c r="AI633126" s="29"/>
    </row>
    <row r="633154" spans="23:35" x14ac:dyDescent="0.2">
      <c r="W633154" s="31"/>
      <c r="AI633154" s="31"/>
    </row>
    <row r="633158" spans="23:35" x14ac:dyDescent="0.2">
      <c r="W633158" s="29"/>
      <c r="AI633158" s="29"/>
    </row>
    <row r="633186" spans="23:35" x14ac:dyDescent="0.2">
      <c r="W633186" s="31"/>
      <c r="AI633186" s="31"/>
    </row>
    <row r="633190" spans="23:35" x14ac:dyDescent="0.2">
      <c r="W633190" s="29"/>
      <c r="AI633190" s="29"/>
    </row>
    <row r="633218" spans="23:35" x14ac:dyDescent="0.2">
      <c r="W633218" s="31"/>
      <c r="AI633218" s="31"/>
    </row>
    <row r="633222" spans="23:35" x14ac:dyDescent="0.2">
      <c r="W633222" s="29"/>
      <c r="AI633222" s="29"/>
    </row>
    <row r="633250" spans="23:35" x14ac:dyDescent="0.2">
      <c r="W633250" s="31"/>
      <c r="AI633250" s="31"/>
    </row>
    <row r="633254" spans="23:35" x14ac:dyDescent="0.2">
      <c r="W633254" s="29"/>
      <c r="AI633254" s="29"/>
    </row>
    <row r="633282" spans="23:35" x14ac:dyDescent="0.2">
      <c r="W633282" s="31"/>
      <c r="AI633282" s="31"/>
    </row>
    <row r="633286" spans="23:35" x14ac:dyDescent="0.2">
      <c r="W633286" s="29"/>
      <c r="AI633286" s="29"/>
    </row>
    <row r="633314" spans="23:35" x14ac:dyDescent="0.2">
      <c r="W633314" s="31"/>
      <c r="AI633314" s="31"/>
    </row>
    <row r="633318" spans="23:35" x14ac:dyDescent="0.2">
      <c r="W633318" s="29"/>
      <c r="AI633318" s="29"/>
    </row>
    <row r="633346" spans="23:35" x14ac:dyDescent="0.2">
      <c r="W633346" s="31"/>
      <c r="AI633346" s="31"/>
    </row>
    <row r="633350" spans="23:35" x14ac:dyDescent="0.2">
      <c r="W633350" s="29"/>
      <c r="AI633350" s="29"/>
    </row>
    <row r="633378" spans="23:35" x14ac:dyDescent="0.2">
      <c r="W633378" s="31"/>
      <c r="AI633378" s="31"/>
    </row>
    <row r="633382" spans="23:35" x14ac:dyDescent="0.2">
      <c r="W633382" s="29"/>
      <c r="AI633382" s="29"/>
    </row>
    <row r="633410" spans="23:35" x14ac:dyDescent="0.2">
      <c r="W633410" s="31"/>
      <c r="AI633410" s="31"/>
    </row>
    <row r="633414" spans="23:35" x14ac:dyDescent="0.2">
      <c r="W633414" s="29"/>
      <c r="AI633414" s="29"/>
    </row>
    <row r="633442" spans="23:35" x14ac:dyDescent="0.2">
      <c r="W633442" s="31"/>
      <c r="AI633442" s="31"/>
    </row>
    <row r="633446" spans="23:35" x14ac:dyDescent="0.2">
      <c r="W633446" s="29"/>
      <c r="AI633446" s="29"/>
    </row>
    <row r="633474" spans="23:35" x14ac:dyDescent="0.2">
      <c r="W633474" s="31"/>
      <c r="AI633474" s="31"/>
    </row>
    <row r="633478" spans="23:35" x14ac:dyDescent="0.2">
      <c r="W633478" s="29"/>
      <c r="AI633478" s="29"/>
    </row>
    <row r="633506" spans="23:35" x14ac:dyDescent="0.2">
      <c r="W633506" s="31"/>
      <c r="AI633506" s="31"/>
    </row>
    <row r="633510" spans="23:35" x14ac:dyDescent="0.2">
      <c r="W633510" s="29"/>
      <c r="AI633510" s="29"/>
    </row>
    <row r="633538" spans="23:35" x14ac:dyDescent="0.2">
      <c r="W633538" s="31"/>
      <c r="AI633538" s="31"/>
    </row>
    <row r="633542" spans="23:35" x14ac:dyDescent="0.2">
      <c r="W633542" s="29"/>
      <c r="AI633542" s="29"/>
    </row>
    <row r="633570" spans="23:35" x14ac:dyDescent="0.2">
      <c r="W633570" s="31"/>
      <c r="AI633570" s="31"/>
    </row>
    <row r="633574" spans="23:35" x14ac:dyDescent="0.2">
      <c r="W633574" s="29"/>
      <c r="AI633574" s="29"/>
    </row>
    <row r="633602" spans="23:35" x14ac:dyDescent="0.2">
      <c r="W633602" s="31"/>
      <c r="AI633602" s="31"/>
    </row>
    <row r="633606" spans="23:35" x14ac:dyDescent="0.2">
      <c r="W633606" s="29"/>
      <c r="AI633606" s="29"/>
    </row>
    <row r="633634" spans="23:35" x14ac:dyDescent="0.2">
      <c r="W633634" s="31"/>
      <c r="AI633634" s="31"/>
    </row>
    <row r="633638" spans="23:35" x14ac:dyDescent="0.2">
      <c r="W633638" s="29"/>
      <c r="AI633638" s="29"/>
    </row>
    <row r="633666" spans="23:35" x14ac:dyDescent="0.2">
      <c r="W633666" s="31"/>
      <c r="AI633666" s="31"/>
    </row>
    <row r="633670" spans="23:35" x14ac:dyDescent="0.2">
      <c r="W633670" s="29"/>
      <c r="AI633670" s="29"/>
    </row>
    <row r="633698" spans="23:35" x14ac:dyDescent="0.2">
      <c r="W633698" s="31"/>
      <c r="AI633698" s="31"/>
    </row>
    <row r="633702" spans="23:35" x14ac:dyDescent="0.2">
      <c r="W633702" s="29"/>
      <c r="AI633702" s="29"/>
    </row>
    <row r="633730" spans="23:35" x14ac:dyDescent="0.2">
      <c r="W633730" s="31"/>
      <c r="AI633730" s="31"/>
    </row>
    <row r="633734" spans="23:35" x14ac:dyDescent="0.2">
      <c r="W633734" s="29"/>
      <c r="AI633734" s="29"/>
    </row>
    <row r="633762" spans="23:35" x14ac:dyDescent="0.2">
      <c r="W633762" s="31"/>
      <c r="AI633762" s="31"/>
    </row>
    <row r="633766" spans="23:35" x14ac:dyDescent="0.2">
      <c r="W633766" s="29"/>
      <c r="AI633766" s="29"/>
    </row>
    <row r="633794" spans="23:35" x14ac:dyDescent="0.2">
      <c r="W633794" s="31"/>
      <c r="AI633794" s="31"/>
    </row>
    <row r="633798" spans="23:35" x14ac:dyDescent="0.2">
      <c r="W633798" s="29"/>
      <c r="AI633798" s="29"/>
    </row>
    <row r="633826" spans="23:35" x14ac:dyDescent="0.2">
      <c r="W633826" s="31"/>
      <c r="AI633826" s="31"/>
    </row>
    <row r="633830" spans="23:35" x14ac:dyDescent="0.2">
      <c r="W633830" s="29"/>
      <c r="AI633830" s="29"/>
    </row>
    <row r="633858" spans="23:35" x14ac:dyDescent="0.2">
      <c r="W633858" s="31"/>
      <c r="AI633858" s="31"/>
    </row>
    <row r="633862" spans="23:35" x14ac:dyDescent="0.2">
      <c r="W633862" s="29"/>
      <c r="AI633862" s="29"/>
    </row>
    <row r="633890" spans="23:35" x14ac:dyDescent="0.2">
      <c r="W633890" s="31"/>
      <c r="AI633890" s="31"/>
    </row>
    <row r="633894" spans="23:35" x14ac:dyDescent="0.2">
      <c r="W633894" s="29"/>
      <c r="AI633894" s="29"/>
    </row>
    <row r="633922" spans="23:35" x14ac:dyDescent="0.2">
      <c r="W633922" s="31"/>
      <c r="AI633922" s="31"/>
    </row>
    <row r="633926" spans="23:35" x14ac:dyDescent="0.2">
      <c r="W633926" s="29"/>
      <c r="AI633926" s="29"/>
    </row>
    <row r="633954" spans="23:35" x14ac:dyDescent="0.2">
      <c r="W633954" s="31"/>
      <c r="AI633954" s="31"/>
    </row>
    <row r="633958" spans="23:35" x14ac:dyDescent="0.2">
      <c r="W633958" s="29"/>
      <c r="AI633958" s="29"/>
    </row>
    <row r="633986" spans="23:35" x14ac:dyDescent="0.2">
      <c r="W633986" s="31"/>
      <c r="AI633986" s="31"/>
    </row>
    <row r="633990" spans="23:35" x14ac:dyDescent="0.2">
      <c r="W633990" s="29"/>
      <c r="AI633990" s="29"/>
    </row>
    <row r="634018" spans="23:35" x14ac:dyDescent="0.2">
      <c r="W634018" s="31"/>
      <c r="AI634018" s="31"/>
    </row>
    <row r="634022" spans="23:35" x14ac:dyDescent="0.2">
      <c r="W634022" s="29"/>
      <c r="AI634022" s="29"/>
    </row>
    <row r="634050" spans="23:35" x14ac:dyDescent="0.2">
      <c r="W634050" s="31"/>
      <c r="AI634050" s="31"/>
    </row>
    <row r="634054" spans="23:35" x14ac:dyDescent="0.2">
      <c r="W634054" s="29"/>
      <c r="AI634054" s="29"/>
    </row>
    <row r="634082" spans="23:35" x14ac:dyDescent="0.2">
      <c r="W634082" s="31"/>
      <c r="AI634082" s="31"/>
    </row>
    <row r="634086" spans="23:35" x14ac:dyDescent="0.2">
      <c r="W634086" s="29"/>
      <c r="AI634086" s="29"/>
    </row>
    <row r="634114" spans="23:35" x14ac:dyDescent="0.2">
      <c r="W634114" s="31"/>
      <c r="AI634114" s="31"/>
    </row>
    <row r="634118" spans="23:35" x14ac:dyDescent="0.2">
      <c r="W634118" s="29"/>
      <c r="AI634118" s="29"/>
    </row>
    <row r="634146" spans="23:35" x14ac:dyDescent="0.2">
      <c r="W634146" s="31"/>
      <c r="AI634146" s="31"/>
    </row>
    <row r="634150" spans="23:35" x14ac:dyDescent="0.2">
      <c r="W634150" s="29"/>
      <c r="AI634150" s="29"/>
    </row>
    <row r="634178" spans="23:35" x14ac:dyDescent="0.2">
      <c r="W634178" s="31"/>
      <c r="AI634178" s="31"/>
    </row>
    <row r="634182" spans="23:35" x14ac:dyDescent="0.2">
      <c r="W634182" s="29"/>
      <c r="AI634182" s="29"/>
    </row>
    <row r="634210" spans="23:35" x14ac:dyDescent="0.2">
      <c r="W634210" s="31"/>
      <c r="AI634210" s="31"/>
    </row>
    <row r="634214" spans="23:35" x14ac:dyDescent="0.2">
      <c r="W634214" s="29"/>
      <c r="AI634214" s="29"/>
    </row>
    <row r="634242" spans="23:35" x14ac:dyDescent="0.2">
      <c r="W634242" s="31"/>
      <c r="AI634242" s="31"/>
    </row>
    <row r="634246" spans="23:35" x14ac:dyDescent="0.2">
      <c r="W634246" s="29"/>
      <c r="AI634246" s="29"/>
    </row>
    <row r="634274" spans="23:35" x14ac:dyDescent="0.2">
      <c r="W634274" s="31"/>
      <c r="AI634274" s="31"/>
    </row>
    <row r="634278" spans="23:35" x14ac:dyDescent="0.2">
      <c r="W634278" s="29"/>
      <c r="AI634278" s="29"/>
    </row>
    <row r="634306" spans="23:35" x14ac:dyDescent="0.2">
      <c r="W634306" s="31"/>
      <c r="AI634306" s="31"/>
    </row>
    <row r="634310" spans="23:35" x14ac:dyDescent="0.2">
      <c r="W634310" s="29"/>
      <c r="AI634310" s="29"/>
    </row>
    <row r="634338" spans="23:35" x14ac:dyDescent="0.2">
      <c r="W634338" s="31"/>
      <c r="AI634338" s="31"/>
    </row>
    <row r="634342" spans="23:35" x14ac:dyDescent="0.2">
      <c r="W634342" s="29"/>
      <c r="AI634342" s="29"/>
    </row>
    <row r="634370" spans="23:35" x14ac:dyDescent="0.2">
      <c r="W634370" s="31"/>
      <c r="AI634370" s="31"/>
    </row>
    <row r="634374" spans="23:35" x14ac:dyDescent="0.2">
      <c r="W634374" s="29"/>
      <c r="AI634374" s="29"/>
    </row>
    <row r="634402" spans="23:35" x14ac:dyDescent="0.2">
      <c r="W634402" s="31"/>
      <c r="AI634402" s="31"/>
    </row>
    <row r="634406" spans="23:35" x14ac:dyDescent="0.2">
      <c r="W634406" s="29"/>
      <c r="AI634406" s="29"/>
    </row>
    <row r="634434" spans="23:35" x14ac:dyDescent="0.2">
      <c r="W634434" s="31"/>
      <c r="AI634434" s="31"/>
    </row>
    <row r="634438" spans="23:35" x14ac:dyDescent="0.2">
      <c r="W634438" s="29"/>
      <c r="AI634438" s="29"/>
    </row>
    <row r="634466" spans="23:35" x14ac:dyDescent="0.2">
      <c r="W634466" s="31"/>
      <c r="AI634466" s="31"/>
    </row>
    <row r="634470" spans="23:35" x14ac:dyDescent="0.2">
      <c r="W634470" s="29"/>
      <c r="AI634470" s="29"/>
    </row>
    <row r="634498" spans="23:35" x14ac:dyDescent="0.2">
      <c r="W634498" s="31"/>
      <c r="AI634498" s="31"/>
    </row>
    <row r="634502" spans="23:35" x14ac:dyDescent="0.2">
      <c r="W634502" s="29"/>
      <c r="AI634502" s="29"/>
    </row>
    <row r="634530" spans="23:35" x14ac:dyDescent="0.2">
      <c r="W634530" s="31"/>
      <c r="AI634530" s="31"/>
    </row>
    <row r="634534" spans="23:35" x14ac:dyDescent="0.2">
      <c r="W634534" s="29"/>
      <c r="AI634534" s="29"/>
    </row>
    <row r="634562" spans="23:35" x14ac:dyDescent="0.2">
      <c r="W634562" s="31"/>
      <c r="AI634562" s="31"/>
    </row>
    <row r="634566" spans="23:35" x14ac:dyDescent="0.2">
      <c r="W634566" s="29"/>
      <c r="AI634566" s="29"/>
    </row>
    <row r="634594" spans="23:35" x14ac:dyDescent="0.2">
      <c r="W634594" s="31"/>
      <c r="AI634594" s="31"/>
    </row>
    <row r="634598" spans="23:35" x14ac:dyDescent="0.2">
      <c r="W634598" s="29"/>
      <c r="AI634598" s="29"/>
    </row>
    <row r="634626" spans="23:35" x14ac:dyDescent="0.2">
      <c r="W634626" s="31"/>
      <c r="AI634626" s="31"/>
    </row>
    <row r="634630" spans="23:35" x14ac:dyDescent="0.2">
      <c r="W634630" s="29"/>
      <c r="AI634630" s="29"/>
    </row>
    <row r="634658" spans="23:35" x14ac:dyDescent="0.2">
      <c r="W634658" s="31"/>
      <c r="AI634658" s="31"/>
    </row>
    <row r="634662" spans="23:35" x14ac:dyDescent="0.2">
      <c r="W634662" s="29"/>
      <c r="AI634662" s="29"/>
    </row>
    <row r="634690" spans="23:35" x14ac:dyDescent="0.2">
      <c r="W634690" s="31"/>
      <c r="AI634690" s="31"/>
    </row>
    <row r="634694" spans="23:35" x14ac:dyDescent="0.2">
      <c r="W634694" s="29"/>
      <c r="AI634694" s="29"/>
    </row>
    <row r="634722" spans="23:35" x14ac:dyDescent="0.2">
      <c r="W634722" s="31"/>
      <c r="AI634722" s="31"/>
    </row>
    <row r="634726" spans="23:35" x14ac:dyDescent="0.2">
      <c r="W634726" s="29"/>
      <c r="AI634726" s="29"/>
    </row>
    <row r="634754" spans="23:35" x14ac:dyDescent="0.2">
      <c r="W634754" s="31"/>
      <c r="AI634754" s="31"/>
    </row>
    <row r="634758" spans="23:35" x14ac:dyDescent="0.2">
      <c r="W634758" s="29"/>
      <c r="AI634758" s="29"/>
    </row>
    <row r="634786" spans="23:35" x14ac:dyDescent="0.2">
      <c r="W634786" s="31"/>
      <c r="AI634786" s="31"/>
    </row>
    <row r="634790" spans="23:35" x14ac:dyDescent="0.2">
      <c r="W634790" s="29"/>
      <c r="AI634790" s="29"/>
    </row>
    <row r="634818" spans="23:35" x14ac:dyDescent="0.2">
      <c r="W634818" s="31"/>
      <c r="AI634818" s="31"/>
    </row>
    <row r="634822" spans="23:35" x14ac:dyDescent="0.2">
      <c r="W634822" s="29"/>
      <c r="AI634822" s="29"/>
    </row>
    <row r="634850" spans="23:35" x14ac:dyDescent="0.2">
      <c r="W634850" s="31"/>
      <c r="AI634850" s="31"/>
    </row>
    <row r="634854" spans="23:35" x14ac:dyDescent="0.2">
      <c r="W634854" s="29"/>
      <c r="AI634854" s="29"/>
    </row>
    <row r="634882" spans="23:35" x14ac:dyDescent="0.2">
      <c r="W634882" s="31"/>
      <c r="AI634882" s="31"/>
    </row>
    <row r="634886" spans="23:35" x14ac:dyDescent="0.2">
      <c r="W634886" s="29"/>
      <c r="AI634886" s="29"/>
    </row>
    <row r="634914" spans="23:35" x14ac:dyDescent="0.2">
      <c r="W634914" s="31"/>
      <c r="AI634914" s="31"/>
    </row>
    <row r="634918" spans="23:35" x14ac:dyDescent="0.2">
      <c r="W634918" s="29"/>
      <c r="AI634918" s="29"/>
    </row>
    <row r="634946" spans="23:35" x14ac:dyDescent="0.2">
      <c r="W634946" s="31"/>
      <c r="AI634946" s="31"/>
    </row>
    <row r="634950" spans="23:35" x14ac:dyDescent="0.2">
      <c r="W634950" s="29"/>
      <c r="AI634950" s="29"/>
    </row>
    <row r="634978" spans="23:35" x14ac:dyDescent="0.2">
      <c r="W634978" s="31"/>
      <c r="AI634978" s="31"/>
    </row>
    <row r="634982" spans="23:35" x14ac:dyDescent="0.2">
      <c r="W634982" s="29"/>
      <c r="AI634982" s="29"/>
    </row>
    <row r="635010" spans="23:35" x14ac:dyDescent="0.2">
      <c r="W635010" s="31"/>
      <c r="AI635010" s="31"/>
    </row>
    <row r="635014" spans="23:35" x14ac:dyDescent="0.2">
      <c r="W635014" s="29"/>
      <c r="AI635014" s="29"/>
    </row>
    <row r="635042" spans="23:35" x14ac:dyDescent="0.2">
      <c r="W635042" s="31"/>
      <c r="AI635042" s="31"/>
    </row>
    <row r="635046" spans="23:35" x14ac:dyDescent="0.2">
      <c r="W635046" s="29"/>
      <c r="AI635046" s="29"/>
    </row>
    <row r="635074" spans="23:35" x14ac:dyDescent="0.2">
      <c r="W635074" s="31"/>
      <c r="AI635074" s="31"/>
    </row>
    <row r="635078" spans="23:35" x14ac:dyDescent="0.2">
      <c r="W635078" s="29"/>
      <c r="AI635078" s="29"/>
    </row>
    <row r="635106" spans="23:35" x14ac:dyDescent="0.2">
      <c r="W635106" s="31"/>
      <c r="AI635106" s="31"/>
    </row>
    <row r="635110" spans="23:35" x14ac:dyDescent="0.2">
      <c r="W635110" s="29"/>
      <c r="AI635110" s="29"/>
    </row>
    <row r="635138" spans="23:35" x14ac:dyDescent="0.2">
      <c r="W635138" s="31"/>
      <c r="AI635138" s="31"/>
    </row>
    <row r="635142" spans="23:35" x14ac:dyDescent="0.2">
      <c r="W635142" s="29"/>
      <c r="AI635142" s="29"/>
    </row>
    <row r="635170" spans="23:35" x14ac:dyDescent="0.2">
      <c r="W635170" s="31"/>
      <c r="AI635170" s="31"/>
    </row>
    <row r="635174" spans="23:35" x14ac:dyDescent="0.2">
      <c r="W635174" s="29"/>
      <c r="AI635174" s="29"/>
    </row>
    <row r="635202" spans="23:35" x14ac:dyDescent="0.2">
      <c r="W635202" s="31"/>
      <c r="AI635202" s="31"/>
    </row>
    <row r="635206" spans="23:35" x14ac:dyDescent="0.2">
      <c r="W635206" s="29"/>
      <c r="AI635206" s="29"/>
    </row>
    <row r="635234" spans="23:35" x14ac:dyDescent="0.2">
      <c r="W635234" s="31"/>
      <c r="AI635234" s="31"/>
    </row>
    <row r="635238" spans="23:35" x14ac:dyDescent="0.2">
      <c r="W635238" s="29"/>
      <c r="AI635238" s="29"/>
    </row>
    <row r="635266" spans="23:35" x14ac:dyDescent="0.2">
      <c r="W635266" s="31"/>
      <c r="AI635266" s="31"/>
    </row>
    <row r="635270" spans="23:35" x14ac:dyDescent="0.2">
      <c r="W635270" s="29"/>
      <c r="AI635270" s="29"/>
    </row>
    <row r="635298" spans="23:35" x14ac:dyDescent="0.2">
      <c r="W635298" s="31"/>
      <c r="AI635298" s="31"/>
    </row>
    <row r="635302" spans="23:35" x14ac:dyDescent="0.2">
      <c r="W635302" s="29"/>
      <c r="AI635302" s="29"/>
    </row>
    <row r="635330" spans="23:35" x14ac:dyDescent="0.2">
      <c r="W635330" s="31"/>
      <c r="AI635330" s="31"/>
    </row>
    <row r="635334" spans="23:35" x14ac:dyDescent="0.2">
      <c r="W635334" s="29"/>
      <c r="AI635334" s="29"/>
    </row>
    <row r="635362" spans="23:35" x14ac:dyDescent="0.2">
      <c r="W635362" s="31"/>
      <c r="AI635362" s="31"/>
    </row>
    <row r="635366" spans="23:35" x14ac:dyDescent="0.2">
      <c r="W635366" s="29"/>
      <c r="AI635366" s="29"/>
    </row>
    <row r="635394" spans="23:35" x14ac:dyDescent="0.2">
      <c r="W635394" s="31"/>
      <c r="AI635394" s="31"/>
    </row>
    <row r="635398" spans="23:35" x14ac:dyDescent="0.2">
      <c r="W635398" s="29"/>
      <c r="AI635398" s="29"/>
    </row>
    <row r="635426" spans="23:35" x14ac:dyDescent="0.2">
      <c r="W635426" s="31"/>
      <c r="AI635426" s="31"/>
    </row>
    <row r="635430" spans="23:35" x14ac:dyDescent="0.2">
      <c r="W635430" s="29"/>
      <c r="AI635430" s="29"/>
    </row>
    <row r="635458" spans="23:35" x14ac:dyDescent="0.2">
      <c r="W635458" s="31"/>
      <c r="AI635458" s="31"/>
    </row>
    <row r="635462" spans="23:35" x14ac:dyDescent="0.2">
      <c r="W635462" s="29"/>
      <c r="AI635462" s="29"/>
    </row>
    <row r="635490" spans="23:35" x14ac:dyDescent="0.2">
      <c r="W635490" s="31"/>
      <c r="AI635490" s="31"/>
    </row>
    <row r="635494" spans="23:35" x14ac:dyDescent="0.2">
      <c r="W635494" s="29"/>
      <c r="AI635494" s="29"/>
    </row>
    <row r="635522" spans="23:35" x14ac:dyDescent="0.2">
      <c r="W635522" s="31"/>
      <c r="AI635522" s="31"/>
    </row>
    <row r="635526" spans="23:35" x14ac:dyDescent="0.2">
      <c r="W635526" s="29"/>
      <c r="AI635526" s="29"/>
    </row>
    <row r="635554" spans="23:35" x14ac:dyDescent="0.2">
      <c r="W635554" s="31"/>
      <c r="AI635554" s="31"/>
    </row>
    <row r="635558" spans="23:35" x14ac:dyDescent="0.2">
      <c r="W635558" s="29"/>
      <c r="AI635558" s="29"/>
    </row>
    <row r="635586" spans="23:35" x14ac:dyDescent="0.2">
      <c r="W635586" s="31"/>
      <c r="AI635586" s="31"/>
    </row>
    <row r="635590" spans="23:35" x14ac:dyDescent="0.2">
      <c r="W635590" s="29"/>
      <c r="AI635590" s="29"/>
    </row>
    <row r="635618" spans="23:35" x14ac:dyDescent="0.2">
      <c r="W635618" s="31"/>
      <c r="AI635618" s="31"/>
    </row>
    <row r="635622" spans="23:35" x14ac:dyDescent="0.2">
      <c r="W635622" s="29"/>
      <c r="AI635622" s="29"/>
    </row>
    <row r="635650" spans="23:35" x14ac:dyDescent="0.2">
      <c r="W635650" s="31"/>
      <c r="AI635650" s="31"/>
    </row>
    <row r="635654" spans="23:35" x14ac:dyDescent="0.2">
      <c r="W635654" s="29"/>
      <c r="AI635654" s="29"/>
    </row>
    <row r="635682" spans="23:35" x14ac:dyDescent="0.2">
      <c r="W635682" s="31"/>
      <c r="AI635682" s="31"/>
    </row>
    <row r="635686" spans="23:35" x14ac:dyDescent="0.2">
      <c r="W635686" s="29"/>
      <c r="AI635686" s="29"/>
    </row>
    <row r="635714" spans="23:35" x14ac:dyDescent="0.2">
      <c r="W635714" s="31"/>
      <c r="AI635714" s="31"/>
    </row>
    <row r="635718" spans="23:35" x14ac:dyDescent="0.2">
      <c r="W635718" s="29"/>
      <c r="AI635718" s="29"/>
    </row>
    <row r="635746" spans="23:35" x14ac:dyDescent="0.2">
      <c r="W635746" s="31"/>
      <c r="AI635746" s="31"/>
    </row>
    <row r="635750" spans="23:35" x14ac:dyDescent="0.2">
      <c r="W635750" s="29"/>
      <c r="AI635750" s="29"/>
    </row>
    <row r="635778" spans="23:35" x14ac:dyDescent="0.2">
      <c r="W635778" s="31"/>
      <c r="AI635778" s="31"/>
    </row>
    <row r="635782" spans="23:35" x14ac:dyDescent="0.2">
      <c r="W635782" s="29"/>
      <c r="AI635782" s="29"/>
    </row>
    <row r="635810" spans="23:35" x14ac:dyDescent="0.2">
      <c r="W635810" s="31"/>
      <c r="AI635810" s="31"/>
    </row>
    <row r="635814" spans="23:35" x14ac:dyDescent="0.2">
      <c r="W635814" s="29"/>
      <c r="AI635814" s="29"/>
    </row>
    <row r="635842" spans="23:35" x14ac:dyDescent="0.2">
      <c r="W635842" s="31"/>
      <c r="AI635842" s="31"/>
    </row>
    <row r="635846" spans="23:35" x14ac:dyDescent="0.2">
      <c r="W635846" s="29"/>
      <c r="AI635846" s="29"/>
    </row>
    <row r="635874" spans="23:35" x14ac:dyDescent="0.2">
      <c r="W635874" s="31"/>
      <c r="AI635874" s="31"/>
    </row>
    <row r="635878" spans="23:35" x14ac:dyDescent="0.2">
      <c r="W635878" s="29"/>
      <c r="AI635878" s="29"/>
    </row>
    <row r="635906" spans="23:35" x14ac:dyDescent="0.2">
      <c r="W635906" s="31"/>
      <c r="AI635906" s="31"/>
    </row>
    <row r="635910" spans="23:35" x14ac:dyDescent="0.2">
      <c r="W635910" s="29"/>
      <c r="AI635910" s="29"/>
    </row>
    <row r="635938" spans="23:35" x14ac:dyDescent="0.2">
      <c r="W635938" s="31"/>
      <c r="AI635938" s="31"/>
    </row>
    <row r="635942" spans="23:35" x14ac:dyDescent="0.2">
      <c r="W635942" s="29"/>
      <c r="AI635942" s="29"/>
    </row>
    <row r="635970" spans="23:35" x14ac:dyDescent="0.2">
      <c r="W635970" s="31"/>
      <c r="AI635970" s="31"/>
    </row>
    <row r="635974" spans="23:35" x14ac:dyDescent="0.2">
      <c r="W635974" s="29"/>
      <c r="AI635974" s="29"/>
    </row>
    <row r="636002" spans="23:35" x14ac:dyDescent="0.2">
      <c r="W636002" s="31"/>
      <c r="AI636002" s="31"/>
    </row>
    <row r="636006" spans="23:35" x14ac:dyDescent="0.2">
      <c r="W636006" s="29"/>
      <c r="AI636006" s="29"/>
    </row>
    <row r="636034" spans="23:35" x14ac:dyDescent="0.2">
      <c r="W636034" s="31"/>
      <c r="AI636034" s="31"/>
    </row>
    <row r="636038" spans="23:35" x14ac:dyDescent="0.2">
      <c r="W636038" s="29"/>
      <c r="AI636038" s="29"/>
    </row>
    <row r="636066" spans="23:35" x14ac:dyDescent="0.2">
      <c r="W636066" s="31"/>
      <c r="AI636066" s="31"/>
    </row>
    <row r="636070" spans="23:35" x14ac:dyDescent="0.2">
      <c r="W636070" s="29"/>
      <c r="AI636070" s="29"/>
    </row>
    <row r="636098" spans="23:35" x14ac:dyDescent="0.2">
      <c r="W636098" s="31"/>
      <c r="AI636098" s="31"/>
    </row>
    <row r="636102" spans="23:35" x14ac:dyDescent="0.2">
      <c r="W636102" s="29"/>
      <c r="AI636102" s="29"/>
    </row>
    <row r="636130" spans="23:35" x14ac:dyDescent="0.2">
      <c r="W636130" s="31"/>
      <c r="AI636130" s="31"/>
    </row>
    <row r="636134" spans="23:35" x14ac:dyDescent="0.2">
      <c r="W636134" s="29"/>
      <c r="AI636134" s="29"/>
    </row>
    <row r="636162" spans="23:35" x14ac:dyDescent="0.2">
      <c r="W636162" s="31"/>
      <c r="AI636162" s="31"/>
    </row>
    <row r="636166" spans="23:35" x14ac:dyDescent="0.2">
      <c r="W636166" s="29"/>
      <c r="AI636166" s="29"/>
    </row>
    <row r="636194" spans="23:35" x14ac:dyDescent="0.2">
      <c r="W636194" s="31"/>
      <c r="AI636194" s="31"/>
    </row>
    <row r="636198" spans="23:35" x14ac:dyDescent="0.2">
      <c r="W636198" s="29"/>
      <c r="AI636198" s="29"/>
    </row>
    <row r="636226" spans="23:35" x14ac:dyDescent="0.2">
      <c r="W636226" s="31"/>
      <c r="AI636226" s="31"/>
    </row>
    <row r="636230" spans="23:35" x14ac:dyDescent="0.2">
      <c r="W636230" s="29"/>
      <c r="AI636230" s="29"/>
    </row>
    <row r="636258" spans="23:35" x14ac:dyDescent="0.2">
      <c r="W636258" s="31"/>
      <c r="AI636258" s="31"/>
    </row>
    <row r="636262" spans="23:35" x14ac:dyDescent="0.2">
      <c r="W636262" s="29"/>
      <c r="AI636262" s="29"/>
    </row>
    <row r="636290" spans="23:35" x14ac:dyDescent="0.2">
      <c r="W636290" s="31"/>
      <c r="AI636290" s="31"/>
    </row>
    <row r="636294" spans="23:35" x14ac:dyDescent="0.2">
      <c r="W636294" s="29"/>
      <c r="AI636294" s="29"/>
    </row>
    <row r="636322" spans="23:35" x14ac:dyDescent="0.2">
      <c r="W636322" s="31"/>
      <c r="AI636322" s="31"/>
    </row>
    <row r="636326" spans="23:35" x14ac:dyDescent="0.2">
      <c r="W636326" s="29"/>
      <c r="AI636326" s="29"/>
    </row>
    <row r="636354" spans="23:35" x14ac:dyDescent="0.2">
      <c r="W636354" s="31"/>
      <c r="AI636354" s="31"/>
    </row>
    <row r="636358" spans="23:35" x14ac:dyDescent="0.2">
      <c r="W636358" s="29"/>
      <c r="AI636358" s="29"/>
    </row>
    <row r="636386" spans="23:35" x14ac:dyDescent="0.2">
      <c r="W636386" s="31"/>
      <c r="AI636386" s="31"/>
    </row>
    <row r="636390" spans="23:35" x14ac:dyDescent="0.2">
      <c r="W636390" s="29"/>
      <c r="AI636390" s="29"/>
    </row>
    <row r="636418" spans="23:35" x14ac:dyDescent="0.2">
      <c r="W636418" s="31"/>
      <c r="AI636418" s="31"/>
    </row>
    <row r="636422" spans="23:35" x14ac:dyDescent="0.2">
      <c r="W636422" s="29"/>
      <c r="AI636422" s="29"/>
    </row>
    <row r="636450" spans="23:35" x14ac:dyDescent="0.2">
      <c r="W636450" s="31"/>
      <c r="AI636450" s="31"/>
    </row>
    <row r="636454" spans="23:35" x14ac:dyDescent="0.2">
      <c r="W636454" s="29"/>
      <c r="AI636454" s="29"/>
    </row>
    <row r="636482" spans="23:35" x14ac:dyDescent="0.2">
      <c r="W636482" s="31"/>
      <c r="AI636482" s="31"/>
    </row>
    <row r="636486" spans="23:35" x14ac:dyDescent="0.2">
      <c r="W636486" s="29"/>
      <c r="AI636486" s="29"/>
    </row>
    <row r="636514" spans="23:35" x14ac:dyDescent="0.2">
      <c r="W636514" s="31"/>
      <c r="AI636514" s="31"/>
    </row>
    <row r="636518" spans="23:35" x14ac:dyDescent="0.2">
      <c r="W636518" s="29"/>
      <c r="AI636518" s="29"/>
    </row>
    <row r="636546" spans="23:35" x14ac:dyDescent="0.2">
      <c r="W636546" s="31"/>
      <c r="AI636546" s="31"/>
    </row>
    <row r="636550" spans="23:35" x14ac:dyDescent="0.2">
      <c r="W636550" s="29"/>
      <c r="AI636550" s="29"/>
    </row>
    <row r="636578" spans="23:35" x14ac:dyDescent="0.2">
      <c r="W636578" s="31"/>
      <c r="AI636578" s="31"/>
    </row>
    <row r="636582" spans="23:35" x14ac:dyDescent="0.2">
      <c r="W636582" s="29"/>
      <c r="AI636582" s="29"/>
    </row>
    <row r="636610" spans="23:35" x14ac:dyDescent="0.2">
      <c r="W636610" s="31"/>
      <c r="AI636610" s="31"/>
    </row>
    <row r="636614" spans="23:35" x14ac:dyDescent="0.2">
      <c r="W636614" s="29"/>
      <c r="AI636614" s="29"/>
    </row>
    <row r="636642" spans="23:35" x14ac:dyDescent="0.2">
      <c r="W636642" s="31"/>
      <c r="AI636642" s="31"/>
    </row>
    <row r="636646" spans="23:35" x14ac:dyDescent="0.2">
      <c r="W636646" s="29"/>
      <c r="AI636646" s="29"/>
    </row>
    <row r="636674" spans="23:35" x14ac:dyDescent="0.2">
      <c r="W636674" s="31"/>
      <c r="AI636674" s="31"/>
    </row>
    <row r="636678" spans="23:35" x14ac:dyDescent="0.2">
      <c r="W636678" s="29"/>
      <c r="AI636678" s="29"/>
    </row>
    <row r="636706" spans="23:35" x14ac:dyDescent="0.2">
      <c r="W636706" s="31"/>
      <c r="AI636706" s="31"/>
    </row>
    <row r="636710" spans="23:35" x14ac:dyDescent="0.2">
      <c r="W636710" s="29"/>
      <c r="AI636710" s="29"/>
    </row>
    <row r="636738" spans="23:35" x14ac:dyDescent="0.2">
      <c r="W636738" s="31"/>
      <c r="AI636738" s="31"/>
    </row>
    <row r="636742" spans="23:35" x14ac:dyDescent="0.2">
      <c r="W636742" s="29"/>
      <c r="AI636742" s="29"/>
    </row>
    <row r="636770" spans="23:35" x14ac:dyDescent="0.2">
      <c r="W636770" s="31"/>
      <c r="AI636770" s="31"/>
    </row>
    <row r="636774" spans="23:35" x14ac:dyDescent="0.2">
      <c r="W636774" s="29"/>
      <c r="AI636774" s="29"/>
    </row>
    <row r="636802" spans="23:35" x14ac:dyDescent="0.2">
      <c r="W636802" s="31"/>
      <c r="AI636802" s="31"/>
    </row>
    <row r="636806" spans="23:35" x14ac:dyDescent="0.2">
      <c r="W636806" s="29"/>
      <c r="AI636806" s="29"/>
    </row>
    <row r="636834" spans="23:35" x14ac:dyDescent="0.2">
      <c r="W636834" s="31"/>
      <c r="AI636834" s="31"/>
    </row>
    <row r="636838" spans="23:35" x14ac:dyDescent="0.2">
      <c r="W636838" s="29"/>
      <c r="AI636838" s="29"/>
    </row>
    <row r="636866" spans="23:35" x14ac:dyDescent="0.2">
      <c r="W636866" s="31"/>
      <c r="AI636866" s="31"/>
    </row>
    <row r="636870" spans="23:35" x14ac:dyDescent="0.2">
      <c r="W636870" s="29"/>
      <c r="AI636870" s="29"/>
    </row>
    <row r="636898" spans="23:35" x14ac:dyDescent="0.2">
      <c r="W636898" s="31"/>
      <c r="AI636898" s="31"/>
    </row>
    <row r="636902" spans="23:35" x14ac:dyDescent="0.2">
      <c r="W636902" s="29"/>
      <c r="AI636902" s="29"/>
    </row>
    <row r="636930" spans="23:35" x14ac:dyDescent="0.2">
      <c r="W636930" s="31"/>
      <c r="AI636930" s="31"/>
    </row>
    <row r="636934" spans="23:35" x14ac:dyDescent="0.2">
      <c r="W636934" s="29"/>
      <c r="AI636934" s="29"/>
    </row>
    <row r="636962" spans="23:35" x14ac:dyDescent="0.2">
      <c r="W636962" s="31"/>
      <c r="AI636962" s="31"/>
    </row>
    <row r="636966" spans="23:35" x14ac:dyDescent="0.2">
      <c r="W636966" s="29"/>
      <c r="AI636966" s="29"/>
    </row>
    <row r="636994" spans="23:35" x14ac:dyDescent="0.2">
      <c r="W636994" s="31"/>
      <c r="AI636994" s="31"/>
    </row>
    <row r="636998" spans="23:35" x14ac:dyDescent="0.2">
      <c r="W636998" s="29"/>
      <c r="AI636998" s="29"/>
    </row>
    <row r="637026" spans="23:35" x14ac:dyDescent="0.2">
      <c r="W637026" s="31"/>
      <c r="AI637026" s="31"/>
    </row>
    <row r="637030" spans="23:35" x14ac:dyDescent="0.2">
      <c r="W637030" s="29"/>
      <c r="AI637030" s="29"/>
    </row>
    <row r="637058" spans="23:35" x14ac:dyDescent="0.2">
      <c r="W637058" s="31"/>
      <c r="AI637058" s="31"/>
    </row>
    <row r="637062" spans="23:35" x14ac:dyDescent="0.2">
      <c r="W637062" s="29"/>
      <c r="AI637062" s="29"/>
    </row>
    <row r="637090" spans="23:35" x14ac:dyDescent="0.2">
      <c r="W637090" s="31"/>
      <c r="AI637090" s="31"/>
    </row>
    <row r="637094" spans="23:35" x14ac:dyDescent="0.2">
      <c r="W637094" s="29"/>
      <c r="AI637094" s="29"/>
    </row>
    <row r="637122" spans="23:35" x14ac:dyDescent="0.2">
      <c r="W637122" s="31"/>
      <c r="AI637122" s="31"/>
    </row>
    <row r="637126" spans="23:35" x14ac:dyDescent="0.2">
      <c r="W637126" s="29"/>
      <c r="AI637126" s="29"/>
    </row>
    <row r="637154" spans="23:35" x14ac:dyDescent="0.2">
      <c r="W637154" s="31"/>
      <c r="AI637154" s="31"/>
    </row>
    <row r="637158" spans="23:35" x14ac:dyDescent="0.2">
      <c r="W637158" s="29"/>
      <c r="AI637158" s="29"/>
    </row>
    <row r="637186" spans="23:35" x14ac:dyDescent="0.2">
      <c r="W637186" s="31"/>
      <c r="AI637186" s="31"/>
    </row>
    <row r="637190" spans="23:35" x14ac:dyDescent="0.2">
      <c r="W637190" s="29"/>
      <c r="AI637190" s="29"/>
    </row>
    <row r="637218" spans="23:35" x14ac:dyDescent="0.2">
      <c r="W637218" s="31"/>
      <c r="AI637218" s="31"/>
    </row>
    <row r="637222" spans="23:35" x14ac:dyDescent="0.2">
      <c r="W637222" s="29"/>
      <c r="AI637222" s="29"/>
    </row>
    <row r="637250" spans="23:35" x14ac:dyDescent="0.2">
      <c r="W637250" s="31"/>
      <c r="AI637250" s="31"/>
    </row>
    <row r="637254" spans="23:35" x14ac:dyDescent="0.2">
      <c r="W637254" s="29"/>
      <c r="AI637254" s="29"/>
    </row>
    <row r="637282" spans="23:35" x14ac:dyDescent="0.2">
      <c r="W637282" s="31"/>
      <c r="AI637282" s="31"/>
    </row>
    <row r="637286" spans="23:35" x14ac:dyDescent="0.2">
      <c r="W637286" s="29"/>
      <c r="AI637286" s="29"/>
    </row>
    <row r="637314" spans="23:35" x14ac:dyDescent="0.2">
      <c r="W637314" s="31"/>
      <c r="AI637314" s="31"/>
    </row>
    <row r="637318" spans="23:35" x14ac:dyDescent="0.2">
      <c r="W637318" s="29"/>
      <c r="AI637318" s="29"/>
    </row>
    <row r="637346" spans="23:35" x14ac:dyDescent="0.2">
      <c r="W637346" s="31"/>
      <c r="AI637346" s="31"/>
    </row>
    <row r="637350" spans="23:35" x14ac:dyDescent="0.2">
      <c r="W637350" s="29"/>
      <c r="AI637350" s="29"/>
    </row>
    <row r="637378" spans="23:35" x14ac:dyDescent="0.2">
      <c r="W637378" s="31"/>
      <c r="AI637378" s="31"/>
    </row>
    <row r="637382" spans="23:35" x14ac:dyDescent="0.2">
      <c r="W637382" s="29"/>
      <c r="AI637382" s="29"/>
    </row>
    <row r="637410" spans="23:35" x14ac:dyDescent="0.2">
      <c r="W637410" s="31"/>
      <c r="AI637410" s="31"/>
    </row>
    <row r="637414" spans="23:35" x14ac:dyDescent="0.2">
      <c r="W637414" s="29"/>
      <c r="AI637414" s="29"/>
    </row>
    <row r="637442" spans="23:35" x14ac:dyDescent="0.2">
      <c r="W637442" s="31"/>
      <c r="AI637442" s="31"/>
    </row>
    <row r="637446" spans="23:35" x14ac:dyDescent="0.2">
      <c r="W637446" s="29"/>
      <c r="AI637446" s="29"/>
    </row>
    <row r="637474" spans="23:35" x14ac:dyDescent="0.2">
      <c r="W637474" s="31"/>
      <c r="AI637474" s="31"/>
    </row>
    <row r="637478" spans="23:35" x14ac:dyDescent="0.2">
      <c r="W637478" s="29"/>
      <c r="AI637478" s="29"/>
    </row>
    <row r="637506" spans="23:35" x14ac:dyDescent="0.2">
      <c r="W637506" s="31"/>
      <c r="AI637506" s="31"/>
    </row>
    <row r="637510" spans="23:35" x14ac:dyDescent="0.2">
      <c r="W637510" s="29"/>
      <c r="AI637510" s="29"/>
    </row>
    <row r="637538" spans="23:35" x14ac:dyDescent="0.2">
      <c r="W637538" s="31"/>
      <c r="AI637538" s="31"/>
    </row>
    <row r="637542" spans="23:35" x14ac:dyDescent="0.2">
      <c r="W637542" s="29"/>
      <c r="AI637542" s="29"/>
    </row>
    <row r="637570" spans="23:35" x14ac:dyDescent="0.2">
      <c r="W637570" s="31"/>
      <c r="AI637570" s="31"/>
    </row>
    <row r="637574" spans="23:35" x14ac:dyDescent="0.2">
      <c r="W637574" s="29"/>
      <c r="AI637574" s="29"/>
    </row>
    <row r="637602" spans="23:35" x14ac:dyDescent="0.2">
      <c r="W637602" s="31"/>
      <c r="AI637602" s="31"/>
    </row>
    <row r="637606" spans="23:35" x14ac:dyDescent="0.2">
      <c r="W637606" s="29"/>
      <c r="AI637606" s="29"/>
    </row>
    <row r="637634" spans="23:35" x14ac:dyDescent="0.2">
      <c r="W637634" s="31"/>
      <c r="AI637634" s="31"/>
    </row>
    <row r="637638" spans="23:35" x14ac:dyDescent="0.2">
      <c r="W637638" s="29"/>
      <c r="AI637638" s="29"/>
    </row>
    <row r="637666" spans="23:35" x14ac:dyDescent="0.2">
      <c r="W637666" s="31"/>
      <c r="AI637666" s="31"/>
    </row>
    <row r="637670" spans="23:35" x14ac:dyDescent="0.2">
      <c r="W637670" s="29"/>
      <c r="AI637670" s="29"/>
    </row>
    <row r="637698" spans="23:35" x14ac:dyDescent="0.2">
      <c r="W637698" s="31"/>
      <c r="AI637698" s="31"/>
    </row>
    <row r="637702" spans="23:35" x14ac:dyDescent="0.2">
      <c r="W637702" s="29"/>
      <c r="AI637702" s="29"/>
    </row>
    <row r="637730" spans="23:35" x14ac:dyDescent="0.2">
      <c r="W637730" s="31"/>
      <c r="AI637730" s="31"/>
    </row>
    <row r="637734" spans="23:35" x14ac:dyDescent="0.2">
      <c r="W637734" s="29"/>
      <c r="AI637734" s="29"/>
    </row>
    <row r="637762" spans="23:35" x14ac:dyDescent="0.2">
      <c r="W637762" s="31"/>
      <c r="AI637762" s="31"/>
    </row>
    <row r="637766" spans="23:35" x14ac:dyDescent="0.2">
      <c r="W637766" s="29"/>
      <c r="AI637766" s="29"/>
    </row>
    <row r="637794" spans="23:35" x14ac:dyDescent="0.2">
      <c r="W637794" s="31"/>
      <c r="AI637794" s="31"/>
    </row>
    <row r="637798" spans="23:35" x14ac:dyDescent="0.2">
      <c r="W637798" s="29"/>
      <c r="AI637798" s="29"/>
    </row>
    <row r="637826" spans="23:35" x14ac:dyDescent="0.2">
      <c r="W637826" s="31"/>
      <c r="AI637826" s="31"/>
    </row>
    <row r="637830" spans="23:35" x14ac:dyDescent="0.2">
      <c r="W637830" s="29"/>
      <c r="AI637830" s="29"/>
    </row>
    <row r="637858" spans="23:35" x14ac:dyDescent="0.2">
      <c r="W637858" s="31"/>
      <c r="AI637858" s="31"/>
    </row>
    <row r="637862" spans="23:35" x14ac:dyDescent="0.2">
      <c r="W637862" s="29"/>
      <c r="AI637862" s="29"/>
    </row>
    <row r="637890" spans="23:35" x14ac:dyDescent="0.2">
      <c r="W637890" s="31"/>
      <c r="AI637890" s="31"/>
    </row>
    <row r="637894" spans="23:35" x14ac:dyDescent="0.2">
      <c r="W637894" s="29"/>
      <c r="AI637894" s="29"/>
    </row>
    <row r="637922" spans="23:35" x14ac:dyDescent="0.2">
      <c r="W637922" s="31"/>
      <c r="AI637922" s="31"/>
    </row>
    <row r="637926" spans="23:35" x14ac:dyDescent="0.2">
      <c r="W637926" s="29"/>
      <c r="AI637926" s="29"/>
    </row>
    <row r="637954" spans="23:35" x14ac:dyDescent="0.2">
      <c r="W637954" s="31"/>
      <c r="AI637954" s="31"/>
    </row>
    <row r="637958" spans="23:35" x14ac:dyDescent="0.2">
      <c r="W637958" s="29"/>
      <c r="AI637958" s="29"/>
    </row>
    <row r="637986" spans="23:35" x14ac:dyDescent="0.2">
      <c r="W637986" s="31"/>
      <c r="AI637986" s="31"/>
    </row>
    <row r="637990" spans="23:35" x14ac:dyDescent="0.2">
      <c r="W637990" s="29"/>
      <c r="AI637990" s="29"/>
    </row>
    <row r="638018" spans="23:35" x14ac:dyDescent="0.2">
      <c r="W638018" s="31"/>
      <c r="AI638018" s="31"/>
    </row>
    <row r="638022" spans="23:35" x14ac:dyDescent="0.2">
      <c r="W638022" s="29"/>
      <c r="AI638022" s="29"/>
    </row>
    <row r="638050" spans="23:35" x14ac:dyDescent="0.2">
      <c r="W638050" s="31"/>
      <c r="AI638050" s="31"/>
    </row>
    <row r="638054" spans="23:35" x14ac:dyDescent="0.2">
      <c r="W638054" s="29"/>
      <c r="AI638054" s="29"/>
    </row>
    <row r="638082" spans="23:35" x14ac:dyDescent="0.2">
      <c r="W638082" s="31"/>
      <c r="AI638082" s="31"/>
    </row>
    <row r="638086" spans="23:35" x14ac:dyDescent="0.2">
      <c r="W638086" s="29"/>
      <c r="AI638086" s="29"/>
    </row>
    <row r="638114" spans="23:35" x14ac:dyDescent="0.2">
      <c r="W638114" s="31"/>
      <c r="AI638114" s="31"/>
    </row>
    <row r="638118" spans="23:35" x14ac:dyDescent="0.2">
      <c r="W638118" s="29"/>
      <c r="AI638118" s="29"/>
    </row>
    <row r="638146" spans="23:35" x14ac:dyDescent="0.2">
      <c r="W638146" s="31"/>
      <c r="AI638146" s="31"/>
    </row>
    <row r="638150" spans="23:35" x14ac:dyDescent="0.2">
      <c r="W638150" s="29"/>
      <c r="AI638150" s="29"/>
    </row>
    <row r="638178" spans="23:35" x14ac:dyDescent="0.2">
      <c r="W638178" s="31"/>
      <c r="AI638178" s="31"/>
    </row>
    <row r="638182" spans="23:35" x14ac:dyDescent="0.2">
      <c r="W638182" s="29"/>
      <c r="AI638182" s="29"/>
    </row>
    <row r="638210" spans="23:35" x14ac:dyDescent="0.2">
      <c r="W638210" s="31"/>
      <c r="AI638210" s="31"/>
    </row>
    <row r="638214" spans="23:35" x14ac:dyDescent="0.2">
      <c r="W638214" s="29"/>
      <c r="AI638214" s="29"/>
    </row>
    <row r="638242" spans="23:35" x14ac:dyDescent="0.2">
      <c r="W638242" s="31"/>
      <c r="AI638242" s="31"/>
    </row>
    <row r="638246" spans="23:35" x14ac:dyDescent="0.2">
      <c r="W638246" s="29"/>
      <c r="AI638246" s="29"/>
    </row>
    <row r="638274" spans="23:35" x14ac:dyDescent="0.2">
      <c r="W638274" s="31"/>
      <c r="AI638274" s="31"/>
    </row>
    <row r="638278" spans="23:35" x14ac:dyDescent="0.2">
      <c r="W638278" s="29"/>
      <c r="AI638278" s="29"/>
    </row>
    <row r="638306" spans="23:35" x14ac:dyDescent="0.2">
      <c r="W638306" s="31"/>
      <c r="AI638306" s="31"/>
    </row>
    <row r="638310" spans="23:35" x14ac:dyDescent="0.2">
      <c r="W638310" s="29"/>
      <c r="AI638310" s="29"/>
    </row>
    <row r="638338" spans="23:35" x14ac:dyDescent="0.2">
      <c r="W638338" s="31"/>
      <c r="AI638338" s="31"/>
    </row>
    <row r="638342" spans="23:35" x14ac:dyDescent="0.2">
      <c r="W638342" s="29"/>
      <c r="AI638342" s="29"/>
    </row>
    <row r="638370" spans="23:35" x14ac:dyDescent="0.2">
      <c r="W638370" s="31"/>
      <c r="AI638370" s="31"/>
    </row>
    <row r="638374" spans="23:35" x14ac:dyDescent="0.2">
      <c r="W638374" s="29"/>
      <c r="AI638374" s="29"/>
    </row>
    <row r="638402" spans="23:35" x14ac:dyDescent="0.2">
      <c r="W638402" s="31"/>
      <c r="AI638402" s="31"/>
    </row>
    <row r="638406" spans="23:35" x14ac:dyDescent="0.2">
      <c r="W638406" s="29"/>
      <c r="AI638406" s="29"/>
    </row>
    <row r="638434" spans="23:35" x14ac:dyDescent="0.2">
      <c r="W638434" s="31"/>
      <c r="AI638434" s="31"/>
    </row>
    <row r="638438" spans="23:35" x14ac:dyDescent="0.2">
      <c r="W638438" s="29"/>
      <c r="AI638438" s="29"/>
    </row>
    <row r="638466" spans="23:35" x14ac:dyDescent="0.2">
      <c r="W638466" s="31"/>
      <c r="AI638466" s="31"/>
    </row>
    <row r="638470" spans="23:35" x14ac:dyDescent="0.2">
      <c r="W638470" s="29"/>
      <c r="AI638470" s="29"/>
    </row>
    <row r="638498" spans="23:35" x14ac:dyDescent="0.2">
      <c r="W638498" s="31"/>
      <c r="AI638498" s="31"/>
    </row>
    <row r="638502" spans="23:35" x14ac:dyDescent="0.2">
      <c r="W638502" s="29"/>
      <c r="AI638502" s="29"/>
    </row>
    <row r="638530" spans="23:35" x14ac:dyDescent="0.2">
      <c r="W638530" s="31"/>
      <c r="AI638530" s="31"/>
    </row>
    <row r="638534" spans="23:35" x14ac:dyDescent="0.2">
      <c r="W638534" s="29"/>
      <c r="AI638534" s="29"/>
    </row>
    <row r="638562" spans="23:35" x14ac:dyDescent="0.2">
      <c r="W638562" s="31"/>
      <c r="AI638562" s="31"/>
    </row>
    <row r="638566" spans="23:35" x14ac:dyDescent="0.2">
      <c r="W638566" s="29"/>
      <c r="AI638566" s="29"/>
    </row>
    <row r="638594" spans="23:35" x14ac:dyDescent="0.2">
      <c r="W638594" s="31"/>
      <c r="AI638594" s="31"/>
    </row>
    <row r="638598" spans="23:35" x14ac:dyDescent="0.2">
      <c r="W638598" s="29"/>
      <c r="AI638598" s="29"/>
    </row>
    <row r="638626" spans="23:35" x14ac:dyDescent="0.2">
      <c r="W638626" s="31"/>
      <c r="AI638626" s="31"/>
    </row>
    <row r="638630" spans="23:35" x14ac:dyDescent="0.2">
      <c r="W638630" s="29"/>
      <c r="AI638630" s="29"/>
    </row>
    <row r="638658" spans="23:35" x14ac:dyDescent="0.2">
      <c r="W638658" s="31"/>
      <c r="AI638658" s="31"/>
    </row>
    <row r="638662" spans="23:35" x14ac:dyDescent="0.2">
      <c r="W638662" s="29"/>
      <c r="AI638662" s="29"/>
    </row>
    <row r="638690" spans="23:35" x14ac:dyDescent="0.2">
      <c r="W638690" s="31"/>
      <c r="AI638690" s="31"/>
    </row>
    <row r="638694" spans="23:35" x14ac:dyDescent="0.2">
      <c r="W638694" s="29"/>
      <c r="AI638694" s="29"/>
    </row>
    <row r="638722" spans="23:35" x14ac:dyDescent="0.2">
      <c r="W638722" s="31"/>
      <c r="AI638722" s="31"/>
    </row>
    <row r="638726" spans="23:35" x14ac:dyDescent="0.2">
      <c r="W638726" s="29"/>
      <c r="AI638726" s="29"/>
    </row>
    <row r="638754" spans="23:35" x14ac:dyDescent="0.2">
      <c r="W638754" s="31"/>
      <c r="AI638754" s="31"/>
    </row>
    <row r="638758" spans="23:35" x14ac:dyDescent="0.2">
      <c r="W638758" s="29"/>
      <c r="AI638758" s="29"/>
    </row>
    <row r="638786" spans="23:35" x14ac:dyDescent="0.2">
      <c r="W638786" s="31"/>
      <c r="AI638786" s="31"/>
    </row>
    <row r="638790" spans="23:35" x14ac:dyDescent="0.2">
      <c r="W638790" s="29"/>
      <c r="AI638790" s="29"/>
    </row>
    <row r="638818" spans="23:35" x14ac:dyDescent="0.2">
      <c r="W638818" s="31"/>
      <c r="AI638818" s="31"/>
    </row>
    <row r="638822" spans="23:35" x14ac:dyDescent="0.2">
      <c r="W638822" s="29"/>
      <c r="AI638822" s="29"/>
    </row>
    <row r="638850" spans="23:35" x14ac:dyDescent="0.2">
      <c r="W638850" s="31"/>
      <c r="AI638850" s="31"/>
    </row>
    <row r="638854" spans="23:35" x14ac:dyDescent="0.2">
      <c r="W638854" s="29"/>
      <c r="AI638854" s="29"/>
    </row>
    <row r="638882" spans="23:35" x14ac:dyDescent="0.2">
      <c r="W638882" s="31"/>
      <c r="AI638882" s="31"/>
    </row>
    <row r="638886" spans="23:35" x14ac:dyDescent="0.2">
      <c r="W638886" s="29"/>
      <c r="AI638886" s="29"/>
    </row>
    <row r="638914" spans="23:35" x14ac:dyDescent="0.2">
      <c r="W638914" s="31"/>
      <c r="AI638914" s="31"/>
    </row>
    <row r="638918" spans="23:35" x14ac:dyDescent="0.2">
      <c r="W638918" s="29"/>
      <c r="AI638918" s="29"/>
    </row>
    <row r="638946" spans="23:35" x14ac:dyDescent="0.2">
      <c r="W638946" s="31"/>
      <c r="AI638946" s="31"/>
    </row>
    <row r="638950" spans="23:35" x14ac:dyDescent="0.2">
      <c r="W638950" s="29"/>
      <c r="AI638950" s="29"/>
    </row>
    <row r="638978" spans="23:35" x14ac:dyDescent="0.2">
      <c r="W638978" s="31"/>
      <c r="AI638978" s="31"/>
    </row>
    <row r="638982" spans="23:35" x14ac:dyDescent="0.2">
      <c r="W638982" s="29"/>
      <c r="AI638982" s="29"/>
    </row>
    <row r="639010" spans="23:35" x14ac:dyDescent="0.2">
      <c r="W639010" s="31"/>
      <c r="AI639010" s="31"/>
    </row>
    <row r="639014" spans="23:35" x14ac:dyDescent="0.2">
      <c r="W639014" s="29"/>
      <c r="AI639014" s="29"/>
    </row>
    <row r="639042" spans="23:35" x14ac:dyDescent="0.2">
      <c r="W639042" s="31"/>
      <c r="AI639042" s="31"/>
    </row>
    <row r="639046" spans="23:35" x14ac:dyDescent="0.2">
      <c r="W639046" s="29"/>
      <c r="AI639046" s="29"/>
    </row>
    <row r="639074" spans="23:35" x14ac:dyDescent="0.2">
      <c r="W639074" s="31"/>
      <c r="AI639074" s="31"/>
    </row>
    <row r="639078" spans="23:35" x14ac:dyDescent="0.2">
      <c r="W639078" s="29"/>
      <c r="AI639078" s="29"/>
    </row>
    <row r="639106" spans="23:35" x14ac:dyDescent="0.2">
      <c r="W639106" s="31"/>
      <c r="AI639106" s="31"/>
    </row>
    <row r="639110" spans="23:35" x14ac:dyDescent="0.2">
      <c r="W639110" s="29"/>
      <c r="AI639110" s="29"/>
    </row>
    <row r="639138" spans="23:35" x14ac:dyDescent="0.2">
      <c r="W639138" s="31"/>
      <c r="AI639138" s="31"/>
    </row>
    <row r="639142" spans="23:35" x14ac:dyDescent="0.2">
      <c r="W639142" s="29"/>
      <c r="AI639142" s="29"/>
    </row>
    <row r="639170" spans="23:35" x14ac:dyDescent="0.2">
      <c r="W639170" s="31"/>
      <c r="AI639170" s="31"/>
    </row>
    <row r="639174" spans="23:35" x14ac:dyDescent="0.2">
      <c r="W639174" s="29"/>
      <c r="AI639174" s="29"/>
    </row>
    <row r="639202" spans="23:35" x14ac:dyDescent="0.2">
      <c r="W639202" s="31"/>
      <c r="AI639202" s="31"/>
    </row>
    <row r="639206" spans="23:35" x14ac:dyDescent="0.2">
      <c r="W639206" s="29"/>
      <c r="AI639206" s="29"/>
    </row>
    <row r="639234" spans="23:35" x14ac:dyDescent="0.2">
      <c r="W639234" s="31"/>
      <c r="AI639234" s="31"/>
    </row>
    <row r="639238" spans="23:35" x14ac:dyDescent="0.2">
      <c r="W639238" s="29"/>
      <c r="AI639238" s="29"/>
    </row>
    <row r="639266" spans="23:35" x14ac:dyDescent="0.2">
      <c r="W639266" s="31"/>
      <c r="AI639266" s="31"/>
    </row>
    <row r="639270" spans="23:35" x14ac:dyDescent="0.2">
      <c r="W639270" s="29"/>
      <c r="AI639270" s="29"/>
    </row>
    <row r="639298" spans="23:35" x14ac:dyDescent="0.2">
      <c r="W639298" s="31"/>
      <c r="AI639298" s="31"/>
    </row>
    <row r="639302" spans="23:35" x14ac:dyDescent="0.2">
      <c r="W639302" s="29"/>
      <c r="AI639302" s="29"/>
    </row>
    <row r="639330" spans="23:35" x14ac:dyDescent="0.2">
      <c r="W639330" s="31"/>
      <c r="AI639330" s="31"/>
    </row>
    <row r="639334" spans="23:35" x14ac:dyDescent="0.2">
      <c r="W639334" s="29"/>
      <c r="AI639334" s="29"/>
    </row>
    <row r="639362" spans="23:35" x14ac:dyDescent="0.2">
      <c r="W639362" s="31"/>
      <c r="AI639362" s="31"/>
    </row>
    <row r="639366" spans="23:35" x14ac:dyDescent="0.2">
      <c r="W639366" s="29"/>
      <c r="AI639366" s="29"/>
    </row>
    <row r="639394" spans="23:35" x14ac:dyDescent="0.2">
      <c r="W639394" s="31"/>
      <c r="AI639394" s="31"/>
    </row>
    <row r="639398" spans="23:35" x14ac:dyDescent="0.2">
      <c r="W639398" s="29"/>
      <c r="AI639398" s="29"/>
    </row>
    <row r="639426" spans="23:35" x14ac:dyDescent="0.2">
      <c r="W639426" s="31"/>
      <c r="AI639426" s="31"/>
    </row>
    <row r="639430" spans="23:35" x14ac:dyDescent="0.2">
      <c r="W639430" s="29"/>
      <c r="AI639430" s="29"/>
    </row>
    <row r="639458" spans="23:35" x14ac:dyDescent="0.2">
      <c r="W639458" s="31"/>
      <c r="AI639458" s="31"/>
    </row>
    <row r="639462" spans="23:35" x14ac:dyDescent="0.2">
      <c r="W639462" s="29"/>
      <c r="AI639462" s="29"/>
    </row>
    <row r="639490" spans="23:35" x14ac:dyDescent="0.2">
      <c r="W639490" s="31"/>
      <c r="AI639490" s="31"/>
    </row>
    <row r="639494" spans="23:35" x14ac:dyDescent="0.2">
      <c r="W639494" s="29"/>
      <c r="AI639494" s="29"/>
    </row>
    <row r="639522" spans="23:35" x14ac:dyDescent="0.2">
      <c r="W639522" s="31"/>
      <c r="AI639522" s="31"/>
    </row>
    <row r="639526" spans="23:35" x14ac:dyDescent="0.2">
      <c r="W639526" s="29"/>
      <c r="AI639526" s="29"/>
    </row>
    <row r="639554" spans="23:35" x14ac:dyDescent="0.2">
      <c r="W639554" s="31"/>
      <c r="AI639554" s="31"/>
    </row>
    <row r="639558" spans="23:35" x14ac:dyDescent="0.2">
      <c r="W639558" s="29"/>
      <c r="AI639558" s="29"/>
    </row>
    <row r="639586" spans="23:35" x14ac:dyDescent="0.2">
      <c r="W639586" s="31"/>
      <c r="AI639586" s="31"/>
    </row>
    <row r="639590" spans="23:35" x14ac:dyDescent="0.2">
      <c r="W639590" s="29"/>
      <c r="AI639590" s="29"/>
    </row>
    <row r="639618" spans="23:35" x14ac:dyDescent="0.2">
      <c r="W639618" s="31"/>
      <c r="AI639618" s="31"/>
    </row>
    <row r="639622" spans="23:35" x14ac:dyDescent="0.2">
      <c r="W639622" s="29"/>
      <c r="AI639622" s="29"/>
    </row>
    <row r="639650" spans="23:35" x14ac:dyDescent="0.2">
      <c r="W639650" s="31"/>
      <c r="AI639650" s="31"/>
    </row>
    <row r="639654" spans="23:35" x14ac:dyDescent="0.2">
      <c r="W639654" s="29"/>
      <c r="AI639654" s="29"/>
    </row>
    <row r="639682" spans="23:35" x14ac:dyDescent="0.2">
      <c r="W639682" s="31"/>
      <c r="AI639682" s="31"/>
    </row>
    <row r="639686" spans="23:35" x14ac:dyDescent="0.2">
      <c r="W639686" s="29"/>
      <c r="AI639686" s="29"/>
    </row>
    <row r="639714" spans="23:35" x14ac:dyDescent="0.2">
      <c r="W639714" s="31"/>
      <c r="AI639714" s="31"/>
    </row>
    <row r="639718" spans="23:35" x14ac:dyDescent="0.2">
      <c r="W639718" s="29"/>
      <c r="AI639718" s="29"/>
    </row>
    <row r="639746" spans="23:35" x14ac:dyDescent="0.2">
      <c r="W639746" s="31"/>
      <c r="AI639746" s="31"/>
    </row>
    <row r="639750" spans="23:35" x14ac:dyDescent="0.2">
      <c r="W639750" s="29"/>
      <c r="AI639750" s="29"/>
    </row>
    <row r="639778" spans="23:35" x14ac:dyDescent="0.2">
      <c r="W639778" s="31"/>
      <c r="AI639778" s="31"/>
    </row>
    <row r="639782" spans="23:35" x14ac:dyDescent="0.2">
      <c r="W639782" s="29"/>
      <c r="AI639782" s="29"/>
    </row>
    <row r="639810" spans="23:35" x14ac:dyDescent="0.2">
      <c r="W639810" s="31"/>
      <c r="AI639810" s="31"/>
    </row>
    <row r="639814" spans="23:35" x14ac:dyDescent="0.2">
      <c r="W639814" s="29"/>
      <c r="AI639814" s="29"/>
    </row>
    <row r="639842" spans="23:35" x14ac:dyDescent="0.2">
      <c r="W639842" s="31"/>
      <c r="AI639842" s="31"/>
    </row>
    <row r="639846" spans="23:35" x14ac:dyDescent="0.2">
      <c r="W639846" s="29"/>
      <c r="AI639846" s="29"/>
    </row>
    <row r="639874" spans="23:35" x14ac:dyDescent="0.2">
      <c r="W639874" s="31"/>
      <c r="AI639874" s="31"/>
    </row>
    <row r="639878" spans="23:35" x14ac:dyDescent="0.2">
      <c r="W639878" s="29"/>
      <c r="AI639878" s="29"/>
    </row>
    <row r="639906" spans="23:35" x14ac:dyDescent="0.2">
      <c r="W639906" s="31"/>
      <c r="AI639906" s="31"/>
    </row>
    <row r="639910" spans="23:35" x14ac:dyDescent="0.2">
      <c r="W639910" s="29"/>
      <c r="AI639910" s="29"/>
    </row>
    <row r="639938" spans="23:35" x14ac:dyDescent="0.2">
      <c r="W639938" s="31"/>
      <c r="AI639938" s="31"/>
    </row>
    <row r="639942" spans="23:35" x14ac:dyDescent="0.2">
      <c r="W639942" s="29"/>
      <c r="AI639942" s="29"/>
    </row>
    <row r="639970" spans="23:35" x14ac:dyDescent="0.2">
      <c r="W639970" s="31"/>
      <c r="AI639970" s="31"/>
    </row>
    <row r="639974" spans="23:35" x14ac:dyDescent="0.2">
      <c r="W639974" s="29"/>
      <c r="AI639974" s="29"/>
    </row>
    <row r="640002" spans="23:35" x14ac:dyDescent="0.2">
      <c r="W640002" s="31"/>
      <c r="AI640002" s="31"/>
    </row>
    <row r="640006" spans="23:35" x14ac:dyDescent="0.2">
      <c r="W640006" s="29"/>
      <c r="AI640006" s="29"/>
    </row>
    <row r="640034" spans="23:35" x14ac:dyDescent="0.2">
      <c r="W640034" s="31"/>
      <c r="AI640034" s="31"/>
    </row>
    <row r="640038" spans="23:35" x14ac:dyDescent="0.2">
      <c r="W640038" s="29"/>
      <c r="AI640038" s="29"/>
    </row>
    <row r="640066" spans="23:35" x14ac:dyDescent="0.2">
      <c r="W640066" s="31"/>
      <c r="AI640066" s="31"/>
    </row>
    <row r="640070" spans="23:35" x14ac:dyDescent="0.2">
      <c r="W640070" s="29"/>
      <c r="AI640070" s="29"/>
    </row>
    <row r="640098" spans="23:35" x14ac:dyDescent="0.2">
      <c r="W640098" s="31"/>
      <c r="AI640098" s="31"/>
    </row>
    <row r="640102" spans="23:35" x14ac:dyDescent="0.2">
      <c r="W640102" s="29"/>
      <c r="AI640102" s="29"/>
    </row>
    <row r="640130" spans="23:35" x14ac:dyDescent="0.2">
      <c r="W640130" s="31"/>
      <c r="AI640130" s="31"/>
    </row>
    <row r="640134" spans="23:35" x14ac:dyDescent="0.2">
      <c r="W640134" s="29"/>
      <c r="AI640134" s="29"/>
    </row>
    <row r="640162" spans="23:35" x14ac:dyDescent="0.2">
      <c r="W640162" s="31"/>
      <c r="AI640162" s="31"/>
    </row>
    <row r="640166" spans="23:35" x14ac:dyDescent="0.2">
      <c r="W640166" s="29"/>
      <c r="AI640166" s="29"/>
    </row>
    <row r="640194" spans="23:35" x14ac:dyDescent="0.2">
      <c r="W640194" s="31"/>
      <c r="AI640194" s="31"/>
    </row>
    <row r="640198" spans="23:35" x14ac:dyDescent="0.2">
      <c r="W640198" s="29"/>
      <c r="AI640198" s="29"/>
    </row>
    <row r="640226" spans="23:35" x14ac:dyDescent="0.2">
      <c r="W640226" s="31"/>
      <c r="AI640226" s="31"/>
    </row>
    <row r="640230" spans="23:35" x14ac:dyDescent="0.2">
      <c r="W640230" s="29"/>
      <c r="AI640230" s="29"/>
    </row>
    <row r="640258" spans="23:35" x14ac:dyDescent="0.2">
      <c r="W640258" s="31"/>
      <c r="AI640258" s="31"/>
    </row>
    <row r="640262" spans="23:35" x14ac:dyDescent="0.2">
      <c r="W640262" s="29"/>
      <c r="AI640262" s="29"/>
    </row>
    <row r="640290" spans="23:35" x14ac:dyDescent="0.2">
      <c r="W640290" s="31"/>
      <c r="AI640290" s="31"/>
    </row>
    <row r="640294" spans="23:35" x14ac:dyDescent="0.2">
      <c r="W640294" s="29"/>
      <c r="AI640294" s="29"/>
    </row>
    <row r="640322" spans="23:35" x14ac:dyDescent="0.2">
      <c r="W640322" s="31"/>
      <c r="AI640322" s="31"/>
    </row>
    <row r="640326" spans="23:35" x14ac:dyDescent="0.2">
      <c r="W640326" s="29"/>
      <c r="AI640326" s="29"/>
    </row>
    <row r="640354" spans="23:35" x14ac:dyDescent="0.2">
      <c r="W640354" s="31"/>
      <c r="AI640354" s="31"/>
    </row>
    <row r="640358" spans="23:35" x14ac:dyDescent="0.2">
      <c r="W640358" s="29"/>
      <c r="AI640358" s="29"/>
    </row>
    <row r="640386" spans="23:35" x14ac:dyDescent="0.2">
      <c r="W640386" s="31"/>
      <c r="AI640386" s="31"/>
    </row>
    <row r="640390" spans="23:35" x14ac:dyDescent="0.2">
      <c r="W640390" s="29"/>
      <c r="AI640390" s="29"/>
    </row>
    <row r="640418" spans="23:35" x14ac:dyDescent="0.2">
      <c r="W640418" s="31"/>
      <c r="AI640418" s="31"/>
    </row>
    <row r="640422" spans="23:35" x14ac:dyDescent="0.2">
      <c r="W640422" s="29"/>
      <c r="AI640422" s="29"/>
    </row>
    <row r="640450" spans="23:35" x14ac:dyDescent="0.2">
      <c r="W640450" s="31"/>
      <c r="AI640450" s="31"/>
    </row>
    <row r="640454" spans="23:35" x14ac:dyDescent="0.2">
      <c r="W640454" s="29"/>
      <c r="AI640454" s="29"/>
    </row>
    <row r="640482" spans="23:35" x14ac:dyDescent="0.2">
      <c r="W640482" s="31"/>
      <c r="AI640482" s="31"/>
    </row>
    <row r="640486" spans="23:35" x14ac:dyDescent="0.2">
      <c r="W640486" s="29"/>
      <c r="AI640486" s="29"/>
    </row>
    <row r="640514" spans="23:35" x14ac:dyDescent="0.2">
      <c r="W640514" s="31"/>
      <c r="AI640514" s="31"/>
    </row>
    <row r="640518" spans="23:35" x14ac:dyDescent="0.2">
      <c r="W640518" s="29"/>
      <c r="AI640518" s="29"/>
    </row>
    <row r="640546" spans="23:35" x14ac:dyDescent="0.2">
      <c r="W640546" s="31"/>
      <c r="AI640546" s="31"/>
    </row>
    <row r="640550" spans="23:35" x14ac:dyDescent="0.2">
      <c r="W640550" s="29"/>
      <c r="AI640550" s="29"/>
    </row>
    <row r="640578" spans="23:35" x14ac:dyDescent="0.2">
      <c r="W640578" s="31"/>
      <c r="AI640578" s="31"/>
    </row>
    <row r="640582" spans="23:35" x14ac:dyDescent="0.2">
      <c r="W640582" s="29"/>
      <c r="AI640582" s="29"/>
    </row>
    <row r="640610" spans="23:35" x14ac:dyDescent="0.2">
      <c r="W640610" s="31"/>
      <c r="AI640610" s="31"/>
    </row>
    <row r="640614" spans="23:35" x14ac:dyDescent="0.2">
      <c r="W640614" s="29"/>
      <c r="AI640614" s="29"/>
    </row>
    <row r="640642" spans="23:35" x14ac:dyDescent="0.2">
      <c r="W640642" s="31"/>
      <c r="AI640642" s="31"/>
    </row>
    <row r="640646" spans="23:35" x14ac:dyDescent="0.2">
      <c r="W640646" s="29"/>
      <c r="AI640646" s="29"/>
    </row>
    <row r="640674" spans="23:35" x14ac:dyDescent="0.2">
      <c r="W640674" s="31"/>
      <c r="AI640674" s="31"/>
    </row>
    <row r="640678" spans="23:35" x14ac:dyDescent="0.2">
      <c r="W640678" s="29"/>
      <c r="AI640678" s="29"/>
    </row>
    <row r="640706" spans="23:35" x14ac:dyDescent="0.2">
      <c r="W640706" s="31"/>
      <c r="AI640706" s="31"/>
    </row>
    <row r="640710" spans="23:35" x14ac:dyDescent="0.2">
      <c r="W640710" s="29"/>
      <c r="AI640710" s="29"/>
    </row>
    <row r="640738" spans="23:35" x14ac:dyDescent="0.2">
      <c r="W640738" s="31"/>
      <c r="AI640738" s="31"/>
    </row>
    <row r="640742" spans="23:35" x14ac:dyDescent="0.2">
      <c r="W640742" s="29"/>
      <c r="AI640742" s="29"/>
    </row>
    <row r="640770" spans="23:35" x14ac:dyDescent="0.2">
      <c r="W640770" s="31"/>
      <c r="AI640770" s="31"/>
    </row>
    <row r="640774" spans="23:35" x14ac:dyDescent="0.2">
      <c r="W640774" s="29"/>
      <c r="AI640774" s="29"/>
    </row>
    <row r="640802" spans="23:35" x14ac:dyDescent="0.2">
      <c r="W640802" s="31"/>
      <c r="AI640802" s="31"/>
    </row>
    <row r="640806" spans="23:35" x14ac:dyDescent="0.2">
      <c r="W640806" s="29"/>
      <c r="AI640806" s="29"/>
    </row>
    <row r="640834" spans="23:35" x14ac:dyDescent="0.2">
      <c r="W640834" s="31"/>
      <c r="AI640834" s="31"/>
    </row>
    <row r="640838" spans="23:35" x14ac:dyDescent="0.2">
      <c r="W640838" s="29"/>
      <c r="AI640838" s="29"/>
    </row>
    <row r="640866" spans="23:35" x14ac:dyDescent="0.2">
      <c r="W640866" s="31"/>
      <c r="AI640866" s="31"/>
    </row>
    <row r="640870" spans="23:35" x14ac:dyDescent="0.2">
      <c r="W640870" s="29"/>
      <c r="AI640870" s="29"/>
    </row>
    <row r="640898" spans="23:35" x14ac:dyDescent="0.2">
      <c r="W640898" s="31"/>
      <c r="AI640898" s="31"/>
    </row>
    <row r="640902" spans="23:35" x14ac:dyDescent="0.2">
      <c r="W640902" s="29"/>
      <c r="AI640902" s="29"/>
    </row>
    <row r="640930" spans="23:35" x14ac:dyDescent="0.2">
      <c r="W640930" s="31"/>
      <c r="AI640930" s="31"/>
    </row>
    <row r="640934" spans="23:35" x14ac:dyDescent="0.2">
      <c r="W640934" s="29"/>
      <c r="AI640934" s="29"/>
    </row>
    <row r="640962" spans="23:35" x14ac:dyDescent="0.2">
      <c r="W640962" s="31"/>
      <c r="AI640962" s="31"/>
    </row>
    <row r="640966" spans="23:35" x14ac:dyDescent="0.2">
      <c r="W640966" s="29"/>
      <c r="AI640966" s="29"/>
    </row>
    <row r="640994" spans="23:35" x14ac:dyDescent="0.2">
      <c r="W640994" s="31"/>
      <c r="AI640994" s="31"/>
    </row>
    <row r="640998" spans="23:35" x14ac:dyDescent="0.2">
      <c r="W640998" s="29"/>
      <c r="AI640998" s="29"/>
    </row>
    <row r="641026" spans="23:35" x14ac:dyDescent="0.2">
      <c r="W641026" s="31"/>
      <c r="AI641026" s="31"/>
    </row>
    <row r="641030" spans="23:35" x14ac:dyDescent="0.2">
      <c r="W641030" s="29"/>
      <c r="AI641030" s="29"/>
    </row>
    <row r="641058" spans="23:35" x14ac:dyDescent="0.2">
      <c r="W641058" s="31"/>
      <c r="AI641058" s="31"/>
    </row>
    <row r="641062" spans="23:35" x14ac:dyDescent="0.2">
      <c r="W641062" s="29"/>
      <c r="AI641062" s="29"/>
    </row>
    <row r="641090" spans="23:35" x14ac:dyDescent="0.2">
      <c r="W641090" s="31"/>
      <c r="AI641090" s="31"/>
    </row>
    <row r="641094" spans="23:35" x14ac:dyDescent="0.2">
      <c r="W641094" s="29"/>
      <c r="AI641094" s="29"/>
    </row>
    <row r="641122" spans="23:35" x14ac:dyDescent="0.2">
      <c r="W641122" s="31"/>
      <c r="AI641122" s="31"/>
    </row>
    <row r="641126" spans="23:35" x14ac:dyDescent="0.2">
      <c r="W641126" s="29"/>
      <c r="AI641126" s="29"/>
    </row>
    <row r="641154" spans="23:35" x14ac:dyDescent="0.2">
      <c r="W641154" s="31"/>
      <c r="AI641154" s="31"/>
    </row>
    <row r="641158" spans="23:35" x14ac:dyDescent="0.2">
      <c r="W641158" s="29"/>
      <c r="AI641158" s="29"/>
    </row>
    <row r="641186" spans="23:35" x14ac:dyDescent="0.2">
      <c r="W641186" s="31"/>
      <c r="AI641186" s="31"/>
    </row>
    <row r="641190" spans="23:35" x14ac:dyDescent="0.2">
      <c r="W641190" s="29"/>
      <c r="AI641190" s="29"/>
    </row>
    <row r="641218" spans="23:35" x14ac:dyDescent="0.2">
      <c r="W641218" s="31"/>
      <c r="AI641218" s="31"/>
    </row>
    <row r="641222" spans="23:35" x14ac:dyDescent="0.2">
      <c r="W641222" s="29"/>
      <c r="AI641222" s="29"/>
    </row>
    <row r="641250" spans="23:35" x14ac:dyDescent="0.2">
      <c r="W641250" s="31"/>
      <c r="AI641250" s="31"/>
    </row>
    <row r="641254" spans="23:35" x14ac:dyDescent="0.2">
      <c r="W641254" s="29"/>
      <c r="AI641254" s="29"/>
    </row>
    <row r="641282" spans="23:35" x14ac:dyDescent="0.2">
      <c r="W641282" s="31"/>
      <c r="AI641282" s="31"/>
    </row>
    <row r="641286" spans="23:35" x14ac:dyDescent="0.2">
      <c r="W641286" s="29"/>
      <c r="AI641286" s="29"/>
    </row>
    <row r="641314" spans="23:35" x14ac:dyDescent="0.2">
      <c r="W641314" s="31"/>
      <c r="AI641314" s="31"/>
    </row>
    <row r="641318" spans="23:35" x14ac:dyDescent="0.2">
      <c r="W641318" s="29"/>
      <c r="AI641318" s="29"/>
    </row>
    <row r="641346" spans="23:35" x14ac:dyDescent="0.2">
      <c r="W641346" s="31"/>
      <c r="AI641346" s="31"/>
    </row>
    <row r="641350" spans="23:35" x14ac:dyDescent="0.2">
      <c r="W641350" s="29"/>
      <c r="AI641350" s="29"/>
    </row>
    <row r="641378" spans="23:35" x14ac:dyDescent="0.2">
      <c r="W641378" s="31"/>
      <c r="AI641378" s="31"/>
    </row>
    <row r="641382" spans="23:35" x14ac:dyDescent="0.2">
      <c r="W641382" s="29"/>
      <c r="AI641382" s="29"/>
    </row>
    <row r="641410" spans="23:35" x14ac:dyDescent="0.2">
      <c r="W641410" s="31"/>
      <c r="AI641410" s="31"/>
    </row>
    <row r="641414" spans="23:35" x14ac:dyDescent="0.2">
      <c r="W641414" s="29"/>
      <c r="AI641414" s="29"/>
    </row>
    <row r="641442" spans="23:35" x14ac:dyDescent="0.2">
      <c r="W641442" s="31"/>
      <c r="AI641442" s="31"/>
    </row>
    <row r="641446" spans="23:35" x14ac:dyDescent="0.2">
      <c r="W641446" s="29"/>
      <c r="AI641446" s="29"/>
    </row>
    <row r="641474" spans="23:35" x14ac:dyDescent="0.2">
      <c r="W641474" s="31"/>
      <c r="AI641474" s="31"/>
    </row>
    <row r="641478" spans="23:35" x14ac:dyDescent="0.2">
      <c r="W641478" s="29"/>
      <c r="AI641478" s="29"/>
    </row>
    <row r="641506" spans="23:35" x14ac:dyDescent="0.2">
      <c r="W641506" s="31"/>
      <c r="AI641506" s="31"/>
    </row>
    <row r="641510" spans="23:35" x14ac:dyDescent="0.2">
      <c r="W641510" s="29"/>
      <c r="AI641510" s="29"/>
    </row>
    <row r="641538" spans="23:35" x14ac:dyDescent="0.2">
      <c r="W641538" s="31"/>
      <c r="AI641538" s="31"/>
    </row>
    <row r="641542" spans="23:35" x14ac:dyDescent="0.2">
      <c r="W641542" s="29"/>
      <c r="AI641542" s="29"/>
    </row>
    <row r="641570" spans="23:35" x14ac:dyDescent="0.2">
      <c r="W641570" s="31"/>
      <c r="AI641570" s="31"/>
    </row>
    <row r="641574" spans="23:35" x14ac:dyDescent="0.2">
      <c r="W641574" s="29"/>
      <c r="AI641574" s="29"/>
    </row>
    <row r="641602" spans="23:35" x14ac:dyDescent="0.2">
      <c r="W641602" s="31"/>
      <c r="AI641602" s="31"/>
    </row>
    <row r="641606" spans="23:35" x14ac:dyDescent="0.2">
      <c r="W641606" s="29"/>
      <c r="AI641606" s="29"/>
    </row>
    <row r="641634" spans="23:35" x14ac:dyDescent="0.2">
      <c r="W641634" s="31"/>
      <c r="AI641634" s="31"/>
    </row>
    <row r="641638" spans="23:35" x14ac:dyDescent="0.2">
      <c r="W641638" s="29"/>
      <c r="AI641638" s="29"/>
    </row>
    <row r="641666" spans="23:35" x14ac:dyDescent="0.2">
      <c r="W641666" s="31"/>
      <c r="AI641666" s="31"/>
    </row>
    <row r="641670" spans="23:35" x14ac:dyDescent="0.2">
      <c r="W641670" s="29"/>
      <c r="AI641670" s="29"/>
    </row>
    <row r="641698" spans="23:35" x14ac:dyDescent="0.2">
      <c r="W641698" s="31"/>
      <c r="AI641698" s="31"/>
    </row>
    <row r="641702" spans="23:35" x14ac:dyDescent="0.2">
      <c r="W641702" s="29"/>
      <c r="AI641702" s="29"/>
    </row>
    <row r="641730" spans="23:35" x14ac:dyDescent="0.2">
      <c r="W641730" s="31"/>
      <c r="AI641730" s="31"/>
    </row>
    <row r="641734" spans="23:35" x14ac:dyDescent="0.2">
      <c r="W641734" s="29"/>
      <c r="AI641734" s="29"/>
    </row>
    <row r="641762" spans="23:35" x14ac:dyDescent="0.2">
      <c r="W641762" s="31"/>
      <c r="AI641762" s="31"/>
    </row>
    <row r="641766" spans="23:35" x14ac:dyDescent="0.2">
      <c r="W641766" s="29"/>
      <c r="AI641766" s="29"/>
    </row>
    <row r="641794" spans="23:35" x14ac:dyDescent="0.2">
      <c r="W641794" s="31"/>
      <c r="AI641794" s="31"/>
    </row>
    <row r="641798" spans="23:35" x14ac:dyDescent="0.2">
      <c r="W641798" s="29"/>
      <c r="AI641798" s="29"/>
    </row>
    <row r="641826" spans="23:35" x14ac:dyDescent="0.2">
      <c r="W641826" s="31"/>
      <c r="AI641826" s="31"/>
    </row>
    <row r="641830" spans="23:35" x14ac:dyDescent="0.2">
      <c r="W641830" s="29"/>
      <c r="AI641830" s="29"/>
    </row>
    <row r="641858" spans="23:35" x14ac:dyDescent="0.2">
      <c r="W641858" s="31"/>
      <c r="AI641858" s="31"/>
    </row>
    <row r="641862" spans="23:35" x14ac:dyDescent="0.2">
      <c r="W641862" s="29"/>
      <c r="AI641862" s="29"/>
    </row>
    <row r="641890" spans="23:35" x14ac:dyDescent="0.2">
      <c r="W641890" s="31"/>
      <c r="AI641890" s="31"/>
    </row>
    <row r="641894" spans="23:35" x14ac:dyDescent="0.2">
      <c r="W641894" s="29"/>
      <c r="AI641894" s="29"/>
    </row>
    <row r="641922" spans="23:35" x14ac:dyDescent="0.2">
      <c r="W641922" s="31"/>
      <c r="AI641922" s="31"/>
    </row>
    <row r="641926" spans="23:35" x14ac:dyDescent="0.2">
      <c r="W641926" s="29"/>
      <c r="AI641926" s="29"/>
    </row>
    <row r="641954" spans="23:35" x14ac:dyDescent="0.2">
      <c r="W641954" s="31"/>
      <c r="AI641954" s="31"/>
    </row>
    <row r="641958" spans="23:35" x14ac:dyDescent="0.2">
      <c r="W641958" s="29"/>
      <c r="AI641958" s="29"/>
    </row>
    <row r="641986" spans="23:35" x14ac:dyDescent="0.2">
      <c r="W641986" s="31"/>
      <c r="AI641986" s="31"/>
    </row>
    <row r="641990" spans="23:35" x14ac:dyDescent="0.2">
      <c r="W641990" s="29"/>
      <c r="AI641990" s="29"/>
    </row>
    <row r="642018" spans="23:35" x14ac:dyDescent="0.2">
      <c r="W642018" s="31"/>
      <c r="AI642018" s="31"/>
    </row>
    <row r="642022" spans="23:35" x14ac:dyDescent="0.2">
      <c r="W642022" s="29"/>
      <c r="AI642022" s="29"/>
    </row>
    <row r="642050" spans="23:35" x14ac:dyDescent="0.2">
      <c r="W642050" s="31"/>
      <c r="AI642050" s="31"/>
    </row>
    <row r="642054" spans="23:35" x14ac:dyDescent="0.2">
      <c r="W642054" s="29"/>
      <c r="AI642054" s="29"/>
    </row>
    <row r="642082" spans="23:35" x14ac:dyDescent="0.2">
      <c r="W642082" s="31"/>
      <c r="AI642082" s="31"/>
    </row>
    <row r="642086" spans="23:35" x14ac:dyDescent="0.2">
      <c r="W642086" s="29"/>
      <c r="AI642086" s="29"/>
    </row>
    <row r="642114" spans="23:35" x14ac:dyDescent="0.2">
      <c r="W642114" s="31"/>
      <c r="AI642114" s="31"/>
    </row>
    <row r="642118" spans="23:35" x14ac:dyDescent="0.2">
      <c r="W642118" s="29"/>
      <c r="AI642118" s="29"/>
    </row>
    <row r="642146" spans="23:35" x14ac:dyDescent="0.2">
      <c r="W642146" s="31"/>
      <c r="AI642146" s="31"/>
    </row>
    <row r="642150" spans="23:35" x14ac:dyDescent="0.2">
      <c r="W642150" s="29"/>
      <c r="AI642150" s="29"/>
    </row>
    <row r="642178" spans="23:35" x14ac:dyDescent="0.2">
      <c r="W642178" s="31"/>
      <c r="AI642178" s="31"/>
    </row>
    <row r="642182" spans="23:35" x14ac:dyDescent="0.2">
      <c r="W642182" s="29"/>
      <c r="AI642182" s="29"/>
    </row>
    <row r="642210" spans="23:35" x14ac:dyDescent="0.2">
      <c r="W642210" s="31"/>
      <c r="AI642210" s="31"/>
    </row>
    <row r="642214" spans="23:35" x14ac:dyDescent="0.2">
      <c r="W642214" s="29"/>
      <c r="AI642214" s="29"/>
    </row>
    <row r="642242" spans="23:35" x14ac:dyDescent="0.2">
      <c r="W642242" s="31"/>
      <c r="AI642242" s="31"/>
    </row>
    <row r="642246" spans="23:35" x14ac:dyDescent="0.2">
      <c r="W642246" s="29"/>
      <c r="AI642246" s="29"/>
    </row>
    <row r="642274" spans="23:35" x14ac:dyDescent="0.2">
      <c r="W642274" s="31"/>
      <c r="AI642274" s="31"/>
    </row>
    <row r="642278" spans="23:35" x14ac:dyDescent="0.2">
      <c r="W642278" s="29"/>
      <c r="AI642278" s="29"/>
    </row>
    <row r="642306" spans="23:35" x14ac:dyDescent="0.2">
      <c r="W642306" s="31"/>
      <c r="AI642306" s="31"/>
    </row>
    <row r="642310" spans="23:35" x14ac:dyDescent="0.2">
      <c r="W642310" s="29"/>
      <c r="AI642310" s="29"/>
    </row>
    <row r="642338" spans="23:35" x14ac:dyDescent="0.2">
      <c r="W642338" s="31"/>
      <c r="AI642338" s="31"/>
    </row>
    <row r="642342" spans="23:35" x14ac:dyDescent="0.2">
      <c r="W642342" s="29"/>
      <c r="AI642342" s="29"/>
    </row>
    <row r="642370" spans="23:35" x14ac:dyDescent="0.2">
      <c r="W642370" s="31"/>
      <c r="AI642370" s="31"/>
    </row>
    <row r="642374" spans="23:35" x14ac:dyDescent="0.2">
      <c r="W642374" s="29"/>
      <c r="AI642374" s="29"/>
    </row>
    <row r="642402" spans="23:35" x14ac:dyDescent="0.2">
      <c r="W642402" s="31"/>
      <c r="AI642402" s="31"/>
    </row>
    <row r="642406" spans="23:35" x14ac:dyDescent="0.2">
      <c r="W642406" s="29"/>
      <c r="AI642406" s="29"/>
    </row>
    <row r="642434" spans="23:35" x14ac:dyDescent="0.2">
      <c r="W642434" s="31"/>
      <c r="AI642434" s="31"/>
    </row>
    <row r="642438" spans="23:35" x14ac:dyDescent="0.2">
      <c r="W642438" s="29"/>
      <c r="AI642438" s="29"/>
    </row>
    <row r="642466" spans="23:35" x14ac:dyDescent="0.2">
      <c r="W642466" s="31"/>
      <c r="AI642466" s="31"/>
    </row>
    <row r="642470" spans="23:35" x14ac:dyDescent="0.2">
      <c r="W642470" s="29"/>
      <c r="AI642470" s="29"/>
    </row>
    <row r="642498" spans="23:35" x14ac:dyDescent="0.2">
      <c r="W642498" s="31"/>
      <c r="AI642498" s="31"/>
    </row>
    <row r="642502" spans="23:35" x14ac:dyDescent="0.2">
      <c r="W642502" s="29"/>
      <c r="AI642502" s="29"/>
    </row>
    <row r="642530" spans="23:35" x14ac:dyDescent="0.2">
      <c r="W642530" s="31"/>
      <c r="AI642530" s="31"/>
    </row>
    <row r="642534" spans="23:35" x14ac:dyDescent="0.2">
      <c r="W642534" s="29"/>
      <c r="AI642534" s="29"/>
    </row>
    <row r="642562" spans="23:35" x14ac:dyDescent="0.2">
      <c r="W642562" s="31"/>
      <c r="AI642562" s="31"/>
    </row>
    <row r="642566" spans="23:35" x14ac:dyDescent="0.2">
      <c r="W642566" s="29"/>
      <c r="AI642566" s="29"/>
    </row>
    <row r="642594" spans="23:35" x14ac:dyDescent="0.2">
      <c r="W642594" s="31"/>
      <c r="AI642594" s="31"/>
    </row>
    <row r="642598" spans="23:35" x14ac:dyDescent="0.2">
      <c r="W642598" s="29"/>
      <c r="AI642598" s="29"/>
    </row>
    <row r="642626" spans="23:35" x14ac:dyDescent="0.2">
      <c r="W642626" s="31"/>
      <c r="AI642626" s="31"/>
    </row>
    <row r="642630" spans="23:35" x14ac:dyDescent="0.2">
      <c r="W642630" s="29"/>
      <c r="AI642630" s="29"/>
    </row>
    <row r="642658" spans="23:35" x14ac:dyDescent="0.2">
      <c r="W642658" s="31"/>
      <c r="AI642658" s="31"/>
    </row>
    <row r="642662" spans="23:35" x14ac:dyDescent="0.2">
      <c r="W642662" s="29"/>
      <c r="AI642662" s="29"/>
    </row>
    <row r="642690" spans="23:35" x14ac:dyDescent="0.2">
      <c r="W642690" s="31"/>
      <c r="AI642690" s="31"/>
    </row>
    <row r="642694" spans="23:35" x14ac:dyDescent="0.2">
      <c r="W642694" s="29"/>
      <c r="AI642694" s="29"/>
    </row>
    <row r="642722" spans="23:35" x14ac:dyDescent="0.2">
      <c r="W642722" s="31"/>
      <c r="AI642722" s="31"/>
    </row>
    <row r="642726" spans="23:35" x14ac:dyDescent="0.2">
      <c r="W642726" s="29"/>
      <c r="AI642726" s="29"/>
    </row>
    <row r="642754" spans="23:35" x14ac:dyDescent="0.2">
      <c r="W642754" s="31"/>
      <c r="AI642754" s="31"/>
    </row>
    <row r="642758" spans="23:35" x14ac:dyDescent="0.2">
      <c r="W642758" s="29"/>
      <c r="AI642758" s="29"/>
    </row>
    <row r="642786" spans="23:35" x14ac:dyDescent="0.2">
      <c r="W642786" s="31"/>
      <c r="AI642786" s="31"/>
    </row>
    <row r="642790" spans="23:35" x14ac:dyDescent="0.2">
      <c r="W642790" s="29"/>
      <c r="AI642790" s="29"/>
    </row>
    <row r="642818" spans="23:35" x14ac:dyDescent="0.2">
      <c r="W642818" s="31"/>
      <c r="AI642818" s="31"/>
    </row>
    <row r="642822" spans="23:35" x14ac:dyDescent="0.2">
      <c r="W642822" s="29"/>
      <c r="AI642822" s="29"/>
    </row>
    <row r="642850" spans="23:35" x14ac:dyDescent="0.2">
      <c r="W642850" s="31"/>
      <c r="AI642850" s="31"/>
    </row>
    <row r="642854" spans="23:35" x14ac:dyDescent="0.2">
      <c r="W642854" s="29"/>
      <c r="AI642854" s="29"/>
    </row>
    <row r="642882" spans="23:35" x14ac:dyDescent="0.2">
      <c r="W642882" s="31"/>
      <c r="AI642882" s="31"/>
    </row>
    <row r="642886" spans="23:35" x14ac:dyDescent="0.2">
      <c r="W642886" s="29"/>
      <c r="AI642886" s="29"/>
    </row>
    <row r="642914" spans="23:35" x14ac:dyDescent="0.2">
      <c r="W642914" s="31"/>
      <c r="AI642914" s="31"/>
    </row>
    <row r="642918" spans="23:35" x14ac:dyDescent="0.2">
      <c r="W642918" s="29"/>
      <c r="AI642918" s="29"/>
    </row>
    <row r="642946" spans="23:35" x14ac:dyDescent="0.2">
      <c r="W642946" s="31"/>
      <c r="AI642946" s="31"/>
    </row>
    <row r="642950" spans="23:35" x14ac:dyDescent="0.2">
      <c r="W642950" s="29"/>
      <c r="AI642950" s="29"/>
    </row>
    <row r="642978" spans="23:35" x14ac:dyDescent="0.2">
      <c r="W642978" s="31"/>
      <c r="AI642978" s="31"/>
    </row>
    <row r="642982" spans="23:35" x14ac:dyDescent="0.2">
      <c r="W642982" s="29"/>
      <c r="AI642982" s="29"/>
    </row>
    <row r="643010" spans="23:35" x14ac:dyDescent="0.2">
      <c r="W643010" s="31"/>
      <c r="AI643010" s="31"/>
    </row>
    <row r="643014" spans="23:35" x14ac:dyDescent="0.2">
      <c r="W643014" s="29"/>
      <c r="AI643014" s="29"/>
    </row>
    <row r="643042" spans="23:35" x14ac:dyDescent="0.2">
      <c r="W643042" s="31"/>
      <c r="AI643042" s="31"/>
    </row>
    <row r="643046" spans="23:35" x14ac:dyDescent="0.2">
      <c r="W643046" s="29"/>
      <c r="AI643046" s="29"/>
    </row>
    <row r="643074" spans="23:35" x14ac:dyDescent="0.2">
      <c r="W643074" s="31"/>
      <c r="AI643074" s="31"/>
    </row>
    <row r="643078" spans="23:35" x14ac:dyDescent="0.2">
      <c r="W643078" s="29"/>
      <c r="AI643078" s="29"/>
    </row>
    <row r="643106" spans="23:35" x14ac:dyDescent="0.2">
      <c r="W643106" s="31"/>
      <c r="AI643106" s="31"/>
    </row>
    <row r="643110" spans="23:35" x14ac:dyDescent="0.2">
      <c r="W643110" s="29"/>
      <c r="AI643110" s="29"/>
    </row>
    <row r="643138" spans="23:35" x14ac:dyDescent="0.2">
      <c r="W643138" s="31"/>
      <c r="AI643138" s="31"/>
    </row>
    <row r="643142" spans="23:35" x14ac:dyDescent="0.2">
      <c r="W643142" s="29"/>
      <c r="AI643142" s="29"/>
    </row>
    <row r="643170" spans="23:35" x14ac:dyDescent="0.2">
      <c r="W643170" s="31"/>
      <c r="AI643170" s="31"/>
    </row>
    <row r="643174" spans="23:35" x14ac:dyDescent="0.2">
      <c r="W643174" s="29"/>
      <c r="AI643174" s="29"/>
    </row>
    <row r="643202" spans="23:35" x14ac:dyDescent="0.2">
      <c r="W643202" s="31"/>
      <c r="AI643202" s="31"/>
    </row>
    <row r="643206" spans="23:35" x14ac:dyDescent="0.2">
      <c r="W643206" s="29"/>
      <c r="AI643206" s="29"/>
    </row>
    <row r="643234" spans="23:35" x14ac:dyDescent="0.2">
      <c r="W643234" s="31"/>
      <c r="AI643234" s="31"/>
    </row>
    <row r="643238" spans="23:35" x14ac:dyDescent="0.2">
      <c r="W643238" s="29"/>
      <c r="AI643238" s="29"/>
    </row>
    <row r="643266" spans="23:35" x14ac:dyDescent="0.2">
      <c r="W643266" s="31"/>
      <c r="AI643266" s="31"/>
    </row>
    <row r="643270" spans="23:35" x14ac:dyDescent="0.2">
      <c r="W643270" s="29"/>
      <c r="AI643270" s="29"/>
    </row>
    <row r="643298" spans="23:35" x14ac:dyDescent="0.2">
      <c r="W643298" s="31"/>
      <c r="AI643298" s="31"/>
    </row>
    <row r="643302" spans="23:35" x14ac:dyDescent="0.2">
      <c r="W643302" s="29"/>
      <c r="AI643302" s="29"/>
    </row>
    <row r="643330" spans="23:35" x14ac:dyDescent="0.2">
      <c r="W643330" s="31"/>
      <c r="AI643330" s="31"/>
    </row>
    <row r="643334" spans="23:35" x14ac:dyDescent="0.2">
      <c r="W643334" s="29"/>
      <c r="AI643334" s="29"/>
    </row>
    <row r="643362" spans="23:35" x14ac:dyDescent="0.2">
      <c r="W643362" s="31"/>
      <c r="AI643362" s="31"/>
    </row>
    <row r="643366" spans="23:35" x14ac:dyDescent="0.2">
      <c r="W643366" s="29"/>
      <c r="AI643366" s="29"/>
    </row>
    <row r="643394" spans="23:35" x14ac:dyDescent="0.2">
      <c r="W643394" s="31"/>
      <c r="AI643394" s="31"/>
    </row>
    <row r="643398" spans="23:35" x14ac:dyDescent="0.2">
      <c r="W643398" s="29"/>
      <c r="AI643398" s="29"/>
    </row>
    <row r="643426" spans="23:35" x14ac:dyDescent="0.2">
      <c r="W643426" s="31"/>
      <c r="AI643426" s="31"/>
    </row>
    <row r="643430" spans="23:35" x14ac:dyDescent="0.2">
      <c r="W643430" s="29"/>
      <c r="AI643430" s="29"/>
    </row>
    <row r="643458" spans="23:35" x14ac:dyDescent="0.2">
      <c r="W643458" s="31"/>
      <c r="AI643458" s="31"/>
    </row>
    <row r="643462" spans="23:35" x14ac:dyDescent="0.2">
      <c r="W643462" s="29"/>
      <c r="AI643462" s="29"/>
    </row>
    <row r="643490" spans="23:35" x14ac:dyDescent="0.2">
      <c r="W643490" s="31"/>
      <c r="AI643490" s="31"/>
    </row>
    <row r="643494" spans="23:35" x14ac:dyDescent="0.2">
      <c r="W643494" s="29"/>
      <c r="AI643494" s="29"/>
    </row>
    <row r="643522" spans="23:35" x14ac:dyDescent="0.2">
      <c r="W643522" s="31"/>
      <c r="AI643522" s="31"/>
    </row>
    <row r="643526" spans="23:35" x14ac:dyDescent="0.2">
      <c r="W643526" s="29"/>
      <c r="AI643526" s="29"/>
    </row>
    <row r="643554" spans="23:35" x14ac:dyDescent="0.2">
      <c r="W643554" s="31"/>
      <c r="AI643554" s="31"/>
    </row>
    <row r="643558" spans="23:35" x14ac:dyDescent="0.2">
      <c r="W643558" s="29"/>
      <c r="AI643558" s="29"/>
    </row>
    <row r="643586" spans="23:35" x14ac:dyDescent="0.2">
      <c r="W643586" s="31"/>
      <c r="AI643586" s="31"/>
    </row>
    <row r="643590" spans="23:35" x14ac:dyDescent="0.2">
      <c r="W643590" s="29"/>
      <c r="AI643590" s="29"/>
    </row>
    <row r="643618" spans="23:35" x14ac:dyDescent="0.2">
      <c r="W643618" s="31"/>
      <c r="AI643618" s="31"/>
    </row>
    <row r="643622" spans="23:35" x14ac:dyDescent="0.2">
      <c r="W643622" s="29"/>
      <c r="AI643622" s="29"/>
    </row>
    <row r="643650" spans="23:35" x14ac:dyDescent="0.2">
      <c r="W643650" s="31"/>
      <c r="AI643650" s="31"/>
    </row>
    <row r="643654" spans="23:35" x14ac:dyDescent="0.2">
      <c r="W643654" s="29"/>
      <c r="AI643654" s="29"/>
    </row>
    <row r="643682" spans="23:35" x14ac:dyDescent="0.2">
      <c r="W643682" s="31"/>
      <c r="AI643682" s="31"/>
    </row>
    <row r="643686" spans="23:35" x14ac:dyDescent="0.2">
      <c r="W643686" s="29"/>
      <c r="AI643686" s="29"/>
    </row>
    <row r="643714" spans="23:35" x14ac:dyDescent="0.2">
      <c r="W643714" s="31"/>
      <c r="AI643714" s="31"/>
    </row>
    <row r="643718" spans="23:35" x14ac:dyDescent="0.2">
      <c r="W643718" s="29"/>
      <c r="AI643718" s="29"/>
    </row>
    <row r="643746" spans="23:35" x14ac:dyDescent="0.2">
      <c r="W643746" s="31"/>
      <c r="AI643746" s="31"/>
    </row>
    <row r="643750" spans="23:35" x14ac:dyDescent="0.2">
      <c r="W643750" s="29"/>
      <c r="AI643750" s="29"/>
    </row>
    <row r="643778" spans="23:35" x14ac:dyDescent="0.2">
      <c r="W643778" s="31"/>
      <c r="AI643778" s="31"/>
    </row>
    <row r="643782" spans="23:35" x14ac:dyDescent="0.2">
      <c r="W643782" s="29"/>
      <c r="AI643782" s="29"/>
    </row>
    <row r="643810" spans="23:35" x14ac:dyDescent="0.2">
      <c r="W643810" s="31"/>
      <c r="AI643810" s="31"/>
    </row>
    <row r="643814" spans="23:35" x14ac:dyDescent="0.2">
      <c r="W643814" s="29"/>
      <c r="AI643814" s="29"/>
    </row>
    <row r="643842" spans="23:35" x14ac:dyDescent="0.2">
      <c r="W643842" s="31"/>
      <c r="AI643842" s="31"/>
    </row>
    <row r="643846" spans="23:35" x14ac:dyDescent="0.2">
      <c r="W643846" s="29"/>
      <c r="AI643846" s="29"/>
    </row>
    <row r="643874" spans="23:35" x14ac:dyDescent="0.2">
      <c r="W643874" s="31"/>
      <c r="AI643874" s="31"/>
    </row>
    <row r="643878" spans="23:35" x14ac:dyDescent="0.2">
      <c r="W643878" s="29"/>
      <c r="AI643878" s="29"/>
    </row>
    <row r="643906" spans="23:35" x14ac:dyDescent="0.2">
      <c r="W643906" s="31"/>
      <c r="AI643906" s="31"/>
    </row>
    <row r="643910" spans="23:35" x14ac:dyDescent="0.2">
      <c r="W643910" s="29"/>
      <c r="AI643910" s="29"/>
    </row>
    <row r="643938" spans="23:35" x14ac:dyDescent="0.2">
      <c r="W643938" s="31"/>
      <c r="AI643938" s="31"/>
    </row>
    <row r="643942" spans="23:35" x14ac:dyDescent="0.2">
      <c r="W643942" s="29"/>
      <c r="AI643942" s="29"/>
    </row>
    <row r="643970" spans="23:35" x14ac:dyDescent="0.2">
      <c r="W643970" s="31"/>
      <c r="AI643970" s="31"/>
    </row>
    <row r="643974" spans="23:35" x14ac:dyDescent="0.2">
      <c r="W643974" s="29"/>
      <c r="AI643974" s="29"/>
    </row>
    <row r="644002" spans="23:35" x14ac:dyDescent="0.2">
      <c r="W644002" s="31"/>
      <c r="AI644002" s="31"/>
    </row>
    <row r="644006" spans="23:35" x14ac:dyDescent="0.2">
      <c r="W644006" s="29"/>
      <c r="AI644006" s="29"/>
    </row>
    <row r="644034" spans="23:35" x14ac:dyDescent="0.2">
      <c r="W644034" s="31"/>
      <c r="AI644034" s="31"/>
    </row>
    <row r="644038" spans="23:35" x14ac:dyDescent="0.2">
      <c r="W644038" s="29"/>
      <c r="AI644038" s="29"/>
    </row>
    <row r="644066" spans="23:35" x14ac:dyDescent="0.2">
      <c r="W644066" s="31"/>
      <c r="AI644066" s="31"/>
    </row>
    <row r="644070" spans="23:35" x14ac:dyDescent="0.2">
      <c r="W644070" s="29"/>
      <c r="AI644070" s="29"/>
    </row>
    <row r="644098" spans="23:35" x14ac:dyDescent="0.2">
      <c r="W644098" s="31"/>
      <c r="AI644098" s="31"/>
    </row>
    <row r="644102" spans="23:35" x14ac:dyDescent="0.2">
      <c r="W644102" s="29"/>
      <c r="AI644102" s="29"/>
    </row>
    <row r="644130" spans="23:35" x14ac:dyDescent="0.2">
      <c r="W644130" s="31"/>
      <c r="AI644130" s="31"/>
    </row>
    <row r="644134" spans="23:35" x14ac:dyDescent="0.2">
      <c r="W644134" s="29"/>
      <c r="AI644134" s="29"/>
    </row>
    <row r="644162" spans="23:35" x14ac:dyDescent="0.2">
      <c r="W644162" s="31"/>
      <c r="AI644162" s="31"/>
    </row>
    <row r="644166" spans="23:35" x14ac:dyDescent="0.2">
      <c r="W644166" s="29"/>
      <c r="AI644166" s="29"/>
    </row>
    <row r="644194" spans="23:35" x14ac:dyDescent="0.2">
      <c r="W644194" s="31"/>
      <c r="AI644194" s="31"/>
    </row>
    <row r="644198" spans="23:35" x14ac:dyDescent="0.2">
      <c r="W644198" s="29"/>
      <c r="AI644198" s="29"/>
    </row>
    <row r="644226" spans="23:35" x14ac:dyDescent="0.2">
      <c r="W644226" s="31"/>
      <c r="AI644226" s="31"/>
    </row>
    <row r="644230" spans="23:35" x14ac:dyDescent="0.2">
      <c r="W644230" s="29"/>
      <c r="AI644230" s="29"/>
    </row>
    <row r="644258" spans="23:35" x14ac:dyDescent="0.2">
      <c r="W644258" s="31"/>
      <c r="AI644258" s="31"/>
    </row>
    <row r="644262" spans="23:35" x14ac:dyDescent="0.2">
      <c r="W644262" s="29"/>
      <c r="AI644262" s="29"/>
    </row>
    <row r="644290" spans="23:35" x14ac:dyDescent="0.2">
      <c r="W644290" s="31"/>
      <c r="AI644290" s="31"/>
    </row>
    <row r="644294" spans="23:35" x14ac:dyDescent="0.2">
      <c r="W644294" s="29"/>
      <c r="AI644294" s="29"/>
    </row>
    <row r="644322" spans="23:35" x14ac:dyDescent="0.2">
      <c r="W644322" s="31"/>
      <c r="AI644322" s="31"/>
    </row>
    <row r="644326" spans="23:35" x14ac:dyDescent="0.2">
      <c r="W644326" s="29"/>
      <c r="AI644326" s="29"/>
    </row>
    <row r="644354" spans="23:35" x14ac:dyDescent="0.2">
      <c r="W644354" s="31"/>
      <c r="AI644354" s="31"/>
    </row>
    <row r="644358" spans="23:35" x14ac:dyDescent="0.2">
      <c r="W644358" s="29"/>
      <c r="AI644358" s="29"/>
    </row>
    <row r="644386" spans="23:35" x14ac:dyDescent="0.2">
      <c r="W644386" s="31"/>
      <c r="AI644386" s="31"/>
    </row>
    <row r="644390" spans="23:35" x14ac:dyDescent="0.2">
      <c r="W644390" s="29"/>
      <c r="AI644390" s="29"/>
    </row>
    <row r="644418" spans="23:35" x14ac:dyDescent="0.2">
      <c r="W644418" s="31"/>
      <c r="AI644418" s="31"/>
    </row>
    <row r="644422" spans="23:35" x14ac:dyDescent="0.2">
      <c r="W644422" s="29"/>
      <c r="AI644422" s="29"/>
    </row>
    <row r="644450" spans="23:35" x14ac:dyDescent="0.2">
      <c r="W644450" s="31"/>
      <c r="AI644450" s="31"/>
    </row>
    <row r="644454" spans="23:35" x14ac:dyDescent="0.2">
      <c r="W644454" s="29"/>
      <c r="AI644454" s="29"/>
    </row>
    <row r="644482" spans="23:35" x14ac:dyDescent="0.2">
      <c r="W644482" s="31"/>
      <c r="AI644482" s="31"/>
    </row>
    <row r="644486" spans="23:35" x14ac:dyDescent="0.2">
      <c r="W644486" s="29"/>
      <c r="AI644486" s="29"/>
    </row>
    <row r="644514" spans="23:35" x14ac:dyDescent="0.2">
      <c r="W644514" s="31"/>
      <c r="AI644514" s="31"/>
    </row>
    <row r="644518" spans="23:35" x14ac:dyDescent="0.2">
      <c r="W644518" s="29"/>
      <c r="AI644518" s="29"/>
    </row>
    <row r="644546" spans="23:35" x14ac:dyDescent="0.2">
      <c r="W644546" s="31"/>
      <c r="AI644546" s="31"/>
    </row>
    <row r="644550" spans="23:35" x14ac:dyDescent="0.2">
      <c r="W644550" s="29"/>
      <c r="AI644550" s="29"/>
    </row>
    <row r="644578" spans="23:35" x14ac:dyDescent="0.2">
      <c r="W644578" s="31"/>
      <c r="AI644578" s="31"/>
    </row>
    <row r="644582" spans="23:35" x14ac:dyDescent="0.2">
      <c r="W644582" s="29"/>
      <c r="AI644582" s="29"/>
    </row>
    <row r="644610" spans="23:35" x14ac:dyDescent="0.2">
      <c r="W644610" s="31"/>
      <c r="AI644610" s="31"/>
    </row>
    <row r="644614" spans="23:35" x14ac:dyDescent="0.2">
      <c r="W644614" s="29"/>
      <c r="AI644614" s="29"/>
    </row>
    <row r="644642" spans="23:35" x14ac:dyDescent="0.2">
      <c r="W644642" s="31"/>
      <c r="AI644642" s="31"/>
    </row>
    <row r="644646" spans="23:35" x14ac:dyDescent="0.2">
      <c r="W644646" s="29"/>
      <c r="AI644646" s="29"/>
    </row>
    <row r="644674" spans="23:35" x14ac:dyDescent="0.2">
      <c r="W644674" s="31"/>
      <c r="AI644674" s="31"/>
    </row>
    <row r="644678" spans="23:35" x14ac:dyDescent="0.2">
      <c r="W644678" s="29"/>
      <c r="AI644678" s="29"/>
    </row>
    <row r="644706" spans="23:35" x14ac:dyDescent="0.2">
      <c r="W644706" s="31"/>
      <c r="AI644706" s="31"/>
    </row>
    <row r="644710" spans="23:35" x14ac:dyDescent="0.2">
      <c r="W644710" s="29"/>
      <c r="AI644710" s="29"/>
    </row>
    <row r="644738" spans="23:35" x14ac:dyDescent="0.2">
      <c r="W644738" s="31"/>
      <c r="AI644738" s="31"/>
    </row>
    <row r="644742" spans="23:35" x14ac:dyDescent="0.2">
      <c r="W644742" s="29"/>
      <c r="AI644742" s="29"/>
    </row>
    <row r="644770" spans="23:35" x14ac:dyDescent="0.2">
      <c r="W644770" s="31"/>
      <c r="AI644770" s="31"/>
    </row>
    <row r="644774" spans="23:35" x14ac:dyDescent="0.2">
      <c r="W644774" s="29"/>
      <c r="AI644774" s="29"/>
    </row>
    <row r="644802" spans="23:35" x14ac:dyDescent="0.2">
      <c r="W644802" s="31"/>
      <c r="AI644802" s="31"/>
    </row>
    <row r="644806" spans="23:35" x14ac:dyDescent="0.2">
      <c r="W644806" s="29"/>
      <c r="AI644806" s="29"/>
    </row>
    <row r="644834" spans="23:35" x14ac:dyDescent="0.2">
      <c r="W644834" s="31"/>
      <c r="AI644834" s="31"/>
    </row>
    <row r="644838" spans="23:35" x14ac:dyDescent="0.2">
      <c r="W644838" s="29"/>
      <c r="AI644838" s="29"/>
    </row>
    <row r="644866" spans="23:35" x14ac:dyDescent="0.2">
      <c r="W644866" s="31"/>
      <c r="AI644866" s="31"/>
    </row>
    <row r="644870" spans="23:35" x14ac:dyDescent="0.2">
      <c r="W644870" s="29"/>
      <c r="AI644870" s="29"/>
    </row>
    <row r="644898" spans="23:35" x14ac:dyDescent="0.2">
      <c r="W644898" s="31"/>
      <c r="AI644898" s="31"/>
    </row>
    <row r="644902" spans="23:35" x14ac:dyDescent="0.2">
      <c r="W644902" s="29"/>
      <c r="AI644902" s="29"/>
    </row>
    <row r="644930" spans="23:35" x14ac:dyDescent="0.2">
      <c r="W644930" s="31"/>
      <c r="AI644930" s="31"/>
    </row>
    <row r="644934" spans="23:35" x14ac:dyDescent="0.2">
      <c r="W644934" s="29"/>
      <c r="AI644934" s="29"/>
    </row>
    <row r="644962" spans="23:35" x14ac:dyDescent="0.2">
      <c r="W644962" s="31"/>
      <c r="AI644962" s="31"/>
    </row>
    <row r="644966" spans="23:35" x14ac:dyDescent="0.2">
      <c r="W644966" s="29"/>
      <c r="AI644966" s="29"/>
    </row>
    <row r="644994" spans="23:35" x14ac:dyDescent="0.2">
      <c r="W644994" s="31"/>
      <c r="AI644994" s="31"/>
    </row>
    <row r="644998" spans="23:35" x14ac:dyDescent="0.2">
      <c r="W644998" s="29"/>
      <c r="AI644998" s="29"/>
    </row>
    <row r="645026" spans="23:35" x14ac:dyDescent="0.2">
      <c r="W645026" s="31"/>
      <c r="AI645026" s="31"/>
    </row>
    <row r="645030" spans="23:35" x14ac:dyDescent="0.2">
      <c r="W645030" s="29"/>
      <c r="AI645030" s="29"/>
    </row>
    <row r="645058" spans="23:35" x14ac:dyDescent="0.2">
      <c r="W645058" s="31"/>
      <c r="AI645058" s="31"/>
    </row>
    <row r="645062" spans="23:35" x14ac:dyDescent="0.2">
      <c r="W645062" s="29"/>
      <c r="AI645062" s="29"/>
    </row>
    <row r="645090" spans="23:35" x14ac:dyDescent="0.2">
      <c r="W645090" s="31"/>
      <c r="AI645090" s="31"/>
    </row>
    <row r="645094" spans="23:35" x14ac:dyDescent="0.2">
      <c r="W645094" s="29"/>
      <c r="AI645094" s="29"/>
    </row>
    <row r="645122" spans="23:35" x14ac:dyDescent="0.2">
      <c r="W645122" s="31"/>
      <c r="AI645122" s="31"/>
    </row>
    <row r="645126" spans="23:35" x14ac:dyDescent="0.2">
      <c r="W645126" s="29"/>
      <c r="AI645126" s="29"/>
    </row>
    <row r="645154" spans="23:35" x14ac:dyDescent="0.2">
      <c r="W645154" s="31"/>
      <c r="AI645154" s="31"/>
    </row>
    <row r="645158" spans="23:35" x14ac:dyDescent="0.2">
      <c r="W645158" s="29"/>
      <c r="AI645158" s="29"/>
    </row>
    <row r="645186" spans="23:35" x14ac:dyDescent="0.2">
      <c r="W645186" s="31"/>
      <c r="AI645186" s="31"/>
    </row>
    <row r="645190" spans="23:35" x14ac:dyDescent="0.2">
      <c r="W645190" s="29"/>
      <c r="AI645190" s="29"/>
    </row>
    <row r="645218" spans="23:35" x14ac:dyDescent="0.2">
      <c r="W645218" s="31"/>
      <c r="AI645218" s="31"/>
    </row>
    <row r="645222" spans="23:35" x14ac:dyDescent="0.2">
      <c r="W645222" s="29"/>
      <c r="AI645222" s="29"/>
    </row>
    <row r="645250" spans="23:35" x14ac:dyDescent="0.2">
      <c r="W645250" s="31"/>
      <c r="AI645250" s="31"/>
    </row>
    <row r="645254" spans="23:35" x14ac:dyDescent="0.2">
      <c r="W645254" s="29"/>
      <c r="AI645254" s="29"/>
    </row>
    <row r="645282" spans="23:35" x14ac:dyDescent="0.2">
      <c r="W645282" s="31"/>
      <c r="AI645282" s="31"/>
    </row>
    <row r="645286" spans="23:35" x14ac:dyDescent="0.2">
      <c r="W645286" s="29"/>
      <c r="AI645286" s="29"/>
    </row>
    <row r="645314" spans="23:35" x14ac:dyDescent="0.2">
      <c r="W645314" s="31"/>
      <c r="AI645314" s="31"/>
    </row>
    <row r="645318" spans="23:35" x14ac:dyDescent="0.2">
      <c r="W645318" s="29"/>
      <c r="AI645318" s="29"/>
    </row>
    <row r="645346" spans="23:35" x14ac:dyDescent="0.2">
      <c r="W645346" s="31"/>
      <c r="AI645346" s="31"/>
    </row>
    <row r="645350" spans="23:35" x14ac:dyDescent="0.2">
      <c r="W645350" s="29"/>
      <c r="AI645350" s="29"/>
    </row>
    <row r="645378" spans="23:35" x14ac:dyDescent="0.2">
      <c r="W645378" s="31"/>
      <c r="AI645378" s="31"/>
    </row>
    <row r="645382" spans="23:35" x14ac:dyDescent="0.2">
      <c r="W645382" s="29"/>
      <c r="AI645382" s="29"/>
    </row>
    <row r="645410" spans="23:35" x14ac:dyDescent="0.2">
      <c r="W645410" s="31"/>
      <c r="AI645410" s="31"/>
    </row>
    <row r="645414" spans="23:35" x14ac:dyDescent="0.2">
      <c r="W645414" s="29"/>
      <c r="AI645414" s="29"/>
    </row>
    <row r="645442" spans="23:35" x14ac:dyDescent="0.2">
      <c r="W645442" s="31"/>
      <c r="AI645442" s="31"/>
    </row>
    <row r="645446" spans="23:35" x14ac:dyDescent="0.2">
      <c r="W645446" s="29"/>
      <c r="AI645446" s="29"/>
    </row>
    <row r="645474" spans="23:35" x14ac:dyDescent="0.2">
      <c r="W645474" s="31"/>
      <c r="AI645474" s="31"/>
    </row>
    <row r="645478" spans="23:35" x14ac:dyDescent="0.2">
      <c r="W645478" s="29"/>
      <c r="AI645478" s="29"/>
    </row>
    <row r="645506" spans="23:35" x14ac:dyDescent="0.2">
      <c r="W645506" s="31"/>
      <c r="AI645506" s="31"/>
    </row>
    <row r="645510" spans="23:35" x14ac:dyDescent="0.2">
      <c r="W645510" s="29"/>
      <c r="AI645510" s="29"/>
    </row>
    <row r="645538" spans="23:35" x14ac:dyDescent="0.2">
      <c r="W645538" s="31"/>
      <c r="AI645538" s="31"/>
    </row>
    <row r="645542" spans="23:35" x14ac:dyDescent="0.2">
      <c r="W645542" s="29"/>
      <c r="AI645542" s="29"/>
    </row>
    <row r="645570" spans="23:35" x14ac:dyDescent="0.2">
      <c r="W645570" s="31"/>
      <c r="AI645570" s="31"/>
    </row>
    <row r="645574" spans="23:35" x14ac:dyDescent="0.2">
      <c r="W645574" s="29"/>
      <c r="AI645574" s="29"/>
    </row>
    <row r="645602" spans="23:35" x14ac:dyDescent="0.2">
      <c r="W645602" s="31"/>
      <c r="AI645602" s="31"/>
    </row>
    <row r="645606" spans="23:35" x14ac:dyDescent="0.2">
      <c r="W645606" s="29"/>
      <c r="AI645606" s="29"/>
    </row>
    <row r="645634" spans="23:35" x14ac:dyDescent="0.2">
      <c r="W645634" s="31"/>
      <c r="AI645634" s="31"/>
    </row>
    <row r="645638" spans="23:35" x14ac:dyDescent="0.2">
      <c r="W645638" s="29"/>
      <c r="AI645638" s="29"/>
    </row>
    <row r="645666" spans="23:35" x14ac:dyDescent="0.2">
      <c r="W645666" s="31"/>
      <c r="AI645666" s="31"/>
    </row>
    <row r="645670" spans="23:35" x14ac:dyDescent="0.2">
      <c r="W645670" s="29"/>
      <c r="AI645670" s="29"/>
    </row>
    <row r="645698" spans="23:35" x14ac:dyDescent="0.2">
      <c r="W645698" s="31"/>
      <c r="AI645698" s="31"/>
    </row>
    <row r="645702" spans="23:35" x14ac:dyDescent="0.2">
      <c r="W645702" s="29"/>
      <c r="AI645702" s="29"/>
    </row>
    <row r="645730" spans="23:35" x14ac:dyDescent="0.2">
      <c r="W645730" s="31"/>
      <c r="AI645730" s="31"/>
    </row>
    <row r="645734" spans="23:35" x14ac:dyDescent="0.2">
      <c r="W645734" s="29"/>
      <c r="AI645734" s="29"/>
    </row>
    <row r="645762" spans="23:35" x14ac:dyDescent="0.2">
      <c r="W645762" s="31"/>
      <c r="AI645762" s="31"/>
    </row>
    <row r="645766" spans="23:35" x14ac:dyDescent="0.2">
      <c r="W645766" s="29"/>
      <c r="AI645766" s="29"/>
    </row>
    <row r="645794" spans="23:35" x14ac:dyDescent="0.2">
      <c r="W645794" s="31"/>
      <c r="AI645794" s="31"/>
    </row>
    <row r="645798" spans="23:35" x14ac:dyDescent="0.2">
      <c r="W645798" s="29"/>
      <c r="AI645798" s="29"/>
    </row>
    <row r="645826" spans="23:35" x14ac:dyDescent="0.2">
      <c r="W645826" s="31"/>
      <c r="AI645826" s="31"/>
    </row>
    <row r="645830" spans="23:35" x14ac:dyDescent="0.2">
      <c r="W645830" s="29"/>
      <c r="AI645830" s="29"/>
    </row>
    <row r="645858" spans="23:35" x14ac:dyDescent="0.2">
      <c r="W645858" s="31"/>
      <c r="AI645858" s="31"/>
    </row>
    <row r="645862" spans="23:35" x14ac:dyDescent="0.2">
      <c r="W645862" s="29"/>
      <c r="AI645862" s="29"/>
    </row>
    <row r="645890" spans="23:35" x14ac:dyDescent="0.2">
      <c r="W645890" s="31"/>
      <c r="AI645890" s="31"/>
    </row>
    <row r="645894" spans="23:35" x14ac:dyDescent="0.2">
      <c r="W645894" s="29"/>
      <c r="AI645894" s="29"/>
    </row>
    <row r="645922" spans="23:35" x14ac:dyDescent="0.2">
      <c r="W645922" s="31"/>
      <c r="AI645922" s="31"/>
    </row>
    <row r="645926" spans="23:35" x14ac:dyDescent="0.2">
      <c r="W645926" s="29"/>
      <c r="AI645926" s="29"/>
    </row>
    <row r="645954" spans="23:35" x14ac:dyDescent="0.2">
      <c r="W645954" s="31"/>
      <c r="AI645954" s="31"/>
    </row>
    <row r="645958" spans="23:35" x14ac:dyDescent="0.2">
      <c r="W645958" s="29"/>
      <c r="AI645958" s="29"/>
    </row>
    <row r="645986" spans="23:35" x14ac:dyDescent="0.2">
      <c r="W645986" s="31"/>
      <c r="AI645986" s="31"/>
    </row>
    <row r="645990" spans="23:35" x14ac:dyDescent="0.2">
      <c r="W645990" s="29"/>
      <c r="AI645990" s="29"/>
    </row>
    <row r="646018" spans="23:35" x14ac:dyDescent="0.2">
      <c r="W646018" s="31"/>
      <c r="AI646018" s="31"/>
    </row>
    <row r="646022" spans="23:35" x14ac:dyDescent="0.2">
      <c r="W646022" s="29"/>
      <c r="AI646022" s="29"/>
    </row>
    <row r="646050" spans="23:35" x14ac:dyDescent="0.2">
      <c r="W646050" s="31"/>
      <c r="AI646050" s="31"/>
    </row>
    <row r="646054" spans="23:35" x14ac:dyDescent="0.2">
      <c r="W646054" s="29"/>
      <c r="AI646054" s="29"/>
    </row>
    <row r="646082" spans="23:35" x14ac:dyDescent="0.2">
      <c r="W646082" s="31"/>
      <c r="AI646082" s="31"/>
    </row>
    <row r="646086" spans="23:35" x14ac:dyDescent="0.2">
      <c r="W646086" s="29"/>
      <c r="AI646086" s="29"/>
    </row>
    <row r="646114" spans="23:35" x14ac:dyDescent="0.2">
      <c r="W646114" s="31"/>
      <c r="AI646114" s="31"/>
    </row>
    <row r="646118" spans="23:35" x14ac:dyDescent="0.2">
      <c r="W646118" s="29"/>
      <c r="AI646118" s="29"/>
    </row>
    <row r="646146" spans="23:35" x14ac:dyDescent="0.2">
      <c r="W646146" s="31"/>
      <c r="AI646146" s="31"/>
    </row>
    <row r="646150" spans="23:35" x14ac:dyDescent="0.2">
      <c r="W646150" s="29"/>
      <c r="AI646150" s="29"/>
    </row>
    <row r="646178" spans="23:35" x14ac:dyDescent="0.2">
      <c r="W646178" s="31"/>
      <c r="AI646178" s="31"/>
    </row>
    <row r="646182" spans="23:35" x14ac:dyDescent="0.2">
      <c r="W646182" s="29"/>
      <c r="AI646182" s="29"/>
    </row>
    <row r="646210" spans="23:35" x14ac:dyDescent="0.2">
      <c r="W646210" s="31"/>
      <c r="AI646210" s="31"/>
    </row>
    <row r="646214" spans="23:35" x14ac:dyDescent="0.2">
      <c r="W646214" s="29"/>
      <c r="AI646214" s="29"/>
    </row>
    <row r="646242" spans="23:35" x14ac:dyDescent="0.2">
      <c r="W646242" s="31"/>
      <c r="AI646242" s="31"/>
    </row>
    <row r="646246" spans="23:35" x14ac:dyDescent="0.2">
      <c r="W646246" s="29"/>
      <c r="AI646246" s="29"/>
    </row>
    <row r="646274" spans="23:35" x14ac:dyDescent="0.2">
      <c r="W646274" s="31"/>
      <c r="AI646274" s="31"/>
    </row>
    <row r="646278" spans="23:35" x14ac:dyDescent="0.2">
      <c r="W646278" s="29"/>
      <c r="AI646278" s="29"/>
    </row>
    <row r="646306" spans="23:35" x14ac:dyDescent="0.2">
      <c r="W646306" s="31"/>
      <c r="AI646306" s="31"/>
    </row>
    <row r="646310" spans="23:35" x14ac:dyDescent="0.2">
      <c r="W646310" s="29"/>
      <c r="AI646310" s="29"/>
    </row>
    <row r="646338" spans="23:35" x14ac:dyDescent="0.2">
      <c r="W646338" s="31"/>
      <c r="AI646338" s="31"/>
    </row>
    <row r="646342" spans="23:35" x14ac:dyDescent="0.2">
      <c r="W646342" s="29"/>
      <c r="AI646342" s="29"/>
    </row>
    <row r="646370" spans="23:35" x14ac:dyDescent="0.2">
      <c r="W646370" s="31"/>
      <c r="AI646370" s="31"/>
    </row>
    <row r="646374" spans="23:35" x14ac:dyDescent="0.2">
      <c r="W646374" s="29"/>
      <c r="AI646374" s="29"/>
    </row>
    <row r="646402" spans="23:35" x14ac:dyDescent="0.2">
      <c r="W646402" s="31"/>
      <c r="AI646402" s="31"/>
    </row>
    <row r="646406" spans="23:35" x14ac:dyDescent="0.2">
      <c r="W646406" s="29"/>
      <c r="AI646406" s="29"/>
    </row>
    <row r="646434" spans="23:35" x14ac:dyDescent="0.2">
      <c r="W646434" s="31"/>
      <c r="AI646434" s="31"/>
    </row>
    <row r="646438" spans="23:35" x14ac:dyDescent="0.2">
      <c r="W646438" s="29"/>
      <c r="AI646438" s="29"/>
    </row>
    <row r="646466" spans="23:35" x14ac:dyDescent="0.2">
      <c r="W646466" s="31"/>
      <c r="AI646466" s="31"/>
    </row>
    <row r="646470" spans="23:35" x14ac:dyDescent="0.2">
      <c r="W646470" s="29"/>
      <c r="AI646470" s="29"/>
    </row>
    <row r="646498" spans="23:35" x14ac:dyDescent="0.2">
      <c r="W646498" s="31"/>
      <c r="AI646498" s="31"/>
    </row>
    <row r="646502" spans="23:35" x14ac:dyDescent="0.2">
      <c r="W646502" s="29"/>
      <c r="AI646502" s="29"/>
    </row>
    <row r="646530" spans="23:35" x14ac:dyDescent="0.2">
      <c r="W646530" s="31"/>
      <c r="AI646530" s="31"/>
    </row>
    <row r="646534" spans="23:35" x14ac:dyDescent="0.2">
      <c r="W646534" s="29"/>
      <c r="AI646534" s="29"/>
    </row>
    <row r="646562" spans="23:35" x14ac:dyDescent="0.2">
      <c r="W646562" s="31"/>
      <c r="AI646562" s="31"/>
    </row>
    <row r="646566" spans="23:35" x14ac:dyDescent="0.2">
      <c r="W646566" s="29"/>
      <c r="AI646566" s="29"/>
    </row>
    <row r="646594" spans="23:35" x14ac:dyDescent="0.2">
      <c r="W646594" s="31"/>
      <c r="AI646594" s="31"/>
    </row>
    <row r="646598" spans="23:35" x14ac:dyDescent="0.2">
      <c r="W646598" s="29"/>
      <c r="AI646598" s="29"/>
    </row>
    <row r="646626" spans="23:35" x14ac:dyDescent="0.2">
      <c r="W646626" s="31"/>
      <c r="AI646626" s="31"/>
    </row>
    <row r="646630" spans="23:35" x14ac:dyDescent="0.2">
      <c r="W646630" s="29"/>
      <c r="AI646630" s="29"/>
    </row>
    <row r="646658" spans="23:35" x14ac:dyDescent="0.2">
      <c r="W646658" s="31"/>
      <c r="AI646658" s="31"/>
    </row>
    <row r="646662" spans="23:35" x14ac:dyDescent="0.2">
      <c r="W646662" s="29"/>
      <c r="AI646662" s="29"/>
    </row>
    <row r="646690" spans="23:35" x14ac:dyDescent="0.2">
      <c r="W646690" s="31"/>
      <c r="AI646690" s="31"/>
    </row>
    <row r="646694" spans="23:35" x14ac:dyDescent="0.2">
      <c r="W646694" s="29"/>
      <c r="AI646694" s="29"/>
    </row>
    <row r="646722" spans="23:35" x14ac:dyDescent="0.2">
      <c r="W646722" s="31"/>
      <c r="AI646722" s="31"/>
    </row>
    <row r="646726" spans="23:35" x14ac:dyDescent="0.2">
      <c r="W646726" s="29"/>
      <c r="AI646726" s="29"/>
    </row>
    <row r="646754" spans="23:35" x14ac:dyDescent="0.2">
      <c r="W646754" s="31"/>
      <c r="AI646754" s="31"/>
    </row>
    <row r="646758" spans="23:35" x14ac:dyDescent="0.2">
      <c r="W646758" s="29"/>
      <c r="AI646758" s="29"/>
    </row>
    <row r="646786" spans="23:35" x14ac:dyDescent="0.2">
      <c r="W646786" s="31"/>
      <c r="AI646786" s="31"/>
    </row>
    <row r="646790" spans="23:35" x14ac:dyDescent="0.2">
      <c r="W646790" s="29"/>
      <c r="AI646790" s="29"/>
    </row>
    <row r="646818" spans="23:35" x14ac:dyDescent="0.2">
      <c r="W646818" s="31"/>
      <c r="AI646818" s="31"/>
    </row>
    <row r="646822" spans="23:35" x14ac:dyDescent="0.2">
      <c r="W646822" s="29"/>
      <c r="AI646822" s="29"/>
    </row>
    <row r="646850" spans="23:35" x14ac:dyDescent="0.2">
      <c r="W646850" s="31"/>
      <c r="AI646850" s="31"/>
    </row>
    <row r="646854" spans="23:35" x14ac:dyDescent="0.2">
      <c r="W646854" s="29"/>
      <c r="AI646854" s="29"/>
    </row>
    <row r="646882" spans="23:35" x14ac:dyDescent="0.2">
      <c r="W646882" s="31"/>
      <c r="AI646882" s="31"/>
    </row>
    <row r="646886" spans="23:35" x14ac:dyDescent="0.2">
      <c r="W646886" s="29"/>
      <c r="AI646886" s="29"/>
    </row>
    <row r="646914" spans="23:35" x14ac:dyDescent="0.2">
      <c r="W646914" s="31"/>
      <c r="AI646914" s="31"/>
    </row>
    <row r="646918" spans="23:35" x14ac:dyDescent="0.2">
      <c r="W646918" s="29"/>
      <c r="AI646918" s="29"/>
    </row>
    <row r="646946" spans="23:35" x14ac:dyDescent="0.2">
      <c r="W646946" s="31"/>
      <c r="AI646946" s="31"/>
    </row>
    <row r="646950" spans="23:35" x14ac:dyDescent="0.2">
      <c r="W646950" s="29"/>
      <c r="AI646950" s="29"/>
    </row>
    <row r="646978" spans="23:35" x14ac:dyDescent="0.2">
      <c r="W646978" s="31"/>
      <c r="AI646978" s="31"/>
    </row>
    <row r="646982" spans="23:35" x14ac:dyDescent="0.2">
      <c r="W646982" s="29"/>
      <c r="AI646982" s="29"/>
    </row>
    <row r="647010" spans="23:35" x14ac:dyDescent="0.2">
      <c r="W647010" s="31"/>
      <c r="AI647010" s="31"/>
    </row>
    <row r="647014" spans="23:35" x14ac:dyDescent="0.2">
      <c r="W647014" s="29"/>
      <c r="AI647014" s="29"/>
    </row>
    <row r="647042" spans="23:35" x14ac:dyDescent="0.2">
      <c r="W647042" s="31"/>
      <c r="AI647042" s="31"/>
    </row>
    <row r="647046" spans="23:35" x14ac:dyDescent="0.2">
      <c r="W647046" s="29"/>
      <c r="AI647046" s="29"/>
    </row>
    <row r="647074" spans="23:35" x14ac:dyDescent="0.2">
      <c r="W647074" s="31"/>
      <c r="AI647074" s="31"/>
    </row>
    <row r="647078" spans="23:35" x14ac:dyDescent="0.2">
      <c r="W647078" s="29"/>
      <c r="AI647078" s="29"/>
    </row>
    <row r="647106" spans="23:35" x14ac:dyDescent="0.2">
      <c r="W647106" s="31"/>
      <c r="AI647106" s="31"/>
    </row>
    <row r="647110" spans="23:35" x14ac:dyDescent="0.2">
      <c r="W647110" s="29"/>
      <c r="AI647110" s="29"/>
    </row>
    <row r="647138" spans="23:35" x14ac:dyDescent="0.2">
      <c r="W647138" s="31"/>
      <c r="AI647138" s="31"/>
    </row>
    <row r="647142" spans="23:35" x14ac:dyDescent="0.2">
      <c r="W647142" s="29"/>
      <c r="AI647142" s="29"/>
    </row>
    <row r="647170" spans="23:35" x14ac:dyDescent="0.2">
      <c r="W647170" s="31"/>
      <c r="AI647170" s="31"/>
    </row>
    <row r="647174" spans="23:35" x14ac:dyDescent="0.2">
      <c r="W647174" s="29"/>
      <c r="AI647174" s="29"/>
    </row>
    <row r="647202" spans="23:35" x14ac:dyDescent="0.2">
      <c r="W647202" s="31"/>
      <c r="AI647202" s="31"/>
    </row>
    <row r="647206" spans="23:35" x14ac:dyDescent="0.2">
      <c r="W647206" s="29"/>
      <c r="AI647206" s="29"/>
    </row>
    <row r="647234" spans="23:35" x14ac:dyDescent="0.2">
      <c r="W647234" s="31"/>
      <c r="AI647234" s="31"/>
    </row>
    <row r="647238" spans="23:35" x14ac:dyDescent="0.2">
      <c r="W647238" s="29"/>
      <c r="AI647238" s="29"/>
    </row>
    <row r="647266" spans="23:35" x14ac:dyDescent="0.2">
      <c r="W647266" s="31"/>
      <c r="AI647266" s="31"/>
    </row>
    <row r="647270" spans="23:35" x14ac:dyDescent="0.2">
      <c r="W647270" s="29"/>
      <c r="AI647270" s="29"/>
    </row>
    <row r="647298" spans="23:35" x14ac:dyDescent="0.2">
      <c r="W647298" s="31"/>
      <c r="AI647298" s="31"/>
    </row>
    <row r="647302" spans="23:35" x14ac:dyDescent="0.2">
      <c r="W647302" s="29"/>
      <c r="AI647302" s="29"/>
    </row>
    <row r="647330" spans="23:35" x14ac:dyDescent="0.2">
      <c r="W647330" s="31"/>
      <c r="AI647330" s="31"/>
    </row>
    <row r="647334" spans="23:35" x14ac:dyDescent="0.2">
      <c r="W647334" s="29"/>
      <c r="AI647334" s="29"/>
    </row>
    <row r="647362" spans="23:35" x14ac:dyDescent="0.2">
      <c r="W647362" s="31"/>
      <c r="AI647362" s="31"/>
    </row>
    <row r="647366" spans="23:35" x14ac:dyDescent="0.2">
      <c r="W647366" s="29"/>
      <c r="AI647366" s="29"/>
    </row>
    <row r="647394" spans="23:35" x14ac:dyDescent="0.2">
      <c r="W647394" s="31"/>
      <c r="AI647394" s="31"/>
    </row>
    <row r="647398" spans="23:35" x14ac:dyDescent="0.2">
      <c r="W647398" s="29"/>
      <c r="AI647398" s="29"/>
    </row>
    <row r="647426" spans="23:35" x14ac:dyDescent="0.2">
      <c r="W647426" s="31"/>
      <c r="AI647426" s="31"/>
    </row>
    <row r="647430" spans="23:35" x14ac:dyDescent="0.2">
      <c r="W647430" s="29"/>
      <c r="AI647430" s="29"/>
    </row>
    <row r="647458" spans="23:35" x14ac:dyDescent="0.2">
      <c r="W647458" s="31"/>
      <c r="AI647458" s="31"/>
    </row>
    <row r="647462" spans="23:35" x14ac:dyDescent="0.2">
      <c r="W647462" s="29"/>
      <c r="AI647462" s="29"/>
    </row>
    <row r="647490" spans="23:35" x14ac:dyDescent="0.2">
      <c r="W647490" s="31"/>
      <c r="AI647490" s="31"/>
    </row>
    <row r="647494" spans="23:35" x14ac:dyDescent="0.2">
      <c r="W647494" s="29"/>
      <c r="AI647494" s="29"/>
    </row>
    <row r="647522" spans="23:35" x14ac:dyDescent="0.2">
      <c r="W647522" s="31"/>
      <c r="AI647522" s="31"/>
    </row>
    <row r="647526" spans="23:35" x14ac:dyDescent="0.2">
      <c r="W647526" s="29"/>
      <c r="AI647526" s="29"/>
    </row>
    <row r="647554" spans="23:35" x14ac:dyDescent="0.2">
      <c r="W647554" s="31"/>
      <c r="AI647554" s="31"/>
    </row>
    <row r="647558" spans="23:35" x14ac:dyDescent="0.2">
      <c r="W647558" s="29"/>
      <c r="AI647558" s="29"/>
    </row>
    <row r="647586" spans="23:35" x14ac:dyDescent="0.2">
      <c r="W647586" s="31"/>
      <c r="AI647586" s="31"/>
    </row>
    <row r="647590" spans="23:35" x14ac:dyDescent="0.2">
      <c r="W647590" s="29"/>
      <c r="AI647590" s="29"/>
    </row>
    <row r="647618" spans="23:35" x14ac:dyDescent="0.2">
      <c r="W647618" s="31"/>
      <c r="AI647618" s="31"/>
    </row>
    <row r="647622" spans="23:35" x14ac:dyDescent="0.2">
      <c r="W647622" s="29"/>
      <c r="AI647622" s="29"/>
    </row>
    <row r="647650" spans="23:35" x14ac:dyDescent="0.2">
      <c r="W647650" s="31"/>
      <c r="AI647650" s="31"/>
    </row>
    <row r="647654" spans="23:35" x14ac:dyDescent="0.2">
      <c r="W647654" s="29"/>
      <c r="AI647654" s="29"/>
    </row>
    <row r="647682" spans="23:35" x14ac:dyDescent="0.2">
      <c r="W647682" s="31"/>
      <c r="AI647682" s="31"/>
    </row>
    <row r="647686" spans="23:35" x14ac:dyDescent="0.2">
      <c r="W647686" s="29"/>
      <c r="AI647686" s="29"/>
    </row>
    <row r="647714" spans="23:35" x14ac:dyDescent="0.2">
      <c r="W647714" s="31"/>
      <c r="AI647714" s="31"/>
    </row>
    <row r="647718" spans="23:35" x14ac:dyDescent="0.2">
      <c r="W647718" s="29"/>
      <c r="AI647718" s="29"/>
    </row>
    <row r="647746" spans="23:35" x14ac:dyDescent="0.2">
      <c r="W647746" s="31"/>
      <c r="AI647746" s="31"/>
    </row>
    <row r="647750" spans="23:35" x14ac:dyDescent="0.2">
      <c r="W647750" s="29"/>
      <c r="AI647750" s="29"/>
    </row>
    <row r="647778" spans="23:35" x14ac:dyDescent="0.2">
      <c r="W647778" s="31"/>
      <c r="AI647778" s="31"/>
    </row>
    <row r="647782" spans="23:35" x14ac:dyDescent="0.2">
      <c r="W647782" s="29"/>
      <c r="AI647782" s="29"/>
    </row>
    <row r="647810" spans="23:35" x14ac:dyDescent="0.2">
      <c r="W647810" s="31"/>
      <c r="AI647810" s="31"/>
    </row>
    <row r="647814" spans="23:35" x14ac:dyDescent="0.2">
      <c r="W647814" s="29"/>
      <c r="AI647814" s="29"/>
    </row>
    <row r="647842" spans="23:35" x14ac:dyDescent="0.2">
      <c r="W647842" s="31"/>
      <c r="AI647842" s="31"/>
    </row>
    <row r="647846" spans="23:35" x14ac:dyDescent="0.2">
      <c r="W647846" s="29"/>
      <c r="AI647846" s="29"/>
    </row>
    <row r="647874" spans="23:35" x14ac:dyDescent="0.2">
      <c r="W647874" s="31"/>
      <c r="AI647874" s="31"/>
    </row>
    <row r="647878" spans="23:35" x14ac:dyDescent="0.2">
      <c r="W647878" s="29"/>
      <c r="AI647878" s="29"/>
    </row>
    <row r="647906" spans="23:35" x14ac:dyDescent="0.2">
      <c r="W647906" s="31"/>
      <c r="AI647906" s="31"/>
    </row>
    <row r="647910" spans="23:35" x14ac:dyDescent="0.2">
      <c r="W647910" s="29"/>
      <c r="AI647910" s="29"/>
    </row>
    <row r="647938" spans="23:35" x14ac:dyDescent="0.2">
      <c r="W647938" s="31"/>
      <c r="AI647938" s="31"/>
    </row>
    <row r="647942" spans="23:35" x14ac:dyDescent="0.2">
      <c r="W647942" s="29"/>
      <c r="AI647942" s="29"/>
    </row>
    <row r="647970" spans="23:35" x14ac:dyDescent="0.2">
      <c r="W647970" s="31"/>
      <c r="AI647970" s="31"/>
    </row>
    <row r="647974" spans="23:35" x14ac:dyDescent="0.2">
      <c r="W647974" s="29"/>
      <c r="AI647974" s="29"/>
    </row>
    <row r="648002" spans="23:35" x14ac:dyDescent="0.2">
      <c r="W648002" s="31"/>
      <c r="AI648002" s="31"/>
    </row>
    <row r="648006" spans="23:35" x14ac:dyDescent="0.2">
      <c r="W648006" s="29"/>
      <c r="AI648006" s="29"/>
    </row>
    <row r="648034" spans="23:35" x14ac:dyDescent="0.2">
      <c r="W648034" s="31"/>
      <c r="AI648034" s="31"/>
    </row>
    <row r="648038" spans="23:35" x14ac:dyDescent="0.2">
      <c r="W648038" s="29"/>
      <c r="AI648038" s="29"/>
    </row>
    <row r="648066" spans="23:35" x14ac:dyDescent="0.2">
      <c r="W648066" s="31"/>
      <c r="AI648066" s="31"/>
    </row>
    <row r="648070" spans="23:35" x14ac:dyDescent="0.2">
      <c r="W648070" s="29"/>
      <c r="AI648070" s="29"/>
    </row>
    <row r="648098" spans="23:35" x14ac:dyDescent="0.2">
      <c r="W648098" s="31"/>
      <c r="AI648098" s="31"/>
    </row>
    <row r="648102" spans="23:35" x14ac:dyDescent="0.2">
      <c r="W648102" s="29"/>
      <c r="AI648102" s="29"/>
    </row>
    <row r="648130" spans="23:35" x14ac:dyDescent="0.2">
      <c r="W648130" s="31"/>
      <c r="AI648130" s="31"/>
    </row>
    <row r="648134" spans="23:35" x14ac:dyDescent="0.2">
      <c r="W648134" s="29"/>
      <c r="AI648134" s="29"/>
    </row>
    <row r="648162" spans="23:35" x14ac:dyDescent="0.2">
      <c r="W648162" s="31"/>
      <c r="AI648162" s="31"/>
    </row>
    <row r="648166" spans="23:35" x14ac:dyDescent="0.2">
      <c r="W648166" s="29"/>
      <c r="AI648166" s="29"/>
    </row>
    <row r="648194" spans="23:35" x14ac:dyDescent="0.2">
      <c r="W648194" s="31"/>
      <c r="AI648194" s="31"/>
    </row>
    <row r="648198" spans="23:35" x14ac:dyDescent="0.2">
      <c r="W648198" s="29"/>
      <c r="AI648198" s="29"/>
    </row>
    <row r="648226" spans="23:35" x14ac:dyDescent="0.2">
      <c r="W648226" s="31"/>
      <c r="AI648226" s="31"/>
    </row>
    <row r="648230" spans="23:35" x14ac:dyDescent="0.2">
      <c r="W648230" s="29"/>
      <c r="AI648230" s="29"/>
    </row>
    <row r="648258" spans="23:35" x14ac:dyDescent="0.2">
      <c r="W648258" s="31"/>
      <c r="AI648258" s="31"/>
    </row>
    <row r="648262" spans="23:35" x14ac:dyDescent="0.2">
      <c r="W648262" s="29"/>
      <c r="AI648262" s="29"/>
    </row>
    <row r="648290" spans="23:35" x14ac:dyDescent="0.2">
      <c r="W648290" s="31"/>
      <c r="AI648290" s="31"/>
    </row>
    <row r="648294" spans="23:35" x14ac:dyDescent="0.2">
      <c r="W648294" s="29"/>
      <c r="AI648294" s="29"/>
    </row>
    <row r="648322" spans="23:35" x14ac:dyDescent="0.2">
      <c r="W648322" s="31"/>
      <c r="AI648322" s="31"/>
    </row>
    <row r="648326" spans="23:35" x14ac:dyDescent="0.2">
      <c r="W648326" s="29"/>
      <c r="AI648326" s="29"/>
    </row>
    <row r="648354" spans="23:35" x14ac:dyDescent="0.2">
      <c r="W648354" s="31"/>
      <c r="AI648354" s="31"/>
    </row>
    <row r="648358" spans="23:35" x14ac:dyDescent="0.2">
      <c r="W648358" s="29"/>
      <c r="AI648358" s="29"/>
    </row>
    <row r="648386" spans="23:35" x14ac:dyDescent="0.2">
      <c r="W648386" s="31"/>
      <c r="AI648386" s="31"/>
    </row>
    <row r="648390" spans="23:35" x14ac:dyDescent="0.2">
      <c r="W648390" s="29"/>
      <c r="AI648390" s="29"/>
    </row>
    <row r="648418" spans="23:35" x14ac:dyDescent="0.2">
      <c r="W648418" s="31"/>
      <c r="AI648418" s="31"/>
    </row>
    <row r="648422" spans="23:35" x14ac:dyDescent="0.2">
      <c r="W648422" s="29"/>
      <c r="AI648422" s="29"/>
    </row>
    <row r="648450" spans="23:35" x14ac:dyDescent="0.2">
      <c r="W648450" s="31"/>
      <c r="AI648450" s="31"/>
    </row>
    <row r="648454" spans="23:35" x14ac:dyDescent="0.2">
      <c r="W648454" s="29"/>
      <c r="AI648454" s="29"/>
    </row>
    <row r="648482" spans="23:35" x14ac:dyDescent="0.2">
      <c r="W648482" s="31"/>
      <c r="AI648482" s="31"/>
    </row>
    <row r="648486" spans="23:35" x14ac:dyDescent="0.2">
      <c r="W648486" s="29"/>
      <c r="AI648486" s="29"/>
    </row>
    <row r="648514" spans="23:35" x14ac:dyDescent="0.2">
      <c r="W648514" s="31"/>
      <c r="AI648514" s="31"/>
    </row>
    <row r="648518" spans="23:35" x14ac:dyDescent="0.2">
      <c r="W648518" s="29"/>
      <c r="AI648518" s="29"/>
    </row>
    <row r="648546" spans="23:35" x14ac:dyDescent="0.2">
      <c r="W648546" s="31"/>
      <c r="AI648546" s="31"/>
    </row>
    <row r="648550" spans="23:35" x14ac:dyDescent="0.2">
      <c r="W648550" s="29"/>
      <c r="AI648550" s="29"/>
    </row>
    <row r="648578" spans="23:35" x14ac:dyDescent="0.2">
      <c r="W648578" s="31"/>
      <c r="AI648578" s="31"/>
    </row>
    <row r="648582" spans="23:35" x14ac:dyDescent="0.2">
      <c r="W648582" s="29"/>
      <c r="AI648582" s="29"/>
    </row>
    <row r="648610" spans="23:35" x14ac:dyDescent="0.2">
      <c r="W648610" s="31"/>
      <c r="AI648610" s="31"/>
    </row>
    <row r="648614" spans="23:35" x14ac:dyDescent="0.2">
      <c r="W648614" s="29"/>
      <c r="AI648614" s="29"/>
    </row>
    <row r="648642" spans="23:35" x14ac:dyDescent="0.2">
      <c r="W648642" s="31"/>
      <c r="AI648642" s="31"/>
    </row>
    <row r="648646" spans="23:35" x14ac:dyDescent="0.2">
      <c r="W648646" s="29"/>
      <c r="AI648646" s="29"/>
    </row>
    <row r="648674" spans="23:35" x14ac:dyDescent="0.2">
      <c r="W648674" s="31"/>
      <c r="AI648674" s="31"/>
    </row>
    <row r="648678" spans="23:35" x14ac:dyDescent="0.2">
      <c r="W648678" s="29"/>
      <c r="AI648678" s="29"/>
    </row>
    <row r="648706" spans="23:35" x14ac:dyDescent="0.2">
      <c r="W648706" s="31"/>
      <c r="AI648706" s="31"/>
    </row>
    <row r="648710" spans="23:35" x14ac:dyDescent="0.2">
      <c r="W648710" s="29"/>
      <c r="AI648710" s="29"/>
    </row>
    <row r="648738" spans="23:35" x14ac:dyDescent="0.2">
      <c r="W648738" s="31"/>
      <c r="AI648738" s="31"/>
    </row>
    <row r="648742" spans="23:35" x14ac:dyDescent="0.2">
      <c r="W648742" s="29"/>
      <c r="AI648742" s="29"/>
    </row>
    <row r="648770" spans="23:35" x14ac:dyDescent="0.2">
      <c r="W648770" s="31"/>
      <c r="AI648770" s="31"/>
    </row>
    <row r="648774" spans="23:35" x14ac:dyDescent="0.2">
      <c r="W648774" s="29"/>
      <c r="AI648774" s="29"/>
    </row>
    <row r="648802" spans="23:35" x14ac:dyDescent="0.2">
      <c r="W648802" s="31"/>
      <c r="AI648802" s="31"/>
    </row>
    <row r="648806" spans="23:35" x14ac:dyDescent="0.2">
      <c r="W648806" s="29"/>
      <c r="AI648806" s="29"/>
    </row>
    <row r="648834" spans="23:35" x14ac:dyDescent="0.2">
      <c r="W648834" s="31"/>
      <c r="AI648834" s="31"/>
    </row>
    <row r="648838" spans="23:35" x14ac:dyDescent="0.2">
      <c r="W648838" s="29"/>
      <c r="AI648838" s="29"/>
    </row>
    <row r="648866" spans="23:35" x14ac:dyDescent="0.2">
      <c r="W648866" s="31"/>
      <c r="AI648866" s="31"/>
    </row>
    <row r="648870" spans="23:35" x14ac:dyDescent="0.2">
      <c r="W648870" s="29"/>
      <c r="AI648870" s="29"/>
    </row>
    <row r="648898" spans="23:35" x14ac:dyDescent="0.2">
      <c r="W648898" s="31"/>
      <c r="AI648898" s="31"/>
    </row>
    <row r="648902" spans="23:35" x14ac:dyDescent="0.2">
      <c r="W648902" s="29"/>
      <c r="AI648902" s="29"/>
    </row>
    <row r="648930" spans="23:35" x14ac:dyDescent="0.2">
      <c r="W648930" s="31"/>
      <c r="AI648930" s="31"/>
    </row>
    <row r="648934" spans="23:35" x14ac:dyDescent="0.2">
      <c r="W648934" s="29"/>
      <c r="AI648934" s="29"/>
    </row>
    <row r="648962" spans="23:35" x14ac:dyDescent="0.2">
      <c r="W648962" s="31"/>
      <c r="AI648962" s="31"/>
    </row>
    <row r="648966" spans="23:35" x14ac:dyDescent="0.2">
      <c r="W648966" s="29"/>
      <c r="AI648966" s="29"/>
    </row>
    <row r="648994" spans="23:35" x14ac:dyDescent="0.2">
      <c r="W648994" s="31"/>
      <c r="AI648994" s="31"/>
    </row>
    <row r="648998" spans="23:35" x14ac:dyDescent="0.2">
      <c r="W648998" s="29"/>
      <c r="AI648998" s="29"/>
    </row>
    <row r="649026" spans="23:35" x14ac:dyDescent="0.2">
      <c r="W649026" s="31"/>
      <c r="AI649026" s="31"/>
    </row>
    <row r="649030" spans="23:35" x14ac:dyDescent="0.2">
      <c r="W649030" s="29"/>
      <c r="AI649030" s="29"/>
    </row>
    <row r="649058" spans="23:35" x14ac:dyDescent="0.2">
      <c r="W649058" s="31"/>
      <c r="AI649058" s="31"/>
    </row>
    <row r="649062" spans="23:35" x14ac:dyDescent="0.2">
      <c r="W649062" s="29"/>
      <c r="AI649062" s="29"/>
    </row>
    <row r="649090" spans="23:35" x14ac:dyDescent="0.2">
      <c r="W649090" s="31"/>
      <c r="AI649090" s="31"/>
    </row>
    <row r="649094" spans="23:35" x14ac:dyDescent="0.2">
      <c r="W649094" s="29"/>
      <c r="AI649094" s="29"/>
    </row>
    <row r="649122" spans="23:35" x14ac:dyDescent="0.2">
      <c r="W649122" s="31"/>
      <c r="AI649122" s="31"/>
    </row>
    <row r="649126" spans="23:35" x14ac:dyDescent="0.2">
      <c r="W649126" s="29"/>
      <c r="AI649126" s="29"/>
    </row>
    <row r="649154" spans="23:35" x14ac:dyDescent="0.2">
      <c r="W649154" s="31"/>
      <c r="AI649154" s="31"/>
    </row>
    <row r="649158" spans="23:35" x14ac:dyDescent="0.2">
      <c r="W649158" s="29"/>
      <c r="AI649158" s="29"/>
    </row>
    <row r="649186" spans="23:35" x14ac:dyDescent="0.2">
      <c r="W649186" s="31"/>
      <c r="AI649186" s="31"/>
    </row>
    <row r="649190" spans="23:35" x14ac:dyDescent="0.2">
      <c r="W649190" s="29"/>
      <c r="AI649190" s="29"/>
    </row>
    <row r="649218" spans="23:35" x14ac:dyDescent="0.2">
      <c r="W649218" s="31"/>
      <c r="AI649218" s="31"/>
    </row>
    <row r="649222" spans="23:35" x14ac:dyDescent="0.2">
      <c r="W649222" s="29"/>
      <c r="AI649222" s="29"/>
    </row>
    <row r="649250" spans="23:35" x14ac:dyDescent="0.2">
      <c r="W649250" s="31"/>
      <c r="AI649250" s="31"/>
    </row>
    <row r="649254" spans="23:35" x14ac:dyDescent="0.2">
      <c r="W649254" s="29"/>
      <c r="AI649254" s="29"/>
    </row>
    <row r="649282" spans="23:35" x14ac:dyDescent="0.2">
      <c r="W649282" s="31"/>
      <c r="AI649282" s="31"/>
    </row>
    <row r="649286" spans="23:35" x14ac:dyDescent="0.2">
      <c r="W649286" s="29"/>
      <c r="AI649286" s="29"/>
    </row>
    <row r="649314" spans="23:35" x14ac:dyDescent="0.2">
      <c r="W649314" s="31"/>
      <c r="AI649314" s="31"/>
    </row>
    <row r="649318" spans="23:35" x14ac:dyDescent="0.2">
      <c r="W649318" s="29"/>
      <c r="AI649318" s="29"/>
    </row>
    <row r="649346" spans="23:35" x14ac:dyDescent="0.2">
      <c r="W649346" s="31"/>
      <c r="AI649346" s="31"/>
    </row>
    <row r="649350" spans="23:35" x14ac:dyDescent="0.2">
      <c r="W649350" s="29"/>
      <c r="AI649350" s="29"/>
    </row>
    <row r="649378" spans="23:35" x14ac:dyDescent="0.2">
      <c r="W649378" s="31"/>
      <c r="AI649378" s="31"/>
    </row>
    <row r="649382" spans="23:35" x14ac:dyDescent="0.2">
      <c r="W649382" s="29"/>
      <c r="AI649382" s="29"/>
    </row>
    <row r="649410" spans="23:35" x14ac:dyDescent="0.2">
      <c r="W649410" s="31"/>
      <c r="AI649410" s="31"/>
    </row>
    <row r="649414" spans="23:35" x14ac:dyDescent="0.2">
      <c r="W649414" s="29"/>
      <c r="AI649414" s="29"/>
    </row>
    <row r="649442" spans="23:35" x14ac:dyDescent="0.2">
      <c r="W649442" s="31"/>
      <c r="AI649442" s="31"/>
    </row>
    <row r="649446" spans="23:35" x14ac:dyDescent="0.2">
      <c r="W649446" s="29"/>
      <c r="AI649446" s="29"/>
    </row>
    <row r="649474" spans="23:35" x14ac:dyDescent="0.2">
      <c r="W649474" s="31"/>
      <c r="AI649474" s="31"/>
    </row>
    <row r="649478" spans="23:35" x14ac:dyDescent="0.2">
      <c r="W649478" s="29"/>
      <c r="AI649478" s="29"/>
    </row>
    <row r="649506" spans="23:35" x14ac:dyDescent="0.2">
      <c r="W649506" s="31"/>
      <c r="AI649506" s="31"/>
    </row>
    <row r="649510" spans="23:35" x14ac:dyDescent="0.2">
      <c r="W649510" s="29"/>
      <c r="AI649510" s="29"/>
    </row>
    <row r="649538" spans="23:35" x14ac:dyDescent="0.2">
      <c r="W649538" s="31"/>
      <c r="AI649538" s="31"/>
    </row>
    <row r="649542" spans="23:35" x14ac:dyDescent="0.2">
      <c r="W649542" s="29"/>
      <c r="AI649542" s="29"/>
    </row>
    <row r="649570" spans="23:35" x14ac:dyDescent="0.2">
      <c r="W649570" s="31"/>
      <c r="AI649570" s="31"/>
    </row>
    <row r="649574" spans="23:35" x14ac:dyDescent="0.2">
      <c r="W649574" s="29"/>
      <c r="AI649574" s="29"/>
    </row>
    <row r="649602" spans="23:35" x14ac:dyDescent="0.2">
      <c r="W649602" s="31"/>
      <c r="AI649602" s="31"/>
    </row>
    <row r="649606" spans="23:35" x14ac:dyDescent="0.2">
      <c r="W649606" s="29"/>
      <c r="AI649606" s="29"/>
    </row>
    <row r="649634" spans="23:35" x14ac:dyDescent="0.2">
      <c r="W649634" s="31"/>
      <c r="AI649634" s="31"/>
    </row>
    <row r="649638" spans="23:35" x14ac:dyDescent="0.2">
      <c r="W649638" s="29"/>
      <c r="AI649638" s="29"/>
    </row>
    <row r="649666" spans="23:35" x14ac:dyDescent="0.2">
      <c r="W649666" s="31"/>
      <c r="AI649666" s="31"/>
    </row>
    <row r="649670" spans="23:35" x14ac:dyDescent="0.2">
      <c r="W649670" s="29"/>
      <c r="AI649670" s="29"/>
    </row>
    <row r="649698" spans="23:35" x14ac:dyDescent="0.2">
      <c r="W649698" s="31"/>
      <c r="AI649698" s="31"/>
    </row>
    <row r="649702" spans="23:35" x14ac:dyDescent="0.2">
      <c r="W649702" s="29"/>
      <c r="AI649702" s="29"/>
    </row>
    <row r="649730" spans="23:35" x14ac:dyDescent="0.2">
      <c r="W649730" s="31"/>
      <c r="AI649730" s="31"/>
    </row>
    <row r="649734" spans="23:35" x14ac:dyDescent="0.2">
      <c r="W649734" s="29"/>
      <c r="AI649734" s="29"/>
    </row>
    <row r="649762" spans="23:35" x14ac:dyDescent="0.2">
      <c r="W649762" s="31"/>
      <c r="AI649762" s="31"/>
    </row>
    <row r="649766" spans="23:35" x14ac:dyDescent="0.2">
      <c r="W649766" s="29"/>
      <c r="AI649766" s="29"/>
    </row>
    <row r="649794" spans="23:35" x14ac:dyDescent="0.2">
      <c r="W649794" s="31"/>
      <c r="AI649794" s="31"/>
    </row>
    <row r="649798" spans="23:35" x14ac:dyDescent="0.2">
      <c r="W649798" s="29"/>
      <c r="AI649798" s="29"/>
    </row>
    <row r="649826" spans="23:35" x14ac:dyDescent="0.2">
      <c r="W649826" s="31"/>
      <c r="AI649826" s="31"/>
    </row>
    <row r="649830" spans="23:35" x14ac:dyDescent="0.2">
      <c r="W649830" s="29"/>
      <c r="AI649830" s="29"/>
    </row>
    <row r="649858" spans="23:35" x14ac:dyDescent="0.2">
      <c r="W649858" s="31"/>
      <c r="AI649858" s="31"/>
    </row>
    <row r="649862" spans="23:35" x14ac:dyDescent="0.2">
      <c r="W649862" s="29"/>
      <c r="AI649862" s="29"/>
    </row>
    <row r="649890" spans="23:35" x14ac:dyDescent="0.2">
      <c r="W649890" s="31"/>
      <c r="AI649890" s="31"/>
    </row>
    <row r="649894" spans="23:35" x14ac:dyDescent="0.2">
      <c r="W649894" s="29"/>
      <c r="AI649894" s="29"/>
    </row>
    <row r="649922" spans="23:35" x14ac:dyDescent="0.2">
      <c r="W649922" s="31"/>
      <c r="AI649922" s="31"/>
    </row>
    <row r="649926" spans="23:35" x14ac:dyDescent="0.2">
      <c r="W649926" s="29"/>
      <c r="AI649926" s="29"/>
    </row>
    <row r="649954" spans="23:35" x14ac:dyDescent="0.2">
      <c r="W649954" s="31"/>
      <c r="AI649954" s="31"/>
    </row>
    <row r="649958" spans="23:35" x14ac:dyDescent="0.2">
      <c r="W649958" s="29"/>
      <c r="AI649958" s="29"/>
    </row>
    <row r="649986" spans="23:35" x14ac:dyDescent="0.2">
      <c r="W649986" s="31"/>
      <c r="AI649986" s="31"/>
    </row>
    <row r="649990" spans="23:35" x14ac:dyDescent="0.2">
      <c r="W649990" s="29"/>
      <c r="AI649990" s="29"/>
    </row>
    <row r="650018" spans="23:35" x14ac:dyDescent="0.2">
      <c r="W650018" s="31"/>
      <c r="AI650018" s="31"/>
    </row>
    <row r="650022" spans="23:35" x14ac:dyDescent="0.2">
      <c r="W650022" s="29"/>
      <c r="AI650022" s="29"/>
    </row>
    <row r="650050" spans="23:35" x14ac:dyDescent="0.2">
      <c r="W650050" s="31"/>
      <c r="AI650050" s="31"/>
    </row>
    <row r="650054" spans="23:35" x14ac:dyDescent="0.2">
      <c r="W650054" s="29"/>
      <c r="AI650054" s="29"/>
    </row>
    <row r="650082" spans="23:35" x14ac:dyDescent="0.2">
      <c r="W650082" s="31"/>
      <c r="AI650082" s="31"/>
    </row>
    <row r="650086" spans="23:35" x14ac:dyDescent="0.2">
      <c r="W650086" s="29"/>
      <c r="AI650086" s="29"/>
    </row>
    <row r="650114" spans="23:35" x14ac:dyDescent="0.2">
      <c r="W650114" s="31"/>
      <c r="AI650114" s="31"/>
    </row>
    <row r="650118" spans="23:35" x14ac:dyDescent="0.2">
      <c r="W650118" s="29"/>
      <c r="AI650118" s="29"/>
    </row>
    <row r="650146" spans="23:35" x14ac:dyDescent="0.2">
      <c r="W650146" s="31"/>
      <c r="AI650146" s="31"/>
    </row>
    <row r="650150" spans="23:35" x14ac:dyDescent="0.2">
      <c r="W650150" s="29"/>
      <c r="AI650150" s="29"/>
    </row>
    <row r="650178" spans="23:35" x14ac:dyDescent="0.2">
      <c r="W650178" s="31"/>
      <c r="AI650178" s="31"/>
    </row>
    <row r="650182" spans="23:35" x14ac:dyDescent="0.2">
      <c r="W650182" s="29"/>
      <c r="AI650182" s="29"/>
    </row>
    <row r="650210" spans="23:35" x14ac:dyDescent="0.2">
      <c r="W650210" s="31"/>
      <c r="AI650210" s="31"/>
    </row>
    <row r="650214" spans="23:35" x14ac:dyDescent="0.2">
      <c r="W650214" s="29"/>
      <c r="AI650214" s="29"/>
    </row>
    <row r="650242" spans="23:35" x14ac:dyDescent="0.2">
      <c r="W650242" s="31"/>
      <c r="AI650242" s="31"/>
    </row>
    <row r="650246" spans="23:35" x14ac:dyDescent="0.2">
      <c r="W650246" s="29"/>
      <c r="AI650246" s="29"/>
    </row>
    <row r="650274" spans="23:35" x14ac:dyDescent="0.2">
      <c r="W650274" s="31"/>
      <c r="AI650274" s="31"/>
    </row>
    <row r="650278" spans="23:35" x14ac:dyDescent="0.2">
      <c r="W650278" s="29"/>
      <c r="AI650278" s="29"/>
    </row>
    <row r="650306" spans="23:35" x14ac:dyDescent="0.2">
      <c r="W650306" s="31"/>
      <c r="AI650306" s="31"/>
    </row>
    <row r="650310" spans="23:35" x14ac:dyDescent="0.2">
      <c r="W650310" s="29"/>
      <c r="AI650310" s="29"/>
    </row>
    <row r="650338" spans="23:35" x14ac:dyDescent="0.2">
      <c r="W650338" s="31"/>
      <c r="AI650338" s="31"/>
    </row>
    <row r="650342" spans="23:35" x14ac:dyDescent="0.2">
      <c r="W650342" s="29"/>
      <c r="AI650342" s="29"/>
    </row>
    <row r="650370" spans="23:35" x14ac:dyDescent="0.2">
      <c r="W650370" s="31"/>
      <c r="AI650370" s="31"/>
    </row>
    <row r="650374" spans="23:35" x14ac:dyDescent="0.2">
      <c r="W650374" s="29"/>
      <c r="AI650374" s="29"/>
    </row>
    <row r="650402" spans="23:35" x14ac:dyDescent="0.2">
      <c r="W650402" s="31"/>
      <c r="AI650402" s="31"/>
    </row>
    <row r="650406" spans="23:35" x14ac:dyDescent="0.2">
      <c r="W650406" s="29"/>
      <c r="AI650406" s="29"/>
    </row>
    <row r="650434" spans="23:35" x14ac:dyDescent="0.2">
      <c r="W650434" s="31"/>
      <c r="AI650434" s="31"/>
    </row>
    <row r="650438" spans="23:35" x14ac:dyDescent="0.2">
      <c r="W650438" s="29"/>
      <c r="AI650438" s="29"/>
    </row>
    <row r="650466" spans="23:35" x14ac:dyDescent="0.2">
      <c r="W650466" s="31"/>
      <c r="AI650466" s="31"/>
    </row>
    <row r="650470" spans="23:35" x14ac:dyDescent="0.2">
      <c r="W650470" s="29"/>
      <c r="AI650470" s="29"/>
    </row>
    <row r="650498" spans="23:35" x14ac:dyDescent="0.2">
      <c r="W650498" s="31"/>
      <c r="AI650498" s="31"/>
    </row>
    <row r="650502" spans="23:35" x14ac:dyDescent="0.2">
      <c r="W650502" s="29"/>
      <c r="AI650502" s="29"/>
    </row>
    <row r="650530" spans="23:35" x14ac:dyDescent="0.2">
      <c r="W650530" s="31"/>
      <c r="AI650530" s="31"/>
    </row>
    <row r="650534" spans="23:35" x14ac:dyDescent="0.2">
      <c r="W650534" s="29"/>
      <c r="AI650534" s="29"/>
    </row>
    <row r="650562" spans="23:35" x14ac:dyDescent="0.2">
      <c r="W650562" s="31"/>
      <c r="AI650562" s="31"/>
    </row>
    <row r="650566" spans="23:35" x14ac:dyDescent="0.2">
      <c r="W650566" s="29"/>
      <c r="AI650566" s="29"/>
    </row>
    <row r="650594" spans="23:35" x14ac:dyDescent="0.2">
      <c r="W650594" s="31"/>
      <c r="AI650594" s="31"/>
    </row>
    <row r="650598" spans="23:35" x14ac:dyDescent="0.2">
      <c r="W650598" s="29"/>
      <c r="AI650598" s="29"/>
    </row>
    <row r="650626" spans="23:35" x14ac:dyDescent="0.2">
      <c r="W650626" s="31"/>
      <c r="AI650626" s="31"/>
    </row>
    <row r="650630" spans="23:35" x14ac:dyDescent="0.2">
      <c r="W650630" s="29"/>
      <c r="AI650630" s="29"/>
    </row>
    <row r="650658" spans="23:35" x14ac:dyDescent="0.2">
      <c r="W650658" s="31"/>
      <c r="AI650658" s="31"/>
    </row>
    <row r="650662" spans="23:35" x14ac:dyDescent="0.2">
      <c r="W650662" s="29"/>
      <c r="AI650662" s="29"/>
    </row>
    <row r="650690" spans="23:35" x14ac:dyDescent="0.2">
      <c r="W650690" s="31"/>
      <c r="AI650690" s="31"/>
    </row>
    <row r="650694" spans="23:35" x14ac:dyDescent="0.2">
      <c r="W650694" s="29"/>
      <c r="AI650694" s="29"/>
    </row>
    <row r="650722" spans="23:35" x14ac:dyDescent="0.2">
      <c r="W650722" s="31"/>
      <c r="AI650722" s="31"/>
    </row>
    <row r="650726" spans="23:35" x14ac:dyDescent="0.2">
      <c r="W650726" s="29"/>
      <c r="AI650726" s="29"/>
    </row>
    <row r="650754" spans="23:35" x14ac:dyDescent="0.2">
      <c r="W650754" s="31"/>
      <c r="AI650754" s="31"/>
    </row>
    <row r="650758" spans="23:35" x14ac:dyDescent="0.2">
      <c r="W650758" s="29"/>
      <c r="AI650758" s="29"/>
    </row>
    <row r="650786" spans="23:35" x14ac:dyDescent="0.2">
      <c r="W650786" s="31"/>
      <c r="AI650786" s="31"/>
    </row>
    <row r="650790" spans="23:35" x14ac:dyDescent="0.2">
      <c r="W650790" s="29"/>
      <c r="AI650790" s="29"/>
    </row>
    <row r="650818" spans="23:35" x14ac:dyDescent="0.2">
      <c r="W650818" s="31"/>
      <c r="AI650818" s="31"/>
    </row>
    <row r="650822" spans="23:35" x14ac:dyDescent="0.2">
      <c r="W650822" s="29"/>
      <c r="AI650822" s="29"/>
    </row>
    <row r="650850" spans="23:35" x14ac:dyDescent="0.2">
      <c r="W650850" s="31"/>
      <c r="AI650850" s="31"/>
    </row>
    <row r="650854" spans="23:35" x14ac:dyDescent="0.2">
      <c r="W650854" s="29"/>
      <c r="AI650854" s="29"/>
    </row>
    <row r="650882" spans="23:35" x14ac:dyDescent="0.2">
      <c r="W650882" s="31"/>
      <c r="AI650882" s="31"/>
    </row>
    <row r="650886" spans="23:35" x14ac:dyDescent="0.2">
      <c r="W650886" s="29"/>
      <c r="AI650886" s="29"/>
    </row>
    <row r="650914" spans="23:35" x14ac:dyDescent="0.2">
      <c r="W650914" s="31"/>
      <c r="AI650914" s="31"/>
    </row>
    <row r="650918" spans="23:35" x14ac:dyDescent="0.2">
      <c r="W650918" s="29"/>
      <c r="AI650918" s="29"/>
    </row>
    <row r="650946" spans="23:35" x14ac:dyDescent="0.2">
      <c r="W650946" s="31"/>
      <c r="AI650946" s="31"/>
    </row>
    <row r="650950" spans="23:35" x14ac:dyDescent="0.2">
      <c r="W650950" s="29"/>
      <c r="AI650950" s="29"/>
    </row>
    <row r="650978" spans="23:35" x14ac:dyDescent="0.2">
      <c r="W650978" s="31"/>
      <c r="AI650978" s="31"/>
    </row>
    <row r="650982" spans="23:35" x14ac:dyDescent="0.2">
      <c r="W650982" s="29"/>
      <c r="AI650982" s="29"/>
    </row>
    <row r="651010" spans="23:35" x14ac:dyDescent="0.2">
      <c r="W651010" s="31"/>
      <c r="AI651010" s="31"/>
    </row>
    <row r="651014" spans="23:35" x14ac:dyDescent="0.2">
      <c r="W651014" s="29"/>
      <c r="AI651014" s="29"/>
    </row>
    <row r="651042" spans="23:35" x14ac:dyDescent="0.2">
      <c r="W651042" s="31"/>
      <c r="AI651042" s="31"/>
    </row>
    <row r="651046" spans="23:35" x14ac:dyDescent="0.2">
      <c r="W651046" s="29"/>
      <c r="AI651046" s="29"/>
    </row>
    <row r="651074" spans="23:35" x14ac:dyDescent="0.2">
      <c r="W651074" s="31"/>
      <c r="AI651074" s="31"/>
    </row>
    <row r="651078" spans="23:35" x14ac:dyDescent="0.2">
      <c r="W651078" s="29"/>
      <c r="AI651078" s="29"/>
    </row>
    <row r="651106" spans="23:35" x14ac:dyDescent="0.2">
      <c r="W651106" s="31"/>
      <c r="AI651106" s="31"/>
    </row>
    <row r="651110" spans="23:35" x14ac:dyDescent="0.2">
      <c r="W651110" s="29"/>
      <c r="AI651110" s="29"/>
    </row>
    <row r="651138" spans="23:35" x14ac:dyDescent="0.2">
      <c r="W651138" s="31"/>
      <c r="AI651138" s="31"/>
    </row>
    <row r="651142" spans="23:35" x14ac:dyDescent="0.2">
      <c r="W651142" s="29"/>
      <c r="AI651142" s="29"/>
    </row>
    <row r="651170" spans="23:35" x14ac:dyDescent="0.2">
      <c r="W651170" s="31"/>
      <c r="AI651170" s="31"/>
    </row>
    <row r="651174" spans="23:35" x14ac:dyDescent="0.2">
      <c r="W651174" s="29"/>
      <c r="AI651174" s="29"/>
    </row>
    <row r="651202" spans="23:35" x14ac:dyDescent="0.2">
      <c r="W651202" s="31"/>
      <c r="AI651202" s="31"/>
    </row>
    <row r="651206" spans="23:35" x14ac:dyDescent="0.2">
      <c r="W651206" s="29"/>
      <c r="AI651206" s="29"/>
    </row>
    <row r="651234" spans="23:35" x14ac:dyDescent="0.2">
      <c r="W651234" s="31"/>
      <c r="AI651234" s="31"/>
    </row>
    <row r="651238" spans="23:35" x14ac:dyDescent="0.2">
      <c r="W651238" s="29"/>
      <c r="AI651238" s="29"/>
    </row>
    <row r="651266" spans="23:35" x14ac:dyDescent="0.2">
      <c r="W651266" s="31"/>
      <c r="AI651266" s="31"/>
    </row>
    <row r="651270" spans="23:35" x14ac:dyDescent="0.2">
      <c r="W651270" s="29"/>
      <c r="AI651270" s="29"/>
    </row>
    <row r="651298" spans="23:35" x14ac:dyDescent="0.2">
      <c r="W651298" s="31"/>
      <c r="AI651298" s="31"/>
    </row>
    <row r="651302" spans="23:35" x14ac:dyDescent="0.2">
      <c r="W651302" s="29"/>
      <c r="AI651302" s="29"/>
    </row>
    <row r="651330" spans="23:35" x14ac:dyDescent="0.2">
      <c r="W651330" s="31"/>
      <c r="AI651330" s="31"/>
    </row>
    <row r="651334" spans="23:35" x14ac:dyDescent="0.2">
      <c r="W651334" s="29"/>
      <c r="AI651334" s="29"/>
    </row>
    <row r="651362" spans="23:35" x14ac:dyDescent="0.2">
      <c r="W651362" s="31"/>
      <c r="AI651362" s="31"/>
    </row>
    <row r="651366" spans="23:35" x14ac:dyDescent="0.2">
      <c r="W651366" s="29"/>
      <c r="AI651366" s="29"/>
    </row>
    <row r="651394" spans="23:35" x14ac:dyDescent="0.2">
      <c r="W651394" s="31"/>
      <c r="AI651394" s="31"/>
    </row>
    <row r="651398" spans="23:35" x14ac:dyDescent="0.2">
      <c r="W651398" s="29"/>
      <c r="AI651398" s="29"/>
    </row>
    <row r="651426" spans="23:35" x14ac:dyDescent="0.2">
      <c r="W651426" s="31"/>
      <c r="AI651426" s="31"/>
    </row>
    <row r="651430" spans="23:35" x14ac:dyDescent="0.2">
      <c r="W651430" s="29"/>
      <c r="AI651430" s="29"/>
    </row>
    <row r="651458" spans="23:35" x14ac:dyDescent="0.2">
      <c r="W651458" s="31"/>
      <c r="AI651458" s="31"/>
    </row>
    <row r="651462" spans="23:35" x14ac:dyDescent="0.2">
      <c r="W651462" s="29"/>
      <c r="AI651462" s="29"/>
    </row>
    <row r="651490" spans="23:35" x14ac:dyDescent="0.2">
      <c r="W651490" s="31"/>
      <c r="AI651490" s="31"/>
    </row>
    <row r="651494" spans="23:35" x14ac:dyDescent="0.2">
      <c r="W651494" s="29"/>
      <c r="AI651494" s="29"/>
    </row>
    <row r="651522" spans="23:35" x14ac:dyDescent="0.2">
      <c r="W651522" s="31"/>
      <c r="AI651522" s="31"/>
    </row>
    <row r="651526" spans="23:35" x14ac:dyDescent="0.2">
      <c r="W651526" s="29"/>
      <c r="AI651526" s="29"/>
    </row>
    <row r="651554" spans="23:35" x14ac:dyDescent="0.2">
      <c r="W651554" s="31"/>
      <c r="AI651554" s="31"/>
    </row>
    <row r="651558" spans="23:35" x14ac:dyDescent="0.2">
      <c r="W651558" s="29"/>
      <c r="AI651558" s="29"/>
    </row>
    <row r="651586" spans="23:35" x14ac:dyDescent="0.2">
      <c r="W651586" s="31"/>
      <c r="AI651586" s="31"/>
    </row>
    <row r="651590" spans="23:35" x14ac:dyDescent="0.2">
      <c r="W651590" s="29"/>
      <c r="AI651590" s="29"/>
    </row>
    <row r="651618" spans="23:35" x14ac:dyDescent="0.2">
      <c r="W651618" s="31"/>
      <c r="AI651618" s="31"/>
    </row>
    <row r="651622" spans="23:35" x14ac:dyDescent="0.2">
      <c r="W651622" s="29"/>
      <c r="AI651622" s="29"/>
    </row>
    <row r="651650" spans="23:35" x14ac:dyDescent="0.2">
      <c r="W651650" s="31"/>
      <c r="AI651650" s="31"/>
    </row>
    <row r="651654" spans="23:35" x14ac:dyDescent="0.2">
      <c r="W651654" s="29"/>
      <c r="AI651654" s="29"/>
    </row>
    <row r="651682" spans="23:35" x14ac:dyDescent="0.2">
      <c r="W651682" s="31"/>
      <c r="AI651682" s="31"/>
    </row>
    <row r="651686" spans="23:35" x14ac:dyDescent="0.2">
      <c r="W651686" s="29"/>
      <c r="AI651686" s="29"/>
    </row>
    <row r="651714" spans="23:35" x14ac:dyDescent="0.2">
      <c r="W651714" s="31"/>
      <c r="AI651714" s="31"/>
    </row>
    <row r="651718" spans="23:35" x14ac:dyDescent="0.2">
      <c r="W651718" s="29"/>
      <c r="AI651718" s="29"/>
    </row>
    <row r="651746" spans="23:35" x14ac:dyDescent="0.2">
      <c r="W651746" s="31"/>
      <c r="AI651746" s="31"/>
    </row>
    <row r="651750" spans="23:35" x14ac:dyDescent="0.2">
      <c r="W651750" s="29"/>
      <c r="AI651750" s="29"/>
    </row>
    <row r="651778" spans="23:35" x14ac:dyDescent="0.2">
      <c r="W651778" s="31"/>
      <c r="AI651778" s="31"/>
    </row>
    <row r="651782" spans="23:35" x14ac:dyDescent="0.2">
      <c r="W651782" s="29"/>
      <c r="AI651782" s="29"/>
    </row>
    <row r="651810" spans="23:35" x14ac:dyDescent="0.2">
      <c r="W651810" s="31"/>
      <c r="AI651810" s="31"/>
    </row>
    <row r="651814" spans="23:35" x14ac:dyDescent="0.2">
      <c r="W651814" s="29"/>
      <c r="AI651814" s="29"/>
    </row>
    <row r="651842" spans="23:35" x14ac:dyDescent="0.2">
      <c r="W651842" s="31"/>
      <c r="AI651842" s="31"/>
    </row>
    <row r="651846" spans="23:35" x14ac:dyDescent="0.2">
      <c r="W651846" s="29"/>
      <c r="AI651846" s="29"/>
    </row>
    <row r="651874" spans="23:35" x14ac:dyDescent="0.2">
      <c r="W651874" s="31"/>
      <c r="AI651874" s="31"/>
    </row>
    <row r="651878" spans="23:35" x14ac:dyDescent="0.2">
      <c r="W651878" s="29"/>
      <c r="AI651878" s="29"/>
    </row>
    <row r="651906" spans="23:35" x14ac:dyDescent="0.2">
      <c r="W651906" s="31"/>
      <c r="AI651906" s="31"/>
    </row>
    <row r="651910" spans="23:35" x14ac:dyDescent="0.2">
      <c r="W651910" s="29"/>
      <c r="AI651910" s="29"/>
    </row>
    <row r="651938" spans="23:35" x14ac:dyDescent="0.2">
      <c r="W651938" s="31"/>
      <c r="AI651938" s="31"/>
    </row>
    <row r="651942" spans="23:35" x14ac:dyDescent="0.2">
      <c r="W651942" s="29"/>
      <c r="AI651942" s="29"/>
    </row>
    <row r="651970" spans="23:35" x14ac:dyDescent="0.2">
      <c r="W651970" s="31"/>
      <c r="AI651970" s="31"/>
    </row>
    <row r="651974" spans="23:35" x14ac:dyDescent="0.2">
      <c r="W651974" s="29"/>
      <c r="AI651974" s="29"/>
    </row>
    <row r="652002" spans="23:35" x14ac:dyDescent="0.2">
      <c r="W652002" s="31"/>
      <c r="AI652002" s="31"/>
    </row>
    <row r="652006" spans="23:35" x14ac:dyDescent="0.2">
      <c r="W652006" s="29"/>
      <c r="AI652006" s="29"/>
    </row>
    <row r="652034" spans="23:35" x14ac:dyDescent="0.2">
      <c r="W652034" s="31"/>
      <c r="AI652034" s="31"/>
    </row>
    <row r="652038" spans="23:35" x14ac:dyDescent="0.2">
      <c r="W652038" s="29"/>
      <c r="AI652038" s="29"/>
    </row>
    <row r="652066" spans="23:35" x14ac:dyDescent="0.2">
      <c r="W652066" s="31"/>
      <c r="AI652066" s="31"/>
    </row>
    <row r="652070" spans="23:35" x14ac:dyDescent="0.2">
      <c r="W652070" s="29"/>
      <c r="AI652070" s="29"/>
    </row>
    <row r="652098" spans="23:35" x14ac:dyDescent="0.2">
      <c r="W652098" s="31"/>
      <c r="AI652098" s="31"/>
    </row>
    <row r="652102" spans="23:35" x14ac:dyDescent="0.2">
      <c r="W652102" s="29"/>
      <c r="AI652102" s="29"/>
    </row>
    <row r="652130" spans="23:35" x14ac:dyDescent="0.2">
      <c r="W652130" s="31"/>
      <c r="AI652130" s="31"/>
    </row>
    <row r="652134" spans="23:35" x14ac:dyDescent="0.2">
      <c r="W652134" s="29"/>
      <c r="AI652134" s="29"/>
    </row>
    <row r="652162" spans="23:35" x14ac:dyDescent="0.2">
      <c r="W652162" s="31"/>
      <c r="AI652162" s="31"/>
    </row>
    <row r="652166" spans="23:35" x14ac:dyDescent="0.2">
      <c r="W652166" s="29"/>
      <c r="AI652166" s="29"/>
    </row>
    <row r="652194" spans="23:35" x14ac:dyDescent="0.2">
      <c r="W652194" s="31"/>
      <c r="AI652194" s="31"/>
    </row>
    <row r="652198" spans="23:35" x14ac:dyDescent="0.2">
      <c r="W652198" s="29"/>
      <c r="AI652198" s="29"/>
    </row>
    <row r="652226" spans="23:35" x14ac:dyDescent="0.2">
      <c r="W652226" s="31"/>
      <c r="AI652226" s="31"/>
    </row>
    <row r="652230" spans="23:35" x14ac:dyDescent="0.2">
      <c r="W652230" s="29"/>
      <c r="AI652230" s="29"/>
    </row>
    <row r="652258" spans="23:35" x14ac:dyDescent="0.2">
      <c r="W652258" s="31"/>
      <c r="AI652258" s="31"/>
    </row>
    <row r="652262" spans="23:35" x14ac:dyDescent="0.2">
      <c r="W652262" s="29"/>
      <c r="AI652262" s="29"/>
    </row>
    <row r="652290" spans="23:35" x14ac:dyDescent="0.2">
      <c r="W652290" s="31"/>
      <c r="AI652290" s="31"/>
    </row>
    <row r="652294" spans="23:35" x14ac:dyDescent="0.2">
      <c r="W652294" s="29"/>
      <c r="AI652294" s="29"/>
    </row>
    <row r="652322" spans="23:35" x14ac:dyDescent="0.2">
      <c r="W652322" s="31"/>
      <c r="AI652322" s="31"/>
    </row>
    <row r="652326" spans="23:35" x14ac:dyDescent="0.2">
      <c r="W652326" s="29"/>
      <c r="AI652326" s="29"/>
    </row>
    <row r="652354" spans="23:35" x14ac:dyDescent="0.2">
      <c r="W652354" s="31"/>
      <c r="AI652354" s="31"/>
    </row>
    <row r="652358" spans="23:35" x14ac:dyDescent="0.2">
      <c r="W652358" s="29"/>
      <c r="AI652358" s="29"/>
    </row>
    <row r="652386" spans="23:35" x14ac:dyDescent="0.2">
      <c r="W652386" s="31"/>
      <c r="AI652386" s="31"/>
    </row>
    <row r="652390" spans="23:35" x14ac:dyDescent="0.2">
      <c r="W652390" s="29"/>
      <c r="AI652390" s="29"/>
    </row>
    <row r="652418" spans="23:35" x14ac:dyDescent="0.2">
      <c r="W652418" s="31"/>
      <c r="AI652418" s="31"/>
    </row>
    <row r="652422" spans="23:35" x14ac:dyDescent="0.2">
      <c r="W652422" s="29"/>
      <c r="AI652422" s="29"/>
    </row>
    <row r="652450" spans="23:35" x14ac:dyDescent="0.2">
      <c r="W652450" s="31"/>
      <c r="AI652450" s="31"/>
    </row>
    <row r="652454" spans="23:35" x14ac:dyDescent="0.2">
      <c r="W652454" s="29"/>
      <c r="AI652454" s="29"/>
    </row>
    <row r="652482" spans="23:35" x14ac:dyDescent="0.2">
      <c r="W652482" s="31"/>
      <c r="AI652482" s="31"/>
    </row>
    <row r="652486" spans="23:35" x14ac:dyDescent="0.2">
      <c r="W652486" s="29"/>
      <c r="AI652486" s="29"/>
    </row>
    <row r="652514" spans="23:35" x14ac:dyDescent="0.2">
      <c r="W652514" s="31"/>
      <c r="AI652514" s="31"/>
    </row>
    <row r="652518" spans="23:35" x14ac:dyDescent="0.2">
      <c r="W652518" s="29"/>
      <c r="AI652518" s="29"/>
    </row>
    <row r="652546" spans="23:35" x14ac:dyDescent="0.2">
      <c r="W652546" s="31"/>
      <c r="AI652546" s="31"/>
    </row>
    <row r="652550" spans="23:35" x14ac:dyDescent="0.2">
      <c r="W652550" s="29"/>
      <c r="AI652550" s="29"/>
    </row>
    <row r="652578" spans="23:35" x14ac:dyDescent="0.2">
      <c r="W652578" s="31"/>
      <c r="AI652578" s="31"/>
    </row>
    <row r="652582" spans="23:35" x14ac:dyDescent="0.2">
      <c r="W652582" s="29"/>
      <c r="AI652582" s="29"/>
    </row>
    <row r="652610" spans="23:35" x14ac:dyDescent="0.2">
      <c r="W652610" s="31"/>
      <c r="AI652610" s="31"/>
    </row>
    <row r="652614" spans="23:35" x14ac:dyDescent="0.2">
      <c r="W652614" s="29"/>
      <c r="AI652614" s="29"/>
    </row>
    <row r="652642" spans="23:35" x14ac:dyDescent="0.2">
      <c r="W652642" s="31"/>
      <c r="AI652642" s="31"/>
    </row>
    <row r="652646" spans="23:35" x14ac:dyDescent="0.2">
      <c r="W652646" s="29"/>
      <c r="AI652646" s="29"/>
    </row>
    <row r="652674" spans="23:35" x14ac:dyDescent="0.2">
      <c r="W652674" s="31"/>
      <c r="AI652674" s="31"/>
    </row>
    <row r="652678" spans="23:35" x14ac:dyDescent="0.2">
      <c r="W652678" s="29"/>
      <c r="AI652678" s="29"/>
    </row>
    <row r="652706" spans="23:35" x14ac:dyDescent="0.2">
      <c r="W652706" s="31"/>
      <c r="AI652706" s="31"/>
    </row>
    <row r="652710" spans="23:35" x14ac:dyDescent="0.2">
      <c r="W652710" s="29"/>
      <c r="AI652710" s="29"/>
    </row>
    <row r="652738" spans="23:35" x14ac:dyDescent="0.2">
      <c r="W652738" s="31"/>
      <c r="AI652738" s="31"/>
    </row>
    <row r="652742" spans="23:35" x14ac:dyDescent="0.2">
      <c r="W652742" s="29"/>
      <c r="AI652742" s="29"/>
    </row>
    <row r="652770" spans="23:35" x14ac:dyDescent="0.2">
      <c r="W652770" s="31"/>
      <c r="AI652770" s="31"/>
    </row>
    <row r="652774" spans="23:35" x14ac:dyDescent="0.2">
      <c r="W652774" s="29"/>
      <c r="AI652774" s="29"/>
    </row>
    <row r="652802" spans="23:35" x14ac:dyDescent="0.2">
      <c r="W652802" s="31"/>
      <c r="AI652802" s="31"/>
    </row>
    <row r="652806" spans="23:35" x14ac:dyDescent="0.2">
      <c r="W652806" s="29"/>
      <c r="AI652806" s="29"/>
    </row>
    <row r="652834" spans="23:35" x14ac:dyDescent="0.2">
      <c r="W652834" s="31"/>
      <c r="AI652834" s="31"/>
    </row>
    <row r="652838" spans="23:35" x14ac:dyDescent="0.2">
      <c r="W652838" s="29"/>
      <c r="AI652838" s="29"/>
    </row>
    <row r="652866" spans="23:35" x14ac:dyDescent="0.2">
      <c r="W652866" s="31"/>
      <c r="AI652866" s="31"/>
    </row>
    <row r="652870" spans="23:35" x14ac:dyDescent="0.2">
      <c r="W652870" s="29"/>
      <c r="AI652870" s="29"/>
    </row>
    <row r="652898" spans="23:35" x14ac:dyDescent="0.2">
      <c r="W652898" s="31"/>
      <c r="AI652898" s="31"/>
    </row>
    <row r="652902" spans="23:35" x14ac:dyDescent="0.2">
      <c r="W652902" s="29"/>
      <c r="AI652902" s="29"/>
    </row>
    <row r="652930" spans="23:35" x14ac:dyDescent="0.2">
      <c r="W652930" s="31"/>
      <c r="AI652930" s="31"/>
    </row>
    <row r="652934" spans="23:35" x14ac:dyDescent="0.2">
      <c r="W652934" s="29"/>
      <c r="AI652934" s="29"/>
    </row>
    <row r="652962" spans="23:35" x14ac:dyDescent="0.2">
      <c r="W652962" s="31"/>
      <c r="AI652962" s="31"/>
    </row>
    <row r="652966" spans="23:35" x14ac:dyDescent="0.2">
      <c r="W652966" s="29"/>
      <c r="AI652966" s="29"/>
    </row>
    <row r="652994" spans="23:35" x14ac:dyDescent="0.2">
      <c r="W652994" s="31"/>
      <c r="AI652994" s="31"/>
    </row>
    <row r="652998" spans="23:35" x14ac:dyDescent="0.2">
      <c r="W652998" s="29"/>
      <c r="AI652998" s="29"/>
    </row>
    <row r="653026" spans="23:35" x14ac:dyDescent="0.2">
      <c r="W653026" s="31"/>
      <c r="AI653026" s="31"/>
    </row>
    <row r="653030" spans="23:35" x14ac:dyDescent="0.2">
      <c r="W653030" s="29"/>
      <c r="AI653030" s="29"/>
    </row>
    <row r="653058" spans="23:35" x14ac:dyDescent="0.2">
      <c r="W653058" s="31"/>
      <c r="AI653058" s="31"/>
    </row>
    <row r="653062" spans="23:35" x14ac:dyDescent="0.2">
      <c r="W653062" s="29"/>
      <c r="AI653062" s="29"/>
    </row>
    <row r="653090" spans="23:35" x14ac:dyDescent="0.2">
      <c r="W653090" s="31"/>
      <c r="AI653090" s="31"/>
    </row>
    <row r="653094" spans="23:35" x14ac:dyDescent="0.2">
      <c r="W653094" s="29"/>
      <c r="AI653094" s="29"/>
    </row>
    <row r="653122" spans="23:35" x14ac:dyDescent="0.2">
      <c r="W653122" s="31"/>
      <c r="AI653122" s="31"/>
    </row>
    <row r="653126" spans="23:35" x14ac:dyDescent="0.2">
      <c r="W653126" s="29"/>
      <c r="AI653126" s="29"/>
    </row>
    <row r="653154" spans="23:35" x14ac:dyDescent="0.2">
      <c r="W653154" s="31"/>
      <c r="AI653154" s="31"/>
    </row>
    <row r="653158" spans="23:35" x14ac:dyDescent="0.2">
      <c r="W653158" s="29"/>
      <c r="AI653158" s="29"/>
    </row>
    <row r="653186" spans="23:35" x14ac:dyDescent="0.2">
      <c r="W653186" s="31"/>
      <c r="AI653186" s="31"/>
    </row>
    <row r="653190" spans="23:35" x14ac:dyDescent="0.2">
      <c r="W653190" s="29"/>
      <c r="AI653190" s="29"/>
    </row>
    <row r="653218" spans="23:35" x14ac:dyDescent="0.2">
      <c r="W653218" s="31"/>
      <c r="AI653218" s="31"/>
    </row>
    <row r="653222" spans="23:35" x14ac:dyDescent="0.2">
      <c r="W653222" s="29"/>
      <c r="AI653222" s="29"/>
    </row>
    <row r="653250" spans="23:35" x14ac:dyDescent="0.2">
      <c r="W653250" s="31"/>
      <c r="AI653250" s="31"/>
    </row>
    <row r="653254" spans="23:35" x14ac:dyDescent="0.2">
      <c r="W653254" s="29"/>
      <c r="AI653254" s="29"/>
    </row>
    <row r="653282" spans="23:35" x14ac:dyDescent="0.2">
      <c r="W653282" s="31"/>
      <c r="AI653282" s="31"/>
    </row>
    <row r="653286" spans="23:35" x14ac:dyDescent="0.2">
      <c r="W653286" s="29"/>
      <c r="AI653286" s="29"/>
    </row>
    <row r="653314" spans="23:35" x14ac:dyDescent="0.2">
      <c r="W653314" s="31"/>
      <c r="AI653314" s="31"/>
    </row>
    <row r="653318" spans="23:35" x14ac:dyDescent="0.2">
      <c r="W653318" s="29"/>
      <c r="AI653318" s="29"/>
    </row>
    <row r="653346" spans="23:35" x14ac:dyDescent="0.2">
      <c r="W653346" s="31"/>
      <c r="AI653346" s="31"/>
    </row>
    <row r="653350" spans="23:35" x14ac:dyDescent="0.2">
      <c r="W653350" s="29"/>
      <c r="AI653350" s="29"/>
    </row>
    <row r="653378" spans="23:35" x14ac:dyDescent="0.2">
      <c r="W653378" s="31"/>
      <c r="AI653378" s="31"/>
    </row>
    <row r="653382" spans="23:35" x14ac:dyDescent="0.2">
      <c r="W653382" s="29"/>
      <c r="AI653382" s="29"/>
    </row>
    <row r="653410" spans="23:35" x14ac:dyDescent="0.2">
      <c r="W653410" s="31"/>
      <c r="AI653410" s="31"/>
    </row>
    <row r="653414" spans="23:35" x14ac:dyDescent="0.2">
      <c r="W653414" s="29"/>
      <c r="AI653414" s="29"/>
    </row>
    <row r="653442" spans="23:35" x14ac:dyDescent="0.2">
      <c r="W653442" s="31"/>
      <c r="AI653442" s="31"/>
    </row>
    <row r="653446" spans="23:35" x14ac:dyDescent="0.2">
      <c r="W653446" s="29"/>
      <c r="AI653446" s="29"/>
    </row>
    <row r="653474" spans="23:35" x14ac:dyDescent="0.2">
      <c r="W653474" s="31"/>
      <c r="AI653474" s="31"/>
    </row>
    <row r="653478" spans="23:35" x14ac:dyDescent="0.2">
      <c r="W653478" s="29"/>
      <c r="AI653478" s="29"/>
    </row>
    <row r="653506" spans="23:35" x14ac:dyDescent="0.2">
      <c r="W653506" s="31"/>
      <c r="AI653506" s="31"/>
    </row>
    <row r="653510" spans="23:35" x14ac:dyDescent="0.2">
      <c r="W653510" s="29"/>
      <c r="AI653510" s="29"/>
    </row>
    <row r="653538" spans="23:35" x14ac:dyDescent="0.2">
      <c r="W653538" s="31"/>
      <c r="AI653538" s="31"/>
    </row>
    <row r="653542" spans="23:35" x14ac:dyDescent="0.2">
      <c r="W653542" s="29"/>
      <c r="AI653542" s="29"/>
    </row>
    <row r="653570" spans="23:35" x14ac:dyDescent="0.2">
      <c r="W653570" s="31"/>
      <c r="AI653570" s="31"/>
    </row>
    <row r="653574" spans="23:35" x14ac:dyDescent="0.2">
      <c r="W653574" s="29"/>
      <c r="AI653574" s="29"/>
    </row>
    <row r="653602" spans="23:35" x14ac:dyDescent="0.2">
      <c r="W653602" s="31"/>
      <c r="AI653602" s="31"/>
    </row>
    <row r="653606" spans="23:35" x14ac:dyDescent="0.2">
      <c r="W653606" s="29"/>
      <c r="AI653606" s="29"/>
    </row>
    <row r="653634" spans="23:35" x14ac:dyDescent="0.2">
      <c r="W653634" s="31"/>
      <c r="AI653634" s="31"/>
    </row>
    <row r="653638" spans="23:35" x14ac:dyDescent="0.2">
      <c r="W653638" s="29"/>
      <c r="AI653638" s="29"/>
    </row>
    <row r="653666" spans="23:35" x14ac:dyDescent="0.2">
      <c r="W653666" s="31"/>
      <c r="AI653666" s="31"/>
    </row>
    <row r="653670" spans="23:35" x14ac:dyDescent="0.2">
      <c r="W653670" s="29"/>
      <c r="AI653670" s="29"/>
    </row>
    <row r="653698" spans="23:35" x14ac:dyDescent="0.2">
      <c r="W653698" s="31"/>
      <c r="AI653698" s="31"/>
    </row>
    <row r="653702" spans="23:35" x14ac:dyDescent="0.2">
      <c r="W653702" s="29"/>
      <c r="AI653702" s="29"/>
    </row>
    <row r="653730" spans="23:35" x14ac:dyDescent="0.2">
      <c r="W653730" s="31"/>
      <c r="AI653730" s="31"/>
    </row>
    <row r="653734" spans="23:35" x14ac:dyDescent="0.2">
      <c r="W653734" s="29"/>
      <c r="AI653734" s="29"/>
    </row>
    <row r="653762" spans="23:35" x14ac:dyDescent="0.2">
      <c r="W653762" s="31"/>
      <c r="AI653762" s="31"/>
    </row>
    <row r="653766" spans="23:35" x14ac:dyDescent="0.2">
      <c r="W653766" s="29"/>
      <c r="AI653766" s="29"/>
    </row>
    <row r="653794" spans="23:35" x14ac:dyDescent="0.2">
      <c r="W653794" s="31"/>
      <c r="AI653794" s="31"/>
    </row>
    <row r="653798" spans="23:35" x14ac:dyDescent="0.2">
      <c r="W653798" s="29"/>
      <c r="AI653798" s="29"/>
    </row>
    <row r="653826" spans="23:35" x14ac:dyDescent="0.2">
      <c r="W653826" s="31"/>
      <c r="AI653826" s="31"/>
    </row>
    <row r="653830" spans="23:35" x14ac:dyDescent="0.2">
      <c r="W653830" s="29"/>
      <c r="AI653830" s="29"/>
    </row>
    <row r="653858" spans="23:35" x14ac:dyDescent="0.2">
      <c r="W653858" s="31"/>
      <c r="AI653858" s="31"/>
    </row>
    <row r="653862" spans="23:35" x14ac:dyDescent="0.2">
      <c r="W653862" s="29"/>
      <c r="AI653862" s="29"/>
    </row>
    <row r="653890" spans="23:35" x14ac:dyDescent="0.2">
      <c r="W653890" s="31"/>
      <c r="AI653890" s="31"/>
    </row>
    <row r="653894" spans="23:35" x14ac:dyDescent="0.2">
      <c r="W653894" s="29"/>
      <c r="AI653894" s="29"/>
    </row>
    <row r="653922" spans="23:35" x14ac:dyDescent="0.2">
      <c r="W653922" s="31"/>
      <c r="AI653922" s="31"/>
    </row>
    <row r="653926" spans="23:35" x14ac:dyDescent="0.2">
      <c r="W653926" s="29"/>
      <c r="AI653926" s="29"/>
    </row>
    <row r="653954" spans="23:35" x14ac:dyDescent="0.2">
      <c r="W653954" s="31"/>
      <c r="AI653954" s="31"/>
    </row>
    <row r="653958" spans="23:35" x14ac:dyDescent="0.2">
      <c r="W653958" s="29"/>
      <c r="AI653958" s="29"/>
    </row>
    <row r="653986" spans="23:35" x14ac:dyDescent="0.2">
      <c r="W653986" s="31"/>
      <c r="AI653986" s="31"/>
    </row>
    <row r="653990" spans="23:35" x14ac:dyDescent="0.2">
      <c r="W653990" s="29"/>
      <c r="AI653990" s="29"/>
    </row>
    <row r="654018" spans="23:35" x14ac:dyDescent="0.2">
      <c r="W654018" s="31"/>
      <c r="AI654018" s="31"/>
    </row>
    <row r="654022" spans="23:35" x14ac:dyDescent="0.2">
      <c r="W654022" s="29"/>
      <c r="AI654022" s="29"/>
    </row>
    <row r="654050" spans="23:35" x14ac:dyDescent="0.2">
      <c r="W654050" s="31"/>
      <c r="AI654050" s="31"/>
    </row>
    <row r="654054" spans="23:35" x14ac:dyDescent="0.2">
      <c r="W654054" s="29"/>
      <c r="AI654054" s="29"/>
    </row>
    <row r="654082" spans="23:35" x14ac:dyDescent="0.2">
      <c r="W654082" s="31"/>
      <c r="AI654082" s="31"/>
    </row>
    <row r="654086" spans="23:35" x14ac:dyDescent="0.2">
      <c r="W654086" s="29"/>
      <c r="AI654086" s="29"/>
    </row>
    <row r="654114" spans="23:35" x14ac:dyDescent="0.2">
      <c r="W654114" s="31"/>
      <c r="AI654114" s="31"/>
    </row>
    <row r="654118" spans="23:35" x14ac:dyDescent="0.2">
      <c r="W654118" s="29"/>
      <c r="AI654118" s="29"/>
    </row>
    <row r="654146" spans="23:35" x14ac:dyDescent="0.2">
      <c r="W654146" s="31"/>
      <c r="AI654146" s="31"/>
    </row>
    <row r="654150" spans="23:35" x14ac:dyDescent="0.2">
      <c r="W654150" s="29"/>
      <c r="AI654150" s="29"/>
    </row>
    <row r="654178" spans="23:35" x14ac:dyDescent="0.2">
      <c r="W654178" s="31"/>
      <c r="AI654178" s="31"/>
    </row>
    <row r="654182" spans="23:35" x14ac:dyDescent="0.2">
      <c r="W654182" s="29"/>
      <c r="AI654182" s="29"/>
    </row>
    <row r="654210" spans="23:35" x14ac:dyDescent="0.2">
      <c r="W654210" s="31"/>
      <c r="AI654210" s="31"/>
    </row>
    <row r="654214" spans="23:35" x14ac:dyDescent="0.2">
      <c r="W654214" s="29"/>
      <c r="AI654214" s="29"/>
    </row>
    <row r="654242" spans="23:35" x14ac:dyDescent="0.2">
      <c r="W654242" s="31"/>
      <c r="AI654242" s="31"/>
    </row>
    <row r="654246" spans="23:35" x14ac:dyDescent="0.2">
      <c r="W654246" s="29"/>
      <c r="AI654246" s="29"/>
    </row>
    <row r="654274" spans="23:35" x14ac:dyDescent="0.2">
      <c r="W654274" s="31"/>
      <c r="AI654274" s="31"/>
    </row>
    <row r="654278" spans="23:35" x14ac:dyDescent="0.2">
      <c r="W654278" s="29"/>
      <c r="AI654278" s="29"/>
    </row>
    <row r="654306" spans="23:35" x14ac:dyDescent="0.2">
      <c r="W654306" s="31"/>
      <c r="AI654306" s="31"/>
    </row>
    <row r="654310" spans="23:35" x14ac:dyDescent="0.2">
      <c r="W654310" s="29"/>
      <c r="AI654310" s="29"/>
    </row>
    <row r="654338" spans="23:35" x14ac:dyDescent="0.2">
      <c r="W654338" s="31"/>
      <c r="AI654338" s="31"/>
    </row>
    <row r="654342" spans="23:35" x14ac:dyDescent="0.2">
      <c r="W654342" s="29"/>
      <c r="AI654342" s="29"/>
    </row>
    <row r="654370" spans="23:35" x14ac:dyDescent="0.2">
      <c r="W654370" s="31"/>
      <c r="AI654370" s="31"/>
    </row>
    <row r="654374" spans="23:35" x14ac:dyDescent="0.2">
      <c r="W654374" s="29"/>
      <c r="AI654374" s="29"/>
    </row>
    <row r="654402" spans="23:35" x14ac:dyDescent="0.2">
      <c r="W654402" s="31"/>
      <c r="AI654402" s="31"/>
    </row>
    <row r="654406" spans="23:35" x14ac:dyDescent="0.2">
      <c r="W654406" s="29"/>
      <c r="AI654406" s="29"/>
    </row>
    <row r="654434" spans="23:35" x14ac:dyDescent="0.2">
      <c r="W654434" s="31"/>
      <c r="AI654434" s="31"/>
    </row>
    <row r="654438" spans="23:35" x14ac:dyDescent="0.2">
      <c r="W654438" s="29"/>
      <c r="AI654438" s="29"/>
    </row>
    <row r="654466" spans="23:35" x14ac:dyDescent="0.2">
      <c r="W654466" s="31"/>
      <c r="AI654466" s="31"/>
    </row>
    <row r="654470" spans="23:35" x14ac:dyDescent="0.2">
      <c r="W654470" s="29"/>
      <c r="AI654470" s="29"/>
    </row>
    <row r="654498" spans="23:35" x14ac:dyDescent="0.2">
      <c r="W654498" s="31"/>
      <c r="AI654498" s="31"/>
    </row>
    <row r="654502" spans="23:35" x14ac:dyDescent="0.2">
      <c r="W654502" s="29"/>
      <c r="AI654502" s="29"/>
    </row>
    <row r="654530" spans="23:35" x14ac:dyDescent="0.2">
      <c r="W654530" s="31"/>
      <c r="AI654530" s="31"/>
    </row>
    <row r="654534" spans="23:35" x14ac:dyDescent="0.2">
      <c r="W654534" s="29"/>
      <c r="AI654534" s="29"/>
    </row>
    <row r="654562" spans="23:35" x14ac:dyDescent="0.2">
      <c r="W654562" s="31"/>
      <c r="AI654562" s="31"/>
    </row>
    <row r="654566" spans="23:35" x14ac:dyDescent="0.2">
      <c r="W654566" s="29"/>
      <c r="AI654566" s="29"/>
    </row>
    <row r="654594" spans="23:35" x14ac:dyDescent="0.2">
      <c r="W654594" s="31"/>
      <c r="AI654594" s="31"/>
    </row>
    <row r="654598" spans="23:35" x14ac:dyDescent="0.2">
      <c r="W654598" s="29"/>
      <c r="AI654598" s="29"/>
    </row>
    <row r="654626" spans="23:35" x14ac:dyDescent="0.2">
      <c r="W654626" s="31"/>
      <c r="AI654626" s="31"/>
    </row>
    <row r="654630" spans="23:35" x14ac:dyDescent="0.2">
      <c r="W654630" s="29"/>
      <c r="AI654630" s="29"/>
    </row>
    <row r="654658" spans="23:35" x14ac:dyDescent="0.2">
      <c r="W654658" s="31"/>
      <c r="AI654658" s="31"/>
    </row>
    <row r="654662" spans="23:35" x14ac:dyDescent="0.2">
      <c r="W654662" s="29"/>
      <c r="AI654662" s="29"/>
    </row>
    <row r="654690" spans="23:35" x14ac:dyDescent="0.2">
      <c r="W654690" s="31"/>
      <c r="AI654690" s="31"/>
    </row>
    <row r="654694" spans="23:35" x14ac:dyDescent="0.2">
      <c r="W654694" s="29"/>
      <c r="AI654694" s="29"/>
    </row>
    <row r="654722" spans="23:35" x14ac:dyDescent="0.2">
      <c r="W654722" s="31"/>
      <c r="AI654722" s="31"/>
    </row>
    <row r="654726" spans="23:35" x14ac:dyDescent="0.2">
      <c r="W654726" s="29"/>
      <c r="AI654726" s="29"/>
    </row>
    <row r="654754" spans="23:35" x14ac:dyDescent="0.2">
      <c r="W654754" s="31"/>
      <c r="AI654754" s="31"/>
    </row>
    <row r="654758" spans="23:35" x14ac:dyDescent="0.2">
      <c r="W654758" s="29"/>
      <c r="AI654758" s="29"/>
    </row>
    <row r="654786" spans="23:35" x14ac:dyDescent="0.2">
      <c r="W654786" s="31"/>
      <c r="AI654786" s="31"/>
    </row>
    <row r="654790" spans="23:35" x14ac:dyDescent="0.2">
      <c r="W654790" s="29"/>
      <c r="AI654790" s="29"/>
    </row>
    <row r="654818" spans="23:35" x14ac:dyDescent="0.2">
      <c r="W654818" s="31"/>
      <c r="AI654818" s="31"/>
    </row>
    <row r="654822" spans="23:35" x14ac:dyDescent="0.2">
      <c r="W654822" s="29"/>
      <c r="AI654822" s="29"/>
    </row>
    <row r="654850" spans="23:35" x14ac:dyDescent="0.2">
      <c r="W654850" s="31"/>
      <c r="AI654850" s="31"/>
    </row>
    <row r="654854" spans="23:35" x14ac:dyDescent="0.2">
      <c r="W654854" s="29"/>
      <c r="AI654854" s="29"/>
    </row>
    <row r="654882" spans="23:35" x14ac:dyDescent="0.2">
      <c r="W654882" s="31"/>
      <c r="AI654882" s="31"/>
    </row>
    <row r="654886" spans="23:35" x14ac:dyDescent="0.2">
      <c r="W654886" s="29"/>
      <c r="AI654886" s="29"/>
    </row>
    <row r="654914" spans="23:35" x14ac:dyDescent="0.2">
      <c r="W654914" s="31"/>
      <c r="AI654914" s="31"/>
    </row>
    <row r="654918" spans="23:35" x14ac:dyDescent="0.2">
      <c r="W654918" s="29"/>
      <c r="AI654918" s="29"/>
    </row>
    <row r="654946" spans="23:35" x14ac:dyDescent="0.2">
      <c r="W654946" s="31"/>
      <c r="AI654946" s="31"/>
    </row>
    <row r="654950" spans="23:35" x14ac:dyDescent="0.2">
      <c r="W654950" s="29"/>
      <c r="AI654950" s="29"/>
    </row>
    <row r="654978" spans="23:35" x14ac:dyDescent="0.2">
      <c r="W654978" s="31"/>
      <c r="AI654978" s="31"/>
    </row>
    <row r="654982" spans="23:35" x14ac:dyDescent="0.2">
      <c r="W654982" s="29"/>
      <c r="AI654982" s="29"/>
    </row>
    <row r="655010" spans="23:35" x14ac:dyDescent="0.2">
      <c r="W655010" s="31"/>
      <c r="AI655010" s="31"/>
    </row>
    <row r="655014" spans="23:35" x14ac:dyDescent="0.2">
      <c r="W655014" s="29"/>
      <c r="AI655014" s="29"/>
    </row>
    <row r="655042" spans="23:35" x14ac:dyDescent="0.2">
      <c r="W655042" s="31"/>
      <c r="AI655042" s="31"/>
    </row>
    <row r="655046" spans="23:35" x14ac:dyDescent="0.2">
      <c r="W655046" s="29"/>
      <c r="AI655046" s="29"/>
    </row>
    <row r="655074" spans="23:35" x14ac:dyDescent="0.2">
      <c r="W655074" s="31"/>
      <c r="AI655074" s="31"/>
    </row>
    <row r="655078" spans="23:35" x14ac:dyDescent="0.2">
      <c r="W655078" s="29"/>
      <c r="AI655078" s="29"/>
    </row>
    <row r="655106" spans="23:35" x14ac:dyDescent="0.2">
      <c r="W655106" s="31"/>
      <c r="AI655106" s="31"/>
    </row>
    <row r="655110" spans="23:35" x14ac:dyDescent="0.2">
      <c r="W655110" s="29"/>
      <c r="AI655110" s="29"/>
    </row>
    <row r="655138" spans="23:35" x14ac:dyDescent="0.2">
      <c r="W655138" s="31"/>
      <c r="AI655138" s="31"/>
    </row>
    <row r="655142" spans="23:35" x14ac:dyDescent="0.2">
      <c r="W655142" s="29"/>
      <c r="AI655142" s="29"/>
    </row>
    <row r="655170" spans="23:35" x14ac:dyDescent="0.2">
      <c r="W655170" s="31"/>
      <c r="AI655170" s="31"/>
    </row>
    <row r="655174" spans="23:35" x14ac:dyDescent="0.2">
      <c r="W655174" s="29"/>
      <c r="AI655174" s="29"/>
    </row>
    <row r="655202" spans="23:35" x14ac:dyDescent="0.2">
      <c r="W655202" s="31"/>
      <c r="AI655202" s="31"/>
    </row>
    <row r="655206" spans="23:35" x14ac:dyDescent="0.2">
      <c r="W655206" s="29"/>
      <c r="AI655206" s="29"/>
    </row>
    <row r="655234" spans="23:35" x14ac:dyDescent="0.2">
      <c r="W655234" s="31"/>
      <c r="AI655234" s="31"/>
    </row>
    <row r="655238" spans="23:35" x14ac:dyDescent="0.2">
      <c r="W655238" s="29"/>
      <c r="AI655238" s="29"/>
    </row>
    <row r="655266" spans="23:35" x14ac:dyDescent="0.2">
      <c r="W655266" s="31"/>
      <c r="AI655266" s="31"/>
    </row>
    <row r="655270" spans="23:35" x14ac:dyDescent="0.2">
      <c r="W655270" s="29"/>
      <c r="AI655270" s="29"/>
    </row>
    <row r="655298" spans="23:35" x14ac:dyDescent="0.2">
      <c r="W655298" s="31"/>
      <c r="AI655298" s="31"/>
    </row>
    <row r="655302" spans="23:35" x14ac:dyDescent="0.2">
      <c r="W655302" s="29"/>
      <c r="AI655302" s="29"/>
    </row>
    <row r="655330" spans="23:35" x14ac:dyDescent="0.2">
      <c r="W655330" s="31"/>
      <c r="AI655330" s="31"/>
    </row>
    <row r="655334" spans="23:35" x14ac:dyDescent="0.2">
      <c r="W655334" s="29"/>
      <c r="AI655334" s="29"/>
    </row>
    <row r="655362" spans="23:35" x14ac:dyDescent="0.2">
      <c r="W655362" s="31"/>
      <c r="AI655362" s="31"/>
    </row>
    <row r="655366" spans="23:35" x14ac:dyDescent="0.2">
      <c r="W655366" s="29"/>
      <c r="AI655366" s="29"/>
    </row>
    <row r="655394" spans="23:35" x14ac:dyDescent="0.2">
      <c r="W655394" s="31"/>
      <c r="AI655394" s="31"/>
    </row>
    <row r="655398" spans="23:35" x14ac:dyDescent="0.2">
      <c r="W655398" s="29"/>
      <c r="AI655398" s="29"/>
    </row>
    <row r="655426" spans="23:35" x14ac:dyDescent="0.2">
      <c r="W655426" s="31"/>
      <c r="AI655426" s="31"/>
    </row>
    <row r="655430" spans="23:35" x14ac:dyDescent="0.2">
      <c r="W655430" s="29"/>
      <c r="AI655430" s="29"/>
    </row>
    <row r="655458" spans="23:35" x14ac:dyDescent="0.2">
      <c r="W655458" s="31"/>
      <c r="AI655458" s="31"/>
    </row>
    <row r="655462" spans="23:35" x14ac:dyDescent="0.2">
      <c r="W655462" s="29"/>
      <c r="AI655462" s="29"/>
    </row>
    <row r="655490" spans="23:35" x14ac:dyDescent="0.2">
      <c r="W655490" s="31"/>
      <c r="AI655490" s="31"/>
    </row>
    <row r="655494" spans="23:35" x14ac:dyDescent="0.2">
      <c r="W655494" s="29"/>
      <c r="AI655494" s="29"/>
    </row>
    <row r="655522" spans="23:35" x14ac:dyDescent="0.2">
      <c r="W655522" s="31"/>
      <c r="AI655522" s="31"/>
    </row>
    <row r="655526" spans="23:35" x14ac:dyDescent="0.2">
      <c r="W655526" s="29"/>
      <c r="AI655526" s="29"/>
    </row>
    <row r="655554" spans="23:35" x14ac:dyDescent="0.2">
      <c r="W655554" s="31"/>
      <c r="AI655554" s="31"/>
    </row>
    <row r="655558" spans="23:35" x14ac:dyDescent="0.2">
      <c r="W655558" s="29"/>
      <c r="AI655558" s="29"/>
    </row>
    <row r="655586" spans="23:35" x14ac:dyDescent="0.2">
      <c r="W655586" s="31"/>
      <c r="AI655586" s="31"/>
    </row>
    <row r="655590" spans="23:35" x14ac:dyDescent="0.2">
      <c r="W655590" s="29"/>
      <c r="AI655590" s="29"/>
    </row>
    <row r="655618" spans="23:35" x14ac:dyDescent="0.2">
      <c r="W655618" s="31"/>
      <c r="AI655618" s="31"/>
    </row>
    <row r="655622" spans="23:35" x14ac:dyDescent="0.2">
      <c r="W655622" s="29"/>
      <c r="AI655622" s="29"/>
    </row>
    <row r="655650" spans="23:35" x14ac:dyDescent="0.2">
      <c r="W655650" s="31"/>
      <c r="AI655650" s="31"/>
    </row>
    <row r="655654" spans="23:35" x14ac:dyDescent="0.2">
      <c r="W655654" s="29"/>
      <c r="AI655654" s="29"/>
    </row>
    <row r="655682" spans="23:35" x14ac:dyDescent="0.2">
      <c r="W655682" s="31"/>
      <c r="AI655682" s="31"/>
    </row>
    <row r="655686" spans="23:35" x14ac:dyDescent="0.2">
      <c r="W655686" s="29"/>
      <c r="AI655686" s="29"/>
    </row>
    <row r="655714" spans="23:35" x14ac:dyDescent="0.2">
      <c r="W655714" s="31"/>
      <c r="AI655714" s="31"/>
    </row>
    <row r="655718" spans="23:35" x14ac:dyDescent="0.2">
      <c r="W655718" s="29"/>
      <c r="AI655718" s="29"/>
    </row>
    <row r="655746" spans="23:35" x14ac:dyDescent="0.2">
      <c r="W655746" s="31"/>
      <c r="AI655746" s="31"/>
    </row>
    <row r="655750" spans="23:35" x14ac:dyDescent="0.2">
      <c r="W655750" s="29"/>
      <c r="AI655750" s="29"/>
    </row>
    <row r="655778" spans="23:35" x14ac:dyDescent="0.2">
      <c r="W655778" s="31"/>
      <c r="AI655778" s="31"/>
    </row>
    <row r="655782" spans="23:35" x14ac:dyDescent="0.2">
      <c r="W655782" s="29"/>
      <c r="AI655782" s="29"/>
    </row>
    <row r="655810" spans="23:35" x14ac:dyDescent="0.2">
      <c r="W655810" s="31"/>
      <c r="AI655810" s="31"/>
    </row>
    <row r="655814" spans="23:35" x14ac:dyDescent="0.2">
      <c r="W655814" s="29"/>
      <c r="AI655814" s="29"/>
    </row>
    <row r="655842" spans="23:35" x14ac:dyDescent="0.2">
      <c r="W655842" s="31"/>
      <c r="AI655842" s="31"/>
    </row>
    <row r="655846" spans="23:35" x14ac:dyDescent="0.2">
      <c r="W655846" s="29"/>
      <c r="AI655846" s="29"/>
    </row>
    <row r="655874" spans="23:35" x14ac:dyDescent="0.2">
      <c r="W655874" s="31"/>
      <c r="AI655874" s="31"/>
    </row>
    <row r="655878" spans="23:35" x14ac:dyDescent="0.2">
      <c r="W655878" s="29"/>
      <c r="AI655878" s="29"/>
    </row>
    <row r="655906" spans="23:35" x14ac:dyDescent="0.2">
      <c r="W655906" s="31"/>
      <c r="AI655906" s="31"/>
    </row>
    <row r="655910" spans="23:35" x14ac:dyDescent="0.2">
      <c r="W655910" s="29"/>
      <c r="AI655910" s="29"/>
    </row>
    <row r="655938" spans="23:35" x14ac:dyDescent="0.2">
      <c r="W655938" s="31"/>
      <c r="AI655938" s="31"/>
    </row>
    <row r="655942" spans="23:35" x14ac:dyDescent="0.2">
      <c r="W655942" s="29"/>
      <c r="AI655942" s="29"/>
    </row>
    <row r="655970" spans="23:35" x14ac:dyDescent="0.2">
      <c r="W655970" s="31"/>
      <c r="AI655970" s="31"/>
    </row>
    <row r="655974" spans="23:35" x14ac:dyDescent="0.2">
      <c r="W655974" s="29"/>
      <c r="AI655974" s="29"/>
    </row>
    <row r="656002" spans="23:35" x14ac:dyDescent="0.2">
      <c r="W656002" s="31"/>
      <c r="AI656002" s="31"/>
    </row>
    <row r="656006" spans="23:35" x14ac:dyDescent="0.2">
      <c r="W656006" s="29"/>
      <c r="AI656006" s="29"/>
    </row>
    <row r="656034" spans="23:35" x14ac:dyDescent="0.2">
      <c r="W656034" s="31"/>
      <c r="AI656034" s="31"/>
    </row>
    <row r="656038" spans="23:35" x14ac:dyDescent="0.2">
      <c r="W656038" s="29"/>
      <c r="AI656038" s="29"/>
    </row>
    <row r="656066" spans="23:35" x14ac:dyDescent="0.2">
      <c r="W656066" s="31"/>
      <c r="AI656066" s="31"/>
    </row>
    <row r="656070" spans="23:35" x14ac:dyDescent="0.2">
      <c r="W656070" s="29"/>
      <c r="AI656070" s="29"/>
    </row>
    <row r="656098" spans="23:35" x14ac:dyDescent="0.2">
      <c r="W656098" s="31"/>
      <c r="AI656098" s="31"/>
    </row>
    <row r="656102" spans="23:35" x14ac:dyDescent="0.2">
      <c r="W656102" s="29"/>
      <c r="AI656102" s="29"/>
    </row>
    <row r="656130" spans="23:35" x14ac:dyDescent="0.2">
      <c r="W656130" s="31"/>
      <c r="AI656130" s="31"/>
    </row>
    <row r="656134" spans="23:35" x14ac:dyDescent="0.2">
      <c r="W656134" s="29"/>
      <c r="AI656134" s="29"/>
    </row>
    <row r="656162" spans="23:35" x14ac:dyDescent="0.2">
      <c r="W656162" s="31"/>
      <c r="AI656162" s="31"/>
    </row>
    <row r="656166" spans="23:35" x14ac:dyDescent="0.2">
      <c r="W656166" s="29"/>
      <c r="AI656166" s="29"/>
    </row>
    <row r="656194" spans="23:35" x14ac:dyDescent="0.2">
      <c r="W656194" s="31"/>
      <c r="AI656194" s="31"/>
    </row>
    <row r="656198" spans="23:35" x14ac:dyDescent="0.2">
      <c r="W656198" s="29"/>
      <c r="AI656198" s="29"/>
    </row>
    <row r="656226" spans="23:35" x14ac:dyDescent="0.2">
      <c r="W656226" s="31"/>
      <c r="AI656226" s="31"/>
    </row>
    <row r="656230" spans="23:35" x14ac:dyDescent="0.2">
      <c r="W656230" s="29"/>
      <c r="AI656230" s="29"/>
    </row>
    <row r="656258" spans="23:35" x14ac:dyDescent="0.2">
      <c r="W656258" s="31"/>
      <c r="AI656258" s="31"/>
    </row>
    <row r="656262" spans="23:35" x14ac:dyDescent="0.2">
      <c r="W656262" s="29"/>
      <c r="AI656262" s="29"/>
    </row>
    <row r="656290" spans="23:35" x14ac:dyDescent="0.2">
      <c r="W656290" s="31"/>
      <c r="AI656290" s="31"/>
    </row>
    <row r="656294" spans="23:35" x14ac:dyDescent="0.2">
      <c r="W656294" s="29"/>
      <c r="AI656294" s="29"/>
    </row>
    <row r="656322" spans="23:35" x14ac:dyDescent="0.2">
      <c r="W656322" s="31"/>
      <c r="AI656322" s="31"/>
    </row>
    <row r="656326" spans="23:35" x14ac:dyDescent="0.2">
      <c r="W656326" s="29"/>
      <c r="AI656326" s="29"/>
    </row>
    <row r="656354" spans="23:35" x14ac:dyDescent="0.2">
      <c r="W656354" s="31"/>
      <c r="AI656354" s="31"/>
    </row>
    <row r="656358" spans="23:35" x14ac:dyDescent="0.2">
      <c r="W656358" s="29"/>
      <c r="AI656358" s="29"/>
    </row>
    <row r="656386" spans="23:35" x14ac:dyDescent="0.2">
      <c r="W656386" s="31"/>
      <c r="AI656386" s="31"/>
    </row>
    <row r="656390" spans="23:35" x14ac:dyDescent="0.2">
      <c r="W656390" s="29"/>
      <c r="AI656390" s="29"/>
    </row>
    <row r="656418" spans="23:35" x14ac:dyDescent="0.2">
      <c r="W656418" s="31"/>
      <c r="AI656418" s="31"/>
    </row>
    <row r="656422" spans="23:35" x14ac:dyDescent="0.2">
      <c r="W656422" s="29"/>
      <c r="AI656422" s="29"/>
    </row>
    <row r="656450" spans="23:35" x14ac:dyDescent="0.2">
      <c r="W656450" s="31"/>
      <c r="AI656450" s="31"/>
    </row>
    <row r="656454" spans="23:35" x14ac:dyDescent="0.2">
      <c r="W656454" s="29"/>
      <c r="AI656454" s="29"/>
    </row>
    <row r="656482" spans="23:35" x14ac:dyDescent="0.2">
      <c r="W656482" s="31"/>
      <c r="AI656482" s="31"/>
    </row>
    <row r="656486" spans="23:35" x14ac:dyDescent="0.2">
      <c r="W656486" s="29"/>
      <c r="AI656486" s="29"/>
    </row>
    <row r="656514" spans="23:35" x14ac:dyDescent="0.2">
      <c r="W656514" s="31"/>
      <c r="AI656514" s="31"/>
    </row>
    <row r="656518" spans="23:35" x14ac:dyDescent="0.2">
      <c r="W656518" s="29"/>
      <c r="AI656518" s="29"/>
    </row>
    <row r="656546" spans="23:35" x14ac:dyDescent="0.2">
      <c r="W656546" s="31"/>
      <c r="AI656546" s="31"/>
    </row>
    <row r="656550" spans="23:35" x14ac:dyDescent="0.2">
      <c r="W656550" s="29"/>
      <c r="AI656550" s="29"/>
    </row>
    <row r="656578" spans="23:35" x14ac:dyDescent="0.2">
      <c r="W656578" s="31"/>
      <c r="AI656578" s="31"/>
    </row>
    <row r="656582" spans="23:35" x14ac:dyDescent="0.2">
      <c r="W656582" s="29"/>
      <c r="AI656582" s="29"/>
    </row>
    <row r="656610" spans="23:35" x14ac:dyDescent="0.2">
      <c r="W656610" s="31"/>
      <c r="AI656610" s="31"/>
    </row>
    <row r="656614" spans="23:35" x14ac:dyDescent="0.2">
      <c r="W656614" s="29"/>
      <c r="AI656614" s="29"/>
    </row>
    <row r="656642" spans="23:35" x14ac:dyDescent="0.2">
      <c r="W656642" s="31"/>
      <c r="AI656642" s="31"/>
    </row>
    <row r="656646" spans="23:35" x14ac:dyDescent="0.2">
      <c r="W656646" s="29"/>
      <c r="AI656646" s="29"/>
    </row>
    <row r="656674" spans="23:35" x14ac:dyDescent="0.2">
      <c r="W656674" s="31"/>
      <c r="AI656674" s="31"/>
    </row>
    <row r="656678" spans="23:35" x14ac:dyDescent="0.2">
      <c r="W656678" s="29"/>
      <c r="AI656678" s="29"/>
    </row>
    <row r="656706" spans="23:35" x14ac:dyDescent="0.2">
      <c r="W656706" s="31"/>
      <c r="AI656706" s="31"/>
    </row>
    <row r="656710" spans="23:35" x14ac:dyDescent="0.2">
      <c r="W656710" s="29"/>
      <c r="AI656710" s="29"/>
    </row>
    <row r="656738" spans="23:35" x14ac:dyDescent="0.2">
      <c r="W656738" s="31"/>
      <c r="AI656738" s="31"/>
    </row>
    <row r="656742" spans="23:35" x14ac:dyDescent="0.2">
      <c r="W656742" s="29"/>
      <c r="AI656742" s="29"/>
    </row>
    <row r="656770" spans="23:35" x14ac:dyDescent="0.2">
      <c r="W656770" s="31"/>
      <c r="AI656770" s="31"/>
    </row>
    <row r="656774" spans="23:35" x14ac:dyDescent="0.2">
      <c r="W656774" s="29"/>
      <c r="AI656774" s="29"/>
    </row>
    <row r="656802" spans="23:35" x14ac:dyDescent="0.2">
      <c r="W656802" s="31"/>
      <c r="AI656802" s="31"/>
    </row>
    <row r="656806" spans="23:35" x14ac:dyDescent="0.2">
      <c r="W656806" s="29"/>
      <c r="AI656806" s="29"/>
    </row>
    <row r="656834" spans="23:35" x14ac:dyDescent="0.2">
      <c r="W656834" s="31"/>
      <c r="AI656834" s="31"/>
    </row>
    <row r="656838" spans="23:35" x14ac:dyDescent="0.2">
      <c r="W656838" s="29"/>
      <c r="AI656838" s="29"/>
    </row>
    <row r="656866" spans="23:35" x14ac:dyDescent="0.2">
      <c r="W656866" s="31"/>
      <c r="AI656866" s="31"/>
    </row>
    <row r="656870" spans="23:35" x14ac:dyDescent="0.2">
      <c r="W656870" s="29"/>
      <c r="AI656870" s="29"/>
    </row>
    <row r="656898" spans="23:35" x14ac:dyDescent="0.2">
      <c r="W656898" s="31"/>
      <c r="AI656898" s="31"/>
    </row>
    <row r="656902" spans="23:35" x14ac:dyDescent="0.2">
      <c r="W656902" s="29"/>
      <c r="AI656902" s="29"/>
    </row>
    <row r="656930" spans="23:35" x14ac:dyDescent="0.2">
      <c r="W656930" s="31"/>
      <c r="AI656930" s="31"/>
    </row>
    <row r="656934" spans="23:35" x14ac:dyDescent="0.2">
      <c r="W656934" s="29"/>
      <c r="AI656934" s="29"/>
    </row>
    <row r="656962" spans="23:35" x14ac:dyDescent="0.2">
      <c r="W656962" s="31"/>
      <c r="AI656962" s="31"/>
    </row>
    <row r="656966" spans="23:35" x14ac:dyDescent="0.2">
      <c r="W656966" s="29"/>
      <c r="AI656966" s="29"/>
    </row>
    <row r="656994" spans="23:35" x14ac:dyDescent="0.2">
      <c r="W656994" s="31"/>
      <c r="AI656994" s="31"/>
    </row>
    <row r="656998" spans="23:35" x14ac:dyDescent="0.2">
      <c r="W656998" s="29"/>
      <c r="AI656998" s="29"/>
    </row>
    <row r="657026" spans="23:35" x14ac:dyDescent="0.2">
      <c r="W657026" s="31"/>
      <c r="AI657026" s="31"/>
    </row>
    <row r="657030" spans="23:35" x14ac:dyDescent="0.2">
      <c r="W657030" s="29"/>
      <c r="AI657030" s="29"/>
    </row>
    <row r="657058" spans="23:35" x14ac:dyDescent="0.2">
      <c r="W657058" s="31"/>
      <c r="AI657058" s="31"/>
    </row>
    <row r="657062" spans="23:35" x14ac:dyDescent="0.2">
      <c r="W657062" s="29"/>
      <c r="AI657062" s="29"/>
    </row>
    <row r="657090" spans="23:35" x14ac:dyDescent="0.2">
      <c r="W657090" s="31"/>
      <c r="AI657090" s="31"/>
    </row>
    <row r="657094" spans="23:35" x14ac:dyDescent="0.2">
      <c r="W657094" s="29"/>
      <c r="AI657094" s="29"/>
    </row>
    <row r="657122" spans="23:35" x14ac:dyDescent="0.2">
      <c r="W657122" s="31"/>
      <c r="AI657122" s="31"/>
    </row>
    <row r="657126" spans="23:35" x14ac:dyDescent="0.2">
      <c r="W657126" s="29"/>
      <c r="AI657126" s="29"/>
    </row>
    <row r="657154" spans="23:35" x14ac:dyDescent="0.2">
      <c r="W657154" s="31"/>
      <c r="AI657154" s="31"/>
    </row>
    <row r="657158" spans="23:35" x14ac:dyDescent="0.2">
      <c r="W657158" s="29"/>
      <c r="AI657158" s="29"/>
    </row>
    <row r="657186" spans="23:35" x14ac:dyDescent="0.2">
      <c r="W657186" s="31"/>
      <c r="AI657186" s="31"/>
    </row>
    <row r="657190" spans="23:35" x14ac:dyDescent="0.2">
      <c r="W657190" s="29"/>
      <c r="AI657190" s="29"/>
    </row>
    <row r="657218" spans="23:35" x14ac:dyDescent="0.2">
      <c r="W657218" s="31"/>
      <c r="AI657218" s="31"/>
    </row>
    <row r="657222" spans="23:35" x14ac:dyDescent="0.2">
      <c r="W657222" s="29"/>
      <c r="AI657222" s="29"/>
    </row>
    <row r="657250" spans="23:35" x14ac:dyDescent="0.2">
      <c r="W657250" s="31"/>
      <c r="AI657250" s="31"/>
    </row>
    <row r="657254" spans="23:35" x14ac:dyDescent="0.2">
      <c r="W657254" s="29"/>
      <c r="AI657254" s="29"/>
    </row>
    <row r="657282" spans="23:35" x14ac:dyDescent="0.2">
      <c r="W657282" s="31"/>
      <c r="AI657282" s="31"/>
    </row>
    <row r="657286" spans="23:35" x14ac:dyDescent="0.2">
      <c r="W657286" s="29"/>
      <c r="AI657286" s="29"/>
    </row>
    <row r="657314" spans="23:35" x14ac:dyDescent="0.2">
      <c r="W657314" s="31"/>
      <c r="AI657314" s="31"/>
    </row>
    <row r="657318" spans="23:35" x14ac:dyDescent="0.2">
      <c r="W657318" s="29"/>
      <c r="AI657318" s="29"/>
    </row>
    <row r="657346" spans="23:35" x14ac:dyDescent="0.2">
      <c r="W657346" s="31"/>
      <c r="AI657346" s="31"/>
    </row>
    <row r="657350" spans="23:35" x14ac:dyDescent="0.2">
      <c r="W657350" s="29"/>
      <c r="AI657350" s="29"/>
    </row>
    <row r="657378" spans="23:35" x14ac:dyDescent="0.2">
      <c r="W657378" s="31"/>
      <c r="AI657378" s="31"/>
    </row>
    <row r="657382" spans="23:35" x14ac:dyDescent="0.2">
      <c r="W657382" s="29"/>
      <c r="AI657382" s="29"/>
    </row>
    <row r="657410" spans="23:35" x14ac:dyDescent="0.2">
      <c r="W657410" s="31"/>
      <c r="AI657410" s="31"/>
    </row>
    <row r="657414" spans="23:35" x14ac:dyDescent="0.2">
      <c r="W657414" s="29"/>
      <c r="AI657414" s="29"/>
    </row>
    <row r="657442" spans="23:35" x14ac:dyDescent="0.2">
      <c r="W657442" s="31"/>
      <c r="AI657442" s="31"/>
    </row>
    <row r="657446" spans="23:35" x14ac:dyDescent="0.2">
      <c r="W657446" s="29"/>
      <c r="AI657446" s="29"/>
    </row>
    <row r="657474" spans="23:35" x14ac:dyDescent="0.2">
      <c r="W657474" s="31"/>
      <c r="AI657474" s="31"/>
    </row>
    <row r="657478" spans="23:35" x14ac:dyDescent="0.2">
      <c r="W657478" s="29"/>
      <c r="AI657478" s="29"/>
    </row>
    <row r="657506" spans="23:35" x14ac:dyDescent="0.2">
      <c r="W657506" s="31"/>
      <c r="AI657506" s="31"/>
    </row>
    <row r="657510" spans="23:35" x14ac:dyDescent="0.2">
      <c r="W657510" s="29"/>
      <c r="AI657510" s="29"/>
    </row>
    <row r="657538" spans="23:35" x14ac:dyDescent="0.2">
      <c r="W657538" s="31"/>
      <c r="AI657538" s="31"/>
    </row>
    <row r="657542" spans="23:35" x14ac:dyDescent="0.2">
      <c r="W657542" s="29"/>
      <c r="AI657542" s="29"/>
    </row>
    <row r="657570" spans="23:35" x14ac:dyDescent="0.2">
      <c r="W657570" s="31"/>
      <c r="AI657570" s="31"/>
    </row>
    <row r="657574" spans="23:35" x14ac:dyDescent="0.2">
      <c r="W657574" s="29"/>
      <c r="AI657574" s="29"/>
    </row>
    <row r="657602" spans="23:35" x14ac:dyDescent="0.2">
      <c r="W657602" s="31"/>
      <c r="AI657602" s="31"/>
    </row>
    <row r="657606" spans="23:35" x14ac:dyDescent="0.2">
      <c r="W657606" s="29"/>
      <c r="AI657606" s="29"/>
    </row>
    <row r="657634" spans="23:35" x14ac:dyDescent="0.2">
      <c r="W657634" s="31"/>
      <c r="AI657634" s="31"/>
    </row>
    <row r="657638" spans="23:35" x14ac:dyDescent="0.2">
      <c r="W657638" s="29"/>
      <c r="AI657638" s="29"/>
    </row>
    <row r="657666" spans="23:35" x14ac:dyDescent="0.2">
      <c r="W657666" s="31"/>
      <c r="AI657666" s="31"/>
    </row>
    <row r="657670" spans="23:35" x14ac:dyDescent="0.2">
      <c r="W657670" s="29"/>
      <c r="AI657670" s="29"/>
    </row>
    <row r="657698" spans="23:35" x14ac:dyDescent="0.2">
      <c r="W657698" s="31"/>
      <c r="AI657698" s="31"/>
    </row>
    <row r="657702" spans="23:35" x14ac:dyDescent="0.2">
      <c r="W657702" s="29"/>
      <c r="AI657702" s="29"/>
    </row>
    <row r="657730" spans="23:35" x14ac:dyDescent="0.2">
      <c r="W657730" s="31"/>
      <c r="AI657730" s="31"/>
    </row>
    <row r="657734" spans="23:35" x14ac:dyDescent="0.2">
      <c r="W657734" s="29"/>
      <c r="AI657734" s="29"/>
    </row>
    <row r="657762" spans="23:35" x14ac:dyDescent="0.2">
      <c r="W657762" s="31"/>
      <c r="AI657762" s="31"/>
    </row>
    <row r="657766" spans="23:35" x14ac:dyDescent="0.2">
      <c r="W657766" s="29"/>
      <c r="AI657766" s="29"/>
    </row>
    <row r="657794" spans="23:35" x14ac:dyDescent="0.2">
      <c r="W657794" s="31"/>
      <c r="AI657794" s="31"/>
    </row>
    <row r="657798" spans="23:35" x14ac:dyDescent="0.2">
      <c r="W657798" s="29"/>
      <c r="AI657798" s="29"/>
    </row>
    <row r="657826" spans="23:35" x14ac:dyDescent="0.2">
      <c r="W657826" s="31"/>
      <c r="AI657826" s="31"/>
    </row>
    <row r="657830" spans="23:35" x14ac:dyDescent="0.2">
      <c r="W657830" s="29"/>
      <c r="AI657830" s="29"/>
    </row>
    <row r="657858" spans="23:35" x14ac:dyDescent="0.2">
      <c r="W657858" s="31"/>
      <c r="AI657858" s="31"/>
    </row>
    <row r="657862" spans="23:35" x14ac:dyDescent="0.2">
      <c r="W657862" s="29"/>
      <c r="AI657862" s="29"/>
    </row>
    <row r="657890" spans="23:35" x14ac:dyDescent="0.2">
      <c r="W657890" s="31"/>
      <c r="AI657890" s="31"/>
    </row>
    <row r="657894" spans="23:35" x14ac:dyDescent="0.2">
      <c r="W657894" s="29"/>
      <c r="AI657894" s="29"/>
    </row>
    <row r="657922" spans="23:35" x14ac:dyDescent="0.2">
      <c r="W657922" s="31"/>
      <c r="AI657922" s="31"/>
    </row>
    <row r="657926" spans="23:35" x14ac:dyDescent="0.2">
      <c r="W657926" s="29"/>
      <c r="AI657926" s="29"/>
    </row>
    <row r="657954" spans="23:35" x14ac:dyDescent="0.2">
      <c r="W657954" s="31"/>
      <c r="AI657954" s="31"/>
    </row>
    <row r="657958" spans="23:35" x14ac:dyDescent="0.2">
      <c r="W657958" s="29"/>
      <c r="AI657958" s="29"/>
    </row>
    <row r="657986" spans="23:35" x14ac:dyDescent="0.2">
      <c r="W657986" s="31"/>
      <c r="AI657986" s="31"/>
    </row>
    <row r="657990" spans="23:35" x14ac:dyDescent="0.2">
      <c r="W657990" s="29"/>
      <c r="AI657990" s="29"/>
    </row>
    <row r="658018" spans="23:35" x14ac:dyDescent="0.2">
      <c r="W658018" s="31"/>
      <c r="AI658018" s="31"/>
    </row>
    <row r="658022" spans="23:35" x14ac:dyDescent="0.2">
      <c r="W658022" s="29"/>
      <c r="AI658022" s="29"/>
    </row>
    <row r="658050" spans="23:35" x14ac:dyDescent="0.2">
      <c r="W658050" s="31"/>
      <c r="AI658050" s="31"/>
    </row>
    <row r="658054" spans="23:35" x14ac:dyDescent="0.2">
      <c r="W658054" s="29"/>
      <c r="AI658054" s="29"/>
    </row>
    <row r="658082" spans="23:35" x14ac:dyDescent="0.2">
      <c r="W658082" s="31"/>
      <c r="AI658082" s="31"/>
    </row>
    <row r="658086" spans="23:35" x14ac:dyDescent="0.2">
      <c r="W658086" s="29"/>
      <c r="AI658086" s="29"/>
    </row>
    <row r="658114" spans="23:35" x14ac:dyDescent="0.2">
      <c r="W658114" s="31"/>
      <c r="AI658114" s="31"/>
    </row>
    <row r="658118" spans="23:35" x14ac:dyDescent="0.2">
      <c r="W658118" s="29"/>
      <c r="AI658118" s="29"/>
    </row>
    <row r="658146" spans="23:35" x14ac:dyDescent="0.2">
      <c r="W658146" s="31"/>
      <c r="AI658146" s="31"/>
    </row>
    <row r="658150" spans="23:35" x14ac:dyDescent="0.2">
      <c r="W658150" s="29"/>
      <c r="AI658150" s="29"/>
    </row>
    <row r="658178" spans="23:35" x14ac:dyDescent="0.2">
      <c r="W658178" s="31"/>
      <c r="AI658178" s="31"/>
    </row>
    <row r="658182" spans="23:35" x14ac:dyDescent="0.2">
      <c r="W658182" s="29"/>
      <c r="AI658182" s="29"/>
    </row>
    <row r="658210" spans="23:35" x14ac:dyDescent="0.2">
      <c r="W658210" s="31"/>
      <c r="AI658210" s="31"/>
    </row>
    <row r="658214" spans="23:35" x14ac:dyDescent="0.2">
      <c r="W658214" s="29"/>
      <c r="AI658214" s="29"/>
    </row>
    <row r="658242" spans="23:35" x14ac:dyDescent="0.2">
      <c r="W658242" s="31"/>
      <c r="AI658242" s="31"/>
    </row>
    <row r="658246" spans="23:35" x14ac:dyDescent="0.2">
      <c r="W658246" s="29"/>
      <c r="AI658246" s="29"/>
    </row>
    <row r="658274" spans="23:35" x14ac:dyDescent="0.2">
      <c r="W658274" s="31"/>
      <c r="AI658274" s="31"/>
    </row>
    <row r="658278" spans="23:35" x14ac:dyDescent="0.2">
      <c r="W658278" s="29"/>
      <c r="AI658278" s="29"/>
    </row>
    <row r="658306" spans="23:35" x14ac:dyDescent="0.2">
      <c r="W658306" s="31"/>
      <c r="AI658306" s="31"/>
    </row>
    <row r="658310" spans="23:35" x14ac:dyDescent="0.2">
      <c r="W658310" s="29"/>
      <c r="AI658310" s="29"/>
    </row>
    <row r="658338" spans="23:35" x14ac:dyDescent="0.2">
      <c r="W658338" s="31"/>
      <c r="AI658338" s="31"/>
    </row>
    <row r="658342" spans="23:35" x14ac:dyDescent="0.2">
      <c r="W658342" s="29"/>
      <c r="AI658342" s="29"/>
    </row>
    <row r="658370" spans="23:35" x14ac:dyDescent="0.2">
      <c r="W658370" s="31"/>
      <c r="AI658370" s="31"/>
    </row>
    <row r="658374" spans="23:35" x14ac:dyDescent="0.2">
      <c r="W658374" s="29"/>
      <c r="AI658374" s="29"/>
    </row>
    <row r="658402" spans="23:35" x14ac:dyDescent="0.2">
      <c r="W658402" s="31"/>
      <c r="AI658402" s="31"/>
    </row>
    <row r="658406" spans="23:35" x14ac:dyDescent="0.2">
      <c r="W658406" s="29"/>
      <c r="AI658406" s="29"/>
    </row>
    <row r="658434" spans="23:35" x14ac:dyDescent="0.2">
      <c r="W658434" s="31"/>
      <c r="AI658434" s="31"/>
    </row>
    <row r="658438" spans="23:35" x14ac:dyDescent="0.2">
      <c r="W658438" s="29"/>
      <c r="AI658438" s="29"/>
    </row>
    <row r="658466" spans="23:35" x14ac:dyDescent="0.2">
      <c r="W658466" s="31"/>
      <c r="AI658466" s="31"/>
    </row>
    <row r="658470" spans="23:35" x14ac:dyDescent="0.2">
      <c r="W658470" s="29"/>
      <c r="AI658470" s="29"/>
    </row>
    <row r="658498" spans="23:35" x14ac:dyDescent="0.2">
      <c r="W658498" s="31"/>
      <c r="AI658498" s="31"/>
    </row>
    <row r="658502" spans="23:35" x14ac:dyDescent="0.2">
      <c r="W658502" s="29"/>
      <c r="AI658502" s="29"/>
    </row>
    <row r="658530" spans="23:35" x14ac:dyDescent="0.2">
      <c r="W658530" s="31"/>
      <c r="AI658530" s="31"/>
    </row>
    <row r="658534" spans="23:35" x14ac:dyDescent="0.2">
      <c r="W658534" s="29"/>
      <c r="AI658534" s="29"/>
    </row>
    <row r="658562" spans="23:35" x14ac:dyDescent="0.2">
      <c r="W658562" s="31"/>
      <c r="AI658562" s="31"/>
    </row>
    <row r="658566" spans="23:35" x14ac:dyDescent="0.2">
      <c r="W658566" s="29"/>
      <c r="AI658566" s="29"/>
    </row>
    <row r="658594" spans="23:35" x14ac:dyDescent="0.2">
      <c r="W658594" s="31"/>
      <c r="AI658594" s="31"/>
    </row>
    <row r="658598" spans="23:35" x14ac:dyDescent="0.2">
      <c r="W658598" s="29"/>
      <c r="AI658598" s="29"/>
    </row>
    <row r="658626" spans="23:35" x14ac:dyDescent="0.2">
      <c r="W658626" s="31"/>
      <c r="AI658626" s="31"/>
    </row>
    <row r="658630" spans="23:35" x14ac:dyDescent="0.2">
      <c r="W658630" s="29"/>
      <c r="AI658630" s="29"/>
    </row>
    <row r="658658" spans="23:35" x14ac:dyDescent="0.2">
      <c r="W658658" s="31"/>
      <c r="AI658658" s="31"/>
    </row>
    <row r="658662" spans="23:35" x14ac:dyDescent="0.2">
      <c r="W658662" s="29"/>
      <c r="AI658662" s="29"/>
    </row>
    <row r="658690" spans="23:35" x14ac:dyDescent="0.2">
      <c r="W658690" s="31"/>
      <c r="AI658690" s="31"/>
    </row>
    <row r="658694" spans="23:35" x14ac:dyDescent="0.2">
      <c r="W658694" s="29"/>
      <c r="AI658694" s="29"/>
    </row>
    <row r="658722" spans="23:35" x14ac:dyDescent="0.2">
      <c r="W658722" s="31"/>
      <c r="AI658722" s="31"/>
    </row>
    <row r="658726" spans="23:35" x14ac:dyDescent="0.2">
      <c r="W658726" s="29"/>
      <c r="AI658726" s="29"/>
    </row>
    <row r="658754" spans="23:35" x14ac:dyDescent="0.2">
      <c r="W658754" s="31"/>
      <c r="AI658754" s="31"/>
    </row>
    <row r="658758" spans="23:35" x14ac:dyDescent="0.2">
      <c r="W658758" s="29"/>
      <c r="AI658758" s="29"/>
    </row>
    <row r="658786" spans="23:35" x14ac:dyDescent="0.2">
      <c r="W658786" s="31"/>
      <c r="AI658786" s="31"/>
    </row>
    <row r="658790" spans="23:35" x14ac:dyDescent="0.2">
      <c r="W658790" s="29"/>
      <c r="AI658790" s="29"/>
    </row>
    <row r="658818" spans="23:35" x14ac:dyDescent="0.2">
      <c r="W658818" s="31"/>
      <c r="AI658818" s="31"/>
    </row>
    <row r="658822" spans="23:35" x14ac:dyDescent="0.2">
      <c r="W658822" s="29"/>
      <c r="AI658822" s="29"/>
    </row>
    <row r="658850" spans="23:35" x14ac:dyDescent="0.2">
      <c r="W658850" s="31"/>
      <c r="AI658850" s="31"/>
    </row>
    <row r="658854" spans="23:35" x14ac:dyDescent="0.2">
      <c r="W658854" s="29"/>
      <c r="AI658854" s="29"/>
    </row>
    <row r="658882" spans="23:35" x14ac:dyDescent="0.2">
      <c r="W658882" s="31"/>
      <c r="AI658882" s="31"/>
    </row>
    <row r="658886" spans="23:35" x14ac:dyDescent="0.2">
      <c r="W658886" s="29"/>
      <c r="AI658886" s="29"/>
    </row>
    <row r="658914" spans="23:35" x14ac:dyDescent="0.2">
      <c r="W658914" s="31"/>
      <c r="AI658914" s="31"/>
    </row>
    <row r="658918" spans="23:35" x14ac:dyDescent="0.2">
      <c r="W658918" s="29"/>
      <c r="AI658918" s="29"/>
    </row>
    <row r="658946" spans="23:35" x14ac:dyDescent="0.2">
      <c r="W658946" s="31"/>
      <c r="AI658946" s="31"/>
    </row>
    <row r="658950" spans="23:35" x14ac:dyDescent="0.2">
      <c r="W658950" s="29"/>
      <c r="AI658950" s="29"/>
    </row>
    <row r="658978" spans="23:35" x14ac:dyDescent="0.2">
      <c r="W658978" s="31"/>
      <c r="AI658978" s="31"/>
    </row>
    <row r="658982" spans="23:35" x14ac:dyDescent="0.2">
      <c r="W658982" s="29"/>
      <c r="AI658982" s="29"/>
    </row>
    <row r="659010" spans="23:35" x14ac:dyDescent="0.2">
      <c r="W659010" s="31"/>
      <c r="AI659010" s="31"/>
    </row>
    <row r="659014" spans="23:35" x14ac:dyDescent="0.2">
      <c r="W659014" s="29"/>
      <c r="AI659014" s="29"/>
    </row>
    <row r="659042" spans="23:35" x14ac:dyDescent="0.2">
      <c r="W659042" s="31"/>
      <c r="AI659042" s="31"/>
    </row>
    <row r="659046" spans="23:35" x14ac:dyDescent="0.2">
      <c r="W659046" s="29"/>
      <c r="AI659046" s="29"/>
    </row>
    <row r="659074" spans="23:35" x14ac:dyDescent="0.2">
      <c r="W659074" s="31"/>
      <c r="AI659074" s="31"/>
    </row>
    <row r="659078" spans="23:35" x14ac:dyDescent="0.2">
      <c r="W659078" s="29"/>
      <c r="AI659078" s="29"/>
    </row>
    <row r="659106" spans="23:35" x14ac:dyDescent="0.2">
      <c r="W659106" s="31"/>
      <c r="AI659106" s="31"/>
    </row>
    <row r="659110" spans="23:35" x14ac:dyDescent="0.2">
      <c r="W659110" s="29"/>
      <c r="AI659110" s="29"/>
    </row>
    <row r="659138" spans="23:35" x14ac:dyDescent="0.2">
      <c r="W659138" s="31"/>
      <c r="AI659138" s="31"/>
    </row>
    <row r="659142" spans="23:35" x14ac:dyDescent="0.2">
      <c r="W659142" s="29"/>
      <c r="AI659142" s="29"/>
    </row>
    <row r="659170" spans="23:35" x14ac:dyDescent="0.2">
      <c r="W659170" s="31"/>
      <c r="AI659170" s="31"/>
    </row>
    <row r="659174" spans="23:35" x14ac:dyDescent="0.2">
      <c r="W659174" s="29"/>
      <c r="AI659174" s="29"/>
    </row>
    <row r="659202" spans="23:35" x14ac:dyDescent="0.2">
      <c r="W659202" s="31"/>
      <c r="AI659202" s="31"/>
    </row>
    <row r="659206" spans="23:35" x14ac:dyDescent="0.2">
      <c r="W659206" s="29"/>
      <c r="AI659206" s="29"/>
    </row>
    <row r="659234" spans="23:35" x14ac:dyDescent="0.2">
      <c r="W659234" s="31"/>
      <c r="AI659234" s="31"/>
    </row>
    <row r="659238" spans="23:35" x14ac:dyDescent="0.2">
      <c r="W659238" s="29"/>
      <c r="AI659238" s="29"/>
    </row>
    <row r="659266" spans="23:35" x14ac:dyDescent="0.2">
      <c r="W659266" s="31"/>
      <c r="AI659266" s="31"/>
    </row>
    <row r="659270" spans="23:35" x14ac:dyDescent="0.2">
      <c r="W659270" s="29"/>
      <c r="AI659270" s="29"/>
    </row>
    <row r="659298" spans="23:35" x14ac:dyDescent="0.2">
      <c r="W659298" s="31"/>
      <c r="AI659298" s="31"/>
    </row>
    <row r="659302" spans="23:35" x14ac:dyDescent="0.2">
      <c r="W659302" s="29"/>
      <c r="AI659302" s="29"/>
    </row>
    <row r="659330" spans="23:35" x14ac:dyDescent="0.2">
      <c r="W659330" s="31"/>
      <c r="AI659330" s="31"/>
    </row>
    <row r="659334" spans="23:35" x14ac:dyDescent="0.2">
      <c r="W659334" s="29"/>
      <c r="AI659334" s="29"/>
    </row>
    <row r="659362" spans="23:35" x14ac:dyDescent="0.2">
      <c r="W659362" s="31"/>
      <c r="AI659362" s="31"/>
    </row>
    <row r="659366" spans="23:35" x14ac:dyDescent="0.2">
      <c r="W659366" s="29"/>
      <c r="AI659366" s="29"/>
    </row>
    <row r="659394" spans="23:35" x14ac:dyDescent="0.2">
      <c r="W659394" s="31"/>
      <c r="AI659394" s="31"/>
    </row>
    <row r="659398" spans="23:35" x14ac:dyDescent="0.2">
      <c r="W659398" s="29"/>
      <c r="AI659398" s="29"/>
    </row>
    <row r="659426" spans="23:35" x14ac:dyDescent="0.2">
      <c r="W659426" s="31"/>
      <c r="AI659426" s="31"/>
    </row>
    <row r="659430" spans="23:35" x14ac:dyDescent="0.2">
      <c r="W659430" s="29"/>
      <c r="AI659430" s="29"/>
    </row>
    <row r="659458" spans="23:35" x14ac:dyDescent="0.2">
      <c r="W659458" s="31"/>
      <c r="AI659458" s="31"/>
    </row>
    <row r="659462" spans="23:35" x14ac:dyDescent="0.2">
      <c r="W659462" s="29"/>
      <c r="AI659462" s="29"/>
    </row>
    <row r="659490" spans="23:35" x14ac:dyDescent="0.2">
      <c r="W659490" s="31"/>
      <c r="AI659490" s="31"/>
    </row>
    <row r="659494" spans="23:35" x14ac:dyDescent="0.2">
      <c r="W659494" s="29"/>
      <c r="AI659494" s="29"/>
    </row>
    <row r="659522" spans="23:35" x14ac:dyDescent="0.2">
      <c r="W659522" s="31"/>
      <c r="AI659522" s="31"/>
    </row>
    <row r="659526" spans="23:35" x14ac:dyDescent="0.2">
      <c r="W659526" s="29"/>
      <c r="AI659526" s="29"/>
    </row>
    <row r="659554" spans="23:35" x14ac:dyDescent="0.2">
      <c r="W659554" s="31"/>
      <c r="AI659554" s="31"/>
    </row>
    <row r="659558" spans="23:35" x14ac:dyDescent="0.2">
      <c r="W659558" s="29"/>
      <c r="AI659558" s="29"/>
    </row>
    <row r="659586" spans="23:35" x14ac:dyDescent="0.2">
      <c r="W659586" s="31"/>
      <c r="AI659586" s="31"/>
    </row>
    <row r="659590" spans="23:35" x14ac:dyDescent="0.2">
      <c r="W659590" s="29"/>
      <c r="AI659590" s="29"/>
    </row>
    <row r="659618" spans="23:35" x14ac:dyDescent="0.2">
      <c r="W659618" s="31"/>
      <c r="AI659618" s="31"/>
    </row>
    <row r="659622" spans="23:35" x14ac:dyDescent="0.2">
      <c r="W659622" s="29"/>
      <c r="AI659622" s="29"/>
    </row>
    <row r="659650" spans="23:35" x14ac:dyDescent="0.2">
      <c r="W659650" s="31"/>
      <c r="AI659650" s="31"/>
    </row>
    <row r="659654" spans="23:35" x14ac:dyDescent="0.2">
      <c r="W659654" s="29"/>
      <c r="AI659654" s="29"/>
    </row>
    <row r="659682" spans="23:35" x14ac:dyDescent="0.2">
      <c r="W659682" s="31"/>
      <c r="AI659682" s="31"/>
    </row>
    <row r="659686" spans="23:35" x14ac:dyDescent="0.2">
      <c r="W659686" s="29"/>
      <c r="AI659686" s="29"/>
    </row>
    <row r="659714" spans="23:35" x14ac:dyDescent="0.2">
      <c r="W659714" s="31"/>
      <c r="AI659714" s="31"/>
    </row>
    <row r="659718" spans="23:35" x14ac:dyDescent="0.2">
      <c r="W659718" s="29"/>
      <c r="AI659718" s="29"/>
    </row>
    <row r="659746" spans="23:35" x14ac:dyDescent="0.2">
      <c r="W659746" s="31"/>
      <c r="AI659746" s="31"/>
    </row>
    <row r="659750" spans="23:35" x14ac:dyDescent="0.2">
      <c r="W659750" s="29"/>
      <c r="AI659750" s="29"/>
    </row>
    <row r="659778" spans="23:35" x14ac:dyDescent="0.2">
      <c r="W659778" s="31"/>
      <c r="AI659778" s="31"/>
    </row>
    <row r="659782" spans="23:35" x14ac:dyDescent="0.2">
      <c r="W659782" s="29"/>
      <c r="AI659782" s="29"/>
    </row>
    <row r="659810" spans="23:35" x14ac:dyDescent="0.2">
      <c r="W659810" s="31"/>
      <c r="AI659810" s="31"/>
    </row>
    <row r="659814" spans="23:35" x14ac:dyDescent="0.2">
      <c r="W659814" s="29"/>
      <c r="AI659814" s="29"/>
    </row>
    <row r="659842" spans="23:35" x14ac:dyDescent="0.2">
      <c r="W659842" s="31"/>
      <c r="AI659842" s="31"/>
    </row>
    <row r="659846" spans="23:35" x14ac:dyDescent="0.2">
      <c r="W659846" s="29"/>
      <c r="AI659846" s="29"/>
    </row>
    <row r="659874" spans="23:35" x14ac:dyDescent="0.2">
      <c r="W659874" s="31"/>
      <c r="AI659874" s="31"/>
    </row>
    <row r="659878" spans="23:35" x14ac:dyDescent="0.2">
      <c r="W659878" s="29"/>
      <c r="AI659878" s="29"/>
    </row>
    <row r="659906" spans="23:35" x14ac:dyDescent="0.2">
      <c r="W659906" s="31"/>
      <c r="AI659906" s="31"/>
    </row>
    <row r="659910" spans="23:35" x14ac:dyDescent="0.2">
      <c r="W659910" s="29"/>
      <c r="AI659910" s="29"/>
    </row>
    <row r="659938" spans="23:35" x14ac:dyDescent="0.2">
      <c r="W659938" s="31"/>
      <c r="AI659938" s="31"/>
    </row>
    <row r="659942" spans="23:35" x14ac:dyDescent="0.2">
      <c r="W659942" s="29"/>
      <c r="AI659942" s="29"/>
    </row>
    <row r="659970" spans="23:35" x14ac:dyDescent="0.2">
      <c r="W659970" s="31"/>
      <c r="AI659970" s="31"/>
    </row>
    <row r="659974" spans="23:35" x14ac:dyDescent="0.2">
      <c r="W659974" s="29"/>
      <c r="AI659974" s="29"/>
    </row>
    <row r="660002" spans="23:35" x14ac:dyDescent="0.2">
      <c r="W660002" s="31"/>
      <c r="AI660002" s="31"/>
    </row>
    <row r="660006" spans="23:35" x14ac:dyDescent="0.2">
      <c r="W660006" s="29"/>
      <c r="AI660006" s="29"/>
    </row>
    <row r="660034" spans="23:35" x14ac:dyDescent="0.2">
      <c r="W660034" s="31"/>
      <c r="AI660034" s="31"/>
    </row>
    <row r="660038" spans="23:35" x14ac:dyDescent="0.2">
      <c r="W660038" s="29"/>
      <c r="AI660038" s="29"/>
    </row>
    <row r="660066" spans="23:35" x14ac:dyDescent="0.2">
      <c r="W660066" s="31"/>
      <c r="AI660066" s="31"/>
    </row>
    <row r="660070" spans="23:35" x14ac:dyDescent="0.2">
      <c r="W660070" s="29"/>
      <c r="AI660070" s="29"/>
    </row>
    <row r="660098" spans="23:35" x14ac:dyDescent="0.2">
      <c r="W660098" s="31"/>
      <c r="AI660098" s="31"/>
    </row>
    <row r="660102" spans="23:35" x14ac:dyDescent="0.2">
      <c r="W660102" s="29"/>
      <c r="AI660102" s="29"/>
    </row>
    <row r="660130" spans="23:35" x14ac:dyDescent="0.2">
      <c r="W660130" s="31"/>
      <c r="AI660130" s="31"/>
    </row>
    <row r="660134" spans="23:35" x14ac:dyDescent="0.2">
      <c r="W660134" s="29"/>
      <c r="AI660134" s="29"/>
    </row>
    <row r="660162" spans="23:35" x14ac:dyDescent="0.2">
      <c r="W660162" s="31"/>
      <c r="AI660162" s="31"/>
    </row>
    <row r="660166" spans="23:35" x14ac:dyDescent="0.2">
      <c r="W660166" s="29"/>
      <c r="AI660166" s="29"/>
    </row>
    <row r="660194" spans="23:35" x14ac:dyDescent="0.2">
      <c r="W660194" s="31"/>
      <c r="AI660194" s="31"/>
    </row>
    <row r="660198" spans="23:35" x14ac:dyDescent="0.2">
      <c r="W660198" s="29"/>
      <c r="AI660198" s="29"/>
    </row>
    <row r="660226" spans="23:35" x14ac:dyDescent="0.2">
      <c r="W660226" s="31"/>
      <c r="AI660226" s="31"/>
    </row>
    <row r="660230" spans="23:35" x14ac:dyDescent="0.2">
      <c r="W660230" s="29"/>
      <c r="AI660230" s="29"/>
    </row>
    <row r="660258" spans="23:35" x14ac:dyDescent="0.2">
      <c r="W660258" s="31"/>
      <c r="AI660258" s="31"/>
    </row>
    <row r="660262" spans="23:35" x14ac:dyDescent="0.2">
      <c r="W660262" s="29"/>
      <c r="AI660262" s="29"/>
    </row>
    <row r="660290" spans="23:35" x14ac:dyDescent="0.2">
      <c r="W660290" s="31"/>
      <c r="AI660290" s="31"/>
    </row>
    <row r="660294" spans="23:35" x14ac:dyDescent="0.2">
      <c r="W660294" s="29"/>
      <c r="AI660294" s="29"/>
    </row>
    <row r="660322" spans="23:35" x14ac:dyDescent="0.2">
      <c r="W660322" s="31"/>
      <c r="AI660322" s="31"/>
    </row>
    <row r="660326" spans="23:35" x14ac:dyDescent="0.2">
      <c r="W660326" s="29"/>
      <c r="AI660326" s="29"/>
    </row>
    <row r="660354" spans="23:35" x14ac:dyDescent="0.2">
      <c r="W660354" s="31"/>
      <c r="AI660354" s="31"/>
    </row>
    <row r="660358" spans="23:35" x14ac:dyDescent="0.2">
      <c r="W660358" s="29"/>
      <c r="AI660358" s="29"/>
    </row>
    <row r="660386" spans="23:35" x14ac:dyDescent="0.2">
      <c r="W660386" s="31"/>
      <c r="AI660386" s="31"/>
    </row>
    <row r="660390" spans="23:35" x14ac:dyDescent="0.2">
      <c r="W660390" s="29"/>
      <c r="AI660390" s="29"/>
    </row>
    <row r="660418" spans="23:35" x14ac:dyDescent="0.2">
      <c r="W660418" s="31"/>
      <c r="AI660418" s="31"/>
    </row>
    <row r="660422" spans="23:35" x14ac:dyDescent="0.2">
      <c r="W660422" s="29"/>
      <c r="AI660422" s="29"/>
    </row>
    <row r="660450" spans="23:35" x14ac:dyDescent="0.2">
      <c r="W660450" s="31"/>
      <c r="AI660450" s="31"/>
    </row>
    <row r="660454" spans="23:35" x14ac:dyDescent="0.2">
      <c r="W660454" s="29"/>
      <c r="AI660454" s="29"/>
    </row>
    <row r="660482" spans="23:35" x14ac:dyDescent="0.2">
      <c r="W660482" s="31"/>
      <c r="AI660482" s="31"/>
    </row>
    <row r="660486" spans="23:35" x14ac:dyDescent="0.2">
      <c r="W660486" s="29"/>
      <c r="AI660486" s="29"/>
    </row>
    <row r="660514" spans="23:35" x14ac:dyDescent="0.2">
      <c r="W660514" s="31"/>
      <c r="AI660514" s="31"/>
    </row>
    <row r="660518" spans="23:35" x14ac:dyDescent="0.2">
      <c r="W660518" s="29"/>
      <c r="AI660518" s="29"/>
    </row>
    <row r="660546" spans="23:35" x14ac:dyDescent="0.2">
      <c r="W660546" s="31"/>
      <c r="AI660546" s="31"/>
    </row>
    <row r="660550" spans="23:35" x14ac:dyDescent="0.2">
      <c r="W660550" s="29"/>
      <c r="AI660550" s="29"/>
    </row>
    <row r="660578" spans="23:35" x14ac:dyDescent="0.2">
      <c r="W660578" s="31"/>
      <c r="AI660578" s="31"/>
    </row>
    <row r="660582" spans="23:35" x14ac:dyDescent="0.2">
      <c r="W660582" s="29"/>
      <c r="AI660582" s="29"/>
    </row>
    <row r="660610" spans="23:35" x14ac:dyDescent="0.2">
      <c r="W660610" s="31"/>
      <c r="AI660610" s="31"/>
    </row>
    <row r="660614" spans="23:35" x14ac:dyDescent="0.2">
      <c r="W660614" s="29"/>
      <c r="AI660614" s="29"/>
    </row>
    <row r="660642" spans="23:35" x14ac:dyDescent="0.2">
      <c r="W660642" s="31"/>
      <c r="AI660642" s="31"/>
    </row>
    <row r="660646" spans="23:35" x14ac:dyDescent="0.2">
      <c r="W660646" s="29"/>
      <c r="AI660646" s="29"/>
    </row>
    <row r="660674" spans="23:35" x14ac:dyDescent="0.2">
      <c r="W660674" s="31"/>
      <c r="AI660674" s="31"/>
    </row>
    <row r="660678" spans="23:35" x14ac:dyDescent="0.2">
      <c r="W660678" s="29"/>
      <c r="AI660678" s="29"/>
    </row>
    <row r="660706" spans="23:35" x14ac:dyDescent="0.2">
      <c r="W660706" s="31"/>
      <c r="AI660706" s="31"/>
    </row>
    <row r="660710" spans="23:35" x14ac:dyDescent="0.2">
      <c r="W660710" s="29"/>
      <c r="AI660710" s="29"/>
    </row>
    <row r="660738" spans="23:35" x14ac:dyDescent="0.2">
      <c r="W660738" s="31"/>
      <c r="AI660738" s="31"/>
    </row>
    <row r="660742" spans="23:35" x14ac:dyDescent="0.2">
      <c r="W660742" s="29"/>
      <c r="AI660742" s="29"/>
    </row>
    <row r="660770" spans="23:35" x14ac:dyDescent="0.2">
      <c r="W660770" s="31"/>
      <c r="AI660770" s="31"/>
    </row>
    <row r="660774" spans="23:35" x14ac:dyDescent="0.2">
      <c r="W660774" s="29"/>
      <c r="AI660774" s="29"/>
    </row>
    <row r="660802" spans="23:35" x14ac:dyDescent="0.2">
      <c r="W660802" s="31"/>
      <c r="AI660802" s="31"/>
    </row>
    <row r="660806" spans="23:35" x14ac:dyDescent="0.2">
      <c r="W660806" s="29"/>
      <c r="AI660806" s="29"/>
    </row>
    <row r="660834" spans="23:35" x14ac:dyDescent="0.2">
      <c r="W660834" s="31"/>
      <c r="AI660834" s="31"/>
    </row>
    <row r="660838" spans="23:35" x14ac:dyDescent="0.2">
      <c r="W660838" s="29"/>
      <c r="AI660838" s="29"/>
    </row>
    <row r="660866" spans="23:35" x14ac:dyDescent="0.2">
      <c r="W660866" s="31"/>
      <c r="AI660866" s="31"/>
    </row>
    <row r="660870" spans="23:35" x14ac:dyDescent="0.2">
      <c r="W660870" s="29"/>
      <c r="AI660870" s="29"/>
    </row>
    <row r="660898" spans="23:35" x14ac:dyDescent="0.2">
      <c r="W660898" s="31"/>
      <c r="AI660898" s="31"/>
    </row>
    <row r="660902" spans="23:35" x14ac:dyDescent="0.2">
      <c r="W660902" s="29"/>
      <c r="AI660902" s="29"/>
    </row>
    <row r="660930" spans="23:35" x14ac:dyDescent="0.2">
      <c r="W660930" s="31"/>
      <c r="AI660930" s="31"/>
    </row>
    <row r="660934" spans="23:35" x14ac:dyDescent="0.2">
      <c r="W660934" s="29"/>
      <c r="AI660934" s="29"/>
    </row>
    <row r="660962" spans="23:35" x14ac:dyDescent="0.2">
      <c r="W660962" s="31"/>
      <c r="AI660962" s="31"/>
    </row>
    <row r="660966" spans="23:35" x14ac:dyDescent="0.2">
      <c r="W660966" s="29"/>
      <c r="AI660966" s="29"/>
    </row>
    <row r="660994" spans="23:35" x14ac:dyDescent="0.2">
      <c r="W660994" s="31"/>
      <c r="AI660994" s="31"/>
    </row>
    <row r="660998" spans="23:35" x14ac:dyDescent="0.2">
      <c r="W660998" s="29"/>
      <c r="AI660998" s="29"/>
    </row>
    <row r="661026" spans="23:35" x14ac:dyDescent="0.2">
      <c r="W661026" s="31"/>
      <c r="AI661026" s="31"/>
    </row>
    <row r="661030" spans="23:35" x14ac:dyDescent="0.2">
      <c r="W661030" s="29"/>
      <c r="AI661030" s="29"/>
    </row>
    <row r="661058" spans="23:35" x14ac:dyDescent="0.2">
      <c r="W661058" s="31"/>
      <c r="AI661058" s="31"/>
    </row>
    <row r="661062" spans="23:35" x14ac:dyDescent="0.2">
      <c r="W661062" s="29"/>
      <c r="AI661062" s="29"/>
    </row>
    <row r="661090" spans="23:35" x14ac:dyDescent="0.2">
      <c r="W661090" s="31"/>
      <c r="AI661090" s="31"/>
    </row>
    <row r="661094" spans="23:35" x14ac:dyDescent="0.2">
      <c r="W661094" s="29"/>
      <c r="AI661094" s="29"/>
    </row>
    <row r="661122" spans="23:35" x14ac:dyDescent="0.2">
      <c r="W661122" s="31"/>
      <c r="AI661122" s="31"/>
    </row>
    <row r="661126" spans="23:35" x14ac:dyDescent="0.2">
      <c r="W661126" s="29"/>
      <c r="AI661126" s="29"/>
    </row>
    <row r="661154" spans="23:35" x14ac:dyDescent="0.2">
      <c r="W661154" s="31"/>
      <c r="AI661154" s="31"/>
    </row>
    <row r="661158" spans="23:35" x14ac:dyDescent="0.2">
      <c r="W661158" s="29"/>
      <c r="AI661158" s="29"/>
    </row>
    <row r="661186" spans="23:35" x14ac:dyDescent="0.2">
      <c r="W661186" s="31"/>
      <c r="AI661186" s="31"/>
    </row>
    <row r="661190" spans="23:35" x14ac:dyDescent="0.2">
      <c r="W661190" s="29"/>
      <c r="AI661190" s="29"/>
    </row>
    <row r="661218" spans="23:35" x14ac:dyDescent="0.2">
      <c r="W661218" s="31"/>
      <c r="AI661218" s="31"/>
    </row>
    <row r="661222" spans="23:35" x14ac:dyDescent="0.2">
      <c r="W661222" s="29"/>
      <c r="AI661222" s="29"/>
    </row>
    <row r="661250" spans="23:35" x14ac:dyDescent="0.2">
      <c r="W661250" s="31"/>
      <c r="AI661250" s="31"/>
    </row>
    <row r="661254" spans="23:35" x14ac:dyDescent="0.2">
      <c r="W661254" s="29"/>
      <c r="AI661254" s="29"/>
    </row>
    <row r="661282" spans="23:35" x14ac:dyDescent="0.2">
      <c r="W661282" s="31"/>
      <c r="AI661282" s="31"/>
    </row>
    <row r="661286" spans="23:35" x14ac:dyDescent="0.2">
      <c r="W661286" s="29"/>
      <c r="AI661286" s="29"/>
    </row>
    <row r="661314" spans="23:35" x14ac:dyDescent="0.2">
      <c r="W661314" s="31"/>
      <c r="AI661314" s="31"/>
    </row>
    <row r="661318" spans="23:35" x14ac:dyDescent="0.2">
      <c r="W661318" s="29"/>
      <c r="AI661318" s="29"/>
    </row>
    <row r="661346" spans="23:35" x14ac:dyDescent="0.2">
      <c r="W661346" s="31"/>
      <c r="AI661346" s="31"/>
    </row>
    <row r="661350" spans="23:35" x14ac:dyDescent="0.2">
      <c r="W661350" s="29"/>
      <c r="AI661350" s="29"/>
    </row>
    <row r="661378" spans="23:35" x14ac:dyDescent="0.2">
      <c r="W661378" s="31"/>
      <c r="AI661378" s="31"/>
    </row>
    <row r="661382" spans="23:35" x14ac:dyDescent="0.2">
      <c r="W661382" s="29"/>
      <c r="AI661382" s="29"/>
    </row>
    <row r="661410" spans="23:35" x14ac:dyDescent="0.2">
      <c r="W661410" s="31"/>
      <c r="AI661410" s="31"/>
    </row>
    <row r="661414" spans="23:35" x14ac:dyDescent="0.2">
      <c r="W661414" s="29"/>
      <c r="AI661414" s="29"/>
    </row>
    <row r="661442" spans="23:35" x14ac:dyDescent="0.2">
      <c r="W661442" s="31"/>
      <c r="AI661442" s="31"/>
    </row>
    <row r="661446" spans="23:35" x14ac:dyDescent="0.2">
      <c r="W661446" s="29"/>
      <c r="AI661446" s="29"/>
    </row>
    <row r="661474" spans="23:35" x14ac:dyDescent="0.2">
      <c r="W661474" s="31"/>
      <c r="AI661474" s="31"/>
    </row>
    <row r="661478" spans="23:35" x14ac:dyDescent="0.2">
      <c r="W661478" s="29"/>
      <c r="AI661478" s="29"/>
    </row>
    <row r="661506" spans="23:35" x14ac:dyDescent="0.2">
      <c r="W661506" s="31"/>
      <c r="AI661506" s="31"/>
    </row>
    <row r="661510" spans="23:35" x14ac:dyDescent="0.2">
      <c r="W661510" s="29"/>
      <c r="AI661510" s="29"/>
    </row>
    <row r="661538" spans="23:35" x14ac:dyDescent="0.2">
      <c r="W661538" s="31"/>
      <c r="AI661538" s="31"/>
    </row>
    <row r="661542" spans="23:35" x14ac:dyDescent="0.2">
      <c r="W661542" s="29"/>
      <c r="AI661542" s="29"/>
    </row>
    <row r="661570" spans="23:35" x14ac:dyDescent="0.2">
      <c r="W661570" s="31"/>
      <c r="AI661570" s="31"/>
    </row>
    <row r="661574" spans="23:35" x14ac:dyDescent="0.2">
      <c r="W661574" s="29"/>
      <c r="AI661574" s="29"/>
    </row>
    <row r="661602" spans="23:35" x14ac:dyDescent="0.2">
      <c r="W661602" s="31"/>
      <c r="AI661602" s="31"/>
    </row>
    <row r="661606" spans="23:35" x14ac:dyDescent="0.2">
      <c r="W661606" s="29"/>
      <c r="AI661606" s="29"/>
    </row>
    <row r="661634" spans="23:35" x14ac:dyDescent="0.2">
      <c r="W661634" s="31"/>
      <c r="AI661634" s="31"/>
    </row>
    <row r="661638" spans="23:35" x14ac:dyDescent="0.2">
      <c r="W661638" s="29"/>
      <c r="AI661638" s="29"/>
    </row>
    <row r="661666" spans="23:35" x14ac:dyDescent="0.2">
      <c r="W661666" s="31"/>
      <c r="AI661666" s="31"/>
    </row>
    <row r="661670" spans="23:35" x14ac:dyDescent="0.2">
      <c r="W661670" s="29"/>
      <c r="AI661670" s="29"/>
    </row>
    <row r="661698" spans="23:35" x14ac:dyDescent="0.2">
      <c r="W661698" s="31"/>
      <c r="AI661698" s="31"/>
    </row>
    <row r="661702" spans="23:35" x14ac:dyDescent="0.2">
      <c r="W661702" s="29"/>
      <c r="AI661702" s="29"/>
    </row>
    <row r="661730" spans="23:35" x14ac:dyDescent="0.2">
      <c r="W661730" s="31"/>
      <c r="AI661730" s="31"/>
    </row>
    <row r="661734" spans="23:35" x14ac:dyDescent="0.2">
      <c r="W661734" s="29"/>
      <c r="AI661734" s="29"/>
    </row>
    <row r="661762" spans="23:35" x14ac:dyDescent="0.2">
      <c r="W661762" s="31"/>
      <c r="AI661762" s="31"/>
    </row>
    <row r="661766" spans="23:35" x14ac:dyDescent="0.2">
      <c r="W661766" s="29"/>
      <c r="AI661766" s="29"/>
    </row>
    <row r="661794" spans="23:35" x14ac:dyDescent="0.2">
      <c r="W661794" s="31"/>
      <c r="AI661794" s="31"/>
    </row>
    <row r="661798" spans="23:35" x14ac:dyDescent="0.2">
      <c r="W661798" s="29"/>
      <c r="AI661798" s="29"/>
    </row>
    <row r="661826" spans="23:35" x14ac:dyDescent="0.2">
      <c r="W661826" s="31"/>
      <c r="AI661826" s="31"/>
    </row>
    <row r="661830" spans="23:35" x14ac:dyDescent="0.2">
      <c r="W661830" s="29"/>
      <c r="AI661830" s="29"/>
    </row>
    <row r="661858" spans="23:35" x14ac:dyDescent="0.2">
      <c r="W661858" s="31"/>
      <c r="AI661858" s="31"/>
    </row>
    <row r="661862" spans="23:35" x14ac:dyDescent="0.2">
      <c r="W661862" s="29"/>
      <c r="AI661862" s="29"/>
    </row>
    <row r="661890" spans="23:35" x14ac:dyDescent="0.2">
      <c r="W661890" s="31"/>
      <c r="AI661890" s="31"/>
    </row>
    <row r="661894" spans="23:35" x14ac:dyDescent="0.2">
      <c r="W661894" s="29"/>
      <c r="AI661894" s="29"/>
    </row>
    <row r="661922" spans="23:35" x14ac:dyDescent="0.2">
      <c r="W661922" s="31"/>
      <c r="AI661922" s="31"/>
    </row>
    <row r="661926" spans="23:35" x14ac:dyDescent="0.2">
      <c r="W661926" s="29"/>
      <c r="AI661926" s="29"/>
    </row>
    <row r="661954" spans="23:35" x14ac:dyDescent="0.2">
      <c r="W661954" s="31"/>
      <c r="AI661954" s="31"/>
    </row>
    <row r="661958" spans="23:35" x14ac:dyDescent="0.2">
      <c r="W661958" s="29"/>
      <c r="AI661958" s="29"/>
    </row>
    <row r="661986" spans="23:35" x14ac:dyDescent="0.2">
      <c r="W661986" s="31"/>
      <c r="AI661986" s="31"/>
    </row>
    <row r="661990" spans="23:35" x14ac:dyDescent="0.2">
      <c r="W661990" s="29"/>
      <c r="AI661990" s="29"/>
    </row>
    <row r="662018" spans="23:35" x14ac:dyDescent="0.2">
      <c r="W662018" s="31"/>
      <c r="AI662018" s="31"/>
    </row>
    <row r="662022" spans="23:35" x14ac:dyDescent="0.2">
      <c r="W662022" s="29"/>
      <c r="AI662022" s="29"/>
    </row>
    <row r="662050" spans="23:35" x14ac:dyDescent="0.2">
      <c r="W662050" s="31"/>
      <c r="AI662050" s="31"/>
    </row>
    <row r="662054" spans="23:35" x14ac:dyDescent="0.2">
      <c r="W662054" s="29"/>
      <c r="AI662054" s="29"/>
    </row>
    <row r="662082" spans="23:35" x14ac:dyDescent="0.2">
      <c r="W662082" s="31"/>
      <c r="AI662082" s="31"/>
    </row>
    <row r="662086" spans="23:35" x14ac:dyDescent="0.2">
      <c r="W662086" s="29"/>
      <c r="AI662086" s="29"/>
    </row>
    <row r="662114" spans="23:35" x14ac:dyDescent="0.2">
      <c r="W662114" s="31"/>
      <c r="AI662114" s="31"/>
    </row>
    <row r="662118" spans="23:35" x14ac:dyDescent="0.2">
      <c r="W662118" s="29"/>
      <c r="AI662118" s="29"/>
    </row>
    <row r="662146" spans="23:35" x14ac:dyDescent="0.2">
      <c r="W662146" s="31"/>
      <c r="AI662146" s="31"/>
    </row>
    <row r="662150" spans="23:35" x14ac:dyDescent="0.2">
      <c r="W662150" s="29"/>
      <c r="AI662150" s="29"/>
    </row>
    <row r="662178" spans="23:35" x14ac:dyDescent="0.2">
      <c r="W662178" s="31"/>
      <c r="AI662178" s="31"/>
    </row>
    <row r="662182" spans="23:35" x14ac:dyDescent="0.2">
      <c r="W662182" s="29"/>
      <c r="AI662182" s="29"/>
    </row>
    <row r="662210" spans="23:35" x14ac:dyDescent="0.2">
      <c r="W662210" s="31"/>
      <c r="AI662210" s="31"/>
    </row>
    <row r="662214" spans="23:35" x14ac:dyDescent="0.2">
      <c r="W662214" s="29"/>
      <c r="AI662214" s="29"/>
    </row>
    <row r="662242" spans="23:35" x14ac:dyDescent="0.2">
      <c r="W662242" s="31"/>
      <c r="AI662242" s="31"/>
    </row>
    <row r="662246" spans="23:35" x14ac:dyDescent="0.2">
      <c r="W662246" s="29"/>
      <c r="AI662246" s="29"/>
    </row>
    <row r="662274" spans="23:35" x14ac:dyDescent="0.2">
      <c r="W662274" s="31"/>
      <c r="AI662274" s="31"/>
    </row>
    <row r="662278" spans="23:35" x14ac:dyDescent="0.2">
      <c r="W662278" s="29"/>
      <c r="AI662278" s="29"/>
    </row>
    <row r="662306" spans="23:35" x14ac:dyDescent="0.2">
      <c r="W662306" s="31"/>
      <c r="AI662306" s="31"/>
    </row>
    <row r="662310" spans="23:35" x14ac:dyDescent="0.2">
      <c r="W662310" s="29"/>
      <c r="AI662310" s="29"/>
    </row>
    <row r="662338" spans="23:35" x14ac:dyDescent="0.2">
      <c r="W662338" s="31"/>
      <c r="AI662338" s="31"/>
    </row>
    <row r="662342" spans="23:35" x14ac:dyDescent="0.2">
      <c r="W662342" s="29"/>
      <c r="AI662342" s="29"/>
    </row>
    <row r="662370" spans="23:35" x14ac:dyDescent="0.2">
      <c r="W662370" s="31"/>
      <c r="AI662370" s="31"/>
    </row>
    <row r="662374" spans="23:35" x14ac:dyDescent="0.2">
      <c r="W662374" s="29"/>
      <c r="AI662374" s="29"/>
    </row>
    <row r="662402" spans="23:35" x14ac:dyDescent="0.2">
      <c r="W662402" s="31"/>
      <c r="AI662402" s="31"/>
    </row>
    <row r="662406" spans="23:35" x14ac:dyDescent="0.2">
      <c r="W662406" s="29"/>
      <c r="AI662406" s="29"/>
    </row>
    <row r="662434" spans="23:35" x14ac:dyDescent="0.2">
      <c r="W662434" s="31"/>
      <c r="AI662434" s="31"/>
    </row>
    <row r="662438" spans="23:35" x14ac:dyDescent="0.2">
      <c r="W662438" s="29"/>
      <c r="AI662438" s="29"/>
    </row>
    <row r="662466" spans="23:35" x14ac:dyDescent="0.2">
      <c r="W662466" s="31"/>
      <c r="AI662466" s="31"/>
    </row>
    <row r="662470" spans="23:35" x14ac:dyDescent="0.2">
      <c r="W662470" s="29"/>
      <c r="AI662470" s="29"/>
    </row>
    <row r="662498" spans="23:35" x14ac:dyDescent="0.2">
      <c r="W662498" s="31"/>
      <c r="AI662498" s="31"/>
    </row>
    <row r="662502" spans="23:35" x14ac:dyDescent="0.2">
      <c r="W662502" s="29"/>
      <c r="AI662502" s="29"/>
    </row>
    <row r="662530" spans="23:35" x14ac:dyDescent="0.2">
      <c r="W662530" s="31"/>
      <c r="AI662530" s="31"/>
    </row>
    <row r="662534" spans="23:35" x14ac:dyDescent="0.2">
      <c r="W662534" s="29"/>
      <c r="AI662534" s="29"/>
    </row>
    <row r="662562" spans="23:35" x14ac:dyDescent="0.2">
      <c r="W662562" s="31"/>
      <c r="AI662562" s="31"/>
    </row>
    <row r="662566" spans="23:35" x14ac:dyDescent="0.2">
      <c r="W662566" s="29"/>
      <c r="AI662566" s="29"/>
    </row>
    <row r="662594" spans="23:35" x14ac:dyDescent="0.2">
      <c r="W662594" s="31"/>
      <c r="AI662594" s="31"/>
    </row>
    <row r="662598" spans="23:35" x14ac:dyDescent="0.2">
      <c r="W662598" s="29"/>
      <c r="AI662598" s="29"/>
    </row>
    <row r="662626" spans="23:35" x14ac:dyDescent="0.2">
      <c r="W662626" s="31"/>
      <c r="AI662626" s="31"/>
    </row>
    <row r="662630" spans="23:35" x14ac:dyDescent="0.2">
      <c r="W662630" s="29"/>
      <c r="AI662630" s="29"/>
    </row>
    <row r="662658" spans="23:35" x14ac:dyDescent="0.2">
      <c r="W662658" s="31"/>
      <c r="AI662658" s="31"/>
    </row>
    <row r="662662" spans="23:35" x14ac:dyDescent="0.2">
      <c r="W662662" s="29"/>
      <c r="AI662662" s="29"/>
    </row>
    <row r="662690" spans="23:35" x14ac:dyDescent="0.2">
      <c r="W662690" s="31"/>
      <c r="AI662690" s="31"/>
    </row>
    <row r="662694" spans="23:35" x14ac:dyDescent="0.2">
      <c r="W662694" s="29"/>
      <c r="AI662694" s="29"/>
    </row>
    <row r="662722" spans="23:35" x14ac:dyDescent="0.2">
      <c r="W662722" s="31"/>
      <c r="AI662722" s="31"/>
    </row>
    <row r="662726" spans="23:35" x14ac:dyDescent="0.2">
      <c r="W662726" s="29"/>
      <c r="AI662726" s="29"/>
    </row>
    <row r="662754" spans="23:35" x14ac:dyDescent="0.2">
      <c r="W662754" s="31"/>
      <c r="AI662754" s="31"/>
    </row>
    <row r="662758" spans="23:35" x14ac:dyDescent="0.2">
      <c r="W662758" s="29"/>
      <c r="AI662758" s="29"/>
    </row>
    <row r="662786" spans="23:35" x14ac:dyDescent="0.2">
      <c r="W662786" s="31"/>
      <c r="AI662786" s="31"/>
    </row>
    <row r="662790" spans="23:35" x14ac:dyDescent="0.2">
      <c r="W662790" s="29"/>
      <c r="AI662790" s="29"/>
    </row>
    <row r="662818" spans="23:35" x14ac:dyDescent="0.2">
      <c r="W662818" s="31"/>
      <c r="AI662818" s="31"/>
    </row>
    <row r="662822" spans="23:35" x14ac:dyDescent="0.2">
      <c r="W662822" s="29"/>
      <c r="AI662822" s="29"/>
    </row>
    <row r="662850" spans="23:35" x14ac:dyDescent="0.2">
      <c r="W662850" s="31"/>
      <c r="AI662850" s="31"/>
    </row>
    <row r="662854" spans="23:35" x14ac:dyDescent="0.2">
      <c r="W662854" s="29"/>
      <c r="AI662854" s="29"/>
    </row>
    <row r="662882" spans="23:35" x14ac:dyDescent="0.2">
      <c r="W662882" s="31"/>
      <c r="AI662882" s="31"/>
    </row>
    <row r="662886" spans="23:35" x14ac:dyDescent="0.2">
      <c r="W662886" s="29"/>
      <c r="AI662886" s="29"/>
    </row>
    <row r="662914" spans="23:35" x14ac:dyDescent="0.2">
      <c r="W662914" s="31"/>
      <c r="AI662914" s="31"/>
    </row>
    <row r="662918" spans="23:35" x14ac:dyDescent="0.2">
      <c r="W662918" s="29"/>
      <c r="AI662918" s="29"/>
    </row>
    <row r="662946" spans="23:35" x14ac:dyDescent="0.2">
      <c r="W662946" s="31"/>
      <c r="AI662946" s="31"/>
    </row>
    <row r="662950" spans="23:35" x14ac:dyDescent="0.2">
      <c r="W662950" s="29"/>
      <c r="AI662950" s="29"/>
    </row>
    <row r="662978" spans="23:35" x14ac:dyDescent="0.2">
      <c r="W662978" s="31"/>
      <c r="AI662978" s="31"/>
    </row>
    <row r="662982" spans="23:35" x14ac:dyDescent="0.2">
      <c r="W662982" s="29"/>
      <c r="AI662982" s="29"/>
    </row>
    <row r="663010" spans="23:35" x14ac:dyDescent="0.2">
      <c r="W663010" s="31"/>
      <c r="AI663010" s="31"/>
    </row>
    <row r="663014" spans="23:35" x14ac:dyDescent="0.2">
      <c r="W663014" s="29"/>
      <c r="AI663014" s="29"/>
    </row>
    <row r="663042" spans="23:35" x14ac:dyDescent="0.2">
      <c r="W663042" s="31"/>
      <c r="AI663042" s="31"/>
    </row>
    <row r="663046" spans="23:35" x14ac:dyDescent="0.2">
      <c r="W663046" s="29"/>
      <c r="AI663046" s="29"/>
    </row>
    <row r="663074" spans="23:35" x14ac:dyDescent="0.2">
      <c r="W663074" s="31"/>
      <c r="AI663074" s="31"/>
    </row>
    <row r="663078" spans="23:35" x14ac:dyDescent="0.2">
      <c r="W663078" s="29"/>
      <c r="AI663078" s="29"/>
    </row>
    <row r="663106" spans="23:35" x14ac:dyDescent="0.2">
      <c r="W663106" s="31"/>
      <c r="AI663106" s="31"/>
    </row>
    <row r="663110" spans="23:35" x14ac:dyDescent="0.2">
      <c r="W663110" s="29"/>
      <c r="AI663110" s="29"/>
    </row>
    <row r="663138" spans="23:35" x14ac:dyDescent="0.2">
      <c r="W663138" s="31"/>
      <c r="AI663138" s="31"/>
    </row>
    <row r="663142" spans="23:35" x14ac:dyDescent="0.2">
      <c r="W663142" s="29"/>
      <c r="AI663142" s="29"/>
    </row>
    <row r="663170" spans="23:35" x14ac:dyDescent="0.2">
      <c r="W663170" s="31"/>
      <c r="AI663170" s="31"/>
    </row>
    <row r="663174" spans="23:35" x14ac:dyDescent="0.2">
      <c r="W663174" s="29"/>
      <c r="AI663174" s="29"/>
    </row>
    <row r="663202" spans="23:35" x14ac:dyDescent="0.2">
      <c r="W663202" s="31"/>
      <c r="AI663202" s="31"/>
    </row>
    <row r="663206" spans="23:35" x14ac:dyDescent="0.2">
      <c r="W663206" s="29"/>
      <c r="AI663206" s="29"/>
    </row>
    <row r="663234" spans="23:35" x14ac:dyDescent="0.2">
      <c r="W663234" s="31"/>
      <c r="AI663234" s="31"/>
    </row>
    <row r="663238" spans="23:35" x14ac:dyDescent="0.2">
      <c r="W663238" s="29"/>
      <c r="AI663238" s="29"/>
    </row>
    <row r="663266" spans="23:35" x14ac:dyDescent="0.2">
      <c r="W663266" s="31"/>
      <c r="AI663266" s="31"/>
    </row>
    <row r="663270" spans="23:35" x14ac:dyDescent="0.2">
      <c r="W663270" s="29"/>
      <c r="AI663270" s="29"/>
    </row>
    <row r="663298" spans="23:35" x14ac:dyDescent="0.2">
      <c r="W663298" s="31"/>
      <c r="AI663298" s="31"/>
    </row>
    <row r="663302" spans="23:35" x14ac:dyDescent="0.2">
      <c r="W663302" s="29"/>
      <c r="AI663302" s="29"/>
    </row>
    <row r="663330" spans="23:35" x14ac:dyDescent="0.2">
      <c r="W663330" s="31"/>
      <c r="AI663330" s="31"/>
    </row>
    <row r="663334" spans="23:35" x14ac:dyDescent="0.2">
      <c r="W663334" s="29"/>
      <c r="AI663334" s="29"/>
    </row>
    <row r="663362" spans="23:35" x14ac:dyDescent="0.2">
      <c r="W663362" s="31"/>
      <c r="AI663362" s="31"/>
    </row>
    <row r="663366" spans="23:35" x14ac:dyDescent="0.2">
      <c r="W663366" s="29"/>
      <c r="AI663366" s="29"/>
    </row>
    <row r="663394" spans="23:35" x14ac:dyDescent="0.2">
      <c r="W663394" s="31"/>
      <c r="AI663394" s="31"/>
    </row>
    <row r="663398" spans="23:35" x14ac:dyDescent="0.2">
      <c r="W663398" s="29"/>
      <c r="AI663398" s="29"/>
    </row>
    <row r="663426" spans="23:35" x14ac:dyDescent="0.2">
      <c r="W663426" s="31"/>
      <c r="AI663426" s="31"/>
    </row>
    <row r="663430" spans="23:35" x14ac:dyDescent="0.2">
      <c r="W663430" s="29"/>
      <c r="AI663430" s="29"/>
    </row>
    <row r="663458" spans="23:35" x14ac:dyDescent="0.2">
      <c r="W663458" s="31"/>
      <c r="AI663458" s="31"/>
    </row>
    <row r="663462" spans="23:35" x14ac:dyDescent="0.2">
      <c r="W663462" s="29"/>
      <c r="AI663462" s="29"/>
    </row>
    <row r="663490" spans="23:35" x14ac:dyDescent="0.2">
      <c r="W663490" s="31"/>
      <c r="AI663490" s="31"/>
    </row>
    <row r="663494" spans="23:35" x14ac:dyDescent="0.2">
      <c r="W663494" s="29"/>
      <c r="AI663494" s="29"/>
    </row>
    <row r="663522" spans="23:35" x14ac:dyDescent="0.2">
      <c r="W663522" s="31"/>
      <c r="AI663522" s="31"/>
    </row>
    <row r="663526" spans="23:35" x14ac:dyDescent="0.2">
      <c r="W663526" s="29"/>
      <c r="AI663526" s="29"/>
    </row>
    <row r="663554" spans="23:35" x14ac:dyDescent="0.2">
      <c r="W663554" s="31"/>
      <c r="AI663554" s="31"/>
    </row>
    <row r="663558" spans="23:35" x14ac:dyDescent="0.2">
      <c r="W663558" s="29"/>
      <c r="AI663558" s="29"/>
    </row>
    <row r="663586" spans="23:35" x14ac:dyDescent="0.2">
      <c r="W663586" s="31"/>
      <c r="AI663586" s="31"/>
    </row>
    <row r="663590" spans="23:35" x14ac:dyDescent="0.2">
      <c r="W663590" s="29"/>
      <c r="AI663590" s="29"/>
    </row>
    <row r="663618" spans="23:35" x14ac:dyDescent="0.2">
      <c r="W663618" s="31"/>
      <c r="AI663618" s="31"/>
    </row>
    <row r="663622" spans="23:35" x14ac:dyDescent="0.2">
      <c r="W663622" s="29"/>
      <c r="AI663622" s="29"/>
    </row>
    <row r="663650" spans="23:35" x14ac:dyDescent="0.2">
      <c r="W663650" s="31"/>
      <c r="AI663650" s="31"/>
    </row>
    <row r="663654" spans="23:35" x14ac:dyDescent="0.2">
      <c r="W663654" s="29"/>
      <c r="AI663654" s="29"/>
    </row>
    <row r="663682" spans="23:35" x14ac:dyDescent="0.2">
      <c r="W663682" s="31"/>
      <c r="AI663682" s="31"/>
    </row>
    <row r="663686" spans="23:35" x14ac:dyDescent="0.2">
      <c r="W663686" s="29"/>
      <c r="AI663686" s="29"/>
    </row>
    <row r="663714" spans="23:35" x14ac:dyDescent="0.2">
      <c r="W663714" s="31"/>
      <c r="AI663714" s="31"/>
    </row>
    <row r="663718" spans="23:35" x14ac:dyDescent="0.2">
      <c r="W663718" s="29"/>
      <c r="AI663718" s="29"/>
    </row>
    <row r="663746" spans="23:35" x14ac:dyDescent="0.2">
      <c r="W663746" s="31"/>
      <c r="AI663746" s="31"/>
    </row>
    <row r="663750" spans="23:35" x14ac:dyDescent="0.2">
      <c r="W663750" s="29"/>
      <c r="AI663750" s="29"/>
    </row>
    <row r="663778" spans="23:35" x14ac:dyDescent="0.2">
      <c r="W663778" s="31"/>
      <c r="AI663778" s="31"/>
    </row>
    <row r="663782" spans="23:35" x14ac:dyDescent="0.2">
      <c r="W663782" s="29"/>
      <c r="AI663782" s="29"/>
    </row>
    <row r="663810" spans="23:35" x14ac:dyDescent="0.2">
      <c r="W663810" s="31"/>
      <c r="AI663810" s="31"/>
    </row>
    <row r="663814" spans="23:35" x14ac:dyDescent="0.2">
      <c r="W663814" s="29"/>
      <c r="AI663814" s="29"/>
    </row>
    <row r="663842" spans="23:35" x14ac:dyDescent="0.2">
      <c r="W663842" s="31"/>
      <c r="AI663842" s="31"/>
    </row>
    <row r="663846" spans="23:35" x14ac:dyDescent="0.2">
      <c r="W663846" s="29"/>
      <c r="AI663846" s="29"/>
    </row>
    <row r="663874" spans="23:35" x14ac:dyDescent="0.2">
      <c r="W663874" s="31"/>
      <c r="AI663874" s="31"/>
    </row>
    <row r="663878" spans="23:35" x14ac:dyDescent="0.2">
      <c r="W663878" s="29"/>
      <c r="AI663878" s="29"/>
    </row>
    <row r="663906" spans="23:35" x14ac:dyDescent="0.2">
      <c r="W663906" s="31"/>
      <c r="AI663906" s="31"/>
    </row>
    <row r="663910" spans="23:35" x14ac:dyDescent="0.2">
      <c r="W663910" s="29"/>
      <c r="AI663910" s="29"/>
    </row>
    <row r="663938" spans="23:35" x14ac:dyDescent="0.2">
      <c r="W663938" s="31"/>
      <c r="AI663938" s="31"/>
    </row>
    <row r="663942" spans="23:35" x14ac:dyDescent="0.2">
      <c r="W663942" s="29"/>
      <c r="AI663942" s="29"/>
    </row>
    <row r="663970" spans="23:35" x14ac:dyDescent="0.2">
      <c r="W663970" s="31"/>
      <c r="AI663970" s="31"/>
    </row>
    <row r="663974" spans="23:35" x14ac:dyDescent="0.2">
      <c r="W663974" s="29"/>
      <c r="AI663974" s="29"/>
    </row>
    <row r="664002" spans="23:35" x14ac:dyDescent="0.2">
      <c r="W664002" s="31"/>
      <c r="AI664002" s="31"/>
    </row>
    <row r="664006" spans="23:35" x14ac:dyDescent="0.2">
      <c r="W664006" s="29"/>
      <c r="AI664006" s="29"/>
    </row>
    <row r="664034" spans="23:35" x14ac:dyDescent="0.2">
      <c r="W664034" s="31"/>
      <c r="AI664034" s="31"/>
    </row>
    <row r="664038" spans="23:35" x14ac:dyDescent="0.2">
      <c r="W664038" s="29"/>
      <c r="AI664038" s="29"/>
    </row>
    <row r="664066" spans="23:35" x14ac:dyDescent="0.2">
      <c r="W664066" s="31"/>
      <c r="AI664066" s="31"/>
    </row>
    <row r="664070" spans="23:35" x14ac:dyDescent="0.2">
      <c r="W664070" s="29"/>
      <c r="AI664070" s="29"/>
    </row>
    <row r="664098" spans="23:35" x14ac:dyDescent="0.2">
      <c r="W664098" s="31"/>
      <c r="AI664098" s="31"/>
    </row>
    <row r="664102" spans="23:35" x14ac:dyDescent="0.2">
      <c r="W664102" s="29"/>
      <c r="AI664102" s="29"/>
    </row>
    <row r="664130" spans="23:35" x14ac:dyDescent="0.2">
      <c r="W664130" s="31"/>
      <c r="AI664130" s="31"/>
    </row>
    <row r="664134" spans="23:35" x14ac:dyDescent="0.2">
      <c r="W664134" s="29"/>
      <c r="AI664134" s="29"/>
    </row>
    <row r="664162" spans="23:35" x14ac:dyDescent="0.2">
      <c r="W664162" s="31"/>
      <c r="AI664162" s="31"/>
    </row>
    <row r="664166" spans="23:35" x14ac:dyDescent="0.2">
      <c r="W664166" s="29"/>
      <c r="AI664166" s="29"/>
    </row>
    <row r="664194" spans="23:35" x14ac:dyDescent="0.2">
      <c r="W664194" s="31"/>
      <c r="AI664194" s="31"/>
    </row>
    <row r="664198" spans="23:35" x14ac:dyDescent="0.2">
      <c r="W664198" s="29"/>
      <c r="AI664198" s="29"/>
    </row>
    <row r="664226" spans="23:35" x14ac:dyDescent="0.2">
      <c r="W664226" s="31"/>
      <c r="AI664226" s="31"/>
    </row>
    <row r="664230" spans="23:35" x14ac:dyDescent="0.2">
      <c r="W664230" s="29"/>
      <c r="AI664230" s="29"/>
    </row>
    <row r="664258" spans="23:35" x14ac:dyDescent="0.2">
      <c r="W664258" s="31"/>
      <c r="AI664258" s="31"/>
    </row>
    <row r="664262" spans="23:35" x14ac:dyDescent="0.2">
      <c r="W664262" s="29"/>
      <c r="AI664262" s="29"/>
    </row>
    <row r="664290" spans="23:35" x14ac:dyDescent="0.2">
      <c r="W664290" s="31"/>
      <c r="AI664290" s="31"/>
    </row>
    <row r="664294" spans="23:35" x14ac:dyDescent="0.2">
      <c r="W664294" s="29"/>
      <c r="AI664294" s="29"/>
    </row>
    <row r="664322" spans="23:35" x14ac:dyDescent="0.2">
      <c r="W664322" s="31"/>
      <c r="AI664322" s="31"/>
    </row>
    <row r="664326" spans="23:35" x14ac:dyDescent="0.2">
      <c r="W664326" s="29"/>
      <c r="AI664326" s="29"/>
    </row>
    <row r="664354" spans="23:35" x14ac:dyDescent="0.2">
      <c r="W664354" s="31"/>
      <c r="AI664354" s="31"/>
    </row>
    <row r="664358" spans="23:35" x14ac:dyDescent="0.2">
      <c r="W664358" s="29"/>
      <c r="AI664358" s="29"/>
    </row>
    <row r="664386" spans="23:35" x14ac:dyDescent="0.2">
      <c r="W664386" s="31"/>
      <c r="AI664386" s="31"/>
    </row>
    <row r="664390" spans="23:35" x14ac:dyDescent="0.2">
      <c r="W664390" s="29"/>
      <c r="AI664390" s="29"/>
    </row>
    <row r="664418" spans="23:35" x14ac:dyDescent="0.2">
      <c r="W664418" s="31"/>
      <c r="AI664418" s="31"/>
    </row>
    <row r="664422" spans="23:35" x14ac:dyDescent="0.2">
      <c r="W664422" s="29"/>
      <c r="AI664422" s="29"/>
    </row>
    <row r="664450" spans="23:35" x14ac:dyDescent="0.2">
      <c r="W664450" s="31"/>
      <c r="AI664450" s="31"/>
    </row>
    <row r="664454" spans="23:35" x14ac:dyDescent="0.2">
      <c r="W664454" s="29"/>
      <c r="AI664454" s="29"/>
    </row>
    <row r="664482" spans="23:35" x14ac:dyDescent="0.2">
      <c r="W664482" s="31"/>
      <c r="AI664482" s="31"/>
    </row>
    <row r="664486" spans="23:35" x14ac:dyDescent="0.2">
      <c r="W664486" s="29"/>
      <c r="AI664486" s="29"/>
    </row>
    <row r="664514" spans="23:35" x14ac:dyDescent="0.2">
      <c r="W664514" s="31"/>
      <c r="AI664514" s="31"/>
    </row>
    <row r="664518" spans="23:35" x14ac:dyDescent="0.2">
      <c r="W664518" s="29"/>
      <c r="AI664518" s="29"/>
    </row>
    <row r="664546" spans="23:35" x14ac:dyDescent="0.2">
      <c r="W664546" s="31"/>
      <c r="AI664546" s="31"/>
    </row>
    <row r="664550" spans="23:35" x14ac:dyDescent="0.2">
      <c r="W664550" s="29"/>
      <c r="AI664550" s="29"/>
    </row>
    <row r="664578" spans="23:35" x14ac:dyDescent="0.2">
      <c r="W664578" s="31"/>
      <c r="AI664578" s="31"/>
    </row>
    <row r="664582" spans="23:35" x14ac:dyDescent="0.2">
      <c r="W664582" s="29"/>
      <c r="AI664582" s="29"/>
    </row>
    <row r="664610" spans="23:35" x14ac:dyDescent="0.2">
      <c r="W664610" s="31"/>
      <c r="AI664610" s="31"/>
    </row>
    <row r="664614" spans="23:35" x14ac:dyDescent="0.2">
      <c r="W664614" s="29"/>
      <c r="AI664614" s="29"/>
    </row>
    <row r="664642" spans="23:35" x14ac:dyDescent="0.2">
      <c r="W664642" s="31"/>
      <c r="AI664642" s="31"/>
    </row>
    <row r="664646" spans="23:35" x14ac:dyDescent="0.2">
      <c r="W664646" s="29"/>
      <c r="AI664646" s="29"/>
    </row>
    <row r="664674" spans="23:35" x14ac:dyDescent="0.2">
      <c r="W664674" s="31"/>
      <c r="AI664674" s="31"/>
    </row>
    <row r="664678" spans="23:35" x14ac:dyDescent="0.2">
      <c r="W664678" s="29"/>
      <c r="AI664678" s="29"/>
    </row>
    <row r="664706" spans="23:35" x14ac:dyDescent="0.2">
      <c r="W664706" s="31"/>
      <c r="AI664706" s="31"/>
    </row>
    <row r="664710" spans="23:35" x14ac:dyDescent="0.2">
      <c r="W664710" s="29"/>
      <c r="AI664710" s="29"/>
    </row>
    <row r="664738" spans="23:35" x14ac:dyDescent="0.2">
      <c r="W664738" s="31"/>
      <c r="AI664738" s="31"/>
    </row>
    <row r="664742" spans="23:35" x14ac:dyDescent="0.2">
      <c r="W664742" s="29"/>
      <c r="AI664742" s="29"/>
    </row>
    <row r="664770" spans="23:35" x14ac:dyDescent="0.2">
      <c r="W664770" s="31"/>
      <c r="AI664770" s="31"/>
    </row>
    <row r="664774" spans="23:35" x14ac:dyDescent="0.2">
      <c r="W664774" s="29"/>
      <c r="AI664774" s="29"/>
    </row>
    <row r="664802" spans="23:35" x14ac:dyDescent="0.2">
      <c r="W664802" s="31"/>
      <c r="AI664802" s="31"/>
    </row>
    <row r="664806" spans="23:35" x14ac:dyDescent="0.2">
      <c r="W664806" s="29"/>
      <c r="AI664806" s="29"/>
    </row>
    <row r="664834" spans="23:35" x14ac:dyDescent="0.2">
      <c r="W664834" s="31"/>
      <c r="AI664834" s="31"/>
    </row>
    <row r="664838" spans="23:35" x14ac:dyDescent="0.2">
      <c r="W664838" s="29"/>
      <c r="AI664838" s="29"/>
    </row>
    <row r="664866" spans="23:35" x14ac:dyDescent="0.2">
      <c r="W664866" s="31"/>
      <c r="AI664866" s="31"/>
    </row>
    <row r="664870" spans="23:35" x14ac:dyDescent="0.2">
      <c r="W664870" s="29"/>
      <c r="AI664870" s="29"/>
    </row>
    <row r="664898" spans="23:35" x14ac:dyDescent="0.2">
      <c r="W664898" s="31"/>
      <c r="AI664898" s="31"/>
    </row>
    <row r="664902" spans="23:35" x14ac:dyDescent="0.2">
      <c r="W664902" s="29"/>
      <c r="AI664902" s="29"/>
    </row>
    <row r="664930" spans="23:35" x14ac:dyDescent="0.2">
      <c r="W664930" s="31"/>
      <c r="AI664930" s="31"/>
    </row>
    <row r="664934" spans="23:35" x14ac:dyDescent="0.2">
      <c r="W664934" s="29"/>
      <c r="AI664934" s="29"/>
    </row>
    <row r="664962" spans="23:35" x14ac:dyDescent="0.2">
      <c r="W664962" s="31"/>
      <c r="AI664962" s="31"/>
    </row>
    <row r="664966" spans="23:35" x14ac:dyDescent="0.2">
      <c r="W664966" s="29"/>
      <c r="AI664966" s="29"/>
    </row>
    <row r="664994" spans="23:35" x14ac:dyDescent="0.2">
      <c r="W664994" s="31"/>
      <c r="AI664994" s="31"/>
    </row>
    <row r="664998" spans="23:35" x14ac:dyDescent="0.2">
      <c r="W664998" s="29"/>
      <c r="AI664998" s="29"/>
    </row>
    <row r="665026" spans="23:35" x14ac:dyDescent="0.2">
      <c r="W665026" s="31"/>
      <c r="AI665026" s="31"/>
    </row>
    <row r="665030" spans="23:35" x14ac:dyDescent="0.2">
      <c r="W665030" s="29"/>
      <c r="AI665030" s="29"/>
    </row>
    <row r="665058" spans="23:35" x14ac:dyDescent="0.2">
      <c r="W665058" s="31"/>
      <c r="AI665058" s="31"/>
    </row>
    <row r="665062" spans="23:35" x14ac:dyDescent="0.2">
      <c r="W665062" s="29"/>
      <c r="AI665062" s="29"/>
    </row>
    <row r="665090" spans="23:35" x14ac:dyDescent="0.2">
      <c r="W665090" s="31"/>
      <c r="AI665090" s="31"/>
    </row>
    <row r="665094" spans="23:35" x14ac:dyDescent="0.2">
      <c r="W665094" s="29"/>
      <c r="AI665094" s="29"/>
    </row>
    <row r="665122" spans="23:35" x14ac:dyDescent="0.2">
      <c r="W665122" s="31"/>
      <c r="AI665122" s="31"/>
    </row>
    <row r="665126" spans="23:35" x14ac:dyDescent="0.2">
      <c r="W665126" s="29"/>
      <c r="AI665126" s="29"/>
    </row>
    <row r="665154" spans="23:35" x14ac:dyDescent="0.2">
      <c r="W665154" s="31"/>
      <c r="AI665154" s="31"/>
    </row>
    <row r="665158" spans="23:35" x14ac:dyDescent="0.2">
      <c r="W665158" s="29"/>
      <c r="AI665158" s="29"/>
    </row>
    <row r="665186" spans="23:35" x14ac:dyDescent="0.2">
      <c r="W665186" s="31"/>
      <c r="AI665186" s="31"/>
    </row>
    <row r="665190" spans="23:35" x14ac:dyDescent="0.2">
      <c r="W665190" s="29"/>
      <c r="AI665190" s="29"/>
    </row>
    <row r="665218" spans="23:35" x14ac:dyDescent="0.2">
      <c r="W665218" s="31"/>
      <c r="AI665218" s="31"/>
    </row>
    <row r="665222" spans="23:35" x14ac:dyDescent="0.2">
      <c r="W665222" s="29"/>
      <c r="AI665222" s="29"/>
    </row>
    <row r="665250" spans="23:35" x14ac:dyDescent="0.2">
      <c r="W665250" s="31"/>
      <c r="AI665250" s="31"/>
    </row>
    <row r="665254" spans="23:35" x14ac:dyDescent="0.2">
      <c r="W665254" s="29"/>
      <c r="AI665254" s="29"/>
    </row>
    <row r="665282" spans="23:35" x14ac:dyDescent="0.2">
      <c r="W665282" s="31"/>
      <c r="AI665282" s="31"/>
    </row>
    <row r="665286" spans="23:35" x14ac:dyDescent="0.2">
      <c r="W665286" s="29"/>
      <c r="AI665286" s="29"/>
    </row>
    <row r="665314" spans="23:35" x14ac:dyDescent="0.2">
      <c r="W665314" s="31"/>
      <c r="AI665314" s="31"/>
    </row>
    <row r="665318" spans="23:35" x14ac:dyDescent="0.2">
      <c r="W665318" s="29"/>
      <c r="AI665318" s="29"/>
    </row>
    <row r="665346" spans="23:35" x14ac:dyDescent="0.2">
      <c r="W665346" s="31"/>
      <c r="AI665346" s="31"/>
    </row>
    <row r="665350" spans="23:35" x14ac:dyDescent="0.2">
      <c r="W665350" s="29"/>
      <c r="AI665350" s="29"/>
    </row>
    <row r="665378" spans="23:35" x14ac:dyDescent="0.2">
      <c r="W665378" s="31"/>
      <c r="AI665378" s="31"/>
    </row>
    <row r="665382" spans="23:35" x14ac:dyDescent="0.2">
      <c r="W665382" s="29"/>
      <c r="AI665382" s="29"/>
    </row>
    <row r="665410" spans="23:35" x14ac:dyDescent="0.2">
      <c r="W665410" s="31"/>
      <c r="AI665410" s="31"/>
    </row>
    <row r="665414" spans="23:35" x14ac:dyDescent="0.2">
      <c r="W665414" s="29"/>
      <c r="AI665414" s="29"/>
    </row>
    <row r="665442" spans="23:35" x14ac:dyDescent="0.2">
      <c r="W665442" s="31"/>
      <c r="AI665442" s="31"/>
    </row>
    <row r="665446" spans="23:35" x14ac:dyDescent="0.2">
      <c r="W665446" s="29"/>
      <c r="AI665446" s="29"/>
    </row>
    <row r="665474" spans="23:35" x14ac:dyDescent="0.2">
      <c r="W665474" s="31"/>
      <c r="AI665474" s="31"/>
    </row>
    <row r="665478" spans="23:35" x14ac:dyDescent="0.2">
      <c r="W665478" s="29"/>
      <c r="AI665478" s="29"/>
    </row>
    <row r="665506" spans="23:35" x14ac:dyDescent="0.2">
      <c r="W665506" s="31"/>
      <c r="AI665506" s="31"/>
    </row>
    <row r="665510" spans="23:35" x14ac:dyDescent="0.2">
      <c r="W665510" s="29"/>
      <c r="AI665510" s="29"/>
    </row>
    <row r="665538" spans="23:35" x14ac:dyDescent="0.2">
      <c r="W665538" s="31"/>
      <c r="AI665538" s="31"/>
    </row>
    <row r="665542" spans="23:35" x14ac:dyDescent="0.2">
      <c r="W665542" s="29"/>
      <c r="AI665542" s="29"/>
    </row>
    <row r="665570" spans="23:35" x14ac:dyDescent="0.2">
      <c r="W665570" s="31"/>
      <c r="AI665570" s="31"/>
    </row>
    <row r="665574" spans="23:35" x14ac:dyDescent="0.2">
      <c r="W665574" s="29"/>
      <c r="AI665574" s="29"/>
    </row>
    <row r="665602" spans="23:35" x14ac:dyDescent="0.2">
      <c r="W665602" s="31"/>
      <c r="AI665602" s="31"/>
    </row>
    <row r="665606" spans="23:35" x14ac:dyDescent="0.2">
      <c r="W665606" s="29"/>
      <c r="AI665606" s="29"/>
    </row>
    <row r="665634" spans="23:35" x14ac:dyDescent="0.2">
      <c r="W665634" s="31"/>
      <c r="AI665634" s="31"/>
    </row>
    <row r="665638" spans="23:35" x14ac:dyDescent="0.2">
      <c r="W665638" s="29"/>
      <c r="AI665638" s="29"/>
    </row>
    <row r="665666" spans="23:35" x14ac:dyDescent="0.2">
      <c r="W665666" s="31"/>
      <c r="AI665666" s="31"/>
    </row>
    <row r="665670" spans="23:35" x14ac:dyDescent="0.2">
      <c r="W665670" s="29"/>
      <c r="AI665670" s="29"/>
    </row>
    <row r="665698" spans="23:35" x14ac:dyDescent="0.2">
      <c r="W665698" s="31"/>
      <c r="AI665698" s="31"/>
    </row>
    <row r="665702" spans="23:35" x14ac:dyDescent="0.2">
      <c r="W665702" s="29"/>
      <c r="AI665702" s="29"/>
    </row>
    <row r="665730" spans="23:35" x14ac:dyDescent="0.2">
      <c r="W665730" s="31"/>
      <c r="AI665730" s="31"/>
    </row>
    <row r="665734" spans="23:35" x14ac:dyDescent="0.2">
      <c r="W665734" s="29"/>
      <c r="AI665734" s="29"/>
    </row>
    <row r="665762" spans="23:35" x14ac:dyDescent="0.2">
      <c r="W665762" s="31"/>
      <c r="AI665762" s="31"/>
    </row>
    <row r="665766" spans="23:35" x14ac:dyDescent="0.2">
      <c r="W665766" s="29"/>
      <c r="AI665766" s="29"/>
    </row>
    <row r="665794" spans="23:35" x14ac:dyDescent="0.2">
      <c r="W665794" s="31"/>
      <c r="AI665794" s="31"/>
    </row>
    <row r="665798" spans="23:35" x14ac:dyDescent="0.2">
      <c r="W665798" s="29"/>
      <c r="AI665798" s="29"/>
    </row>
    <row r="665826" spans="23:35" x14ac:dyDescent="0.2">
      <c r="W665826" s="31"/>
      <c r="AI665826" s="31"/>
    </row>
    <row r="665830" spans="23:35" x14ac:dyDescent="0.2">
      <c r="W665830" s="29"/>
      <c r="AI665830" s="29"/>
    </row>
    <row r="665858" spans="23:35" x14ac:dyDescent="0.2">
      <c r="W665858" s="31"/>
      <c r="AI665858" s="31"/>
    </row>
    <row r="665862" spans="23:35" x14ac:dyDescent="0.2">
      <c r="W665862" s="29"/>
      <c r="AI665862" s="29"/>
    </row>
    <row r="665890" spans="23:35" x14ac:dyDescent="0.2">
      <c r="W665890" s="31"/>
      <c r="AI665890" s="31"/>
    </row>
    <row r="665894" spans="23:35" x14ac:dyDescent="0.2">
      <c r="W665894" s="29"/>
      <c r="AI665894" s="29"/>
    </row>
    <row r="665922" spans="23:35" x14ac:dyDescent="0.2">
      <c r="W665922" s="31"/>
      <c r="AI665922" s="31"/>
    </row>
    <row r="665926" spans="23:35" x14ac:dyDescent="0.2">
      <c r="W665926" s="29"/>
      <c r="AI665926" s="29"/>
    </row>
    <row r="665954" spans="23:35" x14ac:dyDescent="0.2">
      <c r="W665954" s="31"/>
      <c r="AI665954" s="31"/>
    </row>
    <row r="665958" spans="23:35" x14ac:dyDescent="0.2">
      <c r="W665958" s="29"/>
      <c r="AI665958" s="29"/>
    </row>
    <row r="665986" spans="23:35" x14ac:dyDescent="0.2">
      <c r="W665986" s="31"/>
      <c r="AI665986" s="31"/>
    </row>
    <row r="665990" spans="23:35" x14ac:dyDescent="0.2">
      <c r="W665990" s="29"/>
      <c r="AI665990" s="29"/>
    </row>
    <row r="666018" spans="23:35" x14ac:dyDescent="0.2">
      <c r="W666018" s="31"/>
      <c r="AI666018" s="31"/>
    </row>
    <row r="666022" spans="23:35" x14ac:dyDescent="0.2">
      <c r="W666022" s="29"/>
      <c r="AI666022" s="29"/>
    </row>
    <row r="666050" spans="23:35" x14ac:dyDescent="0.2">
      <c r="W666050" s="31"/>
      <c r="AI666050" s="31"/>
    </row>
    <row r="666054" spans="23:35" x14ac:dyDescent="0.2">
      <c r="W666054" s="29"/>
      <c r="AI666054" s="29"/>
    </row>
    <row r="666082" spans="23:35" x14ac:dyDescent="0.2">
      <c r="W666082" s="31"/>
      <c r="AI666082" s="31"/>
    </row>
    <row r="666086" spans="23:35" x14ac:dyDescent="0.2">
      <c r="W666086" s="29"/>
      <c r="AI666086" s="29"/>
    </row>
    <row r="666114" spans="23:35" x14ac:dyDescent="0.2">
      <c r="W666114" s="31"/>
      <c r="AI666114" s="31"/>
    </row>
    <row r="666118" spans="23:35" x14ac:dyDescent="0.2">
      <c r="W666118" s="29"/>
      <c r="AI666118" s="29"/>
    </row>
    <row r="666146" spans="23:35" x14ac:dyDescent="0.2">
      <c r="W666146" s="31"/>
      <c r="AI666146" s="31"/>
    </row>
    <row r="666150" spans="23:35" x14ac:dyDescent="0.2">
      <c r="W666150" s="29"/>
      <c r="AI666150" s="29"/>
    </row>
    <row r="666178" spans="23:35" x14ac:dyDescent="0.2">
      <c r="W666178" s="31"/>
      <c r="AI666178" s="31"/>
    </row>
    <row r="666182" spans="23:35" x14ac:dyDescent="0.2">
      <c r="W666182" s="29"/>
      <c r="AI666182" s="29"/>
    </row>
    <row r="666210" spans="23:35" x14ac:dyDescent="0.2">
      <c r="W666210" s="31"/>
      <c r="AI666210" s="31"/>
    </row>
    <row r="666214" spans="23:35" x14ac:dyDescent="0.2">
      <c r="W666214" s="29"/>
      <c r="AI666214" s="29"/>
    </row>
    <row r="666242" spans="23:35" x14ac:dyDescent="0.2">
      <c r="W666242" s="31"/>
      <c r="AI666242" s="31"/>
    </row>
    <row r="666246" spans="23:35" x14ac:dyDescent="0.2">
      <c r="W666246" s="29"/>
      <c r="AI666246" s="29"/>
    </row>
    <row r="666274" spans="23:35" x14ac:dyDescent="0.2">
      <c r="W666274" s="31"/>
      <c r="AI666274" s="31"/>
    </row>
    <row r="666278" spans="23:35" x14ac:dyDescent="0.2">
      <c r="W666278" s="29"/>
      <c r="AI666278" s="29"/>
    </row>
    <row r="666306" spans="23:35" x14ac:dyDescent="0.2">
      <c r="W666306" s="31"/>
      <c r="AI666306" s="31"/>
    </row>
    <row r="666310" spans="23:35" x14ac:dyDescent="0.2">
      <c r="W666310" s="29"/>
      <c r="AI666310" s="29"/>
    </row>
    <row r="666338" spans="23:35" x14ac:dyDescent="0.2">
      <c r="W666338" s="31"/>
      <c r="AI666338" s="31"/>
    </row>
    <row r="666342" spans="23:35" x14ac:dyDescent="0.2">
      <c r="W666342" s="29"/>
      <c r="AI666342" s="29"/>
    </row>
    <row r="666370" spans="23:35" x14ac:dyDescent="0.2">
      <c r="W666370" s="31"/>
      <c r="AI666370" s="31"/>
    </row>
    <row r="666374" spans="23:35" x14ac:dyDescent="0.2">
      <c r="W666374" s="29"/>
      <c r="AI666374" s="29"/>
    </row>
    <row r="666402" spans="23:35" x14ac:dyDescent="0.2">
      <c r="W666402" s="31"/>
      <c r="AI666402" s="31"/>
    </row>
    <row r="666406" spans="23:35" x14ac:dyDescent="0.2">
      <c r="W666406" s="29"/>
      <c r="AI666406" s="29"/>
    </row>
    <row r="666434" spans="23:35" x14ac:dyDescent="0.2">
      <c r="W666434" s="31"/>
      <c r="AI666434" s="31"/>
    </row>
    <row r="666438" spans="23:35" x14ac:dyDescent="0.2">
      <c r="W666438" s="29"/>
      <c r="AI666438" s="29"/>
    </row>
    <row r="666466" spans="23:35" x14ac:dyDescent="0.2">
      <c r="W666466" s="31"/>
      <c r="AI666466" s="31"/>
    </row>
    <row r="666470" spans="23:35" x14ac:dyDescent="0.2">
      <c r="W666470" s="29"/>
      <c r="AI666470" s="29"/>
    </row>
    <row r="666498" spans="23:35" x14ac:dyDescent="0.2">
      <c r="W666498" s="31"/>
      <c r="AI666498" s="31"/>
    </row>
    <row r="666502" spans="23:35" x14ac:dyDescent="0.2">
      <c r="W666502" s="29"/>
      <c r="AI666502" s="29"/>
    </row>
    <row r="666530" spans="23:35" x14ac:dyDescent="0.2">
      <c r="W666530" s="31"/>
      <c r="AI666530" s="31"/>
    </row>
    <row r="666534" spans="23:35" x14ac:dyDescent="0.2">
      <c r="W666534" s="29"/>
      <c r="AI666534" s="29"/>
    </row>
    <row r="666562" spans="23:35" x14ac:dyDescent="0.2">
      <c r="W666562" s="31"/>
      <c r="AI666562" s="31"/>
    </row>
    <row r="666566" spans="23:35" x14ac:dyDescent="0.2">
      <c r="W666566" s="29"/>
      <c r="AI666566" s="29"/>
    </row>
    <row r="666594" spans="23:35" x14ac:dyDescent="0.2">
      <c r="W666594" s="31"/>
      <c r="AI666594" s="31"/>
    </row>
    <row r="666598" spans="23:35" x14ac:dyDescent="0.2">
      <c r="W666598" s="29"/>
      <c r="AI666598" s="29"/>
    </row>
    <row r="666626" spans="23:35" x14ac:dyDescent="0.2">
      <c r="W666626" s="31"/>
      <c r="AI666626" s="31"/>
    </row>
    <row r="666630" spans="23:35" x14ac:dyDescent="0.2">
      <c r="W666630" s="29"/>
      <c r="AI666630" s="29"/>
    </row>
    <row r="666658" spans="23:35" x14ac:dyDescent="0.2">
      <c r="W666658" s="31"/>
      <c r="AI666658" s="31"/>
    </row>
    <row r="666662" spans="23:35" x14ac:dyDescent="0.2">
      <c r="W666662" s="29"/>
      <c r="AI666662" s="29"/>
    </row>
    <row r="666690" spans="23:35" x14ac:dyDescent="0.2">
      <c r="W666690" s="31"/>
      <c r="AI666690" s="31"/>
    </row>
    <row r="666694" spans="23:35" x14ac:dyDescent="0.2">
      <c r="W666694" s="29"/>
      <c r="AI666694" s="29"/>
    </row>
    <row r="666722" spans="23:35" x14ac:dyDescent="0.2">
      <c r="W666722" s="31"/>
      <c r="AI666722" s="31"/>
    </row>
    <row r="666726" spans="23:35" x14ac:dyDescent="0.2">
      <c r="W666726" s="29"/>
      <c r="AI666726" s="29"/>
    </row>
    <row r="666754" spans="23:35" x14ac:dyDescent="0.2">
      <c r="W666754" s="31"/>
      <c r="AI666754" s="31"/>
    </row>
    <row r="666758" spans="23:35" x14ac:dyDescent="0.2">
      <c r="W666758" s="29"/>
      <c r="AI666758" s="29"/>
    </row>
    <row r="666786" spans="23:35" x14ac:dyDescent="0.2">
      <c r="W666786" s="31"/>
      <c r="AI666786" s="31"/>
    </row>
    <row r="666790" spans="23:35" x14ac:dyDescent="0.2">
      <c r="W666790" s="29"/>
      <c r="AI666790" s="29"/>
    </row>
    <row r="666818" spans="23:35" x14ac:dyDescent="0.2">
      <c r="W666818" s="31"/>
      <c r="AI666818" s="31"/>
    </row>
    <row r="666822" spans="23:35" x14ac:dyDescent="0.2">
      <c r="W666822" s="29"/>
      <c r="AI666822" s="29"/>
    </row>
    <row r="666850" spans="23:35" x14ac:dyDescent="0.2">
      <c r="W666850" s="31"/>
      <c r="AI666850" s="31"/>
    </row>
    <row r="666854" spans="23:35" x14ac:dyDescent="0.2">
      <c r="W666854" s="29"/>
      <c r="AI666854" s="29"/>
    </row>
    <row r="666882" spans="23:35" x14ac:dyDescent="0.2">
      <c r="W666882" s="31"/>
      <c r="AI666882" s="31"/>
    </row>
    <row r="666886" spans="23:35" x14ac:dyDescent="0.2">
      <c r="W666886" s="29"/>
      <c r="AI666886" s="29"/>
    </row>
    <row r="666914" spans="23:35" x14ac:dyDescent="0.2">
      <c r="W666914" s="31"/>
      <c r="AI666914" s="31"/>
    </row>
    <row r="666918" spans="23:35" x14ac:dyDescent="0.2">
      <c r="W666918" s="29"/>
      <c r="AI666918" s="29"/>
    </row>
    <row r="666946" spans="23:35" x14ac:dyDescent="0.2">
      <c r="W666946" s="31"/>
      <c r="AI666946" s="31"/>
    </row>
    <row r="666950" spans="23:35" x14ac:dyDescent="0.2">
      <c r="W666950" s="29"/>
      <c r="AI666950" s="29"/>
    </row>
    <row r="666978" spans="23:35" x14ac:dyDescent="0.2">
      <c r="W666978" s="31"/>
      <c r="AI666978" s="31"/>
    </row>
    <row r="666982" spans="23:35" x14ac:dyDescent="0.2">
      <c r="W666982" s="29"/>
      <c r="AI666982" s="29"/>
    </row>
    <row r="667010" spans="23:35" x14ac:dyDescent="0.2">
      <c r="W667010" s="31"/>
      <c r="AI667010" s="31"/>
    </row>
    <row r="667014" spans="23:35" x14ac:dyDescent="0.2">
      <c r="W667014" s="29"/>
      <c r="AI667014" s="29"/>
    </row>
    <row r="667042" spans="23:35" x14ac:dyDescent="0.2">
      <c r="W667042" s="31"/>
      <c r="AI667042" s="31"/>
    </row>
    <row r="667046" spans="23:35" x14ac:dyDescent="0.2">
      <c r="W667046" s="29"/>
      <c r="AI667046" s="29"/>
    </row>
    <row r="667074" spans="23:35" x14ac:dyDescent="0.2">
      <c r="W667074" s="31"/>
      <c r="AI667074" s="31"/>
    </row>
    <row r="667078" spans="23:35" x14ac:dyDescent="0.2">
      <c r="W667078" s="29"/>
      <c r="AI667078" s="29"/>
    </row>
    <row r="667106" spans="23:35" x14ac:dyDescent="0.2">
      <c r="W667106" s="31"/>
      <c r="AI667106" s="31"/>
    </row>
    <row r="667110" spans="23:35" x14ac:dyDescent="0.2">
      <c r="W667110" s="29"/>
      <c r="AI667110" s="29"/>
    </row>
    <row r="667138" spans="23:35" x14ac:dyDescent="0.2">
      <c r="W667138" s="31"/>
      <c r="AI667138" s="31"/>
    </row>
    <row r="667142" spans="23:35" x14ac:dyDescent="0.2">
      <c r="W667142" s="29"/>
      <c r="AI667142" s="29"/>
    </row>
    <row r="667170" spans="23:35" x14ac:dyDescent="0.2">
      <c r="W667170" s="31"/>
      <c r="AI667170" s="31"/>
    </row>
    <row r="667174" spans="23:35" x14ac:dyDescent="0.2">
      <c r="W667174" s="29"/>
      <c r="AI667174" s="29"/>
    </row>
    <row r="667202" spans="23:35" x14ac:dyDescent="0.2">
      <c r="W667202" s="31"/>
      <c r="AI667202" s="31"/>
    </row>
    <row r="667206" spans="23:35" x14ac:dyDescent="0.2">
      <c r="W667206" s="29"/>
      <c r="AI667206" s="29"/>
    </row>
    <row r="667234" spans="23:35" x14ac:dyDescent="0.2">
      <c r="W667234" s="31"/>
      <c r="AI667234" s="31"/>
    </row>
    <row r="667238" spans="23:35" x14ac:dyDescent="0.2">
      <c r="W667238" s="29"/>
      <c r="AI667238" s="29"/>
    </row>
    <row r="667266" spans="23:35" x14ac:dyDescent="0.2">
      <c r="W667266" s="31"/>
      <c r="AI667266" s="31"/>
    </row>
    <row r="667270" spans="23:35" x14ac:dyDescent="0.2">
      <c r="W667270" s="29"/>
      <c r="AI667270" s="29"/>
    </row>
    <row r="667298" spans="23:35" x14ac:dyDescent="0.2">
      <c r="W667298" s="31"/>
      <c r="AI667298" s="31"/>
    </row>
    <row r="667302" spans="23:35" x14ac:dyDescent="0.2">
      <c r="W667302" s="29"/>
      <c r="AI667302" s="29"/>
    </row>
    <row r="667330" spans="23:35" x14ac:dyDescent="0.2">
      <c r="W667330" s="31"/>
      <c r="AI667330" s="31"/>
    </row>
    <row r="667334" spans="23:35" x14ac:dyDescent="0.2">
      <c r="W667334" s="29"/>
      <c r="AI667334" s="29"/>
    </row>
    <row r="667362" spans="23:35" x14ac:dyDescent="0.2">
      <c r="W667362" s="31"/>
      <c r="AI667362" s="31"/>
    </row>
    <row r="667366" spans="23:35" x14ac:dyDescent="0.2">
      <c r="W667366" s="29"/>
      <c r="AI667366" s="29"/>
    </row>
    <row r="667394" spans="23:35" x14ac:dyDescent="0.2">
      <c r="W667394" s="31"/>
      <c r="AI667394" s="31"/>
    </row>
    <row r="667398" spans="23:35" x14ac:dyDescent="0.2">
      <c r="W667398" s="29"/>
      <c r="AI667398" s="29"/>
    </row>
    <row r="667426" spans="23:35" x14ac:dyDescent="0.2">
      <c r="W667426" s="31"/>
      <c r="AI667426" s="31"/>
    </row>
    <row r="667430" spans="23:35" x14ac:dyDescent="0.2">
      <c r="W667430" s="29"/>
      <c r="AI667430" s="29"/>
    </row>
    <row r="667458" spans="23:35" x14ac:dyDescent="0.2">
      <c r="W667458" s="31"/>
      <c r="AI667458" s="31"/>
    </row>
    <row r="667462" spans="23:35" x14ac:dyDescent="0.2">
      <c r="W667462" s="29"/>
      <c r="AI667462" s="29"/>
    </row>
    <row r="667490" spans="23:35" x14ac:dyDescent="0.2">
      <c r="W667490" s="31"/>
      <c r="AI667490" s="31"/>
    </row>
    <row r="667494" spans="23:35" x14ac:dyDescent="0.2">
      <c r="W667494" s="29"/>
      <c r="AI667494" s="29"/>
    </row>
    <row r="667522" spans="23:35" x14ac:dyDescent="0.2">
      <c r="W667522" s="31"/>
      <c r="AI667522" s="31"/>
    </row>
    <row r="667526" spans="23:35" x14ac:dyDescent="0.2">
      <c r="W667526" s="29"/>
      <c r="AI667526" s="29"/>
    </row>
    <row r="667554" spans="23:35" x14ac:dyDescent="0.2">
      <c r="W667554" s="31"/>
      <c r="AI667554" s="31"/>
    </row>
    <row r="667558" spans="23:35" x14ac:dyDescent="0.2">
      <c r="W667558" s="29"/>
      <c r="AI667558" s="29"/>
    </row>
    <row r="667586" spans="23:35" x14ac:dyDescent="0.2">
      <c r="W667586" s="31"/>
      <c r="AI667586" s="31"/>
    </row>
    <row r="667590" spans="23:35" x14ac:dyDescent="0.2">
      <c r="W667590" s="29"/>
      <c r="AI667590" s="29"/>
    </row>
    <row r="667618" spans="23:35" x14ac:dyDescent="0.2">
      <c r="W667618" s="31"/>
      <c r="AI667618" s="31"/>
    </row>
    <row r="667622" spans="23:35" x14ac:dyDescent="0.2">
      <c r="W667622" s="29"/>
      <c r="AI667622" s="29"/>
    </row>
    <row r="667650" spans="23:35" x14ac:dyDescent="0.2">
      <c r="W667650" s="31"/>
      <c r="AI667650" s="31"/>
    </row>
    <row r="667654" spans="23:35" x14ac:dyDescent="0.2">
      <c r="W667654" s="29"/>
      <c r="AI667654" s="29"/>
    </row>
    <row r="667682" spans="23:35" x14ac:dyDescent="0.2">
      <c r="W667682" s="31"/>
      <c r="AI667682" s="31"/>
    </row>
    <row r="667686" spans="23:35" x14ac:dyDescent="0.2">
      <c r="W667686" s="29"/>
      <c r="AI667686" s="29"/>
    </row>
    <row r="667714" spans="23:35" x14ac:dyDescent="0.2">
      <c r="W667714" s="31"/>
      <c r="AI667714" s="31"/>
    </row>
    <row r="667718" spans="23:35" x14ac:dyDescent="0.2">
      <c r="W667718" s="29"/>
      <c r="AI667718" s="29"/>
    </row>
    <row r="667746" spans="23:35" x14ac:dyDescent="0.2">
      <c r="W667746" s="31"/>
      <c r="AI667746" s="31"/>
    </row>
    <row r="667750" spans="23:35" x14ac:dyDescent="0.2">
      <c r="W667750" s="29"/>
      <c r="AI667750" s="29"/>
    </row>
    <row r="667778" spans="23:35" x14ac:dyDescent="0.2">
      <c r="W667778" s="31"/>
      <c r="AI667778" s="31"/>
    </row>
    <row r="667782" spans="23:35" x14ac:dyDescent="0.2">
      <c r="W667782" s="29"/>
      <c r="AI667782" s="29"/>
    </row>
    <row r="667810" spans="23:35" x14ac:dyDescent="0.2">
      <c r="W667810" s="31"/>
      <c r="AI667810" s="31"/>
    </row>
    <row r="667814" spans="23:35" x14ac:dyDescent="0.2">
      <c r="W667814" s="29"/>
      <c r="AI667814" s="29"/>
    </row>
    <row r="667842" spans="23:35" x14ac:dyDescent="0.2">
      <c r="W667842" s="31"/>
      <c r="AI667842" s="31"/>
    </row>
    <row r="667846" spans="23:35" x14ac:dyDescent="0.2">
      <c r="W667846" s="29"/>
      <c r="AI667846" s="29"/>
    </row>
    <row r="667874" spans="23:35" x14ac:dyDescent="0.2">
      <c r="W667874" s="31"/>
      <c r="AI667874" s="31"/>
    </row>
    <row r="667878" spans="23:35" x14ac:dyDescent="0.2">
      <c r="W667878" s="29"/>
      <c r="AI667878" s="29"/>
    </row>
    <row r="667906" spans="23:35" x14ac:dyDescent="0.2">
      <c r="W667906" s="31"/>
      <c r="AI667906" s="31"/>
    </row>
    <row r="667910" spans="23:35" x14ac:dyDescent="0.2">
      <c r="W667910" s="29"/>
      <c r="AI667910" s="29"/>
    </row>
    <row r="667938" spans="23:35" x14ac:dyDescent="0.2">
      <c r="W667938" s="31"/>
      <c r="AI667938" s="31"/>
    </row>
    <row r="667942" spans="23:35" x14ac:dyDescent="0.2">
      <c r="W667942" s="29"/>
      <c r="AI667942" s="29"/>
    </row>
    <row r="667970" spans="23:35" x14ac:dyDescent="0.2">
      <c r="W667970" s="31"/>
      <c r="AI667970" s="31"/>
    </row>
    <row r="667974" spans="23:35" x14ac:dyDescent="0.2">
      <c r="W667974" s="29"/>
      <c r="AI667974" s="29"/>
    </row>
    <row r="668002" spans="23:35" x14ac:dyDescent="0.2">
      <c r="W668002" s="31"/>
      <c r="AI668002" s="31"/>
    </row>
    <row r="668006" spans="23:35" x14ac:dyDescent="0.2">
      <c r="W668006" s="29"/>
      <c r="AI668006" s="29"/>
    </row>
    <row r="668034" spans="23:35" x14ac:dyDescent="0.2">
      <c r="W668034" s="31"/>
      <c r="AI668034" s="31"/>
    </row>
    <row r="668038" spans="23:35" x14ac:dyDescent="0.2">
      <c r="W668038" s="29"/>
      <c r="AI668038" s="29"/>
    </row>
    <row r="668066" spans="23:35" x14ac:dyDescent="0.2">
      <c r="W668066" s="31"/>
      <c r="AI668066" s="31"/>
    </row>
    <row r="668070" spans="23:35" x14ac:dyDescent="0.2">
      <c r="W668070" s="29"/>
      <c r="AI668070" s="29"/>
    </row>
    <row r="668098" spans="23:35" x14ac:dyDescent="0.2">
      <c r="W668098" s="31"/>
      <c r="AI668098" s="31"/>
    </row>
    <row r="668102" spans="23:35" x14ac:dyDescent="0.2">
      <c r="W668102" s="29"/>
      <c r="AI668102" s="29"/>
    </row>
    <row r="668130" spans="23:35" x14ac:dyDescent="0.2">
      <c r="W668130" s="31"/>
      <c r="AI668130" s="31"/>
    </row>
    <row r="668134" spans="23:35" x14ac:dyDescent="0.2">
      <c r="W668134" s="29"/>
      <c r="AI668134" s="29"/>
    </row>
    <row r="668162" spans="23:35" x14ac:dyDescent="0.2">
      <c r="W668162" s="31"/>
      <c r="AI668162" s="31"/>
    </row>
    <row r="668166" spans="23:35" x14ac:dyDescent="0.2">
      <c r="W668166" s="29"/>
      <c r="AI668166" s="29"/>
    </row>
    <row r="668194" spans="23:35" x14ac:dyDescent="0.2">
      <c r="W668194" s="31"/>
      <c r="AI668194" s="31"/>
    </row>
    <row r="668198" spans="23:35" x14ac:dyDescent="0.2">
      <c r="W668198" s="29"/>
      <c r="AI668198" s="29"/>
    </row>
    <row r="668226" spans="23:35" x14ac:dyDescent="0.2">
      <c r="W668226" s="31"/>
      <c r="AI668226" s="31"/>
    </row>
    <row r="668230" spans="23:35" x14ac:dyDescent="0.2">
      <c r="W668230" s="29"/>
      <c r="AI668230" s="29"/>
    </row>
    <row r="668258" spans="23:35" x14ac:dyDescent="0.2">
      <c r="W668258" s="31"/>
      <c r="AI668258" s="31"/>
    </row>
    <row r="668262" spans="23:35" x14ac:dyDescent="0.2">
      <c r="W668262" s="29"/>
      <c r="AI668262" s="29"/>
    </row>
    <row r="668290" spans="23:35" x14ac:dyDescent="0.2">
      <c r="W668290" s="31"/>
      <c r="AI668290" s="31"/>
    </row>
    <row r="668294" spans="23:35" x14ac:dyDescent="0.2">
      <c r="W668294" s="29"/>
      <c r="AI668294" s="29"/>
    </row>
    <row r="668322" spans="23:35" x14ac:dyDescent="0.2">
      <c r="W668322" s="31"/>
      <c r="AI668322" s="31"/>
    </row>
    <row r="668326" spans="23:35" x14ac:dyDescent="0.2">
      <c r="W668326" s="29"/>
      <c r="AI668326" s="29"/>
    </row>
    <row r="668354" spans="23:35" x14ac:dyDescent="0.2">
      <c r="W668354" s="31"/>
      <c r="AI668354" s="31"/>
    </row>
    <row r="668358" spans="23:35" x14ac:dyDescent="0.2">
      <c r="W668358" s="29"/>
      <c r="AI668358" s="29"/>
    </row>
    <row r="668386" spans="23:35" x14ac:dyDescent="0.2">
      <c r="W668386" s="31"/>
      <c r="AI668386" s="31"/>
    </row>
    <row r="668390" spans="23:35" x14ac:dyDescent="0.2">
      <c r="W668390" s="29"/>
      <c r="AI668390" s="29"/>
    </row>
    <row r="668418" spans="23:35" x14ac:dyDescent="0.2">
      <c r="W668418" s="31"/>
      <c r="AI668418" s="31"/>
    </row>
    <row r="668422" spans="23:35" x14ac:dyDescent="0.2">
      <c r="W668422" s="29"/>
      <c r="AI668422" s="29"/>
    </row>
    <row r="668450" spans="23:35" x14ac:dyDescent="0.2">
      <c r="W668450" s="31"/>
      <c r="AI668450" s="31"/>
    </row>
    <row r="668454" spans="23:35" x14ac:dyDescent="0.2">
      <c r="W668454" s="29"/>
      <c r="AI668454" s="29"/>
    </row>
    <row r="668482" spans="23:35" x14ac:dyDescent="0.2">
      <c r="W668482" s="31"/>
      <c r="AI668482" s="31"/>
    </row>
    <row r="668486" spans="23:35" x14ac:dyDescent="0.2">
      <c r="W668486" s="29"/>
      <c r="AI668486" s="29"/>
    </row>
    <row r="668514" spans="23:35" x14ac:dyDescent="0.2">
      <c r="W668514" s="31"/>
      <c r="AI668514" s="31"/>
    </row>
    <row r="668518" spans="23:35" x14ac:dyDescent="0.2">
      <c r="W668518" s="29"/>
      <c r="AI668518" s="29"/>
    </row>
    <row r="668546" spans="23:35" x14ac:dyDescent="0.2">
      <c r="W668546" s="31"/>
      <c r="AI668546" s="31"/>
    </row>
    <row r="668550" spans="23:35" x14ac:dyDescent="0.2">
      <c r="W668550" s="29"/>
      <c r="AI668550" s="29"/>
    </row>
    <row r="668578" spans="23:35" x14ac:dyDescent="0.2">
      <c r="W668578" s="31"/>
      <c r="AI668578" s="31"/>
    </row>
    <row r="668582" spans="23:35" x14ac:dyDescent="0.2">
      <c r="W668582" s="29"/>
      <c r="AI668582" s="29"/>
    </row>
    <row r="668610" spans="23:35" x14ac:dyDescent="0.2">
      <c r="W668610" s="31"/>
      <c r="AI668610" s="31"/>
    </row>
    <row r="668614" spans="23:35" x14ac:dyDescent="0.2">
      <c r="W668614" s="29"/>
      <c r="AI668614" s="29"/>
    </row>
    <row r="668642" spans="23:35" x14ac:dyDescent="0.2">
      <c r="W668642" s="31"/>
      <c r="AI668642" s="31"/>
    </row>
    <row r="668646" spans="23:35" x14ac:dyDescent="0.2">
      <c r="W668646" s="29"/>
      <c r="AI668646" s="29"/>
    </row>
    <row r="668674" spans="23:35" x14ac:dyDescent="0.2">
      <c r="W668674" s="31"/>
      <c r="AI668674" s="31"/>
    </row>
    <row r="668678" spans="23:35" x14ac:dyDescent="0.2">
      <c r="W668678" s="29"/>
      <c r="AI668678" s="29"/>
    </row>
    <row r="668706" spans="23:35" x14ac:dyDescent="0.2">
      <c r="W668706" s="31"/>
      <c r="AI668706" s="31"/>
    </row>
    <row r="668710" spans="23:35" x14ac:dyDescent="0.2">
      <c r="W668710" s="29"/>
      <c r="AI668710" s="29"/>
    </row>
    <row r="668738" spans="23:35" x14ac:dyDescent="0.2">
      <c r="W668738" s="31"/>
      <c r="AI668738" s="31"/>
    </row>
    <row r="668742" spans="23:35" x14ac:dyDescent="0.2">
      <c r="W668742" s="29"/>
      <c r="AI668742" s="29"/>
    </row>
    <row r="668770" spans="23:35" x14ac:dyDescent="0.2">
      <c r="W668770" s="31"/>
      <c r="AI668770" s="31"/>
    </row>
    <row r="668774" spans="23:35" x14ac:dyDescent="0.2">
      <c r="W668774" s="29"/>
      <c r="AI668774" s="29"/>
    </row>
    <row r="668802" spans="23:35" x14ac:dyDescent="0.2">
      <c r="W668802" s="31"/>
      <c r="AI668802" s="31"/>
    </row>
    <row r="668806" spans="23:35" x14ac:dyDescent="0.2">
      <c r="W668806" s="29"/>
      <c r="AI668806" s="29"/>
    </row>
    <row r="668834" spans="23:35" x14ac:dyDescent="0.2">
      <c r="W668834" s="31"/>
      <c r="AI668834" s="31"/>
    </row>
    <row r="668838" spans="23:35" x14ac:dyDescent="0.2">
      <c r="W668838" s="29"/>
      <c r="AI668838" s="29"/>
    </row>
    <row r="668866" spans="23:35" x14ac:dyDescent="0.2">
      <c r="W668866" s="31"/>
      <c r="AI668866" s="31"/>
    </row>
    <row r="668870" spans="23:35" x14ac:dyDescent="0.2">
      <c r="W668870" s="29"/>
      <c r="AI668870" s="29"/>
    </row>
    <row r="668898" spans="23:35" x14ac:dyDescent="0.2">
      <c r="W668898" s="31"/>
      <c r="AI668898" s="31"/>
    </row>
    <row r="668902" spans="23:35" x14ac:dyDescent="0.2">
      <c r="W668902" s="29"/>
      <c r="AI668902" s="29"/>
    </row>
    <row r="668930" spans="23:35" x14ac:dyDescent="0.2">
      <c r="W668930" s="31"/>
      <c r="AI668930" s="31"/>
    </row>
    <row r="668934" spans="23:35" x14ac:dyDescent="0.2">
      <c r="W668934" s="29"/>
      <c r="AI668934" s="29"/>
    </row>
    <row r="668962" spans="23:35" x14ac:dyDescent="0.2">
      <c r="W668962" s="31"/>
      <c r="AI668962" s="31"/>
    </row>
    <row r="668966" spans="23:35" x14ac:dyDescent="0.2">
      <c r="W668966" s="29"/>
      <c r="AI668966" s="29"/>
    </row>
    <row r="668994" spans="23:35" x14ac:dyDescent="0.2">
      <c r="W668994" s="31"/>
      <c r="AI668994" s="31"/>
    </row>
    <row r="668998" spans="23:35" x14ac:dyDescent="0.2">
      <c r="W668998" s="29"/>
      <c r="AI668998" s="29"/>
    </row>
    <row r="669026" spans="23:35" x14ac:dyDescent="0.2">
      <c r="W669026" s="31"/>
      <c r="AI669026" s="31"/>
    </row>
    <row r="669030" spans="23:35" x14ac:dyDescent="0.2">
      <c r="W669030" s="29"/>
      <c r="AI669030" s="29"/>
    </row>
    <row r="669058" spans="23:35" x14ac:dyDescent="0.2">
      <c r="W669058" s="31"/>
      <c r="AI669058" s="31"/>
    </row>
    <row r="669062" spans="23:35" x14ac:dyDescent="0.2">
      <c r="W669062" s="29"/>
      <c r="AI669062" s="29"/>
    </row>
    <row r="669090" spans="23:35" x14ac:dyDescent="0.2">
      <c r="W669090" s="31"/>
      <c r="AI669090" s="31"/>
    </row>
    <row r="669094" spans="23:35" x14ac:dyDescent="0.2">
      <c r="W669094" s="29"/>
      <c r="AI669094" s="29"/>
    </row>
    <row r="669122" spans="23:35" x14ac:dyDescent="0.2">
      <c r="W669122" s="31"/>
      <c r="AI669122" s="31"/>
    </row>
    <row r="669126" spans="23:35" x14ac:dyDescent="0.2">
      <c r="W669126" s="29"/>
      <c r="AI669126" s="29"/>
    </row>
    <row r="669154" spans="23:35" x14ac:dyDescent="0.2">
      <c r="W669154" s="31"/>
      <c r="AI669154" s="31"/>
    </row>
    <row r="669158" spans="23:35" x14ac:dyDescent="0.2">
      <c r="W669158" s="29"/>
      <c r="AI669158" s="29"/>
    </row>
    <row r="669186" spans="23:35" x14ac:dyDescent="0.2">
      <c r="W669186" s="31"/>
      <c r="AI669186" s="31"/>
    </row>
    <row r="669190" spans="23:35" x14ac:dyDescent="0.2">
      <c r="W669190" s="29"/>
      <c r="AI669190" s="29"/>
    </row>
    <row r="669218" spans="23:35" x14ac:dyDescent="0.2">
      <c r="W669218" s="31"/>
      <c r="AI669218" s="31"/>
    </row>
    <row r="669222" spans="23:35" x14ac:dyDescent="0.2">
      <c r="W669222" s="29"/>
      <c r="AI669222" s="29"/>
    </row>
    <row r="669250" spans="23:35" x14ac:dyDescent="0.2">
      <c r="W669250" s="31"/>
      <c r="AI669250" s="31"/>
    </row>
    <row r="669254" spans="23:35" x14ac:dyDescent="0.2">
      <c r="W669254" s="29"/>
      <c r="AI669254" s="29"/>
    </row>
    <row r="669282" spans="23:35" x14ac:dyDescent="0.2">
      <c r="W669282" s="31"/>
      <c r="AI669282" s="31"/>
    </row>
    <row r="669286" spans="23:35" x14ac:dyDescent="0.2">
      <c r="W669286" s="29"/>
      <c r="AI669286" s="29"/>
    </row>
    <row r="669314" spans="23:35" x14ac:dyDescent="0.2">
      <c r="W669314" s="31"/>
      <c r="AI669314" s="31"/>
    </row>
    <row r="669318" spans="23:35" x14ac:dyDescent="0.2">
      <c r="W669318" s="29"/>
      <c r="AI669318" s="29"/>
    </row>
    <row r="669346" spans="23:35" x14ac:dyDescent="0.2">
      <c r="W669346" s="31"/>
      <c r="AI669346" s="31"/>
    </row>
    <row r="669350" spans="23:35" x14ac:dyDescent="0.2">
      <c r="W669350" s="29"/>
      <c r="AI669350" s="29"/>
    </row>
    <row r="669378" spans="23:35" x14ac:dyDescent="0.2">
      <c r="W669378" s="31"/>
      <c r="AI669378" s="31"/>
    </row>
    <row r="669382" spans="23:35" x14ac:dyDescent="0.2">
      <c r="W669382" s="29"/>
      <c r="AI669382" s="29"/>
    </row>
    <row r="669410" spans="23:35" x14ac:dyDescent="0.2">
      <c r="W669410" s="31"/>
      <c r="AI669410" s="31"/>
    </row>
    <row r="669414" spans="23:35" x14ac:dyDescent="0.2">
      <c r="W669414" s="29"/>
      <c r="AI669414" s="29"/>
    </row>
    <row r="669442" spans="23:35" x14ac:dyDescent="0.2">
      <c r="W669442" s="31"/>
      <c r="AI669442" s="31"/>
    </row>
    <row r="669446" spans="23:35" x14ac:dyDescent="0.2">
      <c r="W669446" s="29"/>
      <c r="AI669446" s="29"/>
    </row>
    <row r="669474" spans="23:35" x14ac:dyDescent="0.2">
      <c r="W669474" s="31"/>
      <c r="AI669474" s="31"/>
    </row>
    <row r="669478" spans="23:35" x14ac:dyDescent="0.2">
      <c r="W669478" s="29"/>
      <c r="AI669478" s="29"/>
    </row>
    <row r="669506" spans="23:35" x14ac:dyDescent="0.2">
      <c r="W669506" s="31"/>
      <c r="AI669506" s="31"/>
    </row>
    <row r="669510" spans="23:35" x14ac:dyDescent="0.2">
      <c r="W669510" s="29"/>
      <c r="AI669510" s="29"/>
    </row>
    <row r="669538" spans="23:35" x14ac:dyDescent="0.2">
      <c r="W669538" s="31"/>
      <c r="AI669538" s="31"/>
    </row>
    <row r="669542" spans="23:35" x14ac:dyDescent="0.2">
      <c r="W669542" s="29"/>
      <c r="AI669542" s="29"/>
    </row>
    <row r="669570" spans="23:35" x14ac:dyDescent="0.2">
      <c r="W669570" s="31"/>
      <c r="AI669570" s="31"/>
    </row>
    <row r="669574" spans="23:35" x14ac:dyDescent="0.2">
      <c r="W669574" s="29"/>
      <c r="AI669574" s="29"/>
    </row>
    <row r="669602" spans="23:35" x14ac:dyDescent="0.2">
      <c r="W669602" s="31"/>
      <c r="AI669602" s="31"/>
    </row>
    <row r="669606" spans="23:35" x14ac:dyDescent="0.2">
      <c r="W669606" s="29"/>
      <c r="AI669606" s="29"/>
    </row>
    <row r="669634" spans="23:35" x14ac:dyDescent="0.2">
      <c r="W669634" s="31"/>
      <c r="AI669634" s="31"/>
    </row>
    <row r="669638" spans="23:35" x14ac:dyDescent="0.2">
      <c r="W669638" s="29"/>
      <c r="AI669638" s="29"/>
    </row>
    <row r="669666" spans="23:35" x14ac:dyDescent="0.2">
      <c r="W669666" s="31"/>
      <c r="AI669666" s="31"/>
    </row>
    <row r="669670" spans="23:35" x14ac:dyDescent="0.2">
      <c r="W669670" s="29"/>
      <c r="AI669670" s="29"/>
    </row>
    <row r="669698" spans="23:35" x14ac:dyDescent="0.2">
      <c r="W669698" s="31"/>
      <c r="AI669698" s="31"/>
    </row>
    <row r="669702" spans="23:35" x14ac:dyDescent="0.2">
      <c r="W669702" s="29"/>
      <c r="AI669702" s="29"/>
    </row>
    <row r="669730" spans="23:35" x14ac:dyDescent="0.2">
      <c r="W669730" s="31"/>
      <c r="AI669730" s="31"/>
    </row>
    <row r="669734" spans="23:35" x14ac:dyDescent="0.2">
      <c r="W669734" s="29"/>
      <c r="AI669734" s="29"/>
    </row>
    <row r="669762" spans="23:35" x14ac:dyDescent="0.2">
      <c r="W669762" s="31"/>
      <c r="AI669762" s="31"/>
    </row>
    <row r="669766" spans="23:35" x14ac:dyDescent="0.2">
      <c r="W669766" s="29"/>
      <c r="AI669766" s="29"/>
    </row>
    <row r="669794" spans="23:35" x14ac:dyDescent="0.2">
      <c r="W669794" s="31"/>
      <c r="AI669794" s="31"/>
    </row>
    <row r="669798" spans="23:35" x14ac:dyDescent="0.2">
      <c r="W669798" s="29"/>
      <c r="AI669798" s="29"/>
    </row>
    <row r="669826" spans="23:35" x14ac:dyDescent="0.2">
      <c r="W669826" s="31"/>
      <c r="AI669826" s="31"/>
    </row>
    <row r="669830" spans="23:35" x14ac:dyDescent="0.2">
      <c r="W669830" s="29"/>
      <c r="AI669830" s="29"/>
    </row>
    <row r="669858" spans="23:35" x14ac:dyDescent="0.2">
      <c r="W669858" s="31"/>
      <c r="AI669858" s="31"/>
    </row>
    <row r="669862" spans="23:35" x14ac:dyDescent="0.2">
      <c r="W669862" s="29"/>
      <c r="AI669862" s="29"/>
    </row>
    <row r="669890" spans="23:35" x14ac:dyDescent="0.2">
      <c r="W669890" s="31"/>
      <c r="AI669890" s="31"/>
    </row>
    <row r="669894" spans="23:35" x14ac:dyDescent="0.2">
      <c r="W669894" s="29"/>
      <c r="AI669894" s="29"/>
    </row>
    <row r="669922" spans="23:35" x14ac:dyDescent="0.2">
      <c r="W669922" s="31"/>
      <c r="AI669922" s="31"/>
    </row>
    <row r="669926" spans="23:35" x14ac:dyDescent="0.2">
      <c r="W669926" s="29"/>
      <c r="AI669926" s="29"/>
    </row>
    <row r="669954" spans="23:35" x14ac:dyDescent="0.2">
      <c r="W669954" s="31"/>
      <c r="AI669954" s="31"/>
    </row>
    <row r="669958" spans="23:35" x14ac:dyDescent="0.2">
      <c r="W669958" s="29"/>
      <c r="AI669958" s="29"/>
    </row>
    <row r="669986" spans="23:35" x14ac:dyDescent="0.2">
      <c r="W669986" s="31"/>
      <c r="AI669986" s="31"/>
    </row>
    <row r="669990" spans="23:35" x14ac:dyDescent="0.2">
      <c r="W669990" s="29"/>
      <c r="AI669990" s="29"/>
    </row>
    <row r="670018" spans="23:35" x14ac:dyDescent="0.2">
      <c r="W670018" s="31"/>
      <c r="AI670018" s="31"/>
    </row>
    <row r="670022" spans="23:35" x14ac:dyDescent="0.2">
      <c r="W670022" s="29"/>
      <c r="AI670022" s="29"/>
    </row>
    <row r="670050" spans="23:35" x14ac:dyDescent="0.2">
      <c r="W670050" s="31"/>
      <c r="AI670050" s="31"/>
    </row>
    <row r="670054" spans="23:35" x14ac:dyDescent="0.2">
      <c r="W670054" s="29"/>
      <c r="AI670054" s="29"/>
    </row>
    <row r="670082" spans="23:35" x14ac:dyDescent="0.2">
      <c r="W670082" s="31"/>
      <c r="AI670082" s="31"/>
    </row>
    <row r="670086" spans="23:35" x14ac:dyDescent="0.2">
      <c r="W670086" s="29"/>
      <c r="AI670086" s="29"/>
    </row>
    <row r="670114" spans="23:35" x14ac:dyDescent="0.2">
      <c r="W670114" s="31"/>
      <c r="AI670114" s="31"/>
    </row>
    <row r="670118" spans="23:35" x14ac:dyDescent="0.2">
      <c r="W670118" s="29"/>
      <c r="AI670118" s="29"/>
    </row>
    <row r="670146" spans="23:35" x14ac:dyDescent="0.2">
      <c r="W670146" s="31"/>
      <c r="AI670146" s="31"/>
    </row>
    <row r="670150" spans="23:35" x14ac:dyDescent="0.2">
      <c r="W670150" s="29"/>
      <c r="AI670150" s="29"/>
    </row>
    <row r="670178" spans="23:35" x14ac:dyDescent="0.2">
      <c r="W670178" s="31"/>
      <c r="AI670178" s="31"/>
    </row>
    <row r="670182" spans="23:35" x14ac:dyDescent="0.2">
      <c r="W670182" s="29"/>
      <c r="AI670182" s="29"/>
    </row>
    <row r="670210" spans="23:35" x14ac:dyDescent="0.2">
      <c r="W670210" s="31"/>
      <c r="AI670210" s="31"/>
    </row>
    <row r="670214" spans="23:35" x14ac:dyDescent="0.2">
      <c r="W670214" s="29"/>
      <c r="AI670214" s="29"/>
    </row>
    <row r="670242" spans="23:35" x14ac:dyDescent="0.2">
      <c r="W670242" s="31"/>
      <c r="AI670242" s="31"/>
    </row>
    <row r="670246" spans="23:35" x14ac:dyDescent="0.2">
      <c r="W670246" s="29"/>
      <c r="AI670246" s="29"/>
    </row>
    <row r="670274" spans="23:35" x14ac:dyDescent="0.2">
      <c r="W670274" s="31"/>
      <c r="AI670274" s="31"/>
    </row>
    <row r="670278" spans="23:35" x14ac:dyDescent="0.2">
      <c r="W670278" s="29"/>
      <c r="AI670278" s="29"/>
    </row>
    <row r="670306" spans="23:35" x14ac:dyDescent="0.2">
      <c r="W670306" s="31"/>
      <c r="AI670306" s="31"/>
    </row>
    <row r="670310" spans="23:35" x14ac:dyDescent="0.2">
      <c r="W670310" s="29"/>
      <c r="AI670310" s="29"/>
    </row>
    <row r="670338" spans="23:35" x14ac:dyDescent="0.2">
      <c r="W670338" s="31"/>
      <c r="AI670338" s="31"/>
    </row>
    <row r="670342" spans="23:35" x14ac:dyDescent="0.2">
      <c r="W670342" s="29"/>
      <c r="AI670342" s="29"/>
    </row>
    <row r="670370" spans="23:35" x14ac:dyDescent="0.2">
      <c r="W670370" s="31"/>
      <c r="AI670370" s="31"/>
    </row>
    <row r="670374" spans="23:35" x14ac:dyDescent="0.2">
      <c r="W670374" s="29"/>
      <c r="AI670374" s="29"/>
    </row>
    <row r="670402" spans="23:35" x14ac:dyDescent="0.2">
      <c r="W670402" s="31"/>
      <c r="AI670402" s="31"/>
    </row>
    <row r="670406" spans="23:35" x14ac:dyDescent="0.2">
      <c r="W670406" s="29"/>
      <c r="AI670406" s="29"/>
    </row>
    <row r="670434" spans="23:35" x14ac:dyDescent="0.2">
      <c r="W670434" s="31"/>
      <c r="AI670434" s="31"/>
    </row>
    <row r="670438" spans="23:35" x14ac:dyDescent="0.2">
      <c r="W670438" s="29"/>
      <c r="AI670438" s="29"/>
    </row>
    <row r="670466" spans="23:35" x14ac:dyDescent="0.2">
      <c r="W670466" s="31"/>
      <c r="AI670466" s="31"/>
    </row>
    <row r="670470" spans="23:35" x14ac:dyDescent="0.2">
      <c r="W670470" s="29"/>
      <c r="AI670470" s="29"/>
    </row>
    <row r="670498" spans="23:35" x14ac:dyDescent="0.2">
      <c r="W670498" s="31"/>
      <c r="AI670498" s="31"/>
    </row>
    <row r="670502" spans="23:35" x14ac:dyDescent="0.2">
      <c r="W670502" s="29"/>
      <c r="AI670502" s="29"/>
    </row>
    <row r="670530" spans="23:35" x14ac:dyDescent="0.2">
      <c r="W670530" s="31"/>
      <c r="AI670530" s="31"/>
    </row>
    <row r="670534" spans="23:35" x14ac:dyDescent="0.2">
      <c r="W670534" s="29"/>
      <c r="AI670534" s="29"/>
    </row>
    <row r="670562" spans="23:35" x14ac:dyDescent="0.2">
      <c r="W670562" s="31"/>
      <c r="AI670562" s="31"/>
    </row>
    <row r="670566" spans="23:35" x14ac:dyDescent="0.2">
      <c r="W670566" s="29"/>
      <c r="AI670566" s="29"/>
    </row>
    <row r="670594" spans="23:35" x14ac:dyDescent="0.2">
      <c r="W670594" s="31"/>
      <c r="AI670594" s="31"/>
    </row>
    <row r="670598" spans="23:35" x14ac:dyDescent="0.2">
      <c r="W670598" s="29"/>
      <c r="AI670598" s="29"/>
    </row>
    <row r="670626" spans="23:35" x14ac:dyDescent="0.2">
      <c r="W670626" s="31"/>
      <c r="AI670626" s="31"/>
    </row>
    <row r="670630" spans="23:35" x14ac:dyDescent="0.2">
      <c r="W670630" s="29"/>
      <c r="AI670630" s="29"/>
    </row>
    <row r="670658" spans="23:35" x14ac:dyDescent="0.2">
      <c r="W670658" s="31"/>
      <c r="AI670658" s="31"/>
    </row>
    <row r="670662" spans="23:35" x14ac:dyDescent="0.2">
      <c r="W670662" s="29"/>
      <c r="AI670662" s="29"/>
    </row>
    <row r="670690" spans="23:35" x14ac:dyDescent="0.2">
      <c r="W670690" s="31"/>
      <c r="AI670690" s="31"/>
    </row>
    <row r="670694" spans="23:35" x14ac:dyDescent="0.2">
      <c r="W670694" s="29"/>
      <c r="AI670694" s="29"/>
    </row>
    <row r="670722" spans="23:35" x14ac:dyDescent="0.2">
      <c r="W670722" s="31"/>
      <c r="AI670722" s="31"/>
    </row>
    <row r="670726" spans="23:35" x14ac:dyDescent="0.2">
      <c r="W670726" s="29"/>
      <c r="AI670726" s="29"/>
    </row>
    <row r="670754" spans="23:35" x14ac:dyDescent="0.2">
      <c r="W670754" s="31"/>
      <c r="AI670754" s="31"/>
    </row>
    <row r="670758" spans="23:35" x14ac:dyDescent="0.2">
      <c r="W670758" s="29"/>
      <c r="AI670758" s="29"/>
    </row>
    <row r="670786" spans="23:35" x14ac:dyDescent="0.2">
      <c r="W670786" s="31"/>
      <c r="AI670786" s="31"/>
    </row>
    <row r="670790" spans="23:35" x14ac:dyDescent="0.2">
      <c r="W670790" s="29"/>
      <c r="AI670790" s="29"/>
    </row>
    <row r="670818" spans="23:35" x14ac:dyDescent="0.2">
      <c r="W670818" s="31"/>
      <c r="AI670818" s="31"/>
    </row>
    <row r="670822" spans="23:35" x14ac:dyDescent="0.2">
      <c r="W670822" s="29"/>
      <c r="AI670822" s="29"/>
    </row>
    <row r="670850" spans="23:35" x14ac:dyDescent="0.2">
      <c r="W670850" s="31"/>
      <c r="AI670850" s="31"/>
    </row>
    <row r="670854" spans="23:35" x14ac:dyDescent="0.2">
      <c r="W670854" s="29"/>
      <c r="AI670854" s="29"/>
    </row>
    <row r="670882" spans="23:35" x14ac:dyDescent="0.2">
      <c r="W670882" s="31"/>
      <c r="AI670882" s="31"/>
    </row>
    <row r="670886" spans="23:35" x14ac:dyDescent="0.2">
      <c r="W670886" s="29"/>
      <c r="AI670886" s="29"/>
    </row>
    <row r="670914" spans="23:35" x14ac:dyDescent="0.2">
      <c r="W670914" s="31"/>
      <c r="AI670914" s="31"/>
    </row>
    <row r="670918" spans="23:35" x14ac:dyDescent="0.2">
      <c r="W670918" s="29"/>
      <c r="AI670918" s="29"/>
    </row>
    <row r="670946" spans="23:35" x14ac:dyDescent="0.2">
      <c r="W670946" s="31"/>
      <c r="AI670946" s="31"/>
    </row>
    <row r="670950" spans="23:35" x14ac:dyDescent="0.2">
      <c r="W670950" s="29"/>
      <c r="AI670950" s="29"/>
    </row>
    <row r="670978" spans="23:35" x14ac:dyDescent="0.2">
      <c r="W670978" s="31"/>
      <c r="AI670978" s="31"/>
    </row>
    <row r="670982" spans="23:35" x14ac:dyDescent="0.2">
      <c r="W670982" s="29"/>
      <c r="AI670982" s="29"/>
    </row>
    <row r="671010" spans="23:35" x14ac:dyDescent="0.2">
      <c r="W671010" s="31"/>
      <c r="AI671010" s="31"/>
    </row>
    <row r="671014" spans="23:35" x14ac:dyDescent="0.2">
      <c r="W671014" s="29"/>
      <c r="AI671014" s="29"/>
    </row>
    <row r="671042" spans="23:35" x14ac:dyDescent="0.2">
      <c r="W671042" s="31"/>
      <c r="AI671042" s="31"/>
    </row>
    <row r="671046" spans="23:35" x14ac:dyDescent="0.2">
      <c r="W671046" s="29"/>
      <c r="AI671046" s="29"/>
    </row>
    <row r="671074" spans="23:35" x14ac:dyDescent="0.2">
      <c r="W671074" s="31"/>
      <c r="AI671074" s="31"/>
    </row>
    <row r="671078" spans="23:35" x14ac:dyDescent="0.2">
      <c r="W671078" s="29"/>
      <c r="AI671078" s="29"/>
    </row>
    <row r="671106" spans="23:35" x14ac:dyDescent="0.2">
      <c r="W671106" s="31"/>
      <c r="AI671106" s="31"/>
    </row>
    <row r="671110" spans="23:35" x14ac:dyDescent="0.2">
      <c r="W671110" s="29"/>
      <c r="AI671110" s="29"/>
    </row>
    <row r="671138" spans="23:35" x14ac:dyDescent="0.2">
      <c r="W671138" s="31"/>
      <c r="AI671138" s="31"/>
    </row>
    <row r="671142" spans="23:35" x14ac:dyDescent="0.2">
      <c r="W671142" s="29"/>
      <c r="AI671142" s="29"/>
    </row>
    <row r="671170" spans="23:35" x14ac:dyDescent="0.2">
      <c r="W671170" s="31"/>
      <c r="AI671170" s="31"/>
    </row>
    <row r="671174" spans="23:35" x14ac:dyDescent="0.2">
      <c r="W671174" s="29"/>
      <c r="AI671174" s="29"/>
    </row>
    <row r="671202" spans="23:35" x14ac:dyDescent="0.2">
      <c r="W671202" s="31"/>
      <c r="AI671202" s="31"/>
    </row>
    <row r="671206" spans="23:35" x14ac:dyDescent="0.2">
      <c r="W671206" s="29"/>
      <c r="AI671206" s="29"/>
    </row>
    <row r="671234" spans="23:35" x14ac:dyDescent="0.2">
      <c r="W671234" s="31"/>
      <c r="AI671234" s="31"/>
    </row>
    <row r="671238" spans="23:35" x14ac:dyDescent="0.2">
      <c r="W671238" s="29"/>
      <c r="AI671238" s="29"/>
    </row>
    <row r="671266" spans="23:35" x14ac:dyDescent="0.2">
      <c r="W671266" s="31"/>
      <c r="AI671266" s="31"/>
    </row>
    <row r="671270" spans="23:35" x14ac:dyDescent="0.2">
      <c r="W671270" s="29"/>
      <c r="AI671270" s="29"/>
    </row>
    <row r="671298" spans="23:35" x14ac:dyDescent="0.2">
      <c r="W671298" s="31"/>
      <c r="AI671298" s="31"/>
    </row>
    <row r="671302" spans="23:35" x14ac:dyDescent="0.2">
      <c r="W671302" s="29"/>
      <c r="AI671302" s="29"/>
    </row>
    <row r="671330" spans="23:35" x14ac:dyDescent="0.2">
      <c r="W671330" s="31"/>
      <c r="AI671330" s="31"/>
    </row>
    <row r="671334" spans="23:35" x14ac:dyDescent="0.2">
      <c r="W671334" s="29"/>
      <c r="AI671334" s="29"/>
    </row>
    <row r="671362" spans="23:35" x14ac:dyDescent="0.2">
      <c r="W671362" s="31"/>
      <c r="AI671362" s="31"/>
    </row>
    <row r="671366" spans="23:35" x14ac:dyDescent="0.2">
      <c r="W671366" s="29"/>
      <c r="AI671366" s="29"/>
    </row>
    <row r="671394" spans="23:35" x14ac:dyDescent="0.2">
      <c r="W671394" s="31"/>
      <c r="AI671394" s="31"/>
    </row>
    <row r="671398" spans="23:35" x14ac:dyDescent="0.2">
      <c r="W671398" s="29"/>
      <c r="AI671398" s="29"/>
    </row>
    <row r="671426" spans="23:35" x14ac:dyDescent="0.2">
      <c r="W671426" s="31"/>
      <c r="AI671426" s="31"/>
    </row>
    <row r="671430" spans="23:35" x14ac:dyDescent="0.2">
      <c r="W671430" s="29"/>
      <c r="AI671430" s="29"/>
    </row>
    <row r="671458" spans="23:35" x14ac:dyDescent="0.2">
      <c r="W671458" s="31"/>
      <c r="AI671458" s="31"/>
    </row>
    <row r="671462" spans="23:35" x14ac:dyDescent="0.2">
      <c r="W671462" s="29"/>
      <c r="AI671462" s="29"/>
    </row>
    <row r="671490" spans="23:35" x14ac:dyDescent="0.2">
      <c r="W671490" s="31"/>
      <c r="AI671490" s="31"/>
    </row>
    <row r="671494" spans="23:35" x14ac:dyDescent="0.2">
      <c r="W671494" s="29"/>
      <c r="AI671494" s="29"/>
    </row>
    <row r="671522" spans="23:35" x14ac:dyDescent="0.2">
      <c r="W671522" s="31"/>
      <c r="AI671522" s="31"/>
    </row>
    <row r="671526" spans="23:35" x14ac:dyDescent="0.2">
      <c r="W671526" s="29"/>
      <c r="AI671526" s="29"/>
    </row>
    <row r="671554" spans="23:35" x14ac:dyDescent="0.2">
      <c r="W671554" s="31"/>
      <c r="AI671554" s="31"/>
    </row>
    <row r="671558" spans="23:35" x14ac:dyDescent="0.2">
      <c r="W671558" s="29"/>
      <c r="AI671558" s="29"/>
    </row>
    <row r="671586" spans="23:35" x14ac:dyDescent="0.2">
      <c r="W671586" s="31"/>
      <c r="AI671586" s="31"/>
    </row>
    <row r="671590" spans="23:35" x14ac:dyDescent="0.2">
      <c r="W671590" s="29"/>
      <c r="AI671590" s="29"/>
    </row>
    <row r="671618" spans="23:35" x14ac:dyDescent="0.2">
      <c r="W671618" s="31"/>
      <c r="AI671618" s="31"/>
    </row>
    <row r="671622" spans="23:35" x14ac:dyDescent="0.2">
      <c r="W671622" s="29"/>
      <c r="AI671622" s="29"/>
    </row>
    <row r="671650" spans="23:35" x14ac:dyDescent="0.2">
      <c r="W671650" s="31"/>
      <c r="AI671650" s="31"/>
    </row>
    <row r="671654" spans="23:35" x14ac:dyDescent="0.2">
      <c r="W671654" s="29"/>
      <c r="AI671654" s="29"/>
    </row>
    <row r="671682" spans="23:35" x14ac:dyDescent="0.2">
      <c r="W671682" s="31"/>
      <c r="AI671682" s="31"/>
    </row>
    <row r="671686" spans="23:35" x14ac:dyDescent="0.2">
      <c r="W671686" s="29"/>
      <c r="AI671686" s="29"/>
    </row>
    <row r="671714" spans="23:35" x14ac:dyDescent="0.2">
      <c r="W671714" s="31"/>
      <c r="AI671714" s="31"/>
    </row>
    <row r="671718" spans="23:35" x14ac:dyDescent="0.2">
      <c r="W671718" s="29"/>
      <c r="AI671718" s="29"/>
    </row>
    <row r="671746" spans="23:35" x14ac:dyDescent="0.2">
      <c r="W671746" s="31"/>
      <c r="AI671746" s="31"/>
    </row>
    <row r="671750" spans="23:35" x14ac:dyDescent="0.2">
      <c r="W671750" s="29"/>
      <c r="AI671750" s="29"/>
    </row>
    <row r="671778" spans="23:35" x14ac:dyDescent="0.2">
      <c r="W671778" s="31"/>
      <c r="AI671778" s="31"/>
    </row>
    <row r="671782" spans="23:35" x14ac:dyDescent="0.2">
      <c r="W671782" s="29"/>
      <c r="AI671782" s="29"/>
    </row>
    <row r="671810" spans="23:35" x14ac:dyDescent="0.2">
      <c r="W671810" s="31"/>
      <c r="AI671810" s="31"/>
    </row>
    <row r="671814" spans="23:35" x14ac:dyDescent="0.2">
      <c r="W671814" s="29"/>
      <c r="AI671814" s="29"/>
    </row>
    <row r="671842" spans="23:35" x14ac:dyDescent="0.2">
      <c r="W671842" s="31"/>
      <c r="AI671842" s="31"/>
    </row>
    <row r="671846" spans="23:35" x14ac:dyDescent="0.2">
      <c r="W671846" s="29"/>
      <c r="AI671846" s="29"/>
    </row>
    <row r="671874" spans="23:35" x14ac:dyDescent="0.2">
      <c r="W671874" s="31"/>
      <c r="AI671874" s="31"/>
    </row>
    <row r="671878" spans="23:35" x14ac:dyDescent="0.2">
      <c r="W671878" s="29"/>
      <c r="AI671878" s="29"/>
    </row>
    <row r="671906" spans="23:35" x14ac:dyDescent="0.2">
      <c r="W671906" s="31"/>
      <c r="AI671906" s="31"/>
    </row>
    <row r="671910" spans="23:35" x14ac:dyDescent="0.2">
      <c r="W671910" s="29"/>
      <c r="AI671910" s="29"/>
    </row>
    <row r="671938" spans="23:35" x14ac:dyDescent="0.2">
      <c r="W671938" s="31"/>
      <c r="AI671938" s="31"/>
    </row>
    <row r="671942" spans="23:35" x14ac:dyDescent="0.2">
      <c r="W671942" s="29"/>
      <c r="AI671942" s="29"/>
    </row>
    <row r="671970" spans="23:35" x14ac:dyDescent="0.2">
      <c r="W671970" s="31"/>
      <c r="AI671970" s="31"/>
    </row>
    <row r="671974" spans="23:35" x14ac:dyDescent="0.2">
      <c r="W671974" s="29"/>
      <c r="AI671974" s="29"/>
    </row>
    <row r="672002" spans="23:35" x14ac:dyDescent="0.2">
      <c r="W672002" s="31"/>
      <c r="AI672002" s="31"/>
    </row>
    <row r="672006" spans="23:35" x14ac:dyDescent="0.2">
      <c r="W672006" s="29"/>
      <c r="AI672006" s="29"/>
    </row>
    <row r="672034" spans="23:35" x14ac:dyDescent="0.2">
      <c r="W672034" s="31"/>
      <c r="AI672034" s="31"/>
    </row>
    <row r="672038" spans="23:35" x14ac:dyDescent="0.2">
      <c r="W672038" s="29"/>
      <c r="AI672038" s="29"/>
    </row>
    <row r="672066" spans="23:35" x14ac:dyDescent="0.2">
      <c r="W672066" s="31"/>
      <c r="AI672066" s="31"/>
    </row>
    <row r="672070" spans="23:35" x14ac:dyDescent="0.2">
      <c r="W672070" s="29"/>
      <c r="AI672070" s="29"/>
    </row>
    <row r="672098" spans="23:35" x14ac:dyDescent="0.2">
      <c r="W672098" s="31"/>
      <c r="AI672098" s="31"/>
    </row>
    <row r="672102" spans="23:35" x14ac:dyDescent="0.2">
      <c r="W672102" s="29"/>
      <c r="AI672102" s="29"/>
    </row>
    <row r="672130" spans="23:35" x14ac:dyDescent="0.2">
      <c r="W672130" s="31"/>
      <c r="AI672130" s="31"/>
    </row>
    <row r="672134" spans="23:35" x14ac:dyDescent="0.2">
      <c r="W672134" s="29"/>
      <c r="AI672134" s="29"/>
    </row>
    <row r="672162" spans="23:35" x14ac:dyDescent="0.2">
      <c r="W672162" s="31"/>
      <c r="AI672162" s="31"/>
    </row>
    <row r="672166" spans="23:35" x14ac:dyDescent="0.2">
      <c r="W672166" s="29"/>
      <c r="AI672166" s="29"/>
    </row>
    <row r="672194" spans="23:35" x14ac:dyDescent="0.2">
      <c r="W672194" s="31"/>
      <c r="AI672194" s="31"/>
    </row>
    <row r="672198" spans="23:35" x14ac:dyDescent="0.2">
      <c r="W672198" s="29"/>
      <c r="AI672198" s="29"/>
    </row>
    <row r="672226" spans="23:35" x14ac:dyDescent="0.2">
      <c r="W672226" s="31"/>
      <c r="AI672226" s="31"/>
    </row>
    <row r="672230" spans="23:35" x14ac:dyDescent="0.2">
      <c r="W672230" s="29"/>
      <c r="AI672230" s="29"/>
    </row>
    <row r="672258" spans="23:35" x14ac:dyDescent="0.2">
      <c r="W672258" s="31"/>
      <c r="AI672258" s="31"/>
    </row>
    <row r="672262" spans="23:35" x14ac:dyDescent="0.2">
      <c r="W672262" s="29"/>
      <c r="AI672262" s="29"/>
    </row>
    <row r="672290" spans="23:35" x14ac:dyDescent="0.2">
      <c r="W672290" s="31"/>
      <c r="AI672290" s="31"/>
    </row>
    <row r="672294" spans="23:35" x14ac:dyDescent="0.2">
      <c r="W672294" s="29"/>
      <c r="AI672294" s="29"/>
    </row>
    <row r="672322" spans="23:35" x14ac:dyDescent="0.2">
      <c r="W672322" s="31"/>
      <c r="AI672322" s="31"/>
    </row>
    <row r="672326" spans="23:35" x14ac:dyDescent="0.2">
      <c r="W672326" s="29"/>
      <c r="AI672326" s="29"/>
    </row>
    <row r="672354" spans="23:35" x14ac:dyDescent="0.2">
      <c r="W672354" s="31"/>
      <c r="AI672354" s="31"/>
    </row>
    <row r="672358" spans="23:35" x14ac:dyDescent="0.2">
      <c r="W672358" s="29"/>
      <c r="AI672358" s="29"/>
    </row>
    <row r="672386" spans="23:35" x14ac:dyDescent="0.2">
      <c r="W672386" s="31"/>
      <c r="AI672386" s="31"/>
    </row>
    <row r="672390" spans="23:35" x14ac:dyDescent="0.2">
      <c r="W672390" s="29"/>
      <c r="AI672390" s="29"/>
    </row>
    <row r="672418" spans="23:35" x14ac:dyDescent="0.2">
      <c r="W672418" s="31"/>
      <c r="AI672418" s="31"/>
    </row>
    <row r="672422" spans="23:35" x14ac:dyDescent="0.2">
      <c r="W672422" s="29"/>
      <c r="AI672422" s="29"/>
    </row>
    <row r="672450" spans="23:35" x14ac:dyDescent="0.2">
      <c r="W672450" s="31"/>
      <c r="AI672450" s="31"/>
    </row>
    <row r="672454" spans="23:35" x14ac:dyDescent="0.2">
      <c r="W672454" s="29"/>
      <c r="AI672454" s="29"/>
    </row>
    <row r="672482" spans="23:35" x14ac:dyDescent="0.2">
      <c r="W672482" s="31"/>
      <c r="AI672482" s="31"/>
    </row>
    <row r="672486" spans="23:35" x14ac:dyDescent="0.2">
      <c r="W672486" s="29"/>
      <c r="AI672486" s="29"/>
    </row>
    <row r="672514" spans="23:35" x14ac:dyDescent="0.2">
      <c r="W672514" s="31"/>
      <c r="AI672514" s="31"/>
    </row>
    <row r="672518" spans="23:35" x14ac:dyDescent="0.2">
      <c r="W672518" s="29"/>
      <c r="AI672518" s="29"/>
    </row>
    <row r="672546" spans="23:35" x14ac:dyDescent="0.2">
      <c r="W672546" s="31"/>
      <c r="AI672546" s="31"/>
    </row>
    <row r="672550" spans="23:35" x14ac:dyDescent="0.2">
      <c r="W672550" s="29"/>
      <c r="AI672550" s="29"/>
    </row>
    <row r="672578" spans="23:35" x14ac:dyDescent="0.2">
      <c r="W672578" s="31"/>
      <c r="AI672578" s="31"/>
    </row>
    <row r="672582" spans="23:35" x14ac:dyDescent="0.2">
      <c r="W672582" s="29"/>
      <c r="AI672582" s="29"/>
    </row>
    <row r="672610" spans="23:35" x14ac:dyDescent="0.2">
      <c r="W672610" s="31"/>
      <c r="AI672610" s="31"/>
    </row>
    <row r="672614" spans="23:35" x14ac:dyDescent="0.2">
      <c r="W672614" s="29"/>
      <c r="AI672614" s="29"/>
    </row>
    <row r="672642" spans="23:35" x14ac:dyDescent="0.2">
      <c r="W672642" s="31"/>
      <c r="AI672642" s="31"/>
    </row>
    <row r="672646" spans="23:35" x14ac:dyDescent="0.2">
      <c r="W672646" s="29"/>
      <c r="AI672646" s="29"/>
    </row>
    <row r="672674" spans="23:35" x14ac:dyDescent="0.2">
      <c r="W672674" s="31"/>
      <c r="AI672674" s="31"/>
    </row>
    <row r="672678" spans="23:35" x14ac:dyDescent="0.2">
      <c r="W672678" s="29"/>
      <c r="AI672678" s="29"/>
    </row>
    <row r="672706" spans="23:35" x14ac:dyDescent="0.2">
      <c r="W672706" s="31"/>
      <c r="AI672706" s="31"/>
    </row>
    <row r="672710" spans="23:35" x14ac:dyDescent="0.2">
      <c r="W672710" s="29"/>
      <c r="AI672710" s="29"/>
    </row>
    <row r="672738" spans="23:35" x14ac:dyDescent="0.2">
      <c r="W672738" s="31"/>
      <c r="AI672738" s="31"/>
    </row>
    <row r="672742" spans="23:35" x14ac:dyDescent="0.2">
      <c r="W672742" s="29"/>
      <c r="AI672742" s="29"/>
    </row>
    <row r="672770" spans="23:35" x14ac:dyDescent="0.2">
      <c r="W672770" s="31"/>
      <c r="AI672770" s="31"/>
    </row>
    <row r="672774" spans="23:35" x14ac:dyDescent="0.2">
      <c r="W672774" s="29"/>
      <c r="AI672774" s="29"/>
    </row>
    <row r="672802" spans="23:35" x14ac:dyDescent="0.2">
      <c r="W672802" s="31"/>
      <c r="AI672802" s="31"/>
    </row>
    <row r="672806" spans="23:35" x14ac:dyDescent="0.2">
      <c r="W672806" s="29"/>
      <c r="AI672806" s="29"/>
    </row>
    <row r="672834" spans="23:35" x14ac:dyDescent="0.2">
      <c r="W672834" s="31"/>
      <c r="AI672834" s="31"/>
    </row>
    <row r="672838" spans="23:35" x14ac:dyDescent="0.2">
      <c r="W672838" s="29"/>
      <c r="AI672838" s="29"/>
    </row>
    <row r="672866" spans="23:35" x14ac:dyDescent="0.2">
      <c r="W672866" s="31"/>
      <c r="AI672866" s="31"/>
    </row>
    <row r="672870" spans="23:35" x14ac:dyDescent="0.2">
      <c r="W672870" s="29"/>
      <c r="AI672870" s="29"/>
    </row>
    <row r="672898" spans="23:35" x14ac:dyDescent="0.2">
      <c r="W672898" s="31"/>
      <c r="AI672898" s="31"/>
    </row>
    <row r="672902" spans="23:35" x14ac:dyDescent="0.2">
      <c r="W672902" s="29"/>
      <c r="AI672902" s="29"/>
    </row>
    <row r="672930" spans="23:35" x14ac:dyDescent="0.2">
      <c r="W672930" s="31"/>
      <c r="AI672930" s="31"/>
    </row>
    <row r="672934" spans="23:35" x14ac:dyDescent="0.2">
      <c r="W672934" s="29"/>
      <c r="AI672934" s="29"/>
    </row>
    <row r="672962" spans="23:35" x14ac:dyDescent="0.2">
      <c r="W672962" s="31"/>
      <c r="AI672962" s="31"/>
    </row>
    <row r="672966" spans="23:35" x14ac:dyDescent="0.2">
      <c r="W672966" s="29"/>
      <c r="AI672966" s="29"/>
    </row>
    <row r="672994" spans="23:35" x14ac:dyDescent="0.2">
      <c r="W672994" s="31"/>
      <c r="AI672994" s="31"/>
    </row>
    <row r="672998" spans="23:35" x14ac:dyDescent="0.2">
      <c r="W672998" s="29"/>
      <c r="AI672998" s="29"/>
    </row>
    <row r="673026" spans="23:35" x14ac:dyDescent="0.2">
      <c r="W673026" s="31"/>
      <c r="AI673026" s="31"/>
    </row>
    <row r="673030" spans="23:35" x14ac:dyDescent="0.2">
      <c r="W673030" s="29"/>
      <c r="AI673030" s="29"/>
    </row>
    <row r="673058" spans="23:35" x14ac:dyDescent="0.2">
      <c r="W673058" s="31"/>
      <c r="AI673058" s="31"/>
    </row>
    <row r="673062" spans="23:35" x14ac:dyDescent="0.2">
      <c r="W673062" s="29"/>
      <c r="AI673062" s="29"/>
    </row>
    <row r="673090" spans="23:35" x14ac:dyDescent="0.2">
      <c r="W673090" s="31"/>
      <c r="AI673090" s="31"/>
    </row>
    <row r="673094" spans="23:35" x14ac:dyDescent="0.2">
      <c r="W673094" s="29"/>
      <c r="AI673094" s="29"/>
    </row>
    <row r="673122" spans="23:35" x14ac:dyDescent="0.2">
      <c r="W673122" s="31"/>
      <c r="AI673122" s="31"/>
    </row>
    <row r="673126" spans="23:35" x14ac:dyDescent="0.2">
      <c r="W673126" s="29"/>
      <c r="AI673126" s="29"/>
    </row>
    <row r="673154" spans="23:35" x14ac:dyDescent="0.2">
      <c r="W673154" s="31"/>
      <c r="AI673154" s="31"/>
    </row>
    <row r="673158" spans="23:35" x14ac:dyDescent="0.2">
      <c r="W673158" s="29"/>
      <c r="AI673158" s="29"/>
    </row>
    <row r="673186" spans="23:35" x14ac:dyDescent="0.2">
      <c r="W673186" s="31"/>
      <c r="AI673186" s="31"/>
    </row>
    <row r="673190" spans="23:35" x14ac:dyDescent="0.2">
      <c r="W673190" s="29"/>
      <c r="AI673190" s="29"/>
    </row>
    <row r="673218" spans="23:35" x14ac:dyDescent="0.2">
      <c r="W673218" s="31"/>
      <c r="AI673218" s="31"/>
    </row>
    <row r="673222" spans="23:35" x14ac:dyDescent="0.2">
      <c r="W673222" s="29"/>
      <c r="AI673222" s="29"/>
    </row>
    <row r="673250" spans="23:35" x14ac:dyDescent="0.2">
      <c r="W673250" s="31"/>
      <c r="AI673250" s="31"/>
    </row>
    <row r="673254" spans="23:35" x14ac:dyDescent="0.2">
      <c r="W673254" s="29"/>
      <c r="AI673254" s="29"/>
    </row>
    <row r="673282" spans="23:35" x14ac:dyDescent="0.2">
      <c r="W673282" s="31"/>
      <c r="AI673282" s="31"/>
    </row>
    <row r="673286" spans="23:35" x14ac:dyDescent="0.2">
      <c r="W673286" s="29"/>
      <c r="AI673286" s="29"/>
    </row>
    <row r="673314" spans="23:35" x14ac:dyDescent="0.2">
      <c r="W673314" s="31"/>
      <c r="AI673314" s="31"/>
    </row>
    <row r="673318" spans="23:35" x14ac:dyDescent="0.2">
      <c r="W673318" s="29"/>
      <c r="AI673318" s="29"/>
    </row>
    <row r="673346" spans="23:35" x14ac:dyDescent="0.2">
      <c r="W673346" s="31"/>
      <c r="AI673346" s="31"/>
    </row>
    <row r="673350" spans="23:35" x14ac:dyDescent="0.2">
      <c r="W673350" s="29"/>
      <c r="AI673350" s="29"/>
    </row>
    <row r="673378" spans="23:35" x14ac:dyDescent="0.2">
      <c r="W673378" s="31"/>
      <c r="AI673378" s="31"/>
    </row>
    <row r="673382" spans="23:35" x14ac:dyDescent="0.2">
      <c r="W673382" s="29"/>
      <c r="AI673382" s="29"/>
    </row>
    <row r="673410" spans="23:35" x14ac:dyDescent="0.2">
      <c r="W673410" s="31"/>
      <c r="AI673410" s="31"/>
    </row>
    <row r="673414" spans="23:35" x14ac:dyDescent="0.2">
      <c r="W673414" s="29"/>
      <c r="AI673414" s="29"/>
    </row>
    <row r="673442" spans="23:35" x14ac:dyDescent="0.2">
      <c r="W673442" s="31"/>
      <c r="AI673442" s="31"/>
    </row>
    <row r="673446" spans="23:35" x14ac:dyDescent="0.2">
      <c r="W673446" s="29"/>
      <c r="AI673446" s="29"/>
    </row>
    <row r="673474" spans="23:35" x14ac:dyDescent="0.2">
      <c r="W673474" s="31"/>
      <c r="AI673474" s="31"/>
    </row>
    <row r="673478" spans="23:35" x14ac:dyDescent="0.2">
      <c r="W673478" s="29"/>
      <c r="AI673478" s="29"/>
    </row>
    <row r="673506" spans="23:35" x14ac:dyDescent="0.2">
      <c r="W673506" s="31"/>
      <c r="AI673506" s="31"/>
    </row>
    <row r="673510" spans="23:35" x14ac:dyDescent="0.2">
      <c r="W673510" s="29"/>
      <c r="AI673510" s="29"/>
    </row>
    <row r="673538" spans="23:35" x14ac:dyDescent="0.2">
      <c r="W673538" s="31"/>
      <c r="AI673538" s="31"/>
    </row>
    <row r="673542" spans="23:35" x14ac:dyDescent="0.2">
      <c r="W673542" s="29"/>
      <c r="AI673542" s="29"/>
    </row>
    <row r="673570" spans="23:35" x14ac:dyDescent="0.2">
      <c r="W673570" s="31"/>
      <c r="AI673570" s="31"/>
    </row>
    <row r="673574" spans="23:35" x14ac:dyDescent="0.2">
      <c r="W673574" s="29"/>
      <c r="AI673574" s="29"/>
    </row>
    <row r="673602" spans="23:35" x14ac:dyDescent="0.2">
      <c r="W673602" s="31"/>
      <c r="AI673602" s="31"/>
    </row>
    <row r="673606" spans="23:35" x14ac:dyDescent="0.2">
      <c r="W673606" s="29"/>
      <c r="AI673606" s="29"/>
    </row>
    <row r="673634" spans="23:35" x14ac:dyDescent="0.2">
      <c r="W673634" s="31"/>
      <c r="AI673634" s="31"/>
    </row>
    <row r="673638" spans="23:35" x14ac:dyDescent="0.2">
      <c r="W673638" s="29"/>
      <c r="AI673638" s="29"/>
    </row>
    <row r="673666" spans="23:35" x14ac:dyDescent="0.2">
      <c r="W673666" s="31"/>
      <c r="AI673666" s="31"/>
    </row>
    <row r="673670" spans="23:35" x14ac:dyDescent="0.2">
      <c r="W673670" s="29"/>
      <c r="AI673670" s="29"/>
    </row>
    <row r="673698" spans="23:35" x14ac:dyDescent="0.2">
      <c r="W673698" s="31"/>
      <c r="AI673698" s="31"/>
    </row>
    <row r="673702" spans="23:35" x14ac:dyDescent="0.2">
      <c r="W673702" s="29"/>
      <c r="AI673702" s="29"/>
    </row>
    <row r="673730" spans="23:35" x14ac:dyDescent="0.2">
      <c r="W673730" s="31"/>
      <c r="AI673730" s="31"/>
    </row>
    <row r="673734" spans="23:35" x14ac:dyDescent="0.2">
      <c r="W673734" s="29"/>
      <c r="AI673734" s="29"/>
    </row>
    <row r="673762" spans="23:35" x14ac:dyDescent="0.2">
      <c r="W673762" s="31"/>
      <c r="AI673762" s="31"/>
    </row>
    <row r="673766" spans="23:35" x14ac:dyDescent="0.2">
      <c r="W673766" s="29"/>
      <c r="AI673766" s="29"/>
    </row>
    <row r="673794" spans="23:35" x14ac:dyDescent="0.2">
      <c r="W673794" s="31"/>
      <c r="AI673794" s="31"/>
    </row>
    <row r="673798" spans="23:35" x14ac:dyDescent="0.2">
      <c r="W673798" s="29"/>
      <c r="AI673798" s="29"/>
    </row>
    <row r="673826" spans="23:35" x14ac:dyDescent="0.2">
      <c r="W673826" s="31"/>
      <c r="AI673826" s="31"/>
    </row>
    <row r="673830" spans="23:35" x14ac:dyDescent="0.2">
      <c r="W673830" s="29"/>
      <c r="AI673830" s="29"/>
    </row>
    <row r="673858" spans="23:35" x14ac:dyDescent="0.2">
      <c r="W673858" s="31"/>
      <c r="AI673858" s="31"/>
    </row>
    <row r="673862" spans="23:35" x14ac:dyDescent="0.2">
      <c r="W673862" s="29"/>
      <c r="AI673862" s="29"/>
    </row>
    <row r="673890" spans="23:35" x14ac:dyDescent="0.2">
      <c r="W673890" s="31"/>
      <c r="AI673890" s="31"/>
    </row>
    <row r="673894" spans="23:35" x14ac:dyDescent="0.2">
      <c r="W673894" s="29"/>
      <c r="AI673894" s="29"/>
    </row>
    <row r="673922" spans="23:35" x14ac:dyDescent="0.2">
      <c r="W673922" s="31"/>
      <c r="AI673922" s="31"/>
    </row>
    <row r="673926" spans="23:35" x14ac:dyDescent="0.2">
      <c r="W673926" s="29"/>
      <c r="AI673926" s="29"/>
    </row>
    <row r="673954" spans="23:35" x14ac:dyDescent="0.2">
      <c r="W673954" s="31"/>
      <c r="AI673954" s="31"/>
    </row>
    <row r="673958" spans="23:35" x14ac:dyDescent="0.2">
      <c r="W673958" s="29"/>
      <c r="AI673958" s="29"/>
    </row>
    <row r="673986" spans="23:35" x14ac:dyDescent="0.2">
      <c r="W673986" s="31"/>
      <c r="AI673986" s="31"/>
    </row>
    <row r="673990" spans="23:35" x14ac:dyDescent="0.2">
      <c r="W673990" s="29"/>
      <c r="AI673990" s="29"/>
    </row>
    <row r="674018" spans="23:35" x14ac:dyDescent="0.2">
      <c r="W674018" s="31"/>
      <c r="AI674018" s="31"/>
    </row>
    <row r="674022" spans="23:35" x14ac:dyDescent="0.2">
      <c r="W674022" s="29"/>
      <c r="AI674022" s="29"/>
    </row>
    <row r="674050" spans="23:35" x14ac:dyDescent="0.2">
      <c r="W674050" s="31"/>
      <c r="AI674050" s="31"/>
    </row>
    <row r="674054" spans="23:35" x14ac:dyDescent="0.2">
      <c r="W674054" s="29"/>
      <c r="AI674054" s="29"/>
    </row>
    <row r="674082" spans="23:35" x14ac:dyDescent="0.2">
      <c r="W674082" s="31"/>
      <c r="AI674082" s="31"/>
    </row>
    <row r="674086" spans="23:35" x14ac:dyDescent="0.2">
      <c r="W674086" s="29"/>
      <c r="AI674086" s="29"/>
    </row>
    <row r="674114" spans="23:35" x14ac:dyDescent="0.2">
      <c r="W674114" s="31"/>
      <c r="AI674114" s="31"/>
    </row>
    <row r="674118" spans="23:35" x14ac:dyDescent="0.2">
      <c r="W674118" s="29"/>
      <c r="AI674118" s="29"/>
    </row>
    <row r="674146" spans="23:35" x14ac:dyDescent="0.2">
      <c r="W674146" s="31"/>
      <c r="AI674146" s="31"/>
    </row>
    <row r="674150" spans="23:35" x14ac:dyDescent="0.2">
      <c r="W674150" s="29"/>
      <c r="AI674150" s="29"/>
    </row>
    <row r="674178" spans="23:35" x14ac:dyDescent="0.2">
      <c r="W674178" s="31"/>
      <c r="AI674178" s="31"/>
    </row>
    <row r="674182" spans="23:35" x14ac:dyDescent="0.2">
      <c r="W674182" s="29"/>
      <c r="AI674182" s="29"/>
    </row>
    <row r="674210" spans="23:35" x14ac:dyDescent="0.2">
      <c r="W674210" s="31"/>
      <c r="AI674210" s="31"/>
    </row>
    <row r="674214" spans="23:35" x14ac:dyDescent="0.2">
      <c r="W674214" s="29"/>
      <c r="AI674214" s="29"/>
    </row>
    <row r="674242" spans="23:35" x14ac:dyDescent="0.2">
      <c r="W674242" s="31"/>
      <c r="AI674242" s="31"/>
    </row>
    <row r="674246" spans="23:35" x14ac:dyDescent="0.2">
      <c r="W674246" s="29"/>
      <c r="AI674246" s="29"/>
    </row>
    <row r="674274" spans="23:35" x14ac:dyDescent="0.2">
      <c r="W674274" s="31"/>
      <c r="AI674274" s="31"/>
    </row>
    <row r="674278" spans="23:35" x14ac:dyDescent="0.2">
      <c r="W674278" s="29"/>
      <c r="AI674278" s="29"/>
    </row>
    <row r="674306" spans="23:35" x14ac:dyDescent="0.2">
      <c r="W674306" s="31"/>
      <c r="AI674306" s="31"/>
    </row>
    <row r="674310" spans="23:35" x14ac:dyDescent="0.2">
      <c r="W674310" s="29"/>
      <c r="AI674310" s="29"/>
    </row>
    <row r="674338" spans="23:35" x14ac:dyDescent="0.2">
      <c r="W674338" s="31"/>
      <c r="AI674338" s="31"/>
    </row>
    <row r="674342" spans="23:35" x14ac:dyDescent="0.2">
      <c r="W674342" s="29"/>
      <c r="AI674342" s="29"/>
    </row>
    <row r="674370" spans="23:35" x14ac:dyDescent="0.2">
      <c r="W674370" s="31"/>
      <c r="AI674370" s="31"/>
    </row>
    <row r="674374" spans="23:35" x14ac:dyDescent="0.2">
      <c r="W674374" s="29"/>
      <c r="AI674374" s="29"/>
    </row>
    <row r="674402" spans="23:35" x14ac:dyDescent="0.2">
      <c r="W674402" s="31"/>
      <c r="AI674402" s="31"/>
    </row>
    <row r="674406" spans="23:35" x14ac:dyDescent="0.2">
      <c r="W674406" s="29"/>
      <c r="AI674406" s="29"/>
    </row>
    <row r="674434" spans="23:35" x14ac:dyDescent="0.2">
      <c r="W674434" s="31"/>
      <c r="AI674434" s="31"/>
    </row>
    <row r="674438" spans="23:35" x14ac:dyDescent="0.2">
      <c r="W674438" s="29"/>
      <c r="AI674438" s="29"/>
    </row>
    <row r="674466" spans="23:35" x14ac:dyDescent="0.2">
      <c r="W674466" s="31"/>
      <c r="AI674466" s="31"/>
    </row>
    <row r="674470" spans="23:35" x14ac:dyDescent="0.2">
      <c r="W674470" s="29"/>
      <c r="AI674470" s="29"/>
    </row>
    <row r="674498" spans="23:35" x14ac:dyDescent="0.2">
      <c r="W674498" s="31"/>
      <c r="AI674498" s="31"/>
    </row>
    <row r="674502" spans="23:35" x14ac:dyDescent="0.2">
      <c r="W674502" s="29"/>
      <c r="AI674502" s="29"/>
    </row>
    <row r="674530" spans="23:35" x14ac:dyDescent="0.2">
      <c r="W674530" s="31"/>
      <c r="AI674530" s="31"/>
    </row>
    <row r="674534" spans="23:35" x14ac:dyDescent="0.2">
      <c r="W674534" s="29"/>
      <c r="AI674534" s="29"/>
    </row>
    <row r="674562" spans="23:35" x14ac:dyDescent="0.2">
      <c r="W674562" s="31"/>
      <c r="AI674562" s="31"/>
    </row>
    <row r="674566" spans="23:35" x14ac:dyDescent="0.2">
      <c r="W674566" s="29"/>
      <c r="AI674566" s="29"/>
    </row>
    <row r="674594" spans="23:35" x14ac:dyDescent="0.2">
      <c r="W674594" s="31"/>
      <c r="AI674594" s="31"/>
    </row>
    <row r="674598" spans="23:35" x14ac:dyDescent="0.2">
      <c r="W674598" s="29"/>
      <c r="AI674598" s="29"/>
    </row>
    <row r="674626" spans="23:35" x14ac:dyDescent="0.2">
      <c r="W674626" s="31"/>
      <c r="AI674626" s="31"/>
    </row>
    <row r="674630" spans="23:35" x14ac:dyDescent="0.2">
      <c r="W674630" s="29"/>
      <c r="AI674630" s="29"/>
    </row>
    <row r="674658" spans="23:35" x14ac:dyDescent="0.2">
      <c r="W674658" s="31"/>
      <c r="AI674658" s="31"/>
    </row>
    <row r="674662" spans="23:35" x14ac:dyDescent="0.2">
      <c r="W674662" s="29"/>
      <c r="AI674662" s="29"/>
    </row>
    <row r="674690" spans="23:35" x14ac:dyDescent="0.2">
      <c r="W674690" s="31"/>
      <c r="AI674690" s="31"/>
    </row>
    <row r="674694" spans="23:35" x14ac:dyDescent="0.2">
      <c r="W674694" s="29"/>
      <c r="AI674694" s="29"/>
    </row>
    <row r="674722" spans="23:35" x14ac:dyDescent="0.2">
      <c r="W674722" s="31"/>
      <c r="AI674722" s="31"/>
    </row>
    <row r="674726" spans="23:35" x14ac:dyDescent="0.2">
      <c r="W674726" s="29"/>
      <c r="AI674726" s="29"/>
    </row>
    <row r="674754" spans="23:35" x14ac:dyDescent="0.2">
      <c r="W674754" s="31"/>
      <c r="AI674754" s="31"/>
    </row>
    <row r="674758" spans="23:35" x14ac:dyDescent="0.2">
      <c r="W674758" s="29"/>
      <c r="AI674758" s="29"/>
    </row>
    <row r="674786" spans="23:35" x14ac:dyDescent="0.2">
      <c r="W674786" s="31"/>
      <c r="AI674786" s="31"/>
    </row>
    <row r="674790" spans="23:35" x14ac:dyDescent="0.2">
      <c r="W674790" s="29"/>
      <c r="AI674790" s="29"/>
    </row>
    <row r="674818" spans="23:35" x14ac:dyDescent="0.2">
      <c r="W674818" s="31"/>
      <c r="AI674818" s="31"/>
    </row>
    <row r="674822" spans="23:35" x14ac:dyDescent="0.2">
      <c r="W674822" s="29"/>
      <c r="AI674822" s="29"/>
    </row>
    <row r="674850" spans="23:35" x14ac:dyDescent="0.2">
      <c r="W674850" s="31"/>
      <c r="AI674850" s="31"/>
    </row>
    <row r="674854" spans="23:35" x14ac:dyDescent="0.2">
      <c r="W674854" s="29"/>
      <c r="AI674854" s="29"/>
    </row>
    <row r="674882" spans="23:35" x14ac:dyDescent="0.2">
      <c r="W674882" s="31"/>
      <c r="AI674882" s="31"/>
    </row>
    <row r="674886" spans="23:35" x14ac:dyDescent="0.2">
      <c r="W674886" s="29"/>
      <c r="AI674886" s="29"/>
    </row>
    <row r="674914" spans="23:35" x14ac:dyDescent="0.2">
      <c r="W674914" s="31"/>
      <c r="AI674914" s="31"/>
    </row>
    <row r="674918" spans="23:35" x14ac:dyDescent="0.2">
      <c r="W674918" s="29"/>
      <c r="AI674918" s="29"/>
    </row>
    <row r="674946" spans="23:35" x14ac:dyDescent="0.2">
      <c r="W674946" s="31"/>
      <c r="AI674946" s="31"/>
    </row>
    <row r="674950" spans="23:35" x14ac:dyDescent="0.2">
      <c r="W674950" s="29"/>
      <c r="AI674950" s="29"/>
    </row>
    <row r="674978" spans="23:35" x14ac:dyDescent="0.2">
      <c r="W674978" s="31"/>
      <c r="AI674978" s="31"/>
    </row>
    <row r="674982" spans="23:35" x14ac:dyDescent="0.2">
      <c r="W674982" s="29"/>
      <c r="AI674982" s="29"/>
    </row>
    <row r="675010" spans="23:35" x14ac:dyDescent="0.2">
      <c r="W675010" s="31"/>
      <c r="AI675010" s="31"/>
    </row>
    <row r="675014" spans="23:35" x14ac:dyDescent="0.2">
      <c r="W675014" s="29"/>
      <c r="AI675014" s="29"/>
    </row>
    <row r="675042" spans="23:35" x14ac:dyDescent="0.2">
      <c r="W675042" s="31"/>
      <c r="AI675042" s="31"/>
    </row>
    <row r="675046" spans="23:35" x14ac:dyDescent="0.2">
      <c r="W675046" s="29"/>
      <c r="AI675046" s="29"/>
    </row>
    <row r="675074" spans="23:35" x14ac:dyDescent="0.2">
      <c r="W675074" s="31"/>
      <c r="AI675074" s="31"/>
    </row>
    <row r="675078" spans="23:35" x14ac:dyDescent="0.2">
      <c r="W675078" s="29"/>
      <c r="AI675078" s="29"/>
    </row>
    <row r="675106" spans="23:35" x14ac:dyDescent="0.2">
      <c r="W675106" s="31"/>
      <c r="AI675106" s="31"/>
    </row>
    <row r="675110" spans="23:35" x14ac:dyDescent="0.2">
      <c r="W675110" s="29"/>
      <c r="AI675110" s="29"/>
    </row>
    <row r="675138" spans="23:35" x14ac:dyDescent="0.2">
      <c r="W675138" s="31"/>
      <c r="AI675138" s="31"/>
    </row>
    <row r="675142" spans="23:35" x14ac:dyDescent="0.2">
      <c r="W675142" s="29"/>
      <c r="AI675142" s="29"/>
    </row>
    <row r="675170" spans="23:35" x14ac:dyDescent="0.2">
      <c r="W675170" s="31"/>
      <c r="AI675170" s="31"/>
    </row>
    <row r="675174" spans="23:35" x14ac:dyDescent="0.2">
      <c r="W675174" s="29"/>
      <c r="AI675174" s="29"/>
    </row>
    <row r="675202" spans="23:35" x14ac:dyDescent="0.2">
      <c r="W675202" s="31"/>
      <c r="AI675202" s="31"/>
    </row>
    <row r="675206" spans="23:35" x14ac:dyDescent="0.2">
      <c r="W675206" s="29"/>
      <c r="AI675206" s="29"/>
    </row>
    <row r="675234" spans="23:35" x14ac:dyDescent="0.2">
      <c r="W675234" s="31"/>
      <c r="AI675234" s="31"/>
    </row>
    <row r="675238" spans="23:35" x14ac:dyDescent="0.2">
      <c r="W675238" s="29"/>
      <c r="AI675238" s="29"/>
    </row>
    <row r="675266" spans="23:35" x14ac:dyDescent="0.2">
      <c r="W675266" s="31"/>
      <c r="AI675266" s="31"/>
    </row>
    <row r="675270" spans="23:35" x14ac:dyDescent="0.2">
      <c r="W675270" s="29"/>
      <c r="AI675270" s="29"/>
    </row>
    <row r="675298" spans="23:35" x14ac:dyDescent="0.2">
      <c r="W675298" s="31"/>
      <c r="AI675298" s="31"/>
    </row>
    <row r="675302" spans="23:35" x14ac:dyDescent="0.2">
      <c r="W675302" s="29"/>
      <c r="AI675302" s="29"/>
    </row>
    <row r="675330" spans="23:35" x14ac:dyDescent="0.2">
      <c r="W675330" s="31"/>
      <c r="AI675330" s="31"/>
    </row>
    <row r="675334" spans="23:35" x14ac:dyDescent="0.2">
      <c r="W675334" s="29"/>
      <c r="AI675334" s="29"/>
    </row>
    <row r="675362" spans="23:35" x14ac:dyDescent="0.2">
      <c r="W675362" s="31"/>
      <c r="AI675362" s="31"/>
    </row>
    <row r="675366" spans="23:35" x14ac:dyDescent="0.2">
      <c r="W675366" s="29"/>
      <c r="AI675366" s="29"/>
    </row>
    <row r="675394" spans="23:35" x14ac:dyDescent="0.2">
      <c r="W675394" s="31"/>
      <c r="AI675394" s="31"/>
    </row>
    <row r="675398" spans="23:35" x14ac:dyDescent="0.2">
      <c r="W675398" s="29"/>
      <c r="AI675398" s="29"/>
    </row>
    <row r="675426" spans="23:35" x14ac:dyDescent="0.2">
      <c r="W675426" s="31"/>
      <c r="AI675426" s="31"/>
    </row>
    <row r="675430" spans="23:35" x14ac:dyDescent="0.2">
      <c r="W675430" s="29"/>
      <c r="AI675430" s="29"/>
    </row>
    <row r="675458" spans="23:35" x14ac:dyDescent="0.2">
      <c r="W675458" s="31"/>
      <c r="AI675458" s="31"/>
    </row>
    <row r="675462" spans="23:35" x14ac:dyDescent="0.2">
      <c r="W675462" s="29"/>
      <c r="AI675462" s="29"/>
    </row>
    <row r="675490" spans="23:35" x14ac:dyDescent="0.2">
      <c r="W675490" s="31"/>
      <c r="AI675490" s="31"/>
    </row>
    <row r="675494" spans="23:35" x14ac:dyDescent="0.2">
      <c r="W675494" s="29"/>
      <c r="AI675494" s="29"/>
    </row>
    <row r="675522" spans="23:35" x14ac:dyDescent="0.2">
      <c r="W675522" s="31"/>
      <c r="AI675522" s="31"/>
    </row>
    <row r="675526" spans="23:35" x14ac:dyDescent="0.2">
      <c r="W675526" s="29"/>
      <c r="AI675526" s="29"/>
    </row>
    <row r="675554" spans="23:35" x14ac:dyDescent="0.2">
      <c r="W675554" s="31"/>
      <c r="AI675554" s="31"/>
    </row>
    <row r="675558" spans="23:35" x14ac:dyDescent="0.2">
      <c r="W675558" s="29"/>
      <c r="AI675558" s="29"/>
    </row>
    <row r="675586" spans="23:35" x14ac:dyDescent="0.2">
      <c r="W675586" s="31"/>
      <c r="AI675586" s="31"/>
    </row>
    <row r="675590" spans="23:35" x14ac:dyDescent="0.2">
      <c r="W675590" s="29"/>
      <c r="AI675590" s="29"/>
    </row>
    <row r="675618" spans="23:35" x14ac:dyDescent="0.2">
      <c r="W675618" s="31"/>
      <c r="AI675618" s="31"/>
    </row>
    <row r="675622" spans="23:35" x14ac:dyDescent="0.2">
      <c r="W675622" s="29"/>
      <c r="AI675622" s="29"/>
    </row>
    <row r="675650" spans="23:35" x14ac:dyDescent="0.2">
      <c r="W675650" s="31"/>
      <c r="AI675650" s="31"/>
    </row>
    <row r="675654" spans="23:35" x14ac:dyDescent="0.2">
      <c r="W675654" s="29"/>
      <c r="AI675654" s="29"/>
    </row>
    <row r="675682" spans="23:35" x14ac:dyDescent="0.2">
      <c r="W675682" s="31"/>
      <c r="AI675682" s="31"/>
    </row>
    <row r="675686" spans="23:35" x14ac:dyDescent="0.2">
      <c r="W675686" s="29"/>
      <c r="AI675686" s="29"/>
    </row>
    <row r="675714" spans="23:35" x14ac:dyDescent="0.2">
      <c r="W675714" s="31"/>
      <c r="AI675714" s="31"/>
    </row>
    <row r="675718" spans="23:35" x14ac:dyDescent="0.2">
      <c r="W675718" s="29"/>
      <c r="AI675718" s="29"/>
    </row>
    <row r="675746" spans="23:35" x14ac:dyDescent="0.2">
      <c r="W675746" s="31"/>
      <c r="AI675746" s="31"/>
    </row>
    <row r="675750" spans="23:35" x14ac:dyDescent="0.2">
      <c r="W675750" s="29"/>
      <c r="AI675750" s="29"/>
    </row>
    <row r="675778" spans="23:35" x14ac:dyDescent="0.2">
      <c r="W675778" s="31"/>
      <c r="AI675778" s="31"/>
    </row>
    <row r="675782" spans="23:35" x14ac:dyDescent="0.2">
      <c r="W675782" s="29"/>
      <c r="AI675782" s="29"/>
    </row>
    <row r="675810" spans="23:35" x14ac:dyDescent="0.2">
      <c r="W675810" s="31"/>
      <c r="AI675810" s="31"/>
    </row>
    <row r="675814" spans="23:35" x14ac:dyDescent="0.2">
      <c r="W675814" s="29"/>
      <c r="AI675814" s="29"/>
    </row>
    <row r="675842" spans="23:35" x14ac:dyDescent="0.2">
      <c r="W675842" s="31"/>
      <c r="AI675842" s="31"/>
    </row>
    <row r="675846" spans="23:35" x14ac:dyDescent="0.2">
      <c r="W675846" s="29"/>
      <c r="AI675846" s="29"/>
    </row>
    <row r="675874" spans="23:35" x14ac:dyDescent="0.2">
      <c r="W675874" s="31"/>
      <c r="AI675874" s="31"/>
    </row>
    <row r="675878" spans="23:35" x14ac:dyDescent="0.2">
      <c r="W675878" s="29"/>
      <c r="AI675878" s="29"/>
    </row>
    <row r="675906" spans="23:35" x14ac:dyDescent="0.2">
      <c r="W675906" s="31"/>
      <c r="AI675906" s="31"/>
    </row>
    <row r="675910" spans="23:35" x14ac:dyDescent="0.2">
      <c r="W675910" s="29"/>
      <c r="AI675910" s="29"/>
    </row>
    <row r="675938" spans="23:35" x14ac:dyDescent="0.2">
      <c r="W675938" s="31"/>
      <c r="AI675938" s="31"/>
    </row>
    <row r="675942" spans="23:35" x14ac:dyDescent="0.2">
      <c r="W675942" s="29"/>
      <c r="AI675942" s="29"/>
    </row>
    <row r="675970" spans="23:35" x14ac:dyDescent="0.2">
      <c r="W675970" s="31"/>
      <c r="AI675970" s="31"/>
    </row>
    <row r="675974" spans="23:35" x14ac:dyDescent="0.2">
      <c r="W675974" s="29"/>
      <c r="AI675974" s="29"/>
    </row>
    <row r="676002" spans="23:35" x14ac:dyDescent="0.2">
      <c r="W676002" s="31"/>
      <c r="AI676002" s="31"/>
    </row>
    <row r="676006" spans="23:35" x14ac:dyDescent="0.2">
      <c r="W676006" s="29"/>
      <c r="AI676006" s="29"/>
    </row>
    <row r="676034" spans="23:35" x14ac:dyDescent="0.2">
      <c r="W676034" s="31"/>
      <c r="AI676034" s="31"/>
    </row>
    <row r="676038" spans="23:35" x14ac:dyDescent="0.2">
      <c r="W676038" s="29"/>
      <c r="AI676038" s="29"/>
    </row>
    <row r="676066" spans="23:35" x14ac:dyDescent="0.2">
      <c r="W676066" s="31"/>
      <c r="AI676066" s="31"/>
    </row>
    <row r="676070" spans="23:35" x14ac:dyDescent="0.2">
      <c r="W676070" s="29"/>
      <c r="AI676070" s="29"/>
    </row>
    <row r="676098" spans="23:35" x14ac:dyDescent="0.2">
      <c r="W676098" s="31"/>
      <c r="AI676098" s="31"/>
    </row>
    <row r="676102" spans="23:35" x14ac:dyDescent="0.2">
      <c r="W676102" s="29"/>
      <c r="AI676102" s="29"/>
    </row>
    <row r="676130" spans="23:35" x14ac:dyDescent="0.2">
      <c r="W676130" s="31"/>
      <c r="AI676130" s="31"/>
    </row>
    <row r="676134" spans="23:35" x14ac:dyDescent="0.2">
      <c r="W676134" s="29"/>
      <c r="AI676134" s="29"/>
    </row>
    <row r="676162" spans="23:35" x14ac:dyDescent="0.2">
      <c r="W676162" s="31"/>
      <c r="AI676162" s="31"/>
    </row>
    <row r="676166" spans="23:35" x14ac:dyDescent="0.2">
      <c r="W676166" s="29"/>
      <c r="AI676166" s="29"/>
    </row>
    <row r="676194" spans="23:35" x14ac:dyDescent="0.2">
      <c r="W676194" s="31"/>
      <c r="AI676194" s="31"/>
    </row>
    <row r="676198" spans="23:35" x14ac:dyDescent="0.2">
      <c r="W676198" s="29"/>
      <c r="AI676198" s="29"/>
    </row>
    <row r="676226" spans="23:35" x14ac:dyDescent="0.2">
      <c r="W676226" s="31"/>
      <c r="AI676226" s="31"/>
    </row>
    <row r="676230" spans="23:35" x14ac:dyDescent="0.2">
      <c r="W676230" s="29"/>
      <c r="AI676230" s="29"/>
    </row>
    <row r="676258" spans="23:35" x14ac:dyDescent="0.2">
      <c r="W676258" s="31"/>
      <c r="AI676258" s="31"/>
    </row>
    <row r="676262" spans="23:35" x14ac:dyDescent="0.2">
      <c r="W676262" s="29"/>
      <c r="AI676262" s="29"/>
    </row>
    <row r="676290" spans="23:35" x14ac:dyDescent="0.2">
      <c r="W676290" s="31"/>
      <c r="AI676290" s="31"/>
    </row>
    <row r="676294" spans="23:35" x14ac:dyDescent="0.2">
      <c r="W676294" s="29"/>
      <c r="AI676294" s="29"/>
    </row>
    <row r="676322" spans="23:35" x14ac:dyDescent="0.2">
      <c r="W676322" s="31"/>
      <c r="AI676322" s="31"/>
    </row>
    <row r="676326" spans="23:35" x14ac:dyDescent="0.2">
      <c r="W676326" s="29"/>
      <c r="AI676326" s="29"/>
    </row>
    <row r="676354" spans="23:35" x14ac:dyDescent="0.2">
      <c r="W676354" s="31"/>
      <c r="AI676354" s="31"/>
    </row>
    <row r="676358" spans="23:35" x14ac:dyDescent="0.2">
      <c r="W676358" s="29"/>
      <c r="AI676358" s="29"/>
    </row>
    <row r="676386" spans="23:35" x14ac:dyDescent="0.2">
      <c r="W676386" s="31"/>
      <c r="AI676386" s="31"/>
    </row>
    <row r="676390" spans="23:35" x14ac:dyDescent="0.2">
      <c r="W676390" s="29"/>
      <c r="AI676390" s="29"/>
    </row>
    <row r="676418" spans="23:35" x14ac:dyDescent="0.2">
      <c r="W676418" s="31"/>
      <c r="AI676418" s="31"/>
    </row>
    <row r="676422" spans="23:35" x14ac:dyDescent="0.2">
      <c r="W676422" s="29"/>
      <c r="AI676422" s="29"/>
    </row>
    <row r="676450" spans="23:35" x14ac:dyDescent="0.2">
      <c r="W676450" s="31"/>
      <c r="AI676450" s="31"/>
    </row>
    <row r="676454" spans="23:35" x14ac:dyDescent="0.2">
      <c r="W676454" s="29"/>
      <c r="AI676454" s="29"/>
    </row>
    <row r="676482" spans="23:35" x14ac:dyDescent="0.2">
      <c r="W676482" s="31"/>
      <c r="AI676482" s="31"/>
    </row>
    <row r="676486" spans="23:35" x14ac:dyDescent="0.2">
      <c r="W676486" s="29"/>
      <c r="AI676486" s="29"/>
    </row>
    <row r="676514" spans="23:35" x14ac:dyDescent="0.2">
      <c r="W676514" s="31"/>
      <c r="AI676514" s="31"/>
    </row>
    <row r="676518" spans="23:35" x14ac:dyDescent="0.2">
      <c r="W676518" s="29"/>
      <c r="AI676518" s="29"/>
    </row>
    <row r="676546" spans="23:35" x14ac:dyDescent="0.2">
      <c r="W676546" s="31"/>
      <c r="AI676546" s="31"/>
    </row>
    <row r="676550" spans="23:35" x14ac:dyDescent="0.2">
      <c r="W676550" s="29"/>
      <c r="AI676550" s="29"/>
    </row>
    <row r="676578" spans="23:35" x14ac:dyDescent="0.2">
      <c r="W676578" s="31"/>
      <c r="AI676578" s="31"/>
    </row>
    <row r="676582" spans="23:35" x14ac:dyDescent="0.2">
      <c r="W676582" s="29"/>
      <c r="AI676582" s="29"/>
    </row>
    <row r="676610" spans="23:35" x14ac:dyDescent="0.2">
      <c r="W676610" s="31"/>
      <c r="AI676610" s="31"/>
    </row>
    <row r="676614" spans="23:35" x14ac:dyDescent="0.2">
      <c r="W676614" s="29"/>
      <c r="AI676614" s="29"/>
    </row>
    <row r="676642" spans="23:35" x14ac:dyDescent="0.2">
      <c r="W676642" s="31"/>
      <c r="AI676642" s="31"/>
    </row>
    <row r="676646" spans="23:35" x14ac:dyDescent="0.2">
      <c r="W676646" s="29"/>
      <c r="AI676646" s="29"/>
    </row>
    <row r="676674" spans="23:35" x14ac:dyDescent="0.2">
      <c r="W676674" s="31"/>
      <c r="AI676674" s="31"/>
    </row>
    <row r="676678" spans="23:35" x14ac:dyDescent="0.2">
      <c r="W676678" s="29"/>
      <c r="AI676678" s="29"/>
    </row>
    <row r="676706" spans="23:35" x14ac:dyDescent="0.2">
      <c r="W676706" s="31"/>
      <c r="AI676706" s="31"/>
    </row>
    <row r="676710" spans="23:35" x14ac:dyDescent="0.2">
      <c r="W676710" s="29"/>
      <c r="AI676710" s="29"/>
    </row>
    <row r="676738" spans="23:35" x14ac:dyDescent="0.2">
      <c r="W676738" s="31"/>
      <c r="AI676738" s="31"/>
    </row>
    <row r="676742" spans="23:35" x14ac:dyDescent="0.2">
      <c r="W676742" s="29"/>
      <c r="AI676742" s="29"/>
    </row>
    <row r="676770" spans="23:35" x14ac:dyDescent="0.2">
      <c r="W676770" s="31"/>
      <c r="AI676770" s="31"/>
    </row>
    <row r="676774" spans="23:35" x14ac:dyDescent="0.2">
      <c r="W676774" s="29"/>
      <c r="AI676774" s="29"/>
    </row>
    <row r="676802" spans="23:35" x14ac:dyDescent="0.2">
      <c r="W676802" s="31"/>
      <c r="AI676802" s="31"/>
    </row>
    <row r="676806" spans="23:35" x14ac:dyDescent="0.2">
      <c r="W676806" s="29"/>
      <c r="AI676806" s="29"/>
    </row>
    <row r="676834" spans="23:35" x14ac:dyDescent="0.2">
      <c r="W676834" s="31"/>
      <c r="AI676834" s="31"/>
    </row>
    <row r="676838" spans="23:35" x14ac:dyDescent="0.2">
      <c r="W676838" s="29"/>
      <c r="AI676838" s="29"/>
    </row>
    <row r="676866" spans="23:35" x14ac:dyDescent="0.2">
      <c r="W676866" s="31"/>
      <c r="AI676866" s="31"/>
    </row>
    <row r="676870" spans="23:35" x14ac:dyDescent="0.2">
      <c r="W676870" s="29"/>
      <c r="AI676870" s="29"/>
    </row>
    <row r="676898" spans="23:35" x14ac:dyDescent="0.2">
      <c r="W676898" s="31"/>
      <c r="AI676898" s="31"/>
    </row>
    <row r="676902" spans="23:35" x14ac:dyDescent="0.2">
      <c r="W676902" s="29"/>
      <c r="AI676902" s="29"/>
    </row>
    <row r="676930" spans="23:35" x14ac:dyDescent="0.2">
      <c r="W676930" s="31"/>
      <c r="AI676930" s="31"/>
    </row>
    <row r="676934" spans="23:35" x14ac:dyDescent="0.2">
      <c r="W676934" s="29"/>
      <c r="AI676934" s="29"/>
    </row>
    <row r="676962" spans="23:35" x14ac:dyDescent="0.2">
      <c r="W676962" s="31"/>
      <c r="AI676962" s="31"/>
    </row>
    <row r="676966" spans="23:35" x14ac:dyDescent="0.2">
      <c r="W676966" s="29"/>
      <c r="AI676966" s="29"/>
    </row>
    <row r="676994" spans="23:35" x14ac:dyDescent="0.2">
      <c r="W676994" s="31"/>
      <c r="AI676994" s="31"/>
    </row>
    <row r="676998" spans="23:35" x14ac:dyDescent="0.2">
      <c r="W676998" s="29"/>
      <c r="AI676998" s="29"/>
    </row>
    <row r="677026" spans="23:35" x14ac:dyDescent="0.2">
      <c r="W677026" s="31"/>
      <c r="AI677026" s="31"/>
    </row>
    <row r="677030" spans="23:35" x14ac:dyDescent="0.2">
      <c r="W677030" s="29"/>
      <c r="AI677030" s="29"/>
    </row>
    <row r="677058" spans="23:35" x14ac:dyDescent="0.2">
      <c r="W677058" s="31"/>
      <c r="AI677058" s="31"/>
    </row>
    <row r="677062" spans="23:35" x14ac:dyDescent="0.2">
      <c r="W677062" s="29"/>
      <c r="AI677062" s="29"/>
    </row>
    <row r="677090" spans="23:35" x14ac:dyDescent="0.2">
      <c r="W677090" s="31"/>
      <c r="AI677090" s="31"/>
    </row>
    <row r="677094" spans="23:35" x14ac:dyDescent="0.2">
      <c r="W677094" s="29"/>
      <c r="AI677094" s="29"/>
    </row>
    <row r="677122" spans="23:35" x14ac:dyDescent="0.2">
      <c r="W677122" s="31"/>
      <c r="AI677122" s="31"/>
    </row>
    <row r="677126" spans="23:35" x14ac:dyDescent="0.2">
      <c r="W677126" s="29"/>
      <c r="AI677126" s="29"/>
    </row>
    <row r="677154" spans="23:35" x14ac:dyDescent="0.2">
      <c r="W677154" s="31"/>
      <c r="AI677154" s="31"/>
    </row>
    <row r="677158" spans="23:35" x14ac:dyDescent="0.2">
      <c r="W677158" s="29"/>
      <c r="AI677158" s="29"/>
    </row>
    <row r="677186" spans="23:35" x14ac:dyDescent="0.2">
      <c r="W677186" s="31"/>
      <c r="AI677186" s="31"/>
    </row>
    <row r="677190" spans="23:35" x14ac:dyDescent="0.2">
      <c r="W677190" s="29"/>
      <c r="AI677190" s="29"/>
    </row>
    <row r="677218" spans="23:35" x14ac:dyDescent="0.2">
      <c r="W677218" s="31"/>
      <c r="AI677218" s="31"/>
    </row>
    <row r="677222" spans="23:35" x14ac:dyDescent="0.2">
      <c r="W677222" s="29"/>
      <c r="AI677222" s="29"/>
    </row>
    <row r="677250" spans="23:35" x14ac:dyDescent="0.2">
      <c r="W677250" s="31"/>
      <c r="AI677250" s="31"/>
    </row>
    <row r="677254" spans="23:35" x14ac:dyDescent="0.2">
      <c r="W677254" s="29"/>
      <c r="AI677254" s="29"/>
    </row>
    <row r="677282" spans="23:35" x14ac:dyDescent="0.2">
      <c r="W677282" s="31"/>
      <c r="AI677282" s="31"/>
    </row>
    <row r="677286" spans="23:35" x14ac:dyDescent="0.2">
      <c r="W677286" s="29"/>
      <c r="AI677286" s="29"/>
    </row>
    <row r="677314" spans="23:35" x14ac:dyDescent="0.2">
      <c r="W677314" s="31"/>
      <c r="AI677314" s="31"/>
    </row>
    <row r="677318" spans="23:35" x14ac:dyDescent="0.2">
      <c r="W677318" s="29"/>
      <c r="AI677318" s="29"/>
    </row>
    <row r="677346" spans="23:35" x14ac:dyDescent="0.2">
      <c r="W677346" s="31"/>
      <c r="AI677346" s="31"/>
    </row>
    <row r="677350" spans="23:35" x14ac:dyDescent="0.2">
      <c r="W677350" s="29"/>
      <c r="AI677350" s="29"/>
    </row>
    <row r="677378" spans="23:35" x14ac:dyDescent="0.2">
      <c r="W677378" s="31"/>
      <c r="AI677378" s="31"/>
    </row>
    <row r="677382" spans="23:35" x14ac:dyDescent="0.2">
      <c r="W677382" s="29"/>
      <c r="AI677382" s="29"/>
    </row>
    <row r="677410" spans="23:35" x14ac:dyDescent="0.2">
      <c r="W677410" s="31"/>
      <c r="AI677410" s="31"/>
    </row>
    <row r="677414" spans="23:35" x14ac:dyDescent="0.2">
      <c r="W677414" s="29"/>
      <c r="AI677414" s="29"/>
    </row>
    <row r="677442" spans="23:35" x14ac:dyDescent="0.2">
      <c r="W677442" s="31"/>
      <c r="AI677442" s="31"/>
    </row>
    <row r="677446" spans="23:35" x14ac:dyDescent="0.2">
      <c r="W677446" s="29"/>
      <c r="AI677446" s="29"/>
    </row>
    <row r="677474" spans="23:35" x14ac:dyDescent="0.2">
      <c r="W677474" s="31"/>
      <c r="AI677474" s="31"/>
    </row>
    <row r="677478" spans="23:35" x14ac:dyDescent="0.2">
      <c r="W677478" s="29"/>
      <c r="AI677478" s="29"/>
    </row>
    <row r="677506" spans="23:35" x14ac:dyDescent="0.2">
      <c r="W677506" s="31"/>
      <c r="AI677506" s="31"/>
    </row>
    <row r="677510" spans="23:35" x14ac:dyDescent="0.2">
      <c r="W677510" s="29"/>
      <c r="AI677510" s="29"/>
    </row>
    <row r="677538" spans="23:35" x14ac:dyDescent="0.2">
      <c r="W677538" s="31"/>
      <c r="AI677538" s="31"/>
    </row>
    <row r="677542" spans="23:35" x14ac:dyDescent="0.2">
      <c r="W677542" s="29"/>
      <c r="AI677542" s="29"/>
    </row>
    <row r="677570" spans="23:35" x14ac:dyDescent="0.2">
      <c r="W677570" s="31"/>
      <c r="AI677570" s="31"/>
    </row>
    <row r="677574" spans="23:35" x14ac:dyDescent="0.2">
      <c r="W677574" s="29"/>
      <c r="AI677574" s="29"/>
    </row>
    <row r="677602" spans="23:35" x14ac:dyDescent="0.2">
      <c r="W677602" s="31"/>
      <c r="AI677602" s="31"/>
    </row>
    <row r="677606" spans="23:35" x14ac:dyDescent="0.2">
      <c r="W677606" s="29"/>
      <c r="AI677606" s="29"/>
    </row>
    <row r="677634" spans="23:35" x14ac:dyDescent="0.2">
      <c r="W677634" s="31"/>
      <c r="AI677634" s="31"/>
    </row>
    <row r="677638" spans="23:35" x14ac:dyDescent="0.2">
      <c r="W677638" s="29"/>
      <c r="AI677638" s="29"/>
    </row>
    <row r="677666" spans="23:35" x14ac:dyDescent="0.2">
      <c r="W677666" s="31"/>
      <c r="AI677666" s="31"/>
    </row>
    <row r="677670" spans="23:35" x14ac:dyDescent="0.2">
      <c r="W677670" s="29"/>
      <c r="AI677670" s="29"/>
    </row>
    <row r="677698" spans="23:35" x14ac:dyDescent="0.2">
      <c r="W677698" s="31"/>
      <c r="AI677698" s="31"/>
    </row>
    <row r="677702" spans="23:35" x14ac:dyDescent="0.2">
      <c r="W677702" s="29"/>
      <c r="AI677702" s="29"/>
    </row>
    <row r="677730" spans="23:35" x14ac:dyDescent="0.2">
      <c r="W677730" s="31"/>
      <c r="AI677730" s="31"/>
    </row>
    <row r="677734" spans="23:35" x14ac:dyDescent="0.2">
      <c r="W677734" s="29"/>
      <c r="AI677734" s="29"/>
    </row>
    <row r="677762" spans="23:35" x14ac:dyDescent="0.2">
      <c r="W677762" s="31"/>
      <c r="AI677762" s="31"/>
    </row>
    <row r="677766" spans="23:35" x14ac:dyDescent="0.2">
      <c r="W677766" s="29"/>
      <c r="AI677766" s="29"/>
    </row>
    <row r="677794" spans="23:35" x14ac:dyDescent="0.2">
      <c r="W677794" s="31"/>
      <c r="AI677794" s="31"/>
    </row>
    <row r="677798" spans="23:35" x14ac:dyDescent="0.2">
      <c r="W677798" s="29"/>
      <c r="AI677798" s="29"/>
    </row>
    <row r="677826" spans="23:35" x14ac:dyDescent="0.2">
      <c r="W677826" s="31"/>
      <c r="AI677826" s="31"/>
    </row>
    <row r="677830" spans="23:35" x14ac:dyDescent="0.2">
      <c r="W677830" s="29"/>
      <c r="AI677830" s="29"/>
    </row>
    <row r="677858" spans="23:35" x14ac:dyDescent="0.2">
      <c r="W677858" s="31"/>
      <c r="AI677858" s="31"/>
    </row>
    <row r="677862" spans="23:35" x14ac:dyDescent="0.2">
      <c r="W677862" s="29"/>
      <c r="AI677862" s="29"/>
    </row>
    <row r="677890" spans="23:35" x14ac:dyDescent="0.2">
      <c r="W677890" s="31"/>
      <c r="AI677890" s="31"/>
    </row>
    <row r="677894" spans="23:35" x14ac:dyDescent="0.2">
      <c r="W677894" s="29"/>
      <c r="AI677894" s="29"/>
    </row>
    <row r="677922" spans="23:35" x14ac:dyDescent="0.2">
      <c r="W677922" s="31"/>
      <c r="AI677922" s="31"/>
    </row>
    <row r="677926" spans="23:35" x14ac:dyDescent="0.2">
      <c r="W677926" s="29"/>
      <c r="AI677926" s="29"/>
    </row>
    <row r="677954" spans="23:35" x14ac:dyDescent="0.2">
      <c r="W677954" s="31"/>
      <c r="AI677954" s="31"/>
    </row>
    <row r="677958" spans="23:35" x14ac:dyDescent="0.2">
      <c r="W677958" s="29"/>
      <c r="AI677958" s="29"/>
    </row>
    <row r="677986" spans="23:35" x14ac:dyDescent="0.2">
      <c r="W677986" s="31"/>
      <c r="AI677986" s="31"/>
    </row>
    <row r="677990" spans="23:35" x14ac:dyDescent="0.2">
      <c r="W677990" s="29"/>
      <c r="AI677990" s="29"/>
    </row>
    <row r="678018" spans="23:35" x14ac:dyDescent="0.2">
      <c r="W678018" s="31"/>
      <c r="AI678018" s="31"/>
    </row>
    <row r="678022" spans="23:35" x14ac:dyDescent="0.2">
      <c r="W678022" s="29"/>
      <c r="AI678022" s="29"/>
    </row>
    <row r="678050" spans="23:35" x14ac:dyDescent="0.2">
      <c r="W678050" s="31"/>
      <c r="AI678050" s="31"/>
    </row>
    <row r="678054" spans="23:35" x14ac:dyDescent="0.2">
      <c r="W678054" s="29"/>
      <c r="AI678054" s="29"/>
    </row>
    <row r="678082" spans="23:35" x14ac:dyDescent="0.2">
      <c r="W678082" s="31"/>
      <c r="AI678082" s="31"/>
    </row>
    <row r="678086" spans="23:35" x14ac:dyDescent="0.2">
      <c r="W678086" s="29"/>
      <c r="AI678086" s="29"/>
    </row>
    <row r="678114" spans="23:35" x14ac:dyDescent="0.2">
      <c r="W678114" s="31"/>
      <c r="AI678114" s="31"/>
    </row>
    <row r="678118" spans="23:35" x14ac:dyDescent="0.2">
      <c r="W678118" s="29"/>
      <c r="AI678118" s="29"/>
    </row>
    <row r="678146" spans="23:35" x14ac:dyDescent="0.2">
      <c r="W678146" s="31"/>
      <c r="AI678146" s="31"/>
    </row>
    <row r="678150" spans="23:35" x14ac:dyDescent="0.2">
      <c r="W678150" s="29"/>
      <c r="AI678150" s="29"/>
    </row>
    <row r="678178" spans="23:35" x14ac:dyDescent="0.2">
      <c r="W678178" s="31"/>
      <c r="AI678178" s="31"/>
    </row>
    <row r="678182" spans="23:35" x14ac:dyDescent="0.2">
      <c r="W678182" s="29"/>
      <c r="AI678182" s="29"/>
    </row>
    <row r="678210" spans="23:35" x14ac:dyDescent="0.2">
      <c r="W678210" s="31"/>
      <c r="AI678210" s="31"/>
    </row>
    <row r="678214" spans="23:35" x14ac:dyDescent="0.2">
      <c r="W678214" s="29"/>
      <c r="AI678214" s="29"/>
    </row>
    <row r="678242" spans="23:35" x14ac:dyDescent="0.2">
      <c r="W678242" s="31"/>
      <c r="AI678242" s="31"/>
    </row>
    <row r="678246" spans="23:35" x14ac:dyDescent="0.2">
      <c r="W678246" s="29"/>
      <c r="AI678246" s="29"/>
    </row>
    <row r="678274" spans="23:35" x14ac:dyDescent="0.2">
      <c r="W678274" s="31"/>
      <c r="AI678274" s="31"/>
    </row>
    <row r="678278" spans="23:35" x14ac:dyDescent="0.2">
      <c r="W678278" s="29"/>
      <c r="AI678278" s="29"/>
    </row>
    <row r="678306" spans="23:35" x14ac:dyDescent="0.2">
      <c r="W678306" s="31"/>
      <c r="AI678306" s="31"/>
    </row>
    <row r="678310" spans="23:35" x14ac:dyDescent="0.2">
      <c r="W678310" s="29"/>
      <c r="AI678310" s="29"/>
    </row>
    <row r="678338" spans="23:35" x14ac:dyDescent="0.2">
      <c r="W678338" s="31"/>
      <c r="AI678338" s="31"/>
    </row>
    <row r="678342" spans="23:35" x14ac:dyDescent="0.2">
      <c r="W678342" s="29"/>
      <c r="AI678342" s="29"/>
    </row>
    <row r="678370" spans="23:35" x14ac:dyDescent="0.2">
      <c r="W678370" s="31"/>
      <c r="AI678370" s="31"/>
    </row>
    <row r="678374" spans="23:35" x14ac:dyDescent="0.2">
      <c r="W678374" s="29"/>
      <c r="AI678374" s="29"/>
    </row>
    <row r="678402" spans="23:35" x14ac:dyDescent="0.2">
      <c r="W678402" s="31"/>
      <c r="AI678402" s="31"/>
    </row>
    <row r="678406" spans="23:35" x14ac:dyDescent="0.2">
      <c r="W678406" s="29"/>
      <c r="AI678406" s="29"/>
    </row>
    <row r="678434" spans="23:35" x14ac:dyDescent="0.2">
      <c r="W678434" s="31"/>
      <c r="AI678434" s="31"/>
    </row>
    <row r="678438" spans="23:35" x14ac:dyDescent="0.2">
      <c r="W678438" s="29"/>
      <c r="AI678438" s="29"/>
    </row>
    <row r="678466" spans="23:35" x14ac:dyDescent="0.2">
      <c r="W678466" s="31"/>
      <c r="AI678466" s="31"/>
    </row>
    <row r="678470" spans="23:35" x14ac:dyDescent="0.2">
      <c r="W678470" s="29"/>
      <c r="AI678470" s="29"/>
    </row>
    <row r="678498" spans="23:35" x14ac:dyDescent="0.2">
      <c r="W678498" s="31"/>
      <c r="AI678498" s="31"/>
    </row>
    <row r="678502" spans="23:35" x14ac:dyDescent="0.2">
      <c r="W678502" s="29"/>
      <c r="AI678502" s="29"/>
    </row>
    <row r="678530" spans="23:35" x14ac:dyDescent="0.2">
      <c r="W678530" s="31"/>
      <c r="AI678530" s="31"/>
    </row>
    <row r="678534" spans="23:35" x14ac:dyDescent="0.2">
      <c r="W678534" s="29"/>
      <c r="AI678534" s="29"/>
    </row>
    <row r="678562" spans="23:35" x14ac:dyDescent="0.2">
      <c r="W678562" s="31"/>
      <c r="AI678562" s="31"/>
    </row>
    <row r="678566" spans="23:35" x14ac:dyDescent="0.2">
      <c r="W678566" s="29"/>
      <c r="AI678566" s="29"/>
    </row>
    <row r="678594" spans="23:35" x14ac:dyDescent="0.2">
      <c r="W678594" s="31"/>
      <c r="AI678594" s="31"/>
    </row>
    <row r="678598" spans="23:35" x14ac:dyDescent="0.2">
      <c r="W678598" s="29"/>
      <c r="AI678598" s="29"/>
    </row>
    <row r="678626" spans="23:35" x14ac:dyDescent="0.2">
      <c r="W678626" s="31"/>
      <c r="AI678626" s="31"/>
    </row>
    <row r="678630" spans="23:35" x14ac:dyDescent="0.2">
      <c r="W678630" s="29"/>
      <c r="AI678630" s="29"/>
    </row>
    <row r="678658" spans="23:35" x14ac:dyDescent="0.2">
      <c r="W678658" s="31"/>
      <c r="AI678658" s="31"/>
    </row>
    <row r="678662" spans="23:35" x14ac:dyDescent="0.2">
      <c r="W678662" s="29"/>
      <c r="AI678662" s="29"/>
    </row>
    <row r="678690" spans="23:35" x14ac:dyDescent="0.2">
      <c r="W678690" s="31"/>
      <c r="AI678690" s="31"/>
    </row>
    <row r="678694" spans="23:35" x14ac:dyDescent="0.2">
      <c r="W678694" s="29"/>
      <c r="AI678694" s="29"/>
    </row>
    <row r="678722" spans="23:35" x14ac:dyDescent="0.2">
      <c r="W678722" s="31"/>
      <c r="AI678722" s="31"/>
    </row>
    <row r="678726" spans="23:35" x14ac:dyDescent="0.2">
      <c r="W678726" s="29"/>
      <c r="AI678726" s="29"/>
    </row>
    <row r="678754" spans="23:35" x14ac:dyDescent="0.2">
      <c r="W678754" s="31"/>
      <c r="AI678754" s="31"/>
    </row>
    <row r="678758" spans="23:35" x14ac:dyDescent="0.2">
      <c r="W678758" s="29"/>
      <c r="AI678758" s="29"/>
    </row>
    <row r="678786" spans="23:35" x14ac:dyDescent="0.2">
      <c r="W678786" s="31"/>
      <c r="AI678786" s="31"/>
    </row>
    <row r="678790" spans="23:35" x14ac:dyDescent="0.2">
      <c r="W678790" s="29"/>
      <c r="AI678790" s="29"/>
    </row>
    <row r="678818" spans="23:35" x14ac:dyDescent="0.2">
      <c r="W678818" s="31"/>
      <c r="AI678818" s="31"/>
    </row>
    <row r="678822" spans="23:35" x14ac:dyDescent="0.2">
      <c r="W678822" s="29"/>
      <c r="AI678822" s="29"/>
    </row>
    <row r="678850" spans="23:35" x14ac:dyDescent="0.2">
      <c r="W678850" s="31"/>
      <c r="AI678850" s="31"/>
    </row>
    <row r="678854" spans="23:35" x14ac:dyDescent="0.2">
      <c r="W678854" s="29"/>
      <c r="AI678854" s="29"/>
    </row>
    <row r="678882" spans="23:35" x14ac:dyDescent="0.2">
      <c r="W678882" s="31"/>
      <c r="AI678882" s="31"/>
    </row>
    <row r="678886" spans="23:35" x14ac:dyDescent="0.2">
      <c r="W678886" s="29"/>
      <c r="AI678886" s="29"/>
    </row>
    <row r="678914" spans="23:35" x14ac:dyDescent="0.2">
      <c r="W678914" s="31"/>
      <c r="AI678914" s="31"/>
    </row>
    <row r="678918" spans="23:35" x14ac:dyDescent="0.2">
      <c r="W678918" s="29"/>
      <c r="AI678918" s="29"/>
    </row>
    <row r="678946" spans="23:35" x14ac:dyDescent="0.2">
      <c r="W678946" s="31"/>
      <c r="AI678946" s="31"/>
    </row>
    <row r="678950" spans="23:35" x14ac:dyDescent="0.2">
      <c r="W678950" s="29"/>
      <c r="AI678950" s="29"/>
    </row>
    <row r="678978" spans="23:35" x14ac:dyDescent="0.2">
      <c r="W678978" s="31"/>
      <c r="AI678978" s="31"/>
    </row>
    <row r="678982" spans="23:35" x14ac:dyDescent="0.2">
      <c r="W678982" s="29"/>
      <c r="AI678982" s="29"/>
    </row>
    <row r="679010" spans="23:35" x14ac:dyDescent="0.2">
      <c r="W679010" s="31"/>
      <c r="AI679010" s="31"/>
    </row>
    <row r="679014" spans="23:35" x14ac:dyDescent="0.2">
      <c r="W679014" s="29"/>
      <c r="AI679014" s="29"/>
    </row>
    <row r="679042" spans="23:35" x14ac:dyDescent="0.2">
      <c r="W679042" s="31"/>
      <c r="AI679042" s="31"/>
    </row>
    <row r="679046" spans="23:35" x14ac:dyDescent="0.2">
      <c r="W679046" s="29"/>
      <c r="AI679046" s="29"/>
    </row>
    <row r="679074" spans="23:35" x14ac:dyDescent="0.2">
      <c r="W679074" s="31"/>
      <c r="AI679074" s="31"/>
    </row>
    <row r="679078" spans="23:35" x14ac:dyDescent="0.2">
      <c r="W679078" s="29"/>
      <c r="AI679078" s="29"/>
    </row>
    <row r="679106" spans="23:35" x14ac:dyDescent="0.2">
      <c r="W679106" s="31"/>
      <c r="AI679106" s="31"/>
    </row>
    <row r="679110" spans="23:35" x14ac:dyDescent="0.2">
      <c r="W679110" s="29"/>
      <c r="AI679110" s="29"/>
    </row>
    <row r="679138" spans="23:35" x14ac:dyDescent="0.2">
      <c r="W679138" s="31"/>
      <c r="AI679138" s="31"/>
    </row>
    <row r="679142" spans="23:35" x14ac:dyDescent="0.2">
      <c r="W679142" s="29"/>
      <c r="AI679142" s="29"/>
    </row>
    <row r="679170" spans="23:35" x14ac:dyDescent="0.2">
      <c r="W679170" s="31"/>
      <c r="AI679170" s="31"/>
    </row>
    <row r="679174" spans="23:35" x14ac:dyDescent="0.2">
      <c r="W679174" s="29"/>
      <c r="AI679174" s="29"/>
    </row>
    <row r="679202" spans="23:35" x14ac:dyDescent="0.2">
      <c r="W679202" s="31"/>
      <c r="AI679202" s="31"/>
    </row>
    <row r="679206" spans="23:35" x14ac:dyDescent="0.2">
      <c r="W679206" s="29"/>
      <c r="AI679206" s="29"/>
    </row>
    <row r="679234" spans="23:35" x14ac:dyDescent="0.2">
      <c r="W679234" s="31"/>
      <c r="AI679234" s="31"/>
    </row>
    <row r="679238" spans="23:35" x14ac:dyDescent="0.2">
      <c r="W679238" s="29"/>
      <c r="AI679238" s="29"/>
    </row>
    <row r="679266" spans="23:35" x14ac:dyDescent="0.2">
      <c r="W679266" s="31"/>
      <c r="AI679266" s="31"/>
    </row>
    <row r="679270" spans="23:35" x14ac:dyDescent="0.2">
      <c r="W679270" s="29"/>
      <c r="AI679270" s="29"/>
    </row>
    <row r="679298" spans="23:35" x14ac:dyDescent="0.2">
      <c r="W679298" s="31"/>
      <c r="AI679298" s="31"/>
    </row>
    <row r="679302" spans="23:35" x14ac:dyDescent="0.2">
      <c r="W679302" s="29"/>
      <c r="AI679302" s="29"/>
    </row>
    <row r="679330" spans="23:35" x14ac:dyDescent="0.2">
      <c r="W679330" s="31"/>
      <c r="AI679330" s="31"/>
    </row>
    <row r="679334" spans="23:35" x14ac:dyDescent="0.2">
      <c r="W679334" s="29"/>
      <c r="AI679334" s="29"/>
    </row>
    <row r="679362" spans="23:35" x14ac:dyDescent="0.2">
      <c r="W679362" s="31"/>
      <c r="AI679362" s="31"/>
    </row>
    <row r="679366" spans="23:35" x14ac:dyDescent="0.2">
      <c r="W679366" s="29"/>
      <c r="AI679366" s="29"/>
    </row>
    <row r="679394" spans="23:35" x14ac:dyDescent="0.2">
      <c r="W679394" s="31"/>
      <c r="AI679394" s="31"/>
    </row>
    <row r="679398" spans="23:35" x14ac:dyDescent="0.2">
      <c r="W679398" s="29"/>
      <c r="AI679398" s="29"/>
    </row>
    <row r="679426" spans="23:35" x14ac:dyDescent="0.2">
      <c r="W679426" s="31"/>
      <c r="AI679426" s="31"/>
    </row>
    <row r="679430" spans="23:35" x14ac:dyDescent="0.2">
      <c r="W679430" s="29"/>
      <c r="AI679430" s="29"/>
    </row>
    <row r="679458" spans="23:35" x14ac:dyDescent="0.2">
      <c r="W679458" s="31"/>
      <c r="AI679458" s="31"/>
    </row>
    <row r="679462" spans="23:35" x14ac:dyDescent="0.2">
      <c r="W679462" s="29"/>
      <c r="AI679462" s="29"/>
    </row>
    <row r="679490" spans="23:35" x14ac:dyDescent="0.2">
      <c r="W679490" s="31"/>
      <c r="AI679490" s="31"/>
    </row>
    <row r="679494" spans="23:35" x14ac:dyDescent="0.2">
      <c r="W679494" s="29"/>
      <c r="AI679494" s="29"/>
    </row>
    <row r="679522" spans="23:35" x14ac:dyDescent="0.2">
      <c r="W679522" s="31"/>
      <c r="AI679522" s="31"/>
    </row>
    <row r="679526" spans="23:35" x14ac:dyDescent="0.2">
      <c r="W679526" s="29"/>
      <c r="AI679526" s="29"/>
    </row>
    <row r="679554" spans="23:35" x14ac:dyDescent="0.2">
      <c r="W679554" s="31"/>
      <c r="AI679554" s="31"/>
    </row>
    <row r="679558" spans="23:35" x14ac:dyDescent="0.2">
      <c r="W679558" s="29"/>
      <c r="AI679558" s="29"/>
    </row>
    <row r="679586" spans="23:35" x14ac:dyDescent="0.2">
      <c r="W679586" s="31"/>
      <c r="AI679586" s="31"/>
    </row>
    <row r="679590" spans="23:35" x14ac:dyDescent="0.2">
      <c r="W679590" s="29"/>
      <c r="AI679590" s="29"/>
    </row>
    <row r="679618" spans="23:35" x14ac:dyDescent="0.2">
      <c r="W679618" s="31"/>
      <c r="AI679618" s="31"/>
    </row>
    <row r="679622" spans="23:35" x14ac:dyDescent="0.2">
      <c r="W679622" s="29"/>
      <c r="AI679622" s="29"/>
    </row>
    <row r="679650" spans="23:35" x14ac:dyDescent="0.2">
      <c r="W679650" s="31"/>
      <c r="AI679650" s="31"/>
    </row>
    <row r="679654" spans="23:35" x14ac:dyDescent="0.2">
      <c r="W679654" s="29"/>
      <c r="AI679654" s="29"/>
    </row>
    <row r="679682" spans="23:35" x14ac:dyDescent="0.2">
      <c r="W679682" s="31"/>
      <c r="AI679682" s="31"/>
    </row>
    <row r="679686" spans="23:35" x14ac:dyDescent="0.2">
      <c r="W679686" s="29"/>
      <c r="AI679686" s="29"/>
    </row>
    <row r="679714" spans="23:35" x14ac:dyDescent="0.2">
      <c r="W679714" s="31"/>
      <c r="AI679714" s="31"/>
    </row>
    <row r="679718" spans="23:35" x14ac:dyDescent="0.2">
      <c r="W679718" s="29"/>
      <c r="AI679718" s="29"/>
    </row>
    <row r="679746" spans="23:35" x14ac:dyDescent="0.2">
      <c r="W679746" s="31"/>
      <c r="AI679746" s="31"/>
    </row>
    <row r="679750" spans="23:35" x14ac:dyDescent="0.2">
      <c r="W679750" s="29"/>
      <c r="AI679750" s="29"/>
    </row>
    <row r="679778" spans="23:35" x14ac:dyDescent="0.2">
      <c r="W679778" s="31"/>
      <c r="AI679778" s="31"/>
    </row>
    <row r="679782" spans="23:35" x14ac:dyDescent="0.2">
      <c r="W679782" s="29"/>
      <c r="AI679782" s="29"/>
    </row>
    <row r="679810" spans="23:35" x14ac:dyDescent="0.2">
      <c r="W679810" s="31"/>
      <c r="AI679810" s="31"/>
    </row>
    <row r="679814" spans="23:35" x14ac:dyDescent="0.2">
      <c r="W679814" s="29"/>
      <c r="AI679814" s="29"/>
    </row>
    <row r="679842" spans="23:35" x14ac:dyDescent="0.2">
      <c r="W679842" s="31"/>
      <c r="AI679842" s="31"/>
    </row>
    <row r="679846" spans="23:35" x14ac:dyDescent="0.2">
      <c r="W679846" s="29"/>
      <c r="AI679846" s="29"/>
    </row>
    <row r="679874" spans="23:35" x14ac:dyDescent="0.2">
      <c r="W679874" s="31"/>
      <c r="AI679874" s="31"/>
    </row>
    <row r="679878" spans="23:35" x14ac:dyDescent="0.2">
      <c r="W679878" s="29"/>
      <c r="AI679878" s="29"/>
    </row>
    <row r="679906" spans="23:35" x14ac:dyDescent="0.2">
      <c r="W679906" s="31"/>
      <c r="AI679906" s="31"/>
    </row>
    <row r="679910" spans="23:35" x14ac:dyDescent="0.2">
      <c r="W679910" s="29"/>
      <c r="AI679910" s="29"/>
    </row>
    <row r="679938" spans="23:35" x14ac:dyDescent="0.2">
      <c r="W679938" s="31"/>
      <c r="AI679938" s="31"/>
    </row>
    <row r="679942" spans="23:35" x14ac:dyDescent="0.2">
      <c r="W679942" s="29"/>
      <c r="AI679942" s="29"/>
    </row>
    <row r="679970" spans="23:35" x14ac:dyDescent="0.2">
      <c r="W679970" s="31"/>
      <c r="AI679970" s="31"/>
    </row>
    <row r="679974" spans="23:35" x14ac:dyDescent="0.2">
      <c r="W679974" s="29"/>
      <c r="AI679974" s="29"/>
    </row>
    <row r="680002" spans="23:35" x14ac:dyDescent="0.2">
      <c r="W680002" s="31"/>
      <c r="AI680002" s="31"/>
    </row>
    <row r="680006" spans="23:35" x14ac:dyDescent="0.2">
      <c r="W680006" s="29"/>
      <c r="AI680006" s="29"/>
    </row>
    <row r="680034" spans="23:35" x14ac:dyDescent="0.2">
      <c r="W680034" s="31"/>
      <c r="AI680034" s="31"/>
    </row>
    <row r="680038" spans="23:35" x14ac:dyDescent="0.2">
      <c r="W680038" s="29"/>
      <c r="AI680038" s="29"/>
    </row>
    <row r="680066" spans="23:35" x14ac:dyDescent="0.2">
      <c r="W680066" s="31"/>
      <c r="AI680066" s="31"/>
    </row>
    <row r="680070" spans="23:35" x14ac:dyDescent="0.2">
      <c r="W680070" s="29"/>
      <c r="AI680070" s="29"/>
    </row>
    <row r="680098" spans="23:35" x14ac:dyDescent="0.2">
      <c r="W680098" s="31"/>
      <c r="AI680098" s="31"/>
    </row>
    <row r="680102" spans="23:35" x14ac:dyDescent="0.2">
      <c r="W680102" s="29"/>
      <c r="AI680102" s="29"/>
    </row>
    <row r="680130" spans="23:35" x14ac:dyDescent="0.2">
      <c r="W680130" s="31"/>
      <c r="AI680130" s="31"/>
    </row>
    <row r="680134" spans="23:35" x14ac:dyDescent="0.2">
      <c r="W680134" s="29"/>
      <c r="AI680134" s="29"/>
    </row>
    <row r="680162" spans="23:35" x14ac:dyDescent="0.2">
      <c r="W680162" s="31"/>
      <c r="AI680162" s="31"/>
    </row>
    <row r="680166" spans="23:35" x14ac:dyDescent="0.2">
      <c r="W680166" s="29"/>
      <c r="AI680166" s="29"/>
    </row>
    <row r="680194" spans="23:35" x14ac:dyDescent="0.2">
      <c r="W680194" s="31"/>
      <c r="AI680194" s="31"/>
    </row>
    <row r="680198" spans="23:35" x14ac:dyDescent="0.2">
      <c r="W680198" s="29"/>
      <c r="AI680198" s="29"/>
    </row>
    <row r="680226" spans="23:35" x14ac:dyDescent="0.2">
      <c r="W680226" s="31"/>
      <c r="AI680226" s="31"/>
    </row>
    <row r="680230" spans="23:35" x14ac:dyDescent="0.2">
      <c r="W680230" s="29"/>
      <c r="AI680230" s="29"/>
    </row>
    <row r="680258" spans="23:35" x14ac:dyDescent="0.2">
      <c r="W680258" s="31"/>
      <c r="AI680258" s="31"/>
    </row>
    <row r="680262" spans="23:35" x14ac:dyDescent="0.2">
      <c r="W680262" s="29"/>
      <c r="AI680262" s="29"/>
    </row>
    <row r="680290" spans="23:35" x14ac:dyDescent="0.2">
      <c r="W680290" s="31"/>
      <c r="AI680290" s="31"/>
    </row>
    <row r="680294" spans="23:35" x14ac:dyDescent="0.2">
      <c r="W680294" s="29"/>
      <c r="AI680294" s="29"/>
    </row>
    <row r="680322" spans="23:35" x14ac:dyDescent="0.2">
      <c r="W680322" s="31"/>
      <c r="AI680322" s="31"/>
    </row>
    <row r="680326" spans="23:35" x14ac:dyDescent="0.2">
      <c r="W680326" s="29"/>
      <c r="AI680326" s="29"/>
    </row>
    <row r="680354" spans="23:35" x14ac:dyDescent="0.2">
      <c r="W680354" s="31"/>
      <c r="AI680354" s="31"/>
    </row>
    <row r="680358" spans="23:35" x14ac:dyDescent="0.2">
      <c r="W680358" s="29"/>
      <c r="AI680358" s="29"/>
    </row>
    <row r="680386" spans="23:35" x14ac:dyDescent="0.2">
      <c r="W680386" s="31"/>
      <c r="AI680386" s="31"/>
    </row>
    <row r="680390" spans="23:35" x14ac:dyDescent="0.2">
      <c r="W680390" s="29"/>
      <c r="AI680390" s="29"/>
    </row>
    <row r="680418" spans="23:35" x14ac:dyDescent="0.2">
      <c r="W680418" s="31"/>
      <c r="AI680418" s="31"/>
    </row>
    <row r="680422" spans="23:35" x14ac:dyDescent="0.2">
      <c r="W680422" s="29"/>
      <c r="AI680422" s="29"/>
    </row>
    <row r="680450" spans="23:35" x14ac:dyDescent="0.2">
      <c r="W680450" s="31"/>
      <c r="AI680450" s="31"/>
    </row>
    <row r="680454" spans="23:35" x14ac:dyDescent="0.2">
      <c r="W680454" s="29"/>
      <c r="AI680454" s="29"/>
    </row>
    <row r="680482" spans="23:35" x14ac:dyDescent="0.2">
      <c r="W680482" s="31"/>
      <c r="AI680482" s="31"/>
    </row>
    <row r="680486" spans="23:35" x14ac:dyDescent="0.2">
      <c r="W680486" s="29"/>
      <c r="AI680486" s="29"/>
    </row>
    <row r="680514" spans="23:35" x14ac:dyDescent="0.2">
      <c r="W680514" s="31"/>
      <c r="AI680514" s="31"/>
    </row>
    <row r="680518" spans="23:35" x14ac:dyDescent="0.2">
      <c r="W680518" s="29"/>
      <c r="AI680518" s="29"/>
    </row>
    <row r="680546" spans="23:35" x14ac:dyDescent="0.2">
      <c r="W680546" s="31"/>
      <c r="AI680546" s="31"/>
    </row>
    <row r="680550" spans="23:35" x14ac:dyDescent="0.2">
      <c r="W680550" s="29"/>
      <c r="AI680550" s="29"/>
    </row>
    <row r="680578" spans="23:35" x14ac:dyDescent="0.2">
      <c r="W680578" s="31"/>
      <c r="AI680578" s="31"/>
    </row>
    <row r="680582" spans="23:35" x14ac:dyDescent="0.2">
      <c r="W680582" s="29"/>
      <c r="AI680582" s="29"/>
    </row>
    <row r="680610" spans="23:35" x14ac:dyDescent="0.2">
      <c r="W680610" s="31"/>
      <c r="AI680610" s="31"/>
    </row>
    <row r="680614" spans="23:35" x14ac:dyDescent="0.2">
      <c r="W680614" s="29"/>
      <c r="AI680614" s="29"/>
    </row>
    <row r="680642" spans="23:35" x14ac:dyDescent="0.2">
      <c r="W680642" s="31"/>
      <c r="AI680642" s="31"/>
    </row>
    <row r="680646" spans="23:35" x14ac:dyDescent="0.2">
      <c r="W680646" s="29"/>
      <c r="AI680646" s="29"/>
    </row>
    <row r="680674" spans="23:35" x14ac:dyDescent="0.2">
      <c r="W680674" s="31"/>
      <c r="AI680674" s="31"/>
    </row>
    <row r="680678" spans="23:35" x14ac:dyDescent="0.2">
      <c r="W680678" s="29"/>
      <c r="AI680678" s="29"/>
    </row>
    <row r="680706" spans="23:35" x14ac:dyDescent="0.2">
      <c r="W680706" s="31"/>
      <c r="AI680706" s="31"/>
    </row>
    <row r="680710" spans="23:35" x14ac:dyDescent="0.2">
      <c r="W680710" s="29"/>
      <c r="AI680710" s="29"/>
    </row>
    <row r="680738" spans="23:35" x14ac:dyDescent="0.2">
      <c r="W680738" s="31"/>
      <c r="AI680738" s="31"/>
    </row>
    <row r="680742" spans="23:35" x14ac:dyDescent="0.2">
      <c r="W680742" s="29"/>
      <c r="AI680742" s="29"/>
    </row>
    <row r="680770" spans="23:35" x14ac:dyDescent="0.2">
      <c r="W680770" s="31"/>
      <c r="AI680770" s="31"/>
    </row>
    <row r="680774" spans="23:35" x14ac:dyDescent="0.2">
      <c r="W680774" s="29"/>
      <c r="AI680774" s="29"/>
    </row>
    <row r="680802" spans="23:35" x14ac:dyDescent="0.2">
      <c r="W680802" s="31"/>
      <c r="AI680802" s="31"/>
    </row>
    <row r="680806" spans="23:35" x14ac:dyDescent="0.2">
      <c r="W680806" s="29"/>
      <c r="AI680806" s="29"/>
    </row>
    <row r="680834" spans="23:35" x14ac:dyDescent="0.2">
      <c r="W680834" s="31"/>
      <c r="AI680834" s="31"/>
    </row>
    <row r="680838" spans="23:35" x14ac:dyDescent="0.2">
      <c r="W680838" s="29"/>
      <c r="AI680838" s="29"/>
    </row>
    <row r="680866" spans="23:35" x14ac:dyDescent="0.2">
      <c r="W680866" s="31"/>
      <c r="AI680866" s="31"/>
    </row>
    <row r="680870" spans="23:35" x14ac:dyDescent="0.2">
      <c r="W680870" s="29"/>
      <c r="AI680870" s="29"/>
    </row>
    <row r="680898" spans="23:35" x14ac:dyDescent="0.2">
      <c r="W680898" s="31"/>
      <c r="AI680898" s="31"/>
    </row>
    <row r="680902" spans="23:35" x14ac:dyDescent="0.2">
      <c r="W680902" s="29"/>
      <c r="AI680902" s="29"/>
    </row>
    <row r="680930" spans="23:35" x14ac:dyDescent="0.2">
      <c r="W680930" s="31"/>
      <c r="AI680930" s="31"/>
    </row>
    <row r="680934" spans="23:35" x14ac:dyDescent="0.2">
      <c r="W680934" s="29"/>
      <c r="AI680934" s="29"/>
    </row>
    <row r="680962" spans="23:35" x14ac:dyDescent="0.2">
      <c r="W680962" s="31"/>
      <c r="AI680962" s="31"/>
    </row>
    <row r="680966" spans="23:35" x14ac:dyDescent="0.2">
      <c r="W680966" s="29"/>
      <c r="AI680966" s="29"/>
    </row>
    <row r="680994" spans="23:35" x14ac:dyDescent="0.2">
      <c r="W680994" s="31"/>
      <c r="AI680994" s="31"/>
    </row>
    <row r="680998" spans="23:35" x14ac:dyDescent="0.2">
      <c r="W680998" s="29"/>
      <c r="AI680998" s="29"/>
    </row>
    <row r="681026" spans="23:35" x14ac:dyDescent="0.2">
      <c r="W681026" s="31"/>
      <c r="AI681026" s="31"/>
    </row>
    <row r="681030" spans="23:35" x14ac:dyDescent="0.2">
      <c r="W681030" s="29"/>
      <c r="AI681030" s="29"/>
    </row>
    <row r="681058" spans="23:35" x14ac:dyDescent="0.2">
      <c r="W681058" s="31"/>
      <c r="AI681058" s="31"/>
    </row>
    <row r="681062" spans="23:35" x14ac:dyDescent="0.2">
      <c r="W681062" s="29"/>
      <c r="AI681062" s="29"/>
    </row>
    <row r="681090" spans="23:35" x14ac:dyDescent="0.2">
      <c r="W681090" s="31"/>
      <c r="AI681090" s="31"/>
    </row>
    <row r="681094" spans="23:35" x14ac:dyDescent="0.2">
      <c r="W681094" s="29"/>
      <c r="AI681094" s="29"/>
    </row>
    <row r="681122" spans="23:35" x14ac:dyDescent="0.2">
      <c r="W681122" s="31"/>
      <c r="AI681122" s="31"/>
    </row>
    <row r="681126" spans="23:35" x14ac:dyDescent="0.2">
      <c r="W681126" s="29"/>
      <c r="AI681126" s="29"/>
    </row>
    <row r="681154" spans="23:35" x14ac:dyDescent="0.2">
      <c r="W681154" s="31"/>
      <c r="AI681154" s="31"/>
    </row>
    <row r="681158" spans="23:35" x14ac:dyDescent="0.2">
      <c r="W681158" s="29"/>
      <c r="AI681158" s="29"/>
    </row>
    <row r="681186" spans="23:35" x14ac:dyDescent="0.2">
      <c r="W681186" s="31"/>
      <c r="AI681186" s="31"/>
    </row>
    <row r="681190" spans="23:35" x14ac:dyDescent="0.2">
      <c r="W681190" s="29"/>
      <c r="AI681190" s="29"/>
    </row>
    <row r="681218" spans="23:35" x14ac:dyDescent="0.2">
      <c r="W681218" s="31"/>
      <c r="AI681218" s="31"/>
    </row>
    <row r="681222" spans="23:35" x14ac:dyDescent="0.2">
      <c r="W681222" s="29"/>
      <c r="AI681222" s="29"/>
    </row>
    <row r="681250" spans="23:35" x14ac:dyDescent="0.2">
      <c r="W681250" s="31"/>
      <c r="AI681250" s="31"/>
    </row>
    <row r="681254" spans="23:35" x14ac:dyDescent="0.2">
      <c r="W681254" s="29"/>
      <c r="AI681254" s="29"/>
    </row>
    <row r="681282" spans="23:35" x14ac:dyDescent="0.2">
      <c r="W681282" s="31"/>
      <c r="AI681282" s="31"/>
    </row>
    <row r="681286" spans="23:35" x14ac:dyDescent="0.2">
      <c r="W681286" s="29"/>
      <c r="AI681286" s="29"/>
    </row>
    <row r="681314" spans="23:35" x14ac:dyDescent="0.2">
      <c r="W681314" s="31"/>
      <c r="AI681314" s="31"/>
    </row>
    <row r="681318" spans="23:35" x14ac:dyDescent="0.2">
      <c r="W681318" s="29"/>
      <c r="AI681318" s="29"/>
    </row>
    <row r="681346" spans="23:35" x14ac:dyDescent="0.2">
      <c r="W681346" s="31"/>
      <c r="AI681346" s="31"/>
    </row>
    <row r="681350" spans="23:35" x14ac:dyDescent="0.2">
      <c r="W681350" s="29"/>
      <c r="AI681350" s="29"/>
    </row>
    <row r="681378" spans="23:35" x14ac:dyDescent="0.2">
      <c r="W681378" s="31"/>
      <c r="AI681378" s="31"/>
    </row>
    <row r="681382" spans="23:35" x14ac:dyDescent="0.2">
      <c r="W681382" s="29"/>
      <c r="AI681382" s="29"/>
    </row>
    <row r="681410" spans="23:35" x14ac:dyDescent="0.2">
      <c r="W681410" s="31"/>
      <c r="AI681410" s="31"/>
    </row>
    <row r="681414" spans="23:35" x14ac:dyDescent="0.2">
      <c r="W681414" s="29"/>
      <c r="AI681414" s="29"/>
    </row>
    <row r="681442" spans="23:35" x14ac:dyDescent="0.2">
      <c r="W681442" s="31"/>
      <c r="AI681442" s="31"/>
    </row>
    <row r="681446" spans="23:35" x14ac:dyDescent="0.2">
      <c r="W681446" s="29"/>
      <c r="AI681446" s="29"/>
    </row>
    <row r="681474" spans="23:35" x14ac:dyDescent="0.2">
      <c r="W681474" s="31"/>
      <c r="AI681474" s="31"/>
    </row>
    <row r="681478" spans="23:35" x14ac:dyDescent="0.2">
      <c r="W681478" s="29"/>
      <c r="AI681478" s="29"/>
    </row>
    <row r="681506" spans="23:35" x14ac:dyDescent="0.2">
      <c r="W681506" s="31"/>
      <c r="AI681506" s="31"/>
    </row>
    <row r="681510" spans="23:35" x14ac:dyDescent="0.2">
      <c r="W681510" s="29"/>
      <c r="AI681510" s="29"/>
    </row>
    <row r="681538" spans="23:35" x14ac:dyDescent="0.2">
      <c r="W681538" s="31"/>
      <c r="AI681538" s="31"/>
    </row>
    <row r="681542" spans="23:35" x14ac:dyDescent="0.2">
      <c r="W681542" s="29"/>
      <c r="AI681542" s="29"/>
    </row>
    <row r="681570" spans="23:35" x14ac:dyDescent="0.2">
      <c r="W681570" s="31"/>
      <c r="AI681570" s="31"/>
    </row>
    <row r="681574" spans="23:35" x14ac:dyDescent="0.2">
      <c r="W681574" s="29"/>
      <c r="AI681574" s="29"/>
    </row>
    <row r="681602" spans="23:35" x14ac:dyDescent="0.2">
      <c r="W681602" s="31"/>
      <c r="AI681602" s="31"/>
    </row>
    <row r="681606" spans="23:35" x14ac:dyDescent="0.2">
      <c r="W681606" s="29"/>
      <c r="AI681606" s="29"/>
    </row>
    <row r="681634" spans="23:35" x14ac:dyDescent="0.2">
      <c r="W681634" s="31"/>
      <c r="AI681634" s="31"/>
    </row>
    <row r="681638" spans="23:35" x14ac:dyDescent="0.2">
      <c r="W681638" s="29"/>
      <c r="AI681638" s="29"/>
    </row>
    <row r="681666" spans="23:35" x14ac:dyDescent="0.2">
      <c r="W681666" s="31"/>
      <c r="AI681666" s="31"/>
    </row>
    <row r="681670" spans="23:35" x14ac:dyDescent="0.2">
      <c r="W681670" s="29"/>
      <c r="AI681670" s="29"/>
    </row>
    <row r="681698" spans="23:35" x14ac:dyDescent="0.2">
      <c r="W681698" s="31"/>
      <c r="AI681698" s="31"/>
    </row>
    <row r="681702" spans="23:35" x14ac:dyDescent="0.2">
      <c r="W681702" s="29"/>
      <c r="AI681702" s="29"/>
    </row>
    <row r="681730" spans="23:35" x14ac:dyDescent="0.2">
      <c r="W681730" s="31"/>
      <c r="AI681730" s="31"/>
    </row>
    <row r="681734" spans="23:35" x14ac:dyDescent="0.2">
      <c r="W681734" s="29"/>
      <c r="AI681734" s="29"/>
    </row>
    <row r="681762" spans="23:35" x14ac:dyDescent="0.2">
      <c r="W681762" s="31"/>
      <c r="AI681762" s="31"/>
    </row>
    <row r="681766" spans="23:35" x14ac:dyDescent="0.2">
      <c r="W681766" s="29"/>
      <c r="AI681766" s="29"/>
    </row>
    <row r="681794" spans="23:35" x14ac:dyDescent="0.2">
      <c r="W681794" s="31"/>
      <c r="AI681794" s="31"/>
    </row>
    <row r="681798" spans="23:35" x14ac:dyDescent="0.2">
      <c r="W681798" s="29"/>
      <c r="AI681798" s="29"/>
    </row>
    <row r="681826" spans="23:35" x14ac:dyDescent="0.2">
      <c r="W681826" s="31"/>
      <c r="AI681826" s="31"/>
    </row>
    <row r="681830" spans="23:35" x14ac:dyDescent="0.2">
      <c r="W681830" s="29"/>
      <c r="AI681830" s="29"/>
    </row>
    <row r="681858" spans="23:35" x14ac:dyDescent="0.2">
      <c r="W681858" s="31"/>
      <c r="AI681858" s="31"/>
    </row>
    <row r="681862" spans="23:35" x14ac:dyDescent="0.2">
      <c r="W681862" s="29"/>
      <c r="AI681862" s="29"/>
    </row>
    <row r="681890" spans="23:35" x14ac:dyDescent="0.2">
      <c r="W681890" s="31"/>
      <c r="AI681890" s="31"/>
    </row>
    <row r="681894" spans="23:35" x14ac:dyDescent="0.2">
      <c r="W681894" s="29"/>
      <c r="AI681894" s="29"/>
    </row>
    <row r="681922" spans="23:35" x14ac:dyDescent="0.2">
      <c r="W681922" s="31"/>
      <c r="AI681922" s="31"/>
    </row>
    <row r="681926" spans="23:35" x14ac:dyDescent="0.2">
      <c r="W681926" s="29"/>
      <c r="AI681926" s="29"/>
    </row>
    <row r="681954" spans="23:35" x14ac:dyDescent="0.2">
      <c r="W681954" s="31"/>
      <c r="AI681954" s="31"/>
    </row>
    <row r="681958" spans="23:35" x14ac:dyDescent="0.2">
      <c r="W681958" s="29"/>
      <c r="AI681958" s="29"/>
    </row>
    <row r="681986" spans="23:35" x14ac:dyDescent="0.2">
      <c r="W681986" s="31"/>
      <c r="AI681986" s="31"/>
    </row>
    <row r="681990" spans="23:35" x14ac:dyDescent="0.2">
      <c r="W681990" s="29"/>
      <c r="AI681990" s="29"/>
    </row>
    <row r="682018" spans="23:35" x14ac:dyDescent="0.2">
      <c r="W682018" s="31"/>
      <c r="AI682018" s="31"/>
    </row>
    <row r="682022" spans="23:35" x14ac:dyDescent="0.2">
      <c r="W682022" s="29"/>
      <c r="AI682022" s="29"/>
    </row>
    <row r="682050" spans="23:35" x14ac:dyDescent="0.2">
      <c r="W682050" s="31"/>
      <c r="AI682050" s="31"/>
    </row>
    <row r="682054" spans="23:35" x14ac:dyDescent="0.2">
      <c r="W682054" s="29"/>
      <c r="AI682054" s="29"/>
    </row>
    <row r="682082" spans="23:35" x14ac:dyDescent="0.2">
      <c r="W682082" s="31"/>
      <c r="AI682082" s="31"/>
    </row>
    <row r="682086" spans="23:35" x14ac:dyDescent="0.2">
      <c r="W682086" s="29"/>
      <c r="AI682086" s="29"/>
    </row>
    <row r="682114" spans="23:35" x14ac:dyDescent="0.2">
      <c r="W682114" s="31"/>
      <c r="AI682114" s="31"/>
    </row>
    <row r="682118" spans="23:35" x14ac:dyDescent="0.2">
      <c r="W682118" s="29"/>
      <c r="AI682118" s="29"/>
    </row>
    <row r="682146" spans="23:35" x14ac:dyDescent="0.2">
      <c r="W682146" s="31"/>
      <c r="AI682146" s="31"/>
    </row>
    <row r="682150" spans="23:35" x14ac:dyDescent="0.2">
      <c r="W682150" s="29"/>
      <c r="AI682150" s="29"/>
    </row>
    <row r="682178" spans="23:35" x14ac:dyDescent="0.2">
      <c r="W682178" s="31"/>
      <c r="AI682178" s="31"/>
    </row>
    <row r="682182" spans="23:35" x14ac:dyDescent="0.2">
      <c r="W682182" s="29"/>
      <c r="AI682182" s="29"/>
    </row>
    <row r="682210" spans="23:35" x14ac:dyDescent="0.2">
      <c r="W682210" s="31"/>
      <c r="AI682210" s="31"/>
    </row>
    <row r="682214" spans="23:35" x14ac:dyDescent="0.2">
      <c r="W682214" s="29"/>
      <c r="AI682214" s="29"/>
    </row>
    <row r="682242" spans="23:35" x14ac:dyDescent="0.2">
      <c r="W682242" s="31"/>
      <c r="AI682242" s="31"/>
    </row>
    <row r="682246" spans="23:35" x14ac:dyDescent="0.2">
      <c r="W682246" s="29"/>
      <c r="AI682246" s="29"/>
    </row>
    <row r="682274" spans="23:35" x14ac:dyDescent="0.2">
      <c r="W682274" s="31"/>
      <c r="AI682274" s="31"/>
    </row>
    <row r="682278" spans="23:35" x14ac:dyDescent="0.2">
      <c r="W682278" s="29"/>
      <c r="AI682278" s="29"/>
    </row>
    <row r="682306" spans="23:35" x14ac:dyDescent="0.2">
      <c r="W682306" s="31"/>
      <c r="AI682306" s="31"/>
    </row>
    <row r="682310" spans="23:35" x14ac:dyDescent="0.2">
      <c r="W682310" s="29"/>
      <c r="AI682310" s="29"/>
    </row>
    <row r="682338" spans="23:35" x14ac:dyDescent="0.2">
      <c r="W682338" s="31"/>
      <c r="AI682338" s="31"/>
    </row>
    <row r="682342" spans="23:35" x14ac:dyDescent="0.2">
      <c r="W682342" s="29"/>
      <c r="AI682342" s="29"/>
    </row>
    <row r="682370" spans="23:35" x14ac:dyDescent="0.2">
      <c r="W682370" s="31"/>
      <c r="AI682370" s="31"/>
    </row>
    <row r="682374" spans="23:35" x14ac:dyDescent="0.2">
      <c r="W682374" s="29"/>
      <c r="AI682374" s="29"/>
    </row>
    <row r="682402" spans="23:35" x14ac:dyDescent="0.2">
      <c r="W682402" s="31"/>
      <c r="AI682402" s="31"/>
    </row>
    <row r="682406" spans="23:35" x14ac:dyDescent="0.2">
      <c r="W682406" s="29"/>
      <c r="AI682406" s="29"/>
    </row>
    <row r="682434" spans="23:35" x14ac:dyDescent="0.2">
      <c r="W682434" s="31"/>
      <c r="AI682434" s="31"/>
    </row>
    <row r="682438" spans="23:35" x14ac:dyDescent="0.2">
      <c r="W682438" s="29"/>
      <c r="AI682438" s="29"/>
    </row>
    <row r="682466" spans="23:35" x14ac:dyDescent="0.2">
      <c r="W682466" s="31"/>
      <c r="AI682466" s="31"/>
    </row>
    <row r="682470" spans="23:35" x14ac:dyDescent="0.2">
      <c r="W682470" s="29"/>
      <c r="AI682470" s="29"/>
    </row>
    <row r="682498" spans="23:35" x14ac:dyDescent="0.2">
      <c r="W682498" s="31"/>
      <c r="AI682498" s="31"/>
    </row>
    <row r="682502" spans="23:35" x14ac:dyDescent="0.2">
      <c r="W682502" s="29"/>
      <c r="AI682502" s="29"/>
    </row>
    <row r="682530" spans="23:35" x14ac:dyDescent="0.2">
      <c r="W682530" s="31"/>
      <c r="AI682530" s="31"/>
    </row>
    <row r="682534" spans="23:35" x14ac:dyDescent="0.2">
      <c r="W682534" s="29"/>
      <c r="AI682534" s="29"/>
    </row>
    <row r="682562" spans="23:35" x14ac:dyDescent="0.2">
      <c r="W682562" s="31"/>
      <c r="AI682562" s="31"/>
    </row>
    <row r="682566" spans="23:35" x14ac:dyDescent="0.2">
      <c r="W682566" s="29"/>
      <c r="AI682566" s="29"/>
    </row>
    <row r="682594" spans="23:35" x14ac:dyDescent="0.2">
      <c r="W682594" s="31"/>
      <c r="AI682594" s="31"/>
    </row>
    <row r="682598" spans="23:35" x14ac:dyDescent="0.2">
      <c r="W682598" s="29"/>
      <c r="AI682598" s="29"/>
    </row>
    <row r="682626" spans="23:35" x14ac:dyDescent="0.2">
      <c r="W682626" s="31"/>
      <c r="AI682626" s="31"/>
    </row>
    <row r="682630" spans="23:35" x14ac:dyDescent="0.2">
      <c r="W682630" s="29"/>
      <c r="AI682630" s="29"/>
    </row>
    <row r="682658" spans="23:35" x14ac:dyDescent="0.2">
      <c r="W682658" s="31"/>
      <c r="AI682658" s="31"/>
    </row>
    <row r="682662" spans="23:35" x14ac:dyDescent="0.2">
      <c r="W682662" s="29"/>
      <c r="AI682662" s="29"/>
    </row>
    <row r="682690" spans="23:35" x14ac:dyDescent="0.2">
      <c r="W682690" s="31"/>
      <c r="AI682690" s="31"/>
    </row>
    <row r="682694" spans="23:35" x14ac:dyDescent="0.2">
      <c r="W682694" s="29"/>
      <c r="AI682694" s="29"/>
    </row>
    <row r="682722" spans="23:35" x14ac:dyDescent="0.2">
      <c r="W682722" s="31"/>
      <c r="AI682722" s="31"/>
    </row>
    <row r="682726" spans="23:35" x14ac:dyDescent="0.2">
      <c r="W682726" s="29"/>
      <c r="AI682726" s="29"/>
    </row>
    <row r="682754" spans="23:35" x14ac:dyDescent="0.2">
      <c r="W682754" s="31"/>
      <c r="AI682754" s="31"/>
    </row>
    <row r="682758" spans="23:35" x14ac:dyDescent="0.2">
      <c r="W682758" s="29"/>
      <c r="AI682758" s="29"/>
    </row>
    <row r="682786" spans="23:35" x14ac:dyDescent="0.2">
      <c r="W682786" s="31"/>
      <c r="AI682786" s="31"/>
    </row>
    <row r="682790" spans="23:35" x14ac:dyDescent="0.2">
      <c r="W682790" s="29"/>
      <c r="AI682790" s="29"/>
    </row>
    <row r="682818" spans="23:35" x14ac:dyDescent="0.2">
      <c r="W682818" s="31"/>
      <c r="AI682818" s="31"/>
    </row>
    <row r="682822" spans="23:35" x14ac:dyDescent="0.2">
      <c r="W682822" s="29"/>
      <c r="AI682822" s="29"/>
    </row>
    <row r="682850" spans="23:35" x14ac:dyDescent="0.2">
      <c r="W682850" s="31"/>
      <c r="AI682850" s="31"/>
    </row>
    <row r="682854" spans="23:35" x14ac:dyDescent="0.2">
      <c r="W682854" s="29"/>
      <c r="AI682854" s="29"/>
    </row>
    <row r="682882" spans="23:35" x14ac:dyDescent="0.2">
      <c r="W682882" s="31"/>
      <c r="AI682882" s="31"/>
    </row>
    <row r="682886" spans="23:35" x14ac:dyDescent="0.2">
      <c r="W682886" s="29"/>
      <c r="AI682886" s="29"/>
    </row>
    <row r="682914" spans="23:35" x14ac:dyDescent="0.2">
      <c r="W682914" s="31"/>
      <c r="AI682914" s="31"/>
    </row>
    <row r="682918" spans="23:35" x14ac:dyDescent="0.2">
      <c r="W682918" s="29"/>
      <c r="AI682918" s="29"/>
    </row>
    <row r="682946" spans="23:35" x14ac:dyDescent="0.2">
      <c r="W682946" s="31"/>
      <c r="AI682946" s="31"/>
    </row>
    <row r="682950" spans="23:35" x14ac:dyDescent="0.2">
      <c r="W682950" s="29"/>
      <c r="AI682950" s="29"/>
    </row>
    <row r="682978" spans="23:35" x14ac:dyDescent="0.2">
      <c r="W682978" s="31"/>
      <c r="AI682978" s="31"/>
    </row>
    <row r="682982" spans="23:35" x14ac:dyDescent="0.2">
      <c r="W682982" s="29"/>
      <c r="AI682982" s="29"/>
    </row>
    <row r="683010" spans="23:35" x14ac:dyDescent="0.2">
      <c r="W683010" s="31"/>
      <c r="AI683010" s="31"/>
    </row>
    <row r="683014" spans="23:35" x14ac:dyDescent="0.2">
      <c r="W683014" s="29"/>
      <c r="AI683014" s="29"/>
    </row>
    <row r="683042" spans="23:35" x14ac:dyDescent="0.2">
      <c r="W683042" s="31"/>
      <c r="AI683042" s="31"/>
    </row>
    <row r="683046" spans="23:35" x14ac:dyDescent="0.2">
      <c r="W683046" s="29"/>
      <c r="AI683046" s="29"/>
    </row>
    <row r="683074" spans="23:35" x14ac:dyDescent="0.2">
      <c r="W683074" s="31"/>
      <c r="AI683074" s="31"/>
    </row>
    <row r="683078" spans="23:35" x14ac:dyDescent="0.2">
      <c r="W683078" s="29"/>
      <c r="AI683078" s="29"/>
    </row>
    <row r="683106" spans="23:35" x14ac:dyDescent="0.2">
      <c r="W683106" s="31"/>
      <c r="AI683106" s="31"/>
    </row>
    <row r="683110" spans="23:35" x14ac:dyDescent="0.2">
      <c r="W683110" s="29"/>
      <c r="AI683110" s="29"/>
    </row>
    <row r="683138" spans="23:35" x14ac:dyDescent="0.2">
      <c r="W683138" s="31"/>
      <c r="AI683138" s="31"/>
    </row>
    <row r="683142" spans="23:35" x14ac:dyDescent="0.2">
      <c r="W683142" s="29"/>
      <c r="AI683142" s="29"/>
    </row>
    <row r="683170" spans="23:35" x14ac:dyDescent="0.2">
      <c r="W683170" s="31"/>
      <c r="AI683170" s="31"/>
    </row>
    <row r="683174" spans="23:35" x14ac:dyDescent="0.2">
      <c r="W683174" s="29"/>
      <c r="AI683174" s="29"/>
    </row>
    <row r="683202" spans="23:35" x14ac:dyDescent="0.2">
      <c r="W683202" s="31"/>
      <c r="AI683202" s="31"/>
    </row>
    <row r="683206" spans="23:35" x14ac:dyDescent="0.2">
      <c r="W683206" s="29"/>
      <c r="AI683206" s="29"/>
    </row>
    <row r="683234" spans="23:35" x14ac:dyDescent="0.2">
      <c r="W683234" s="31"/>
      <c r="AI683234" s="31"/>
    </row>
    <row r="683238" spans="23:35" x14ac:dyDescent="0.2">
      <c r="W683238" s="29"/>
      <c r="AI683238" s="29"/>
    </row>
    <row r="683266" spans="23:35" x14ac:dyDescent="0.2">
      <c r="W683266" s="31"/>
      <c r="AI683266" s="31"/>
    </row>
    <row r="683270" spans="23:35" x14ac:dyDescent="0.2">
      <c r="W683270" s="29"/>
      <c r="AI683270" s="29"/>
    </row>
    <row r="683298" spans="23:35" x14ac:dyDescent="0.2">
      <c r="W683298" s="31"/>
      <c r="AI683298" s="31"/>
    </row>
    <row r="683302" spans="23:35" x14ac:dyDescent="0.2">
      <c r="W683302" s="29"/>
      <c r="AI683302" s="29"/>
    </row>
    <row r="683330" spans="23:35" x14ac:dyDescent="0.2">
      <c r="W683330" s="31"/>
      <c r="AI683330" s="31"/>
    </row>
    <row r="683334" spans="23:35" x14ac:dyDescent="0.2">
      <c r="W683334" s="29"/>
      <c r="AI683334" s="29"/>
    </row>
    <row r="683362" spans="23:35" x14ac:dyDescent="0.2">
      <c r="W683362" s="31"/>
      <c r="AI683362" s="31"/>
    </row>
    <row r="683366" spans="23:35" x14ac:dyDescent="0.2">
      <c r="W683366" s="29"/>
      <c r="AI683366" s="29"/>
    </row>
    <row r="683394" spans="23:35" x14ac:dyDescent="0.2">
      <c r="W683394" s="31"/>
      <c r="AI683394" s="31"/>
    </row>
    <row r="683398" spans="23:35" x14ac:dyDescent="0.2">
      <c r="W683398" s="29"/>
      <c r="AI683398" s="29"/>
    </row>
    <row r="683426" spans="23:35" x14ac:dyDescent="0.2">
      <c r="W683426" s="31"/>
      <c r="AI683426" s="31"/>
    </row>
    <row r="683430" spans="23:35" x14ac:dyDescent="0.2">
      <c r="W683430" s="29"/>
      <c r="AI683430" s="29"/>
    </row>
    <row r="683458" spans="23:35" x14ac:dyDescent="0.2">
      <c r="W683458" s="31"/>
      <c r="AI683458" s="31"/>
    </row>
    <row r="683462" spans="23:35" x14ac:dyDescent="0.2">
      <c r="W683462" s="29"/>
      <c r="AI683462" s="29"/>
    </row>
    <row r="683490" spans="23:35" x14ac:dyDescent="0.2">
      <c r="W683490" s="31"/>
      <c r="AI683490" s="31"/>
    </row>
    <row r="683494" spans="23:35" x14ac:dyDescent="0.2">
      <c r="W683494" s="29"/>
      <c r="AI683494" s="29"/>
    </row>
    <row r="683522" spans="23:35" x14ac:dyDescent="0.2">
      <c r="W683522" s="31"/>
      <c r="AI683522" s="31"/>
    </row>
    <row r="683526" spans="23:35" x14ac:dyDescent="0.2">
      <c r="W683526" s="29"/>
      <c r="AI683526" s="29"/>
    </row>
    <row r="683554" spans="23:35" x14ac:dyDescent="0.2">
      <c r="W683554" s="31"/>
      <c r="AI683554" s="31"/>
    </row>
    <row r="683558" spans="23:35" x14ac:dyDescent="0.2">
      <c r="W683558" s="29"/>
      <c r="AI683558" s="29"/>
    </row>
    <row r="683586" spans="23:35" x14ac:dyDescent="0.2">
      <c r="W683586" s="31"/>
      <c r="AI683586" s="31"/>
    </row>
    <row r="683590" spans="23:35" x14ac:dyDescent="0.2">
      <c r="W683590" s="29"/>
      <c r="AI683590" s="29"/>
    </row>
    <row r="683618" spans="23:35" x14ac:dyDescent="0.2">
      <c r="W683618" s="31"/>
      <c r="AI683618" s="31"/>
    </row>
    <row r="683622" spans="23:35" x14ac:dyDescent="0.2">
      <c r="W683622" s="29"/>
      <c r="AI683622" s="29"/>
    </row>
    <row r="683650" spans="23:35" x14ac:dyDescent="0.2">
      <c r="W683650" s="31"/>
      <c r="AI683650" s="31"/>
    </row>
    <row r="683654" spans="23:35" x14ac:dyDescent="0.2">
      <c r="W683654" s="29"/>
      <c r="AI683654" s="29"/>
    </row>
    <row r="683682" spans="23:35" x14ac:dyDescent="0.2">
      <c r="W683682" s="31"/>
      <c r="AI683682" s="31"/>
    </row>
    <row r="683686" spans="23:35" x14ac:dyDescent="0.2">
      <c r="W683686" s="29"/>
      <c r="AI683686" s="29"/>
    </row>
    <row r="683714" spans="23:35" x14ac:dyDescent="0.2">
      <c r="W683714" s="31"/>
      <c r="AI683714" s="31"/>
    </row>
    <row r="683718" spans="23:35" x14ac:dyDescent="0.2">
      <c r="W683718" s="29"/>
      <c r="AI683718" s="29"/>
    </row>
    <row r="683746" spans="23:35" x14ac:dyDescent="0.2">
      <c r="W683746" s="31"/>
      <c r="AI683746" s="31"/>
    </row>
    <row r="683750" spans="23:35" x14ac:dyDescent="0.2">
      <c r="W683750" s="29"/>
      <c r="AI683750" s="29"/>
    </row>
    <row r="683778" spans="23:35" x14ac:dyDescent="0.2">
      <c r="W683778" s="31"/>
      <c r="AI683778" s="31"/>
    </row>
    <row r="683782" spans="23:35" x14ac:dyDescent="0.2">
      <c r="W683782" s="29"/>
      <c r="AI683782" s="29"/>
    </row>
    <row r="683810" spans="23:35" x14ac:dyDescent="0.2">
      <c r="W683810" s="31"/>
      <c r="AI683810" s="31"/>
    </row>
    <row r="683814" spans="23:35" x14ac:dyDescent="0.2">
      <c r="W683814" s="29"/>
      <c r="AI683814" s="29"/>
    </row>
    <row r="683842" spans="23:35" x14ac:dyDescent="0.2">
      <c r="W683842" s="31"/>
      <c r="AI683842" s="31"/>
    </row>
    <row r="683846" spans="23:35" x14ac:dyDescent="0.2">
      <c r="W683846" s="29"/>
      <c r="AI683846" s="29"/>
    </row>
    <row r="683874" spans="23:35" x14ac:dyDescent="0.2">
      <c r="W683874" s="31"/>
      <c r="AI683874" s="31"/>
    </row>
    <row r="683878" spans="23:35" x14ac:dyDescent="0.2">
      <c r="W683878" s="29"/>
      <c r="AI683878" s="29"/>
    </row>
    <row r="683906" spans="23:35" x14ac:dyDescent="0.2">
      <c r="W683906" s="31"/>
      <c r="AI683906" s="31"/>
    </row>
    <row r="683910" spans="23:35" x14ac:dyDescent="0.2">
      <c r="W683910" s="29"/>
      <c r="AI683910" s="29"/>
    </row>
    <row r="683938" spans="23:35" x14ac:dyDescent="0.2">
      <c r="W683938" s="31"/>
      <c r="AI683938" s="31"/>
    </row>
    <row r="683942" spans="23:35" x14ac:dyDescent="0.2">
      <c r="W683942" s="29"/>
      <c r="AI683942" s="29"/>
    </row>
    <row r="683970" spans="23:35" x14ac:dyDescent="0.2">
      <c r="W683970" s="31"/>
      <c r="AI683970" s="31"/>
    </row>
    <row r="683974" spans="23:35" x14ac:dyDescent="0.2">
      <c r="W683974" s="29"/>
      <c r="AI683974" s="29"/>
    </row>
    <row r="684002" spans="23:35" x14ac:dyDescent="0.2">
      <c r="W684002" s="31"/>
      <c r="AI684002" s="31"/>
    </row>
    <row r="684006" spans="23:35" x14ac:dyDescent="0.2">
      <c r="W684006" s="29"/>
      <c r="AI684006" s="29"/>
    </row>
    <row r="684034" spans="23:35" x14ac:dyDescent="0.2">
      <c r="W684034" s="31"/>
      <c r="AI684034" s="31"/>
    </row>
    <row r="684038" spans="23:35" x14ac:dyDescent="0.2">
      <c r="W684038" s="29"/>
      <c r="AI684038" s="29"/>
    </row>
    <row r="684066" spans="23:35" x14ac:dyDescent="0.2">
      <c r="W684066" s="31"/>
      <c r="AI684066" s="31"/>
    </row>
    <row r="684070" spans="23:35" x14ac:dyDescent="0.2">
      <c r="W684070" s="29"/>
      <c r="AI684070" s="29"/>
    </row>
    <row r="684098" spans="23:35" x14ac:dyDescent="0.2">
      <c r="W684098" s="31"/>
      <c r="AI684098" s="31"/>
    </row>
    <row r="684102" spans="23:35" x14ac:dyDescent="0.2">
      <c r="W684102" s="29"/>
      <c r="AI684102" s="29"/>
    </row>
    <row r="684130" spans="23:35" x14ac:dyDescent="0.2">
      <c r="W684130" s="31"/>
      <c r="AI684130" s="31"/>
    </row>
    <row r="684134" spans="23:35" x14ac:dyDescent="0.2">
      <c r="W684134" s="29"/>
      <c r="AI684134" s="29"/>
    </row>
    <row r="684162" spans="23:35" x14ac:dyDescent="0.2">
      <c r="W684162" s="31"/>
      <c r="AI684162" s="31"/>
    </row>
    <row r="684166" spans="23:35" x14ac:dyDescent="0.2">
      <c r="W684166" s="29"/>
      <c r="AI684166" s="29"/>
    </row>
    <row r="684194" spans="23:35" x14ac:dyDescent="0.2">
      <c r="W684194" s="31"/>
      <c r="AI684194" s="31"/>
    </row>
    <row r="684198" spans="23:35" x14ac:dyDescent="0.2">
      <c r="W684198" s="29"/>
      <c r="AI684198" s="29"/>
    </row>
    <row r="684226" spans="23:35" x14ac:dyDescent="0.2">
      <c r="W684226" s="31"/>
      <c r="AI684226" s="31"/>
    </row>
    <row r="684230" spans="23:35" x14ac:dyDescent="0.2">
      <c r="W684230" s="29"/>
      <c r="AI684230" s="29"/>
    </row>
    <row r="684258" spans="23:35" x14ac:dyDescent="0.2">
      <c r="W684258" s="31"/>
      <c r="AI684258" s="31"/>
    </row>
    <row r="684262" spans="23:35" x14ac:dyDescent="0.2">
      <c r="W684262" s="29"/>
      <c r="AI684262" s="29"/>
    </row>
    <row r="684290" spans="23:35" x14ac:dyDescent="0.2">
      <c r="W684290" s="31"/>
      <c r="AI684290" s="31"/>
    </row>
    <row r="684294" spans="23:35" x14ac:dyDescent="0.2">
      <c r="W684294" s="29"/>
      <c r="AI684294" s="29"/>
    </row>
    <row r="684322" spans="23:35" x14ac:dyDescent="0.2">
      <c r="W684322" s="31"/>
      <c r="AI684322" s="31"/>
    </row>
    <row r="684326" spans="23:35" x14ac:dyDescent="0.2">
      <c r="W684326" s="29"/>
      <c r="AI684326" s="29"/>
    </row>
    <row r="684354" spans="23:35" x14ac:dyDescent="0.2">
      <c r="W684354" s="31"/>
      <c r="AI684354" s="31"/>
    </row>
    <row r="684358" spans="23:35" x14ac:dyDescent="0.2">
      <c r="W684358" s="29"/>
      <c r="AI684358" s="29"/>
    </row>
    <row r="684386" spans="23:35" x14ac:dyDescent="0.2">
      <c r="W684386" s="31"/>
      <c r="AI684386" s="31"/>
    </row>
    <row r="684390" spans="23:35" x14ac:dyDescent="0.2">
      <c r="W684390" s="29"/>
      <c r="AI684390" s="29"/>
    </row>
    <row r="684418" spans="23:35" x14ac:dyDescent="0.2">
      <c r="W684418" s="31"/>
      <c r="AI684418" s="31"/>
    </row>
    <row r="684422" spans="23:35" x14ac:dyDescent="0.2">
      <c r="W684422" s="29"/>
      <c r="AI684422" s="29"/>
    </row>
    <row r="684450" spans="23:35" x14ac:dyDescent="0.2">
      <c r="W684450" s="31"/>
      <c r="AI684450" s="31"/>
    </row>
    <row r="684454" spans="23:35" x14ac:dyDescent="0.2">
      <c r="W684454" s="29"/>
      <c r="AI684454" s="29"/>
    </row>
    <row r="684482" spans="23:35" x14ac:dyDescent="0.2">
      <c r="W684482" s="31"/>
      <c r="AI684482" s="31"/>
    </row>
    <row r="684486" spans="23:35" x14ac:dyDescent="0.2">
      <c r="W684486" s="29"/>
      <c r="AI684486" s="29"/>
    </row>
    <row r="684514" spans="23:35" x14ac:dyDescent="0.2">
      <c r="W684514" s="31"/>
      <c r="AI684514" s="31"/>
    </row>
    <row r="684518" spans="23:35" x14ac:dyDescent="0.2">
      <c r="W684518" s="29"/>
      <c r="AI684518" s="29"/>
    </row>
    <row r="684546" spans="23:35" x14ac:dyDescent="0.2">
      <c r="W684546" s="31"/>
      <c r="AI684546" s="31"/>
    </row>
    <row r="684550" spans="23:35" x14ac:dyDescent="0.2">
      <c r="W684550" s="29"/>
      <c r="AI684550" s="29"/>
    </row>
    <row r="684578" spans="23:35" x14ac:dyDescent="0.2">
      <c r="W684578" s="31"/>
      <c r="AI684578" s="31"/>
    </row>
    <row r="684582" spans="23:35" x14ac:dyDescent="0.2">
      <c r="W684582" s="29"/>
      <c r="AI684582" s="29"/>
    </row>
    <row r="684610" spans="23:35" x14ac:dyDescent="0.2">
      <c r="W684610" s="31"/>
      <c r="AI684610" s="31"/>
    </row>
    <row r="684614" spans="23:35" x14ac:dyDescent="0.2">
      <c r="W684614" s="29"/>
      <c r="AI684614" s="29"/>
    </row>
    <row r="684642" spans="23:35" x14ac:dyDescent="0.2">
      <c r="W684642" s="31"/>
      <c r="AI684642" s="31"/>
    </row>
    <row r="684646" spans="23:35" x14ac:dyDescent="0.2">
      <c r="W684646" s="29"/>
      <c r="AI684646" s="29"/>
    </row>
    <row r="684674" spans="23:35" x14ac:dyDescent="0.2">
      <c r="W684674" s="31"/>
      <c r="AI684674" s="31"/>
    </row>
    <row r="684678" spans="23:35" x14ac:dyDescent="0.2">
      <c r="W684678" s="29"/>
      <c r="AI684678" s="29"/>
    </row>
    <row r="684706" spans="23:35" x14ac:dyDescent="0.2">
      <c r="W684706" s="31"/>
      <c r="AI684706" s="31"/>
    </row>
    <row r="684710" spans="23:35" x14ac:dyDescent="0.2">
      <c r="W684710" s="29"/>
      <c r="AI684710" s="29"/>
    </row>
    <row r="684738" spans="23:35" x14ac:dyDescent="0.2">
      <c r="W684738" s="31"/>
      <c r="AI684738" s="31"/>
    </row>
    <row r="684742" spans="23:35" x14ac:dyDescent="0.2">
      <c r="W684742" s="29"/>
      <c r="AI684742" s="29"/>
    </row>
    <row r="684770" spans="23:35" x14ac:dyDescent="0.2">
      <c r="W684770" s="31"/>
      <c r="AI684770" s="31"/>
    </row>
    <row r="684774" spans="23:35" x14ac:dyDescent="0.2">
      <c r="W684774" s="29"/>
      <c r="AI684774" s="29"/>
    </row>
    <row r="684802" spans="23:35" x14ac:dyDescent="0.2">
      <c r="W684802" s="31"/>
      <c r="AI684802" s="31"/>
    </row>
    <row r="684806" spans="23:35" x14ac:dyDescent="0.2">
      <c r="W684806" s="29"/>
      <c r="AI684806" s="29"/>
    </row>
    <row r="684834" spans="23:35" x14ac:dyDescent="0.2">
      <c r="W684834" s="31"/>
      <c r="AI684834" s="31"/>
    </row>
    <row r="684838" spans="23:35" x14ac:dyDescent="0.2">
      <c r="W684838" s="29"/>
      <c r="AI684838" s="29"/>
    </row>
    <row r="684866" spans="23:35" x14ac:dyDescent="0.2">
      <c r="W684866" s="31"/>
      <c r="AI684866" s="31"/>
    </row>
    <row r="684870" spans="23:35" x14ac:dyDescent="0.2">
      <c r="W684870" s="29"/>
      <c r="AI684870" s="29"/>
    </row>
    <row r="684898" spans="23:35" x14ac:dyDescent="0.2">
      <c r="W684898" s="31"/>
      <c r="AI684898" s="31"/>
    </row>
    <row r="684902" spans="23:35" x14ac:dyDescent="0.2">
      <c r="W684902" s="29"/>
      <c r="AI684902" s="29"/>
    </row>
    <row r="684930" spans="23:35" x14ac:dyDescent="0.2">
      <c r="W684930" s="31"/>
      <c r="AI684930" s="31"/>
    </row>
    <row r="684934" spans="23:35" x14ac:dyDescent="0.2">
      <c r="W684934" s="29"/>
      <c r="AI684934" s="29"/>
    </row>
    <row r="684962" spans="23:35" x14ac:dyDescent="0.2">
      <c r="W684962" s="31"/>
      <c r="AI684962" s="31"/>
    </row>
    <row r="684966" spans="23:35" x14ac:dyDescent="0.2">
      <c r="W684966" s="29"/>
      <c r="AI684966" s="29"/>
    </row>
    <row r="684994" spans="23:35" x14ac:dyDescent="0.2">
      <c r="W684994" s="31"/>
      <c r="AI684994" s="31"/>
    </row>
    <row r="684998" spans="23:35" x14ac:dyDescent="0.2">
      <c r="W684998" s="29"/>
      <c r="AI684998" s="29"/>
    </row>
    <row r="685026" spans="23:35" x14ac:dyDescent="0.2">
      <c r="W685026" s="31"/>
      <c r="AI685026" s="31"/>
    </row>
    <row r="685030" spans="23:35" x14ac:dyDescent="0.2">
      <c r="W685030" s="29"/>
      <c r="AI685030" s="29"/>
    </row>
    <row r="685058" spans="23:35" x14ac:dyDescent="0.2">
      <c r="W685058" s="31"/>
      <c r="AI685058" s="31"/>
    </row>
    <row r="685062" spans="23:35" x14ac:dyDescent="0.2">
      <c r="W685062" s="29"/>
      <c r="AI685062" s="29"/>
    </row>
    <row r="685090" spans="23:35" x14ac:dyDescent="0.2">
      <c r="W685090" s="31"/>
      <c r="AI685090" s="31"/>
    </row>
    <row r="685094" spans="23:35" x14ac:dyDescent="0.2">
      <c r="W685094" s="29"/>
      <c r="AI685094" s="29"/>
    </row>
    <row r="685122" spans="23:35" x14ac:dyDescent="0.2">
      <c r="W685122" s="31"/>
      <c r="AI685122" s="31"/>
    </row>
    <row r="685126" spans="23:35" x14ac:dyDescent="0.2">
      <c r="W685126" s="29"/>
      <c r="AI685126" s="29"/>
    </row>
    <row r="685154" spans="23:35" x14ac:dyDescent="0.2">
      <c r="W685154" s="31"/>
      <c r="AI685154" s="31"/>
    </row>
    <row r="685158" spans="23:35" x14ac:dyDescent="0.2">
      <c r="W685158" s="29"/>
      <c r="AI685158" s="29"/>
    </row>
    <row r="685186" spans="23:35" x14ac:dyDescent="0.2">
      <c r="W685186" s="31"/>
      <c r="AI685186" s="31"/>
    </row>
    <row r="685190" spans="23:35" x14ac:dyDescent="0.2">
      <c r="W685190" s="29"/>
      <c r="AI685190" s="29"/>
    </row>
    <row r="685218" spans="23:35" x14ac:dyDescent="0.2">
      <c r="W685218" s="31"/>
      <c r="AI685218" s="31"/>
    </row>
    <row r="685222" spans="23:35" x14ac:dyDescent="0.2">
      <c r="W685222" s="29"/>
      <c r="AI685222" s="29"/>
    </row>
    <row r="685250" spans="23:35" x14ac:dyDescent="0.2">
      <c r="W685250" s="31"/>
      <c r="AI685250" s="31"/>
    </row>
    <row r="685254" spans="23:35" x14ac:dyDescent="0.2">
      <c r="W685254" s="29"/>
      <c r="AI685254" s="29"/>
    </row>
    <row r="685282" spans="23:35" x14ac:dyDescent="0.2">
      <c r="W685282" s="31"/>
      <c r="AI685282" s="31"/>
    </row>
    <row r="685286" spans="23:35" x14ac:dyDescent="0.2">
      <c r="W685286" s="29"/>
      <c r="AI685286" s="29"/>
    </row>
    <row r="685314" spans="23:35" x14ac:dyDescent="0.2">
      <c r="W685314" s="31"/>
      <c r="AI685314" s="31"/>
    </row>
    <row r="685318" spans="23:35" x14ac:dyDescent="0.2">
      <c r="W685318" s="29"/>
      <c r="AI685318" s="29"/>
    </row>
    <row r="685346" spans="23:35" x14ac:dyDescent="0.2">
      <c r="W685346" s="31"/>
      <c r="AI685346" s="31"/>
    </row>
    <row r="685350" spans="23:35" x14ac:dyDescent="0.2">
      <c r="W685350" s="29"/>
      <c r="AI685350" s="29"/>
    </row>
    <row r="685378" spans="23:35" x14ac:dyDescent="0.2">
      <c r="W685378" s="31"/>
      <c r="AI685378" s="31"/>
    </row>
    <row r="685382" spans="23:35" x14ac:dyDescent="0.2">
      <c r="W685382" s="29"/>
      <c r="AI685382" s="29"/>
    </row>
    <row r="685410" spans="23:35" x14ac:dyDescent="0.2">
      <c r="W685410" s="31"/>
      <c r="AI685410" s="31"/>
    </row>
    <row r="685414" spans="23:35" x14ac:dyDescent="0.2">
      <c r="W685414" s="29"/>
      <c r="AI685414" s="29"/>
    </row>
    <row r="685442" spans="23:35" x14ac:dyDescent="0.2">
      <c r="W685442" s="31"/>
      <c r="AI685442" s="31"/>
    </row>
    <row r="685446" spans="23:35" x14ac:dyDescent="0.2">
      <c r="W685446" s="29"/>
      <c r="AI685446" s="29"/>
    </row>
    <row r="685474" spans="23:35" x14ac:dyDescent="0.2">
      <c r="W685474" s="31"/>
      <c r="AI685474" s="31"/>
    </row>
    <row r="685478" spans="23:35" x14ac:dyDescent="0.2">
      <c r="W685478" s="29"/>
      <c r="AI685478" s="29"/>
    </row>
    <row r="685506" spans="23:35" x14ac:dyDescent="0.2">
      <c r="W685506" s="31"/>
      <c r="AI685506" s="31"/>
    </row>
    <row r="685510" spans="23:35" x14ac:dyDescent="0.2">
      <c r="W685510" s="29"/>
      <c r="AI685510" s="29"/>
    </row>
    <row r="685538" spans="23:35" x14ac:dyDescent="0.2">
      <c r="W685538" s="31"/>
      <c r="AI685538" s="31"/>
    </row>
    <row r="685542" spans="23:35" x14ac:dyDescent="0.2">
      <c r="W685542" s="29"/>
      <c r="AI685542" s="29"/>
    </row>
    <row r="685570" spans="23:35" x14ac:dyDescent="0.2">
      <c r="W685570" s="31"/>
      <c r="AI685570" s="31"/>
    </row>
    <row r="685574" spans="23:35" x14ac:dyDescent="0.2">
      <c r="W685574" s="29"/>
      <c r="AI685574" s="29"/>
    </row>
    <row r="685602" spans="23:35" x14ac:dyDescent="0.2">
      <c r="W685602" s="31"/>
      <c r="AI685602" s="31"/>
    </row>
    <row r="685606" spans="23:35" x14ac:dyDescent="0.2">
      <c r="W685606" s="29"/>
      <c r="AI685606" s="29"/>
    </row>
    <row r="685634" spans="23:35" x14ac:dyDescent="0.2">
      <c r="W685634" s="31"/>
      <c r="AI685634" s="31"/>
    </row>
    <row r="685638" spans="23:35" x14ac:dyDescent="0.2">
      <c r="W685638" s="29"/>
      <c r="AI685638" s="29"/>
    </row>
    <row r="685666" spans="23:35" x14ac:dyDescent="0.2">
      <c r="W685666" s="31"/>
      <c r="AI685666" s="31"/>
    </row>
    <row r="685670" spans="23:35" x14ac:dyDescent="0.2">
      <c r="W685670" s="29"/>
      <c r="AI685670" s="29"/>
    </row>
    <row r="685698" spans="23:35" x14ac:dyDescent="0.2">
      <c r="W685698" s="31"/>
      <c r="AI685698" s="31"/>
    </row>
    <row r="685702" spans="23:35" x14ac:dyDescent="0.2">
      <c r="W685702" s="29"/>
      <c r="AI685702" s="29"/>
    </row>
    <row r="685730" spans="23:35" x14ac:dyDescent="0.2">
      <c r="W685730" s="31"/>
      <c r="AI685730" s="31"/>
    </row>
    <row r="685734" spans="23:35" x14ac:dyDescent="0.2">
      <c r="W685734" s="29"/>
      <c r="AI685734" s="29"/>
    </row>
    <row r="685762" spans="23:35" x14ac:dyDescent="0.2">
      <c r="W685762" s="31"/>
      <c r="AI685762" s="31"/>
    </row>
    <row r="685766" spans="23:35" x14ac:dyDescent="0.2">
      <c r="W685766" s="29"/>
      <c r="AI685766" s="29"/>
    </row>
    <row r="685794" spans="23:35" x14ac:dyDescent="0.2">
      <c r="W685794" s="31"/>
      <c r="AI685794" s="31"/>
    </row>
    <row r="685798" spans="23:35" x14ac:dyDescent="0.2">
      <c r="W685798" s="29"/>
      <c r="AI685798" s="29"/>
    </row>
    <row r="685826" spans="23:35" x14ac:dyDescent="0.2">
      <c r="W685826" s="31"/>
      <c r="AI685826" s="31"/>
    </row>
    <row r="685830" spans="23:35" x14ac:dyDescent="0.2">
      <c r="W685830" s="29"/>
      <c r="AI685830" s="29"/>
    </row>
    <row r="685858" spans="23:35" x14ac:dyDescent="0.2">
      <c r="W685858" s="31"/>
      <c r="AI685858" s="31"/>
    </row>
    <row r="685862" spans="23:35" x14ac:dyDescent="0.2">
      <c r="W685862" s="29"/>
      <c r="AI685862" s="29"/>
    </row>
    <row r="685890" spans="23:35" x14ac:dyDescent="0.2">
      <c r="W685890" s="31"/>
      <c r="AI685890" s="31"/>
    </row>
    <row r="685894" spans="23:35" x14ac:dyDescent="0.2">
      <c r="W685894" s="29"/>
      <c r="AI685894" s="29"/>
    </row>
    <row r="685922" spans="23:35" x14ac:dyDescent="0.2">
      <c r="W685922" s="31"/>
      <c r="AI685922" s="31"/>
    </row>
    <row r="685926" spans="23:35" x14ac:dyDescent="0.2">
      <c r="W685926" s="29"/>
      <c r="AI685926" s="29"/>
    </row>
    <row r="685954" spans="23:35" x14ac:dyDescent="0.2">
      <c r="W685954" s="31"/>
      <c r="AI685954" s="31"/>
    </row>
    <row r="685958" spans="23:35" x14ac:dyDescent="0.2">
      <c r="W685958" s="29"/>
      <c r="AI685958" s="29"/>
    </row>
    <row r="685986" spans="23:35" x14ac:dyDescent="0.2">
      <c r="W685986" s="31"/>
      <c r="AI685986" s="31"/>
    </row>
    <row r="685990" spans="23:35" x14ac:dyDescent="0.2">
      <c r="W685990" s="29"/>
      <c r="AI685990" s="29"/>
    </row>
    <row r="686018" spans="23:35" x14ac:dyDescent="0.2">
      <c r="W686018" s="31"/>
      <c r="AI686018" s="31"/>
    </row>
    <row r="686022" spans="23:35" x14ac:dyDescent="0.2">
      <c r="W686022" s="29"/>
      <c r="AI686022" s="29"/>
    </row>
    <row r="686050" spans="23:35" x14ac:dyDescent="0.2">
      <c r="W686050" s="31"/>
      <c r="AI686050" s="31"/>
    </row>
    <row r="686054" spans="23:35" x14ac:dyDescent="0.2">
      <c r="W686054" s="29"/>
      <c r="AI686054" s="29"/>
    </row>
    <row r="686082" spans="23:35" x14ac:dyDescent="0.2">
      <c r="W686082" s="31"/>
      <c r="AI686082" s="31"/>
    </row>
    <row r="686086" spans="23:35" x14ac:dyDescent="0.2">
      <c r="W686086" s="29"/>
      <c r="AI686086" s="29"/>
    </row>
    <row r="686114" spans="23:35" x14ac:dyDescent="0.2">
      <c r="W686114" s="31"/>
      <c r="AI686114" s="31"/>
    </row>
    <row r="686118" spans="23:35" x14ac:dyDescent="0.2">
      <c r="W686118" s="29"/>
      <c r="AI686118" s="29"/>
    </row>
    <row r="686146" spans="23:35" x14ac:dyDescent="0.2">
      <c r="W686146" s="31"/>
      <c r="AI686146" s="31"/>
    </row>
    <row r="686150" spans="23:35" x14ac:dyDescent="0.2">
      <c r="W686150" s="29"/>
      <c r="AI686150" s="29"/>
    </row>
    <row r="686178" spans="23:35" x14ac:dyDescent="0.2">
      <c r="W686178" s="31"/>
      <c r="AI686178" s="31"/>
    </row>
    <row r="686182" spans="23:35" x14ac:dyDescent="0.2">
      <c r="W686182" s="29"/>
      <c r="AI686182" s="29"/>
    </row>
    <row r="686210" spans="23:35" x14ac:dyDescent="0.2">
      <c r="W686210" s="31"/>
      <c r="AI686210" s="31"/>
    </row>
    <row r="686214" spans="23:35" x14ac:dyDescent="0.2">
      <c r="W686214" s="29"/>
      <c r="AI686214" s="29"/>
    </row>
    <row r="686242" spans="23:35" x14ac:dyDescent="0.2">
      <c r="W686242" s="31"/>
      <c r="AI686242" s="31"/>
    </row>
    <row r="686246" spans="23:35" x14ac:dyDescent="0.2">
      <c r="W686246" s="29"/>
      <c r="AI686246" s="29"/>
    </row>
    <row r="686274" spans="23:35" x14ac:dyDescent="0.2">
      <c r="W686274" s="31"/>
      <c r="AI686274" s="31"/>
    </row>
    <row r="686278" spans="23:35" x14ac:dyDescent="0.2">
      <c r="W686278" s="29"/>
      <c r="AI686278" s="29"/>
    </row>
    <row r="686306" spans="23:35" x14ac:dyDescent="0.2">
      <c r="W686306" s="31"/>
      <c r="AI686306" s="31"/>
    </row>
    <row r="686310" spans="23:35" x14ac:dyDescent="0.2">
      <c r="W686310" s="29"/>
      <c r="AI686310" s="29"/>
    </row>
    <row r="686338" spans="23:35" x14ac:dyDescent="0.2">
      <c r="W686338" s="31"/>
      <c r="AI686338" s="31"/>
    </row>
    <row r="686342" spans="23:35" x14ac:dyDescent="0.2">
      <c r="W686342" s="29"/>
      <c r="AI686342" s="29"/>
    </row>
    <row r="686370" spans="23:35" x14ac:dyDescent="0.2">
      <c r="W686370" s="31"/>
      <c r="AI686370" s="31"/>
    </row>
    <row r="686374" spans="23:35" x14ac:dyDescent="0.2">
      <c r="W686374" s="29"/>
      <c r="AI686374" s="29"/>
    </row>
    <row r="686402" spans="23:35" x14ac:dyDescent="0.2">
      <c r="W686402" s="31"/>
      <c r="AI686402" s="31"/>
    </row>
    <row r="686406" spans="23:35" x14ac:dyDescent="0.2">
      <c r="W686406" s="29"/>
      <c r="AI686406" s="29"/>
    </row>
    <row r="686434" spans="23:35" x14ac:dyDescent="0.2">
      <c r="W686434" s="31"/>
      <c r="AI686434" s="31"/>
    </row>
    <row r="686438" spans="23:35" x14ac:dyDescent="0.2">
      <c r="W686438" s="29"/>
      <c r="AI686438" s="29"/>
    </row>
    <row r="686466" spans="23:35" x14ac:dyDescent="0.2">
      <c r="W686466" s="31"/>
      <c r="AI686466" s="31"/>
    </row>
    <row r="686470" spans="23:35" x14ac:dyDescent="0.2">
      <c r="W686470" s="29"/>
      <c r="AI686470" s="29"/>
    </row>
    <row r="686498" spans="23:35" x14ac:dyDescent="0.2">
      <c r="W686498" s="31"/>
      <c r="AI686498" s="31"/>
    </row>
    <row r="686502" spans="23:35" x14ac:dyDescent="0.2">
      <c r="W686502" s="29"/>
      <c r="AI686502" s="29"/>
    </row>
    <row r="686530" spans="23:35" x14ac:dyDescent="0.2">
      <c r="W686530" s="31"/>
      <c r="AI686530" s="31"/>
    </row>
    <row r="686534" spans="23:35" x14ac:dyDescent="0.2">
      <c r="W686534" s="29"/>
      <c r="AI686534" s="29"/>
    </row>
    <row r="686562" spans="23:35" x14ac:dyDescent="0.2">
      <c r="W686562" s="31"/>
      <c r="AI686562" s="31"/>
    </row>
    <row r="686566" spans="23:35" x14ac:dyDescent="0.2">
      <c r="W686566" s="29"/>
      <c r="AI686566" s="29"/>
    </row>
    <row r="686594" spans="23:35" x14ac:dyDescent="0.2">
      <c r="W686594" s="31"/>
      <c r="AI686594" s="31"/>
    </row>
    <row r="686598" spans="23:35" x14ac:dyDescent="0.2">
      <c r="W686598" s="29"/>
      <c r="AI686598" s="29"/>
    </row>
    <row r="686626" spans="23:35" x14ac:dyDescent="0.2">
      <c r="W686626" s="31"/>
      <c r="AI686626" s="31"/>
    </row>
    <row r="686630" spans="23:35" x14ac:dyDescent="0.2">
      <c r="W686630" s="29"/>
      <c r="AI686630" s="29"/>
    </row>
    <row r="686658" spans="23:35" x14ac:dyDescent="0.2">
      <c r="W686658" s="31"/>
      <c r="AI686658" s="31"/>
    </row>
    <row r="686662" spans="23:35" x14ac:dyDescent="0.2">
      <c r="W686662" s="29"/>
      <c r="AI686662" s="29"/>
    </row>
    <row r="686690" spans="23:35" x14ac:dyDescent="0.2">
      <c r="W686690" s="31"/>
      <c r="AI686690" s="31"/>
    </row>
    <row r="686694" spans="23:35" x14ac:dyDescent="0.2">
      <c r="W686694" s="29"/>
      <c r="AI686694" s="29"/>
    </row>
    <row r="686722" spans="23:35" x14ac:dyDescent="0.2">
      <c r="W686722" s="31"/>
      <c r="AI686722" s="31"/>
    </row>
    <row r="686726" spans="23:35" x14ac:dyDescent="0.2">
      <c r="W686726" s="29"/>
      <c r="AI686726" s="29"/>
    </row>
    <row r="686754" spans="23:35" x14ac:dyDescent="0.2">
      <c r="W686754" s="31"/>
      <c r="AI686754" s="31"/>
    </row>
    <row r="686758" spans="23:35" x14ac:dyDescent="0.2">
      <c r="W686758" s="29"/>
      <c r="AI686758" s="29"/>
    </row>
    <row r="686786" spans="23:35" x14ac:dyDescent="0.2">
      <c r="W686786" s="31"/>
      <c r="AI686786" s="31"/>
    </row>
    <row r="686790" spans="23:35" x14ac:dyDescent="0.2">
      <c r="W686790" s="29"/>
      <c r="AI686790" s="29"/>
    </row>
    <row r="686818" spans="23:35" x14ac:dyDescent="0.2">
      <c r="W686818" s="31"/>
      <c r="AI686818" s="31"/>
    </row>
    <row r="686822" spans="23:35" x14ac:dyDescent="0.2">
      <c r="W686822" s="29"/>
      <c r="AI686822" s="29"/>
    </row>
    <row r="686850" spans="23:35" x14ac:dyDescent="0.2">
      <c r="W686850" s="31"/>
      <c r="AI686850" s="31"/>
    </row>
    <row r="686854" spans="23:35" x14ac:dyDescent="0.2">
      <c r="W686854" s="29"/>
      <c r="AI686854" s="29"/>
    </row>
    <row r="686882" spans="23:35" x14ac:dyDescent="0.2">
      <c r="W686882" s="31"/>
      <c r="AI686882" s="31"/>
    </row>
    <row r="686886" spans="23:35" x14ac:dyDescent="0.2">
      <c r="W686886" s="29"/>
      <c r="AI686886" s="29"/>
    </row>
    <row r="686914" spans="23:35" x14ac:dyDescent="0.2">
      <c r="W686914" s="31"/>
      <c r="AI686914" s="31"/>
    </row>
    <row r="686918" spans="23:35" x14ac:dyDescent="0.2">
      <c r="W686918" s="29"/>
      <c r="AI686918" s="29"/>
    </row>
    <row r="686946" spans="23:35" x14ac:dyDescent="0.2">
      <c r="W686946" s="31"/>
      <c r="AI686946" s="31"/>
    </row>
    <row r="686950" spans="23:35" x14ac:dyDescent="0.2">
      <c r="W686950" s="29"/>
      <c r="AI686950" s="29"/>
    </row>
    <row r="686978" spans="23:35" x14ac:dyDescent="0.2">
      <c r="W686978" s="31"/>
      <c r="AI686978" s="31"/>
    </row>
    <row r="686982" spans="23:35" x14ac:dyDescent="0.2">
      <c r="W686982" s="29"/>
      <c r="AI686982" s="29"/>
    </row>
    <row r="687010" spans="23:35" x14ac:dyDescent="0.2">
      <c r="W687010" s="31"/>
      <c r="AI687010" s="31"/>
    </row>
    <row r="687014" spans="23:35" x14ac:dyDescent="0.2">
      <c r="W687014" s="29"/>
      <c r="AI687014" s="29"/>
    </row>
    <row r="687042" spans="23:35" x14ac:dyDescent="0.2">
      <c r="W687042" s="31"/>
      <c r="AI687042" s="31"/>
    </row>
    <row r="687046" spans="23:35" x14ac:dyDescent="0.2">
      <c r="W687046" s="29"/>
      <c r="AI687046" s="29"/>
    </row>
    <row r="687074" spans="23:35" x14ac:dyDescent="0.2">
      <c r="W687074" s="31"/>
      <c r="AI687074" s="31"/>
    </row>
    <row r="687078" spans="23:35" x14ac:dyDescent="0.2">
      <c r="W687078" s="29"/>
      <c r="AI687078" s="29"/>
    </row>
    <row r="687106" spans="23:35" x14ac:dyDescent="0.2">
      <c r="W687106" s="31"/>
      <c r="AI687106" s="31"/>
    </row>
    <row r="687110" spans="23:35" x14ac:dyDescent="0.2">
      <c r="W687110" s="29"/>
      <c r="AI687110" s="29"/>
    </row>
    <row r="687138" spans="23:35" x14ac:dyDescent="0.2">
      <c r="W687138" s="31"/>
      <c r="AI687138" s="31"/>
    </row>
    <row r="687142" spans="23:35" x14ac:dyDescent="0.2">
      <c r="W687142" s="29"/>
      <c r="AI687142" s="29"/>
    </row>
    <row r="687170" spans="23:35" x14ac:dyDescent="0.2">
      <c r="W687170" s="31"/>
      <c r="AI687170" s="31"/>
    </row>
    <row r="687174" spans="23:35" x14ac:dyDescent="0.2">
      <c r="W687174" s="29"/>
      <c r="AI687174" s="29"/>
    </row>
    <row r="687202" spans="23:35" x14ac:dyDescent="0.2">
      <c r="W687202" s="31"/>
      <c r="AI687202" s="31"/>
    </row>
    <row r="687206" spans="23:35" x14ac:dyDescent="0.2">
      <c r="W687206" s="29"/>
      <c r="AI687206" s="29"/>
    </row>
    <row r="687234" spans="23:35" x14ac:dyDescent="0.2">
      <c r="W687234" s="31"/>
      <c r="AI687234" s="31"/>
    </row>
    <row r="687238" spans="23:35" x14ac:dyDescent="0.2">
      <c r="W687238" s="29"/>
      <c r="AI687238" s="29"/>
    </row>
    <row r="687266" spans="23:35" x14ac:dyDescent="0.2">
      <c r="W687266" s="31"/>
      <c r="AI687266" s="31"/>
    </row>
    <row r="687270" spans="23:35" x14ac:dyDescent="0.2">
      <c r="W687270" s="29"/>
      <c r="AI687270" s="29"/>
    </row>
    <row r="687298" spans="23:35" x14ac:dyDescent="0.2">
      <c r="W687298" s="31"/>
      <c r="AI687298" s="31"/>
    </row>
    <row r="687302" spans="23:35" x14ac:dyDescent="0.2">
      <c r="W687302" s="29"/>
      <c r="AI687302" s="29"/>
    </row>
    <row r="687330" spans="23:35" x14ac:dyDescent="0.2">
      <c r="W687330" s="31"/>
      <c r="AI687330" s="31"/>
    </row>
    <row r="687334" spans="23:35" x14ac:dyDescent="0.2">
      <c r="W687334" s="29"/>
      <c r="AI687334" s="29"/>
    </row>
    <row r="687362" spans="23:35" x14ac:dyDescent="0.2">
      <c r="W687362" s="31"/>
      <c r="AI687362" s="31"/>
    </row>
    <row r="687366" spans="23:35" x14ac:dyDescent="0.2">
      <c r="W687366" s="29"/>
      <c r="AI687366" s="29"/>
    </row>
    <row r="687394" spans="23:35" x14ac:dyDescent="0.2">
      <c r="W687394" s="31"/>
      <c r="AI687394" s="31"/>
    </row>
    <row r="687398" spans="23:35" x14ac:dyDescent="0.2">
      <c r="W687398" s="29"/>
      <c r="AI687398" s="29"/>
    </row>
    <row r="687426" spans="23:35" x14ac:dyDescent="0.2">
      <c r="W687426" s="31"/>
      <c r="AI687426" s="31"/>
    </row>
    <row r="687430" spans="23:35" x14ac:dyDescent="0.2">
      <c r="W687430" s="29"/>
      <c r="AI687430" s="29"/>
    </row>
    <row r="687458" spans="23:35" x14ac:dyDescent="0.2">
      <c r="W687458" s="31"/>
      <c r="AI687458" s="31"/>
    </row>
    <row r="687462" spans="23:35" x14ac:dyDescent="0.2">
      <c r="W687462" s="29"/>
      <c r="AI687462" s="29"/>
    </row>
    <row r="687490" spans="23:35" x14ac:dyDescent="0.2">
      <c r="W687490" s="31"/>
      <c r="AI687490" s="31"/>
    </row>
    <row r="687494" spans="23:35" x14ac:dyDescent="0.2">
      <c r="W687494" s="29"/>
      <c r="AI687494" s="29"/>
    </row>
    <row r="687522" spans="23:35" x14ac:dyDescent="0.2">
      <c r="W687522" s="31"/>
      <c r="AI687522" s="31"/>
    </row>
    <row r="687526" spans="23:35" x14ac:dyDescent="0.2">
      <c r="W687526" s="29"/>
      <c r="AI687526" s="29"/>
    </row>
    <row r="687554" spans="23:35" x14ac:dyDescent="0.2">
      <c r="W687554" s="31"/>
      <c r="AI687554" s="31"/>
    </row>
    <row r="687558" spans="23:35" x14ac:dyDescent="0.2">
      <c r="W687558" s="29"/>
      <c r="AI687558" s="29"/>
    </row>
    <row r="687586" spans="23:35" x14ac:dyDescent="0.2">
      <c r="W687586" s="31"/>
      <c r="AI687586" s="31"/>
    </row>
    <row r="687590" spans="23:35" x14ac:dyDescent="0.2">
      <c r="W687590" s="29"/>
      <c r="AI687590" s="29"/>
    </row>
    <row r="687618" spans="23:35" x14ac:dyDescent="0.2">
      <c r="W687618" s="31"/>
      <c r="AI687618" s="31"/>
    </row>
    <row r="687622" spans="23:35" x14ac:dyDescent="0.2">
      <c r="W687622" s="29"/>
      <c r="AI687622" s="29"/>
    </row>
    <row r="687650" spans="23:35" x14ac:dyDescent="0.2">
      <c r="W687650" s="31"/>
      <c r="AI687650" s="31"/>
    </row>
    <row r="687654" spans="23:35" x14ac:dyDescent="0.2">
      <c r="W687654" s="29"/>
      <c r="AI687654" s="29"/>
    </row>
    <row r="687682" spans="23:35" x14ac:dyDescent="0.2">
      <c r="W687682" s="31"/>
      <c r="AI687682" s="31"/>
    </row>
    <row r="687686" spans="23:35" x14ac:dyDescent="0.2">
      <c r="W687686" s="29"/>
      <c r="AI687686" s="29"/>
    </row>
    <row r="687714" spans="23:35" x14ac:dyDescent="0.2">
      <c r="W687714" s="31"/>
      <c r="AI687714" s="31"/>
    </row>
    <row r="687718" spans="23:35" x14ac:dyDescent="0.2">
      <c r="W687718" s="29"/>
      <c r="AI687718" s="29"/>
    </row>
    <row r="687746" spans="23:35" x14ac:dyDescent="0.2">
      <c r="W687746" s="31"/>
      <c r="AI687746" s="31"/>
    </row>
    <row r="687750" spans="23:35" x14ac:dyDescent="0.2">
      <c r="W687750" s="29"/>
      <c r="AI687750" s="29"/>
    </row>
    <row r="687778" spans="23:35" x14ac:dyDescent="0.2">
      <c r="W687778" s="31"/>
      <c r="AI687778" s="31"/>
    </row>
    <row r="687782" spans="23:35" x14ac:dyDescent="0.2">
      <c r="W687782" s="29"/>
      <c r="AI687782" s="29"/>
    </row>
    <row r="687810" spans="23:35" x14ac:dyDescent="0.2">
      <c r="W687810" s="31"/>
      <c r="AI687810" s="31"/>
    </row>
    <row r="687814" spans="23:35" x14ac:dyDescent="0.2">
      <c r="W687814" s="29"/>
      <c r="AI687814" s="29"/>
    </row>
    <row r="687842" spans="23:35" x14ac:dyDescent="0.2">
      <c r="W687842" s="31"/>
      <c r="AI687842" s="31"/>
    </row>
    <row r="687846" spans="23:35" x14ac:dyDescent="0.2">
      <c r="W687846" s="29"/>
      <c r="AI687846" s="29"/>
    </row>
    <row r="687874" spans="23:35" x14ac:dyDescent="0.2">
      <c r="W687874" s="31"/>
      <c r="AI687874" s="31"/>
    </row>
    <row r="687878" spans="23:35" x14ac:dyDescent="0.2">
      <c r="W687878" s="29"/>
      <c r="AI687878" s="29"/>
    </row>
    <row r="687906" spans="23:35" x14ac:dyDescent="0.2">
      <c r="W687906" s="31"/>
      <c r="AI687906" s="31"/>
    </row>
    <row r="687910" spans="23:35" x14ac:dyDescent="0.2">
      <c r="W687910" s="29"/>
      <c r="AI687910" s="29"/>
    </row>
    <row r="687938" spans="23:35" x14ac:dyDescent="0.2">
      <c r="W687938" s="31"/>
      <c r="AI687938" s="31"/>
    </row>
    <row r="687942" spans="23:35" x14ac:dyDescent="0.2">
      <c r="W687942" s="29"/>
      <c r="AI687942" s="29"/>
    </row>
    <row r="687970" spans="23:35" x14ac:dyDescent="0.2">
      <c r="W687970" s="31"/>
      <c r="AI687970" s="31"/>
    </row>
    <row r="687974" spans="23:35" x14ac:dyDescent="0.2">
      <c r="W687974" s="29"/>
      <c r="AI687974" s="29"/>
    </row>
    <row r="688002" spans="23:35" x14ac:dyDescent="0.2">
      <c r="W688002" s="31"/>
      <c r="AI688002" s="31"/>
    </row>
    <row r="688006" spans="23:35" x14ac:dyDescent="0.2">
      <c r="W688006" s="29"/>
      <c r="AI688006" s="29"/>
    </row>
    <row r="688034" spans="23:35" x14ac:dyDescent="0.2">
      <c r="W688034" s="31"/>
      <c r="AI688034" s="31"/>
    </row>
    <row r="688038" spans="23:35" x14ac:dyDescent="0.2">
      <c r="W688038" s="29"/>
      <c r="AI688038" s="29"/>
    </row>
    <row r="688066" spans="23:35" x14ac:dyDescent="0.2">
      <c r="W688066" s="31"/>
      <c r="AI688066" s="31"/>
    </row>
    <row r="688070" spans="23:35" x14ac:dyDescent="0.2">
      <c r="W688070" s="29"/>
      <c r="AI688070" s="29"/>
    </row>
    <row r="688098" spans="23:35" x14ac:dyDescent="0.2">
      <c r="W688098" s="31"/>
      <c r="AI688098" s="31"/>
    </row>
    <row r="688102" spans="23:35" x14ac:dyDescent="0.2">
      <c r="W688102" s="29"/>
      <c r="AI688102" s="29"/>
    </row>
    <row r="688130" spans="23:35" x14ac:dyDescent="0.2">
      <c r="W688130" s="31"/>
      <c r="AI688130" s="31"/>
    </row>
    <row r="688134" spans="23:35" x14ac:dyDescent="0.2">
      <c r="W688134" s="29"/>
      <c r="AI688134" s="29"/>
    </row>
    <row r="688162" spans="23:35" x14ac:dyDescent="0.2">
      <c r="W688162" s="31"/>
      <c r="AI688162" s="31"/>
    </row>
    <row r="688166" spans="23:35" x14ac:dyDescent="0.2">
      <c r="W688166" s="29"/>
      <c r="AI688166" s="29"/>
    </row>
    <row r="688194" spans="23:35" x14ac:dyDescent="0.2">
      <c r="W688194" s="31"/>
      <c r="AI688194" s="31"/>
    </row>
    <row r="688198" spans="23:35" x14ac:dyDescent="0.2">
      <c r="W688198" s="29"/>
      <c r="AI688198" s="29"/>
    </row>
    <row r="688226" spans="23:35" x14ac:dyDescent="0.2">
      <c r="W688226" s="31"/>
      <c r="AI688226" s="31"/>
    </row>
    <row r="688230" spans="23:35" x14ac:dyDescent="0.2">
      <c r="W688230" s="29"/>
      <c r="AI688230" s="29"/>
    </row>
    <row r="688258" spans="23:35" x14ac:dyDescent="0.2">
      <c r="W688258" s="31"/>
      <c r="AI688258" s="31"/>
    </row>
    <row r="688262" spans="23:35" x14ac:dyDescent="0.2">
      <c r="W688262" s="29"/>
      <c r="AI688262" s="29"/>
    </row>
    <row r="688290" spans="23:35" x14ac:dyDescent="0.2">
      <c r="W688290" s="31"/>
      <c r="AI688290" s="31"/>
    </row>
    <row r="688294" spans="23:35" x14ac:dyDescent="0.2">
      <c r="W688294" s="29"/>
      <c r="AI688294" s="29"/>
    </row>
    <row r="688322" spans="23:35" x14ac:dyDescent="0.2">
      <c r="W688322" s="31"/>
      <c r="AI688322" s="31"/>
    </row>
    <row r="688326" spans="23:35" x14ac:dyDescent="0.2">
      <c r="W688326" s="29"/>
      <c r="AI688326" s="29"/>
    </row>
    <row r="688354" spans="23:35" x14ac:dyDescent="0.2">
      <c r="W688354" s="31"/>
      <c r="AI688354" s="31"/>
    </row>
    <row r="688358" spans="23:35" x14ac:dyDescent="0.2">
      <c r="W688358" s="29"/>
      <c r="AI688358" s="29"/>
    </row>
    <row r="688386" spans="23:35" x14ac:dyDescent="0.2">
      <c r="W688386" s="31"/>
      <c r="AI688386" s="31"/>
    </row>
    <row r="688390" spans="23:35" x14ac:dyDescent="0.2">
      <c r="W688390" s="29"/>
      <c r="AI688390" s="29"/>
    </row>
    <row r="688418" spans="23:35" x14ac:dyDescent="0.2">
      <c r="W688418" s="31"/>
      <c r="AI688418" s="31"/>
    </row>
    <row r="688422" spans="23:35" x14ac:dyDescent="0.2">
      <c r="W688422" s="29"/>
      <c r="AI688422" s="29"/>
    </row>
    <row r="688450" spans="23:35" x14ac:dyDescent="0.2">
      <c r="W688450" s="31"/>
      <c r="AI688450" s="31"/>
    </row>
    <row r="688454" spans="23:35" x14ac:dyDescent="0.2">
      <c r="W688454" s="29"/>
      <c r="AI688454" s="29"/>
    </row>
    <row r="688482" spans="23:35" x14ac:dyDescent="0.2">
      <c r="W688482" s="31"/>
      <c r="AI688482" s="31"/>
    </row>
    <row r="688486" spans="23:35" x14ac:dyDescent="0.2">
      <c r="W688486" s="29"/>
      <c r="AI688486" s="29"/>
    </row>
    <row r="688514" spans="23:35" x14ac:dyDescent="0.2">
      <c r="W688514" s="31"/>
      <c r="AI688514" s="31"/>
    </row>
    <row r="688518" spans="23:35" x14ac:dyDescent="0.2">
      <c r="W688518" s="29"/>
      <c r="AI688518" s="29"/>
    </row>
    <row r="688546" spans="23:35" x14ac:dyDescent="0.2">
      <c r="W688546" s="31"/>
      <c r="AI688546" s="31"/>
    </row>
    <row r="688550" spans="23:35" x14ac:dyDescent="0.2">
      <c r="W688550" s="29"/>
      <c r="AI688550" s="29"/>
    </row>
    <row r="688578" spans="23:35" x14ac:dyDescent="0.2">
      <c r="W688578" s="31"/>
      <c r="AI688578" s="31"/>
    </row>
    <row r="688582" spans="23:35" x14ac:dyDescent="0.2">
      <c r="W688582" s="29"/>
      <c r="AI688582" s="29"/>
    </row>
    <row r="688610" spans="23:35" x14ac:dyDescent="0.2">
      <c r="W688610" s="31"/>
      <c r="AI688610" s="31"/>
    </row>
    <row r="688614" spans="23:35" x14ac:dyDescent="0.2">
      <c r="W688614" s="29"/>
      <c r="AI688614" s="29"/>
    </row>
    <row r="688642" spans="23:35" x14ac:dyDescent="0.2">
      <c r="W688642" s="31"/>
      <c r="AI688642" s="31"/>
    </row>
    <row r="688646" spans="23:35" x14ac:dyDescent="0.2">
      <c r="W688646" s="29"/>
      <c r="AI688646" s="29"/>
    </row>
    <row r="688674" spans="23:35" x14ac:dyDescent="0.2">
      <c r="W688674" s="31"/>
      <c r="AI688674" s="31"/>
    </row>
    <row r="688678" spans="23:35" x14ac:dyDescent="0.2">
      <c r="W688678" s="29"/>
      <c r="AI688678" s="29"/>
    </row>
    <row r="688706" spans="23:35" x14ac:dyDescent="0.2">
      <c r="W688706" s="31"/>
      <c r="AI688706" s="31"/>
    </row>
    <row r="688710" spans="23:35" x14ac:dyDescent="0.2">
      <c r="W688710" s="29"/>
      <c r="AI688710" s="29"/>
    </row>
    <row r="688738" spans="23:35" x14ac:dyDescent="0.2">
      <c r="W688738" s="31"/>
      <c r="AI688738" s="31"/>
    </row>
    <row r="688742" spans="23:35" x14ac:dyDescent="0.2">
      <c r="W688742" s="29"/>
      <c r="AI688742" s="29"/>
    </row>
    <row r="688770" spans="23:35" x14ac:dyDescent="0.2">
      <c r="W688770" s="31"/>
      <c r="AI688770" s="31"/>
    </row>
    <row r="688774" spans="23:35" x14ac:dyDescent="0.2">
      <c r="W688774" s="29"/>
      <c r="AI688774" s="29"/>
    </row>
    <row r="688802" spans="23:35" x14ac:dyDescent="0.2">
      <c r="W688802" s="31"/>
      <c r="AI688802" s="31"/>
    </row>
    <row r="688806" spans="23:35" x14ac:dyDescent="0.2">
      <c r="W688806" s="29"/>
      <c r="AI688806" s="29"/>
    </row>
    <row r="688834" spans="23:35" x14ac:dyDescent="0.2">
      <c r="W688834" s="31"/>
      <c r="AI688834" s="31"/>
    </row>
    <row r="688838" spans="23:35" x14ac:dyDescent="0.2">
      <c r="W688838" s="29"/>
      <c r="AI688838" s="29"/>
    </row>
    <row r="688866" spans="23:35" x14ac:dyDescent="0.2">
      <c r="W688866" s="31"/>
      <c r="AI688866" s="31"/>
    </row>
    <row r="688870" spans="23:35" x14ac:dyDescent="0.2">
      <c r="W688870" s="29"/>
      <c r="AI688870" s="29"/>
    </row>
    <row r="688898" spans="23:35" x14ac:dyDescent="0.2">
      <c r="W688898" s="31"/>
      <c r="AI688898" s="31"/>
    </row>
    <row r="688902" spans="23:35" x14ac:dyDescent="0.2">
      <c r="W688902" s="29"/>
      <c r="AI688902" s="29"/>
    </row>
    <row r="688930" spans="23:35" x14ac:dyDescent="0.2">
      <c r="W688930" s="31"/>
      <c r="AI688930" s="31"/>
    </row>
    <row r="688934" spans="23:35" x14ac:dyDescent="0.2">
      <c r="W688934" s="29"/>
      <c r="AI688934" s="29"/>
    </row>
    <row r="688962" spans="23:35" x14ac:dyDescent="0.2">
      <c r="W688962" s="31"/>
      <c r="AI688962" s="31"/>
    </row>
    <row r="688966" spans="23:35" x14ac:dyDescent="0.2">
      <c r="W688966" s="29"/>
      <c r="AI688966" s="29"/>
    </row>
    <row r="688994" spans="23:35" x14ac:dyDescent="0.2">
      <c r="W688994" s="31"/>
      <c r="AI688994" s="31"/>
    </row>
    <row r="688998" spans="23:35" x14ac:dyDescent="0.2">
      <c r="W688998" s="29"/>
      <c r="AI688998" s="29"/>
    </row>
    <row r="689026" spans="23:35" x14ac:dyDescent="0.2">
      <c r="W689026" s="31"/>
      <c r="AI689026" s="31"/>
    </row>
    <row r="689030" spans="23:35" x14ac:dyDescent="0.2">
      <c r="W689030" s="29"/>
      <c r="AI689030" s="29"/>
    </row>
    <row r="689058" spans="23:35" x14ac:dyDescent="0.2">
      <c r="W689058" s="31"/>
      <c r="AI689058" s="31"/>
    </row>
    <row r="689062" spans="23:35" x14ac:dyDescent="0.2">
      <c r="W689062" s="29"/>
      <c r="AI689062" s="29"/>
    </row>
    <row r="689090" spans="23:35" x14ac:dyDescent="0.2">
      <c r="W689090" s="31"/>
      <c r="AI689090" s="31"/>
    </row>
    <row r="689094" spans="23:35" x14ac:dyDescent="0.2">
      <c r="W689094" s="29"/>
      <c r="AI689094" s="29"/>
    </row>
    <row r="689122" spans="23:35" x14ac:dyDescent="0.2">
      <c r="W689122" s="31"/>
      <c r="AI689122" s="31"/>
    </row>
    <row r="689126" spans="23:35" x14ac:dyDescent="0.2">
      <c r="W689126" s="29"/>
      <c r="AI689126" s="29"/>
    </row>
    <row r="689154" spans="23:35" x14ac:dyDescent="0.2">
      <c r="W689154" s="31"/>
      <c r="AI689154" s="31"/>
    </row>
    <row r="689158" spans="23:35" x14ac:dyDescent="0.2">
      <c r="W689158" s="29"/>
      <c r="AI689158" s="29"/>
    </row>
    <row r="689186" spans="23:35" x14ac:dyDescent="0.2">
      <c r="W689186" s="31"/>
      <c r="AI689186" s="31"/>
    </row>
    <row r="689190" spans="23:35" x14ac:dyDescent="0.2">
      <c r="W689190" s="29"/>
      <c r="AI689190" s="29"/>
    </row>
    <row r="689218" spans="23:35" x14ac:dyDescent="0.2">
      <c r="W689218" s="31"/>
      <c r="AI689218" s="31"/>
    </row>
    <row r="689222" spans="23:35" x14ac:dyDescent="0.2">
      <c r="W689222" s="29"/>
      <c r="AI689222" s="29"/>
    </row>
    <row r="689250" spans="23:35" x14ac:dyDescent="0.2">
      <c r="W689250" s="31"/>
      <c r="AI689250" s="31"/>
    </row>
    <row r="689254" spans="23:35" x14ac:dyDescent="0.2">
      <c r="W689254" s="29"/>
      <c r="AI689254" s="29"/>
    </row>
    <row r="689282" spans="23:35" x14ac:dyDescent="0.2">
      <c r="W689282" s="31"/>
      <c r="AI689282" s="31"/>
    </row>
    <row r="689286" spans="23:35" x14ac:dyDescent="0.2">
      <c r="W689286" s="29"/>
      <c r="AI689286" s="29"/>
    </row>
    <row r="689314" spans="23:35" x14ac:dyDescent="0.2">
      <c r="W689314" s="31"/>
      <c r="AI689314" s="31"/>
    </row>
    <row r="689318" spans="23:35" x14ac:dyDescent="0.2">
      <c r="W689318" s="29"/>
      <c r="AI689318" s="29"/>
    </row>
    <row r="689346" spans="23:35" x14ac:dyDescent="0.2">
      <c r="W689346" s="31"/>
      <c r="AI689346" s="31"/>
    </row>
    <row r="689350" spans="23:35" x14ac:dyDescent="0.2">
      <c r="W689350" s="29"/>
      <c r="AI689350" s="29"/>
    </row>
    <row r="689378" spans="23:35" x14ac:dyDescent="0.2">
      <c r="W689378" s="31"/>
      <c r="AI689378" s="31"/>
    </row>
    <row r="689382" spans="23:35" x14ac:dyDescent="0.2">
      <c r="W689382" s="29"/>
      <c r="AI689382" s="29"/>
    </row>
    <row r="689410" spans="23:35" x14ac:dyDescent="0.2">
      <c r="W689410" s="31"/>
      <c r="AI689410" s="31"/>
    </row>
    <row r="689414" spans="23:35" x14ac:dyDescent="0.2">
      <c r="W689414" s="29"/>
      <c r="AI689414" s="29"/>
    </row>
    <row r="689442" spans="23:35" x14ac:dyDescent="0.2">
      <c r="W689442" s="31"/>
      <c r="AI689442" s="31"/>
    </row>
    <row r="689446" spans="23:35" x14ac:dyDescent="0.2">
      <c r="W689446" s="29"/>
      <c r="AI689446" s="29"/>
    </row>
    <row r="689474" spans="23:35" x14ac:dyDescent="0.2">
      <c r="W689474" s="31"/>
      <c r="AI689474" s="31"/>
    </row>
    <row r="689478" spans="23:35" x14ac:dyDescent="0.2">
      <c r="W689478" s="29"/>
      <c r="AI689478" s="29"/>
    </row>
    <row r="689506" spans="23:35" x14ac:dyDescent="0.2">
      <c r="W689506" s="31"/>
      <c r="AI689506" s="31"/>
    </row>
    <row r="689510" spans="23:35" x14ac:dyDescent="0.2">
      <c r="W689510" s="29"/>
      <c r="AI689510" s="29"/>
    </row>
    <row r="689538" spans="23:35" x14ac:dyDescent="0.2">
      <c r="W689538" s="31"/>
      <c r="AI689538" s="31"/>
    </row>
    <row r="689542" spans="23:35" x14ac:dyDescent="0.2">
      <c r="W689542" s="29"/>
      <c r="AI689542" s="29"/>
    </row>
    <row r="689570" spans="23:35" x14ac:dyDescent="0.2">
      <c r="W689570" s="31"/>
      <c r="AI689570" s="31"/>
    </row>
    <row r="689574" spans="23:35" x14ac:dyDescent="0.2">
      <c r="W689574" s="29"/>
      <c r="AI689574" s="29"/>
    </row>
    <row r="689602" spans="23:35" x14ac:dyDescent="0.2">
      <c r="W689602" s="31"/>
      <c r="AI689602" s="31"/>
    </row>
    <row r="689606" spans="23:35" x14ac:dyDescent="0.2">
      <c r="W689606" s="29"/>
      <c r="AI689606" s="29"/>
    </row>
    <row r="689634" spans="23:35" x14ac:dyDescent="0.2">
      <c r="W689634" s="31"/>
      <c r="AI689634" s="31"/>
    </row>
    <row r="689638" spans="23:35" x14ac:dyDescent="0.2">
      <c r="W689638" s="29"/>
      <c r="AI689638" s="29"/>
    </row>
    <row r="689666" spans="23:35" x14ac:dyDescent="0.2">
      <c r="W689666" s="31"/>
      <c r="AI689666" s="31"/>
    </row>
    <row r="689670" spans="23:35" x14ac:dyDescent="0.2">
      <c r="W689670" s="29"/>
      <c r="AI689670" s="29"/>
    </row>
    <row r="689698" spans="23:35" x14ac:dyDescent="0.2">
      <c r="W689698" s="31"/>
      <c r="AI689698" s="31"/>
    </row>
    <row r="689702" spans="23:35" x14ac:dyDescent="0.2">
      <c r="W689702" s="29"/>
      <c r="AI689702" s="29"/>
    </row>
    <row r="689730" spans="23:35" x14ac:dyDescent="0.2">
      <c r="W689730" s="31"/>
      <c r="AI689730" s="31"/>
    </row>
    <row r="689734" spans="23:35" x14ac:dyDescent="0.2">
      <c r="W689734" s="29"/>
      <c r="AI689734" s="29"/>
    </row>
    <row r="689762" spans="23:35" x14ac:dyDescent="0.2">
      <c r="W689762" s="31"/>
      <c r="AI689762" s="31"/>
    </row>
    <row r="689766" spans="23:35" x14ac:dyDescent="0.2">
      <c r="W689766" s="29"/>
      <c r="AI689766" s="29"/>
    </row>
    <row r="689794" spans="23:35" x14ac:dyDescent="0.2">
      <c r="W689794" s="31"/>
      <c r="AI689794" s="31"/>
    </row>
    <row r="689798" spans="23:35" x14ac:dyDescent="0.2">
      <c r="W689798" s="29"/>
      <c r="AI689798" s="29"/>
    </row>
    <row r="689826" spans="23:35" x14ac:dyDescent="0.2">
      <c r="W689826" s="31"/>
      <c r="AI689826" s="31"/>
    </row>
    <row r="689830" spans="23:35" x14ac:dyDescent="0.2">
      <c r="W689830" s="29"/>
      <c r="AI689830" s="29"/>
    </row>
    <row r="689858" spans="23:35" x14ac:dyDescent="0.2">
      <c r="W689858" s="31"/>
      <c r="AI689858" s="31"/>
    </row>
    <row r="689862" spans="23:35" x14ac:dyDescent="0.2">
      <c r="W689862" s="29"/>
      <c r="AI689862" s="29"/>
    </row>
    <row r="689890" spans="23:35" x14ac:dyDescent="0.2">
      <c r="W689890" s="31"/>
      <c r="AI689890" s="31"/>
    </row>
    <row r="689894" spans="23:35" x14ac:dyDescent="0.2">
      <c r="W689894" s="29"/>
      <c r="AI689894" s="29"/>
    </row>
    <row r="689922" spans="23:35" x14ac:dyDescent="0.2">
      <c r="W689922" s="31"/>
      <c r="AI689922" s="31"/>
    </row>
    <row r="689926" spans="23:35" x14ac:dyDescent="0.2">
      <c r="W689926" s="29"/>
      <c r="AI689926" s="29"/>
    </row>
    <row r="689954" spans="23:35" x14ac:dyDescent="0.2">
      <c r="W689954" s="31"/>
      <c r="AI689954" s="31"/>
    </row>
    <row r="689958" spans="23:35" x14ac:dyDescent="0.2">
      <c r="W689958" s="29"/>
      <c r="AI689958" s="29"/>
    </row>
    <row r="689986" spans="23:35" x14ac:dyDescent="0.2">
      <c r="W689986" s="31"/>
      <c r="AI689986" s="31"/>
    </row>
    <row r="689990" spans="23:35" x14ac:dyDescent="0.2">
      <c r="W689990" s="29"/>
      <c r="AI689990" s="29"/>
    </row>
    <row r="690018" spans="23:35" x14ac:dyDescent="0.2">
      <c r="W690018" s="31"/>
      <c r="AI690018" s="31"/>
    </row>
    <row r="690022" spans="23:35" x14ac:dyDescent="0.2">
      <c r="W690022" s="29"/>
      <c r="AI690022" s="29"/>
    </row>
    <row r="690050" spans="23:35" x14ac:dyDescent="0.2">
      <c r="W690050" s="31"/>
      <c r="AI690050" s="31"/>
    </row>
    <row r="690054" spans="23:35" x14ac:dyDescent="0.2">
      <c r="W690054" s="29"/>
      <c r="AI690054" s="29"/>
    </row>
    <row r="690082" spans="23:35" x14ac:dyDescent="0.2">
      <c r="W690082" s="31"/>
      <c r="AI690082" s="31"/>
    </row>
    <row r="690086" spans="23:35" x14ac:dyDescent="0.2">
      <c r="W690086" s="29"/>
      <c r="AI690086" s="29"/>
    </row>
    <row r="690114" spans="23:35" x14ac:dyDescent="0.2">
      <c r="W690114" s="31"/>
      <c r="AI690114" s="31"/>
    </row>
    <row r="690118" spans="23:35" x14ac:dyDescent="0.2">
      <c r="W690118" s="29"/>
      <c r="AI690118" s="29"/>
    </row>
    <row r="690146" spans="23:35" x14ac:dyDescent="0.2">
      <c r="W690146" s="31"/>
      <c r="AI690146" s="31"/>
    </row>
    <row r="690150" spans="23:35" x14ac:dyDescent="0.2">
      <c r="W690150" s="29"/>
      <c r="AI690150" s="29"/>
    </row>
    <row r="690178" spans="23:35" x14ac:dyDescent="0.2">
      <c r="W690178" s="31"/>
      <c r="AI690178" s="31"/>
    </row>
    <row r="690182" spans="23:35" x14ac:dyDescent="0.2">
      <c r="W690182" s="29"/>
      <c r="AI690182" s="29"/>
    </row>
    <row r="690210" spans="23:35" x14ac:dyDescent="0.2">
      <c r="W690210" s="31"/>
      <c r="AI690210" s="31"/>
    </row>
    <row r="690214" spans="23:35" x14ac:dyDescent="0.2">
      <c r="W690214" s="29"/>
      <c r="AI690214" s="29"/>
    </row>
    <row r="690242" spans="23:35" x14ac:dyDescent="0.2">
      <c r="W690242" s="31"/>
      <c r="AI690242" s="31"/>
    </row>
    <row r="690246" spans="23:35" x14ac:dyDescent="0.2">
      <c r="W690246" s="29"/>
      <c r="AI690246" s="29"/>
    </row>
    <row r="690274" spans="23:35" x14ac:dyDescent="0.2">
      <c r="W690274" s="31"/>
      <c r="AI690274" s="31"/>
    </row>
    <row r="690278" spans="23:35" x14ac:dyDescent="0.2">
      <c r="W690278" s="29"/>
      <c r="AI690278" s="29"/>
    </row>
    <row r="690306" spans="23:35" x14ac:dyDescent="0.2">
      <c r="W690306" s="31"/>
      <c r="AI690306" s="31"/>
    </row>
    <row r="690310" spans="23:35" x14ac:dyDescent="0.2">
      <c r="W690310" s="29"/>
      <c r="AI690310" s="29"/>
    </row>
    <row r="690338" spans="23:35" x14ac:dyDescent="0.2">
      <c r="W690338" s="31"/>
      <c r="AI690338" s="31"/>
    </row>
    <row r="690342" spans="23:35" x14ac:dyDescent="0.2">
      <c r="W690342" s="29"/>
      <c r="AI690342" s="29"/>
    </row>
    <row r="690370" spans="23:35" x14ac:dyDescent="0.2">
      <c r="W690370" s="31"/>
      <c r="AI690370" s="31"/>
    </row>
    <row r="690374" spans="23:35" x14ac:dyDescent="0.2">
      <c r="W690374" s="29"/>
      <c r="AI690374" s="29"/>
    </row>
    <row r="690402" spans="23:35" x14ac:dyDescent="0.2">
      <c r="W690402" s="31"/>
      <c r="AI690402" s="31"/>
    </row>
    <row r="690406" spans="23:35" x14ac:dyDescent="0.2">
      <c r="W690406" s="29"/>
      <c r="AI690406" s="29"/>
    </row>
    <row r="690434" spans="23:35" x14ac:dyDescent="0.2">
      <c r="W690434" s="31"/>
      <c r="AI690434" s="31"/>
    </row>
    <row r="690438" spans="23:35" x14ac:dyDescent="0.2">
      <c r="W690438" s="29"/>
      <c r="AI690438" s="29"/>
    </row>
    <row r="690466" spans="23:35" x14ac:dyDescent="0.2">
      <c r="W690466" s="31"/>
      <c r="AI690466" s="31"/>
    </row>
    <row r="690470" spans="23:35" x14ac:dyDescent="0.2">
      <c r="W690470" s="29"/>
      <c r="AI690470" s="29"/>
    </row>
    <row r="690498" spans="23:35" x14ac:dyDescent="0.2">
      <c r="W690498" s="31"/>
      <c r="AI690498" s="31"/>
    </row>
    <row r="690502" spans="23:35" x14ac:dyDescent="0.2">
      <c r="W690502" s="29"/>
      <c r="AI690502" s="29"/>
    </row>
    <row r="690530" spans="23:35" x14ac:dyDescent="0.2">
      <c r="W690530" s="31"/>
      <c r="AI690530" s="31"/>
    </row>
    <row r="690534" spans="23:35" x14ac:dyDescent="0.2">
      <c r="W690534" s="29"/>
      <c r="AI690534" s="29"/>
    </row>
    <row r="690562" spans="23:35" x14ac:dyDescent="0.2">
      <c r="W690562" s="31"/>
      <c r="AI690562" s="31"/>
    </row>
    <row r="690566" spans="23:35" x14ac:dyDescent="0.2">
      <c r="W690566" s="29"/>
      <c r="AI690566" s="29"/>
    </row>
    <row r="690594" spans="23:35" x14ac:dyDescent="0.2">
      <c r="W690594" s="31"/>
      <c r="AI690594" s="31"/>
    </row>
    <row r="690598" spans="23:35" x14ac:dyDescent="0.2">
      <c r="W690598" s="29"/>
      <c r="AI690598" s="29"/>
    </row>
    <row r="690626" spans="23:35" x14ac:dyDescent="0.2">
      <c r="W690626" s="31"/>
      <c r="AI690626" s="31"/>
    </row>
    <row r="690630" spans="23:35" x14ac:dyDescent="0.2">
      <c r="W690630" s="29"/>
      <c r="AI690630" s="29"/>
    </row>
    <row r="690658" spans="23:35" x14ac:dyDescent="0.2">
      <c r="W690658" s="31"/>
      <c r="AI690658" s="31"/>
    </row>
    <row r="690662" spans="23:35" x14ac:dyDescent="0.2">
      <c r="W690662" s="29"/>
      <c r="AI690662" s="29"/>
    </row>
    <row r="690690" spans="23:35" x14ac:dyDescent="0.2">
      <c r="W690690" s="31"/>
      <c r="AI690690" s="31"/>
    </row>
    <row r="690694" spans="23:35" x14ac:dyDescent="0.2">
      <c r="W690694" s="29"/>
      <c r="AI690694" s="29"/>
    </row>
    <row r="690722" spans="23:35" x14ac:dyDescent="0.2">
      <c r="W690722" s="31"/>
      <c r="AI690722" s="31"/>
    </row>
    <row r="690726" spans="23:35" x14ac:dyDescent="0.2">
      <c r="W690726" s="29"/>
      <c r="AI690726" s="29"/>
    </row>
    <row r="690754" spans="23:35" x14ac:dyDescent="0.2">
      <c r="W690754" s="31"/>
      <c r="AI690754" s="31"/>
    </row>
    <row r="690758" spans="23:35" x14ac:dyDescent="0.2">
      <c r="W690758" s="29"/>
      <c r="AI690758" s="29"/>
    </row>
    <row r="690786" spans="23:35" x14ac:dyDescent="0.2">
      <c r="W690786" s="31"/>
      <c r="AI690786" s="31"/>
    </row>
    <row r="690790" spans="23:35" x14ac:dyDescent="0.2">
      <c r="W690790" s="29"/>
      <c r="AI690790" s="29"/>
    </row>
    <row r="690818" spans="23:35" x14ac:dyDescent="0.2">
      <c r="W690818" s="31"/>
      <c r="AI690818" s="31"/>
    </row>
    <row r="690822" spans="23:35" x14ac:dyDescent="0.2">
      <c r="W690822" s="29"/>
      <c r="AI690822" s="29"/>
    </row>
    <row r="690850" spans="23:35" x14ac:dyDescent="0.2">
      <c r="W690850" s="31"/>
      <c r="AI690850" s="31"/>
    </row>
    <row r="690854" spans="23:35" x14ac:dyDescent="0.2">
      <c r="W690854" s="29"/>
      <c r="AI690854" s="29"/>
    </row>
    <row r="690882" spans="23:35" x14ac:dyDescent="0.2">
      <c r="W690882" s="31"/>
      <c r="AI690882" s="31"/>
    </row>
    <row r="690886" spans="23:35" x14ac:dyDescent="0.2">
      <c r="W690886" s="29"/>
      <c r="AI690886" s="29"/>
    </row>
    <row r="690914" spans="23:35" x14ac:dyDescent="0.2">
      <c r="W690914" s="31"/>
      <c r="AI690914" s="31"/>
    </row>
    <row r="690918" spans="23:35" x14ac:dyDescent="0.2">
      <c r="W690918" s="29"/>
      <c r="AI690918" s="29"/>
    </row>
    <row r="690946" spans="23:35" x14ac:dyDescent="0.2">
      <c r="W690946" s="31"/>
      <c r="AI690946" s="31"/>
    </row>
    <row r="690950" spans="23:35" x14ac:dyDescent="0.2">
      <c r="W690950" s="29"/>
      <c r="AI690950" s="29"/>
    </row>
    <row r="690978" spans="23:35" x14ac:dyDescent="0.2">
      <c r="W690978" s="31"/>
      <c r="AI690978" s="31"/>
    </row>
    <row r="690982" spans="23:35" x14ac:dyDescent="0.2">
      <c r="W690982" s="29"/>
      <c r="AI690982" s="29"/>
    </row>
    <row r="691010" spans="23:35" x14ac:dyDescent="0.2">
      <c r="W691010" s="31"/>
      <c r="AI691010" s="31"/>
    </row>
    <row r="691014" spans="23:35" x14ac:dyDescent="0.2">
      <c r="W691014" s="29"/>
      <c r="AI691014" s="29"/>
    </row>
    <row r="691042" spans="23:35" x14ac:dyDescent="0.2">
      <c r="W691042" s="31"/>
      <c r="AI691042" s="31"/>
    </row>
    <row r="691046" spans="23:35" x14ac:dyDescent="0.2">
      <c r="W691046" s="29"/>
      <c r="AI691046" s="29"/>
    </row>
    <row r="691074" spans="23:35" x14ac:dyDescent="0.2">
      <c r="W691074" s="31"/>
      <c r="AI691074" s="31"/>
    </row>
    <row r="691078" spans="23:35" x14ac:dyDescent="0.2">
      <c r="W691078" s="29"/>
      <c r="AI691078" s="29"/>
    </row>
    <row r="691106" spans="23:35" x14ac:dyDescent="0.2">
      <c r="W691106" s="31"/>
      <c r="AI691106" s="31"/>
    </row>
    <row r="691110" spans="23:35" x14ac:dyDescent="0.2">
      <c r="W691110" s="29"/>
      <c r="AI691110" s="29"/>
    </row>
    <row r="691138" spans="23:35" x14ac:dyDescent="0.2">
      <c r="W691138" s="31"/>
      <c r="AI691138" s="31"/>
    </row>
    <row r="691142" spans="23:35" x14ac:dyDescent="0.2">
      <c r="W691142" s="29"/>
      <c r="AI691142" s="29"/>
    </row>
    <row r="691170" spans="23:35" x14ac:dyDescent="0.2">
      <c r="W691170" s="31"/>
      <c r="AI691170" s="31"/>
    </row>
    <row r="691174" spans="23:35" x14ac:dyDescent="0.2">
      <c r="W691174" s="29"/>
      <c r="AI691174" s="29"/>
    </row>
    <row r="691202" spans="23:35" x14ac:dyDescent="0.2">
      <c r="W691202" s="31"/>
      <c r="AI691202" s="31"/>
    </row>
    <row r="691206" spans="23:35" x14ac:dyDescent="0.2">
      <c r="W691206" s="29"/>
      <c r="AI691206" s="29"/>
    </row>
    <row r="691234" spans="23:35" x14ac:dyDescent="0.2">
      <c r="W691234" s="31"/>
      <c r="AI691234" s="31"/>
    </row>
    <row r="691238" spans="23:35" x14ac:dyDescent="0.2">
      <c r="W691238" s="29"/>
      <c r="AI691238" s="29"/>
    </row>
    <row r="691266" spans="23:35" x14ac:dyDescent="0.2">
      <c r="W691266" s="31"/>
      <c r="AI691266" s="31"/>
    </row>
    <row r="691270" spans="23:35" x14ac:dyDescent="0.2">
      <c r="W691270" s="29"/>
      <c r="AI691270" s="29"/>
    </row>
    <row r="691298" spans="23:35" x14ac:dyDescent="0.2">
      <c r="W691298" s="31"/>
      <c r="AI691298" s="31"/>
    </row>
    <row r="691302" spans="23:35" x14ac:dyDescent="0.2">
      <c r="W691302" s="29"/>
      <c r="AI691302" s="29"/>
    </row>
    <row r="691330" spans="23:35" x14ac:dyDescent="0.2">
      <c r="W691330" s="31"/>
      <c r="AI691330" s="31"/>
    </row>
    <row r="691334" spans="23:35" x14ac:dyDescent="0.2">
      <c r="W691334" s="29"/>
      <c r="AI691334" s="29"/>
    </row>
    <row r="691362" spans="23:35" x14ac:dyDescent="0.2">
      <c r="W691362" s="31"/>
      <c r="AI691362" s="31"/>
    </row>
    <row r="691366" spans="23:35" x14ac:dyDescent="0.2">
      <c r="W691366" s="29"/>
      <c r="AI691366" s="29"/>
    </row>
    <row r="691394" spans="23:35" x14ac:dyDescent="0.2">
      <c r="W691394" s="31"/>
      <c r="AI691394" s="31"/>
    </row>
    <row r="691398" spans="23:35" x14ac:dyDescent="0.2">
      <c r="W691398" s="29"/>
      <c r="AI691398" s="29"/>
    </row>
    <row r="691426" spans="23:35" x14ac:dyDescent="0.2">
      <c r="W691426" s="31"/>
      <c r="AI691426" s="31"/>
    </row>
    <row r="691430" spans="23:35" x14ac:dyDescent="0.2">
      <c r="W691430" s="29"/>
      <c r="AI691430" s="29"/>
    </row>
    <row r="691458" spans="23:35" x14ac:dyDescent="0.2">
      <c r="W691458" s="31"/>
      <c r="AI691458" s="31"/>
    </row>
    <row r="691462" spans="23:35" x14ac:dyDescent="0.2">
      <c r="W691462" s="29"/>
      <c r="AI691462" s="29"/>
    </row>
    <row r="691490" spans="23:35" x14ac:dyDescent="0.2">
      <c r="W691490" s="31"/>
      <c r="AI691490" s="31"/>
    </row>
    <row r="691494" spans="23:35" x14ac:dyDescent="0.2">
      <c r="W691494" s="29"/>
      <c r="AI691494" s="29"/>
    </row>
    <row r="691522" spans="23:35" x14ac:dyDescent="0.2">
      <c r="W691522" s="31"/>
      <c r="AI691522" s="31"/>
    </row>
    <row r="691526" spans="23:35" x14ac:dyDescent="0.2">
      <c r="W691526" s="29"/>
      <c r="AI691526" s="29"/>
    </row>
    <row r="691554" spans="23:35" x14ac:dyDescent="0.2">
      <c r="W691554" s="31"/>
      <c r="AI691554" s="31"/>
    </row>
    <row r="691558" spans="23:35" x14ac:dyDescent="0.2">
      <c r="W691558" s="29"/>
      <c r="AI691558" s="29"/>
    </row>
    <row r="691586" spans="23:35" x14ac:dyDescent="0.2">
      <c r="W691586" s="31"/>
      <c r="AI691586" s="31"/>
    </row>
    <row r="691590" spans="23:35" x14ac:dyDescent="0.2">
      <c r="W691590" s="29"/>
      <c r="AI691590" s="29"/>
    </row>
    <row r="691618" spans="23:35" x14ac:dyDescent="0.2">
      <c r="W691618" s="31"/>
      <c r="AI691618" s="31"/>
    </row>
    <row r="691622" spans="23:35" x14ac:dyDescent="0.2">
      <c r="W691622" s="29"/>
      <c r="AI691622" s="29"/>
    </row>
    <row r="691650" spans="23:35" x14ac:dyDescent="0.2">
      <c r="W691650" s="31"/>
      <c r="AI691650" s="31"/>
    </row>
    <row r="691654" spans="23:35" x14ac:dyDescent="0.2">
      <c r="W691654" s="29"/>
      <c r="AI691654" s="29"/>
    </row>
    <row r="691682" spans="23:35" x14ac:dyDescent="0.2">
      <c r="W691682" s="31"/>
      <c r="AI691682" s="31"/>
    </row>
    <row r="691686" spans="23:35" x14ac:dyDescent="0.2">
      <c r="W691686" s="29"/>
      <c r="AI691686" s="29"/>
    </row>
    <row r="691714" spans="23:35" x14ac:dyDescent="0.2">
      <c r="W691714" s="31"/>
      <c r="AI691714" s="31"/>
    </row>
    <row r="691718" spans="23:35" x14ac:dyDescent="0.2">
      <c r="W691718" s="29"/>
      <c r="AI691718" s="29"/>
    </row>
    <row r="691746" spans="23:35" x14ac:dyDescent="0.2">
      <c r="W691746" s="31"/>
      <c r="AI691746" s="31"/>
    </row>
    <row r="691750" spans="23:35" x14ac:dyDescent="0.2">
      <c r="W691750" s="29"/>
      <c r="AI691750" s="29"/>
    </row>
    <row r="691778" spans="23:35" x14ac:dyDescent="0.2">
      <c r="W691778" s="31"/>
      <c r="AI691778" s="31"/>
    </row>
    <row r="691782" spans="23:35" x14ac:dyDescent="0.2">
      <c r="W691782" s="29"/>
      <c r="AI691782" s="29"/>
    </row>
    <row r="691810" spans="23:35" x14ac:dyDescent="0.2">
      <c r="W691810" s="31"/>
      <c r="AI691810" s="31"/>
    </row>
    <row r="691814" spans="23:35" x14ac:dyDescent="0.2">
      <c r="W691814" s="29"/>
      <c r="AI691814" s="29"/>
    </row>
    <row r="691842" spans="23:35" x14ac:dyDescent="0.2">
      <c r="W691842" s="31"/>
      <c r="AI691842" s="31"/>
    </row>
    <row r="691846" spans="23:35" x14ac:dyDescent="0.2">
      <c r="W691846" s="29"/>
      <c r="AI691846" s="29"/>
    </row>
    <row r="691874" spans="23:35" x14ac:dyDescent="0.2">
      <c r="W691874" s="31"/>
      <c r="AI691874" s="31"/>
    </row>
    <row r="691878" spans="23:35" x14ac:dyDescent="0.2">
      <c r="W691878" s="29"/>
      <c r="AI691878" s="29"/>
    </row>
    <row r="691906" spans="23:35" x14ac:dyDescent="0.2">
      <c r="W691906" s="31"/>
      <c r="AI691906" s="31"/>
    </row>
    <row r="691910" spans="23:35" x14ac:dyDescent="0.2">
      <c r="W691910" s="29"/>
      <c r="AI691910" s="29"/>
    </row>
    <row r="691938" spans="23:35" x14ac:dyDescent="0.2">
      <c r="W691938" s="31"/>
      <c r="AI691938" s="31"/>
    </row>
    <row r="691942" spans="23:35" x14ac:dyDescent="0.2">
      <c r="W691942" s="29"/>
      <c r="AI691942" s="29"/>
    </row>
    <row r="691970" spans="23:35" x14ac:dyDescent="0.2">
      <c r="W691970" s="31"/>
      <c r="AI691970" s="31"/>
    </row>
    <row r="691974" spans="23:35" x14ac:dyDescent="0.2">
      <c r="W691974" s="29"/>
      <c r="AI691974" s="29"/>
    </row>
    <row r="692002" spans="23:35" x14ac:dyDescent="0.2">
      <c r="W692002" s="31"/>
      <c r="AI692002" s="31"/>
    </row>
    <row r="692006" spans="23:35" x14ac:dyDescent="0.2">
      <c r="W692006" s="29"/>
      <c r="AI692006" s="29"/>
    </row>
    <row r="692034" spans="23:35" x14ac:dyDescent="0.2">
      <c r="W692034" s="31"/>
      <c r="AI692034" s="31"/>
    </row>
    <row r="692038" spans="23:35" x14ac:dyDescent="0.2">
      <c r="W692038" s="29"/>
      <c r="AI692038" s="29"/>
    </row>
    <row r="692066" spans="23:35" x14ac:dyDescent="0.2">
      <c r="W692066" s="31"/>
      <c r="AI692066" s="31"/>
    </row>
    <row r="692070" spans="23:35" x14ac:dyDescent="0.2">
      <c r="W692070" s="29"/>
      <c r="AI692070" s="29"/>
    </row>
    <row r="692098" spans="23:35" x14ac:dyDescent="0.2">
      <c r="W692098" s="31"/>
      <c r="AI692098" s="31"/>
    </row>
    <row r="692102" spans="23:35" x14ac:dyDescent="0.2">
      <c r="W692102" s="29"/>
      <c r="AI692102" s="29"/>
    </row>
    <row r="692130" spans="23:35" x14ac:dyDescent="0.2">
      <c r="W692130" s="31"/>
      <c r="AI692130" s="31"/>
    </row>
    <row r="692134" spans="23:35" x14ac:dyDescent="0.2">
      <c r="W692134" s="29"/>
      <c r="AI692134" s="29"/>
    </row>
    <row r="692162" spans="23:35" x14ac:dyDescent="0.2">
      <c r="W692162" s="31"/>
      <c r="AI692162" s="31"/>
    </row>
    <row r="692166" spans="23:35" x14ac:dyDescent="0.2">
      <c r="W692166" s="29"/>
      <c r="AI692166" s="29"/>
    </row>
    <row r="692194" spans="23:35" x14ac:dyDescent="0.2">
      <c r="W692194" s="31"/>
      <c r="AI692194" s="31"/>
    </row>
    <row r="692198" spans="23:35" x14ac:dyDescent="0.2">
      <c r="W692198" s="29"/>
      <c r="AI692198" s="29"/>
    </row>
    <row r="692226" spans="23:35" x14ac:dyDescent="0.2">
      <c r="W692226" s="31"/>
      <c r="AI692226" s="31"/>
    </row>
    <row r="692230" spans="23:35" x14ac:dyDescent="0.2">
      <c r="W692230" s="29"/>
      <c r="AI692230" s="29"/>
    </row>
    <row r="692258" spans="23:35" x14ac:dyDescent="0.2">
      <c r="W692258" s="31"/>
      <c r="AI692258" s="31"/>
    </row>
    <row r="692262" spans="23:35" x14ac:dyDescent="0.2">
      <c r="W692262" s="29"/>
      <c r="AI692262" s="29"/>
    </row>
    <row r="692290" spans="23:35" x14ac:dyDescent="0.2">
      <c r="W692290" s="31"/>
      <c r="AI692290" s="31"/>
    </row>
    <row r="692294" spans="23:35" x14ac:dyDescent="0.2">
      <c r="W692294" s="29"/>
      <c r="AI692294" s="29"/>
    </row>
    <row r="692322" spans="23:35" x14ac:dyDescent="0.2">
      <c r="W692322" s="31"/>
      <c r="AI692322" s="31"/>
    </row>
    <row r="692326" spans="23:35" x14ac:dyDescent="0.2">
      <c r="W692326" s="29"/>
      <c r="AI692326" s="29"/>
    </row>
    <row r="692354" spans="23:35" x14ac:dyDescent="0.2">
      <c r="W692354" s="31"/>
      <c r="AI692354" s="31"/>
    </row>
    <row r="692358" spans="23:35" x14ac:dyDescent="0.2">
      <c r="W692358" s="29"/>
      <c r="AI692358" s="29"/>
    </row>
    <row r="692386" spans="23:35" x14ac:dyDescent="0.2">
      <c r="W692386" s="31"/>
      <c r="AI692386" s="31"/>
    </row>
    <row r="692390" spans="23:35" x14ac:dyDescent="0.2">
      <c r="W692390" s="29"/>
      <c r="AI692390" s="29"/>
    </row>
    <row r="692418" spans="23:35" x14ac:dyDescent="0.2">
      <c r="W692418" s="31"/>
      <c r="AI692418" s="31"/>
    </row>
    <row r="692422" spans="23:35" x14ac:dyDescent="0.2">
      <c r="W692422" s="29"/>
      <c r="AI692422" s="29"/>
    </row>
    <row r="692450" spans="23:35" x14ac:dyDescent="0.2">
      <c r="W692450" s="31"/>
      <c r="AI692450" s="31"/>
    </row>
    <row r="692454" spans="23:35" x14ac:dyDescent="0.2">
      <c r="W692454" s="29"/>
      <c r="AI692454" s="29"/>
    </row>
    <row r="692482" spans="23:35" x14ac:dyDescent="0.2">
      <c r="W692482" s="31"/>
      <c r="AI692482" s="31"/>
    </row>
    <row r="692486" spans="23:35" x14ac:dyDescent="0.2">
      <c r="W692486" s="29"/>
      <c r="AI692486" s="29"/>
    </row>
    <row r="692514" spans="23:35" x14ac:dyDescent="0.2">
      <c r="W692514" s="31"/>
      <c r="AI692514" s="31"/>
    </row>
    <row r="692518" spans="23:35" x14ac:dyDescent="0.2">
      <c r="W692518" s="29"/>
      <c r="AI692518" s="29"/>
    </row>
    <row r="692546" spans="23:35" x14ac:dyDescent="0.2">
      <c r="W692546" s="31"/>
      <c r="AI692546" s="31"/>
    </row>
    <row r="692550" spans="23:35" x14ac:dyDescent="0.2">
      <c r="W692550" s="29"/>
      <c r="AI692550" s="29"/>
    </row>
    <row r="692578" spans="23:35" x14ac:dyDescent="0.2">
      <c r="W692578" s="31"/>
      <c r="AI692578" s="31"/>
    </row>
    <row r="692582" spans="23:35" x14ac:dyDescent="0.2">
      <c r="W692582" s="29"/>
      <c r="AI692582" s="29"/>
    </row>
    <row r="692610" spans="23:35" x14ac:dyDescent="0.2">
      <c r="W692610" s="31"/>
      <c r="AI692610" s="31"/>
    </row>
    <row r="692614" spans="23:35" x14ac:dyDescent="0.2">
      <c r="W692614" s="29"/>
      <c r="AI692614" s="29"/>
    </row>
    <row r="692642" spans="23:35" x14ac:dyDescent="0.2">
      <c r="W692642" s="31"/>
      <c r="AI692642" s="31"/>
    </row>
    <row r="692646" spans="23:35" x14ac:dyDescent="0.2">
      <c r="W692646" s="29"/>
      <c r="AI692646" s="29"/>
    </row>
    <row r="692674" spans="23:35" x14ac:dyDescent="0.2">
      <c r="W692674" s="31"/>
      <c r="AI692674" s="31"/>
    </row>
    <row r="692678" spans="23:35" x14ac:dyDescent="0.2">
      <c r="W692678" s="29"/>
      <c r="AI692678" s="29"/>
    </row>
    <row r="692706" spans="23:35" x14ac:dyDescent="0.2">
      <c r="W692706" s="31"/>
      <c r="AI692706" s="31"/>
    </row>
    <row r="692710" spans="23:35" x14ac:dyDescent="0.2">
      <c r="W692710" s="29"/>
      <c r="AI692710" s="29"/>
    </row>
    <row r="692738" spans="23:35" x14ac:dyDescent="0.2">
      <c r="W692738" s="31"/>
      <c r="AI692738" s="31"/>
    </row>
    <row r="692742" spans="23:35" x14ac:dyDescent="0.2">
      <c r="W692742" s="29"/>
      <c r="AI692742" s="29"/>
    </row>
    <row r="692770" spans="23:35" x14ac:dyDescent="0.2">
      <c r="W692770" s="31"/>
      <c r="AI692770" s="31"/>
    </row>
    <row r="692774" spans="23:35" x14ac:dyDescent="0.2">
      <c r="W692774" s="29"/>
      <c r="AI692774" s="29"/>
    </row>
    <row r="692802" spans="23:35" x14ac:dyDescent="0.2">
      <c r="W692802" s="31"/>
      <c r="AI692802" s="31"/>
    </row>
    <row r="692806" spans="23:35" x14ac:dyDescent="0.2">
      <c r="W692806" s="29"/>
      <c r="AI692806" s="29"/>
    </row>
    <row r="692834" spans="23:35" x14ac:dyDescent="0.2">
      <c r="W692834" s="31"/>
      <c r="AI692834" s="31"/>
    </row>
    <row r="692838" spans="23:35" x14ac:dyDescent="0.2">
      <c r="W692838" s="29"/>
      <c r="AI692838" s="29"/>
    </row>
    <row r="692866" spans="23:35" x14ac:dyDescent="0.2">
      <c r="W692866" s="31"/>
      <c r="AI692866" s="31"/>
    </row>
    <row r="692870" spans="23:35" x14ac:dyDescent="0.2">
      <c r="W692870" s="29"/>
      <c r="AI692870" s="29"/>
    </row>
    <row r="692898" spans="23:35" x14ac:dyDescent="0.2">
      <c r="W692898" s="31"/>
      <c r="AI692898" s="31"/>
    </row>
    <row r="692902" spans="23:35" x14ac:dyDescent="0.2">
      <c r="W692902" s="29"/>
      <c r="AI692902" s="29"/>
    </row>
    <row r="692930" spans="23:35" x14ac:dyDescent="0.2">
      <c r="W692930" s="31"/>
      <c r="AI692930" s="31"/>
    </row>
    <row r="692934" spans="23:35" x14ac:dyDescent="0.2">
      <c r="W692934" s="29"/>
      <c r="AI692934" s="29"/>
    </row>
    <row r="692962" spans="23:35" x14ac:dyDescent="0.2">
      <c r="W692962" s="31"/>
      <c r="AI692962" s="31"/>
    </row>
    <row r="692966" spans="23:35" x14ac:dyDescent="0.2">
      <c r="W692966" s="29"/>
      <c r="AI692966" s="29"/>
    </row>
    <row r="692994" spans="23:35" x14ac:dyDescent="0.2">
      <c r="W692994" s="31"/>
      <c r="AI692994" s="31"/>
    </row>
    <row r="692998" spans="23:35" x14ac:dyDescent="0.2">
      <c r="W692998" s="29"/>
      <c r="AI692998" s="29"/>
    </row>
    <row r="693026" spans="23:35" x14ac:dyDescent="0.2">
      <c r="W693026" s="31"/>
      <c r="AI693026" s="31"/>
    </row>
    <row r="693030" spans="23:35" x14ac:dyDescent="0.2">
      <c r="W693030" s="29"/>
      <c r="AI693030" s="29"/>
    </row>
    <row r="693058" spans="23:35" x14ac:dyDescent="0.2">
      <c r="W693058" s="31"/>
      <c r="AI693058" s="31"/>
    </row>
    <row r="693062" spans="23:35" x14ac:dyDescent="0.2">
      <c r="W693062" s="29"/>
      <c r="AI693062" s="29"/>
    </row>
    <row r="693090" spans="23:35" x14ac:dyDescent="0.2">
      <c r="W693090" s="31"/>
      <c r="AI693090" s="31"/>
    </row>
    <row r="693094" spans="23:35" x14ac:dyDescent="0.2">
      <c r="W693094" s="29"/>
      <c r="AI693094" s="29"/>
    </row>
    <row r="693122" spans="23:35" x14ac:dyDescent="0.2">
      <c r="W693122" s="31"/>
      <c r="AI693122" s="31"/>
    </row>
    <row r="693126" spans="23:35" x14ac:dyDescent="0.2">
      <c r="W693126" s="29"/>
      <c r="AI693126" s="29"/>
    </row>
    <row r="693154" spans="23:35" x14ac:dyDescent="0.2">
      <c r="W693154" s="31"/>
      <c r="AI693154" s="31"/>
    </row>
    <row r="693158" spans="23:35" x14ac:dyDescent="0.2">
      <c r="W693158" s="29"/>
      <c r="AI693158" s="29"/>
    </row>
    <row r="693186" spans="23:35" x14ac:dyDescent="0.2">
      <c r="W693186" s="31"/>
      <c r="AI693186" s="31"/>
    </row>
    <row r="693190" spans="23:35" x14ac:dyDescent="0.2">
      <c r="W693190" s="29"/>
      <c r="AI693190" s="29"/>
    </row>
    <row r="693218" spans="23:35" x14ac:dyDescent="0.2">
      <c r="W693218" s="31"/>
      <c r="AI693218" s="31"/>
    </row>
    <row r="693222" spans="23:35" x14ac:dyDescent="0.2">
      <c r="W693222" s="29"/>
      <c r="AI693222" s="29"/>
    </row>
    <row r="693250" spans="23:35" x14ac:dyDescent="0.2">
      <c r="W693250" s="31"/>
      <c r="AI693250" s="31"/>
    </row>
    <row r="693254" spans="23:35" x14ac:dyDescent="0.2">
      <c r="W693254" s="29"/>
      <c r="AI693254" s="29"/>
    </row>
    <row r="693282" spans="23:35" x14ac:dyDescent="0.2">
      <c r="W693282" s="31"/>
      <c r="AI693282" s="31"/>
    </row>
    <row r="693286" spans="23:35" x14ac:dyDescent="0.2">
      <c r="W693286" s="29"/>
      <c r="AI693286" s="29"/>
    </row>
    <row r="693314" spans="23:35" x14ac:dyDescent="0.2">
      <c r="W693314" s="31"/>
      <c r="AI693314" s="31"/>
    </row>
    <row r="693318" spans="23:35" x14ac:dyDescent="0.2">
      <c r="W693318" s="29"/>
      <c r="AI693318" s="29"/>
    </row>
    <row r="693346" spans="23:35" x14ac:dyDescent="0.2">
      <c r="W693346" s="31"/>
      <c r="AI693346" s="31"/>
    </row>
    <row r="693350" spans="23:35" x14ac:dyDescent="0.2">
      <c r="W693350" s="29"/>
      <c r="AI693350" s="29"/>
    </row>
    <row r="693378" spans="23:35" x14ac:dyDescent="0.2">
      <c r="W693378" s="31"/>
      <c r="AI693378" s="31"/>
    </row>
    <row r="693382" spans="23:35" x14ac:dyDescent="0.2">
      <c r="W693382" s="29"/>
      <c r="AI693382" s="29"/>
    </row>
    <row r="693410" spans="23:35" x14ac:dyDescent="0.2">
      <c r="W693410" s="31"/>
      <c r="AI693410" s="31"/>
    </row>
    <row r="693414" spans="23:35" x14ac:dyDescent="0.2">
      <c r="W693414" s="29"/>
      <c r="AI693414" s="29"/>
    </row>
    <row r="693442" spans="23:35" x14ac:dyDescent="0.2">
      <c r="W693442" s="31"/>
      <c r="AI693442" s="31"/>
    </row>
    <row r="693446" spans="23:35" x14ac:dyDescent="0.2">
      <c r="W693446" s="29"/>
      <c r="AI693446" s="29"/>
    </row>
    <row r="693474" spans="23:35" x14ac:dyDescent="0.2">
      <c r="W693474" s="31"/>
      <c r="AI693474" s="31"/>
    </row>
    <row r="693478" spans="23:35" x14ac:dyDescent="0.2">
      <c r="W693478" s="29"/>
      <c r="AI693478" s="29"/>
    </row>
    <row r="693506" spans="23:35" x14ac:dyDescent="0.2">
      <c r="W693506" s="31"/>
      <c r="AI693506" s="31"/>
    </row>
    <row r="693510" spans="23:35" x14ac:dyDescent="0.2">
      <c r="W693510" s="29"/>
      <c r="AI693510" s="29"/>
    </row>
    <row r="693538" spans="23:35" x14ac:dyDescent="0.2">
      <c r="W693538" s="31"/>
      <c r="AI693538" s="31"/>
    </row>
    <row r="693542" spans="23:35" x14ac:dyDescent="0.2">
      <c r="W693542" s="29"/>
      <c r="AI693542" s="29"/>
    </row>
    <row r="693570" spans="23:35" x14ac:dyDescent="0.2">
      <c r="W693570" s="31"/>
      <c r="AI693570" s="31"/>
    </row>
    <row r="693574" spans="23:35" x14ac:dyDescent="0.2">
      <c r="W693574" s="29"/>
      <c r="AI693574" s="29"/>
    </row>
    <row r="693602" spans="23:35" x14ac:dyDescent="0.2">
      <c r="W693602" s="31"/>
      <c r="AI693602" s="31"/>
    </row>
    <row r="693606" spans="23:35" x14ac:dyDescent="0.2">
      <c r="W693606" s="29"/>
      <c r="AI693606" s="29"/>
    </row>
    <row r="693634" spans="23:35" x14ac:dyDescent="0.2">
      <c r="W693634" s="31"/>
      <c r="AI693634" s="31"/>
    </row>
    <row r="693638" spans="23:35" x14ac:dyDescent="0.2">
      <c r="W693638" s="29"/>
      <c r="AI693638" s="29"/>
    </row>
    <row r="693666" spans="23:35" x14ac:dyDescent="0.2">
      <c r="W693666" s="31"/>
      <c r="AI693666" s="31"/>
    </row>
    <row r="693670" spans="23:35" x14ac:dyDescent="0.2">
      <c r="W693670" s="29"/>
      <c r="AI693670" s="29"/>
    </row>
    <row r="693698" spans="23:35" x14ac:dyDescent="0.2">
      <c r="W693698" s="31"/>
      <c r="AI693698" s="31"/>
    </row>
    <row r="693702" spans="23:35" x14ac:dyDescent="0.2">
      <c r="W693702" s="29"/>
      <c r="AI693702" s="29"/>
    </row>
    <row r="693730" spans="23:35" x14ac:dyDescent="0.2">
      <c r="W693730" s="31"/>
      <c r="AI693730" s="31"/>
    </row>
    <row r="693734" spans="23:35" x14ac:dyDescent="0.2">
      <c r="W693734" s="29"/>
      <c r="AI693734" s="29"/>
    </row>
    <row r="693762" spans="23:35" x14ac:dyDescent="0.2">
      <c r="W693762" s="31"/>
      <c r="AI693762" s="31"/>
    </row>
    <row r="693766" spans="23:35" x14ac:dyDescent="0.2">
      <c r="W693766" s="29"/>
      <c r="AI693766" s="29"/>
    </row>
    <row r="693794" spans="23:35" x14ac:dyDescent="0.2">
      <c r="W693794" s="31"/>
      <c r="AI693794" s="31"/>
    </row>
    <row r="693798" spans="23:35" x14ac:dyDescent="0.2">
      <c r="W693798" s="29"/>
      <c r="AI693798" s="29"/>
    </row>
    <row r="693826" spans="23:35" x14ac:dyDescent="0.2">
      <c r="W693826" s="31"/>
      <c r="AI693826" s="31"/>
    </row>
    <row r="693830" spans="23:35" x14ac:dyDescent="0.2">
      <c r="W693830" s="29"/>
      <c r="AI693830" s="29"/>
    </row>
    <row r="693858" spans="23:35" x14ac:dyDescent="0.2">
      <c r="W693858" s="31"/>
      <c r="AI693858" s="31"/>
    </row>
    <row r="693862" spans="23:35" x14ac:dyDescent="0.2">
      <c r="W693862" s="29"/>
      <c r="AI693862" s="29"/>
    </row>
    <row r="693890" spans="23:35" x14ac:dyDescent="0.2">
      <c r="W693890" s="31"/>
      <c r="AI693890" s="31"/>
    </row>
    <row r="693894" spans="23:35" x14ac:dyDescent="0.2">
      <c r="W693894" s="29"/>
      <c r="AI693894" s="29"/>
    </row>
    <row r="693922" spans="23:35" x14ac:dyDescent="0.2">
      <c r="W693922" s="31"/>
      <c r="AI693922" s="31"/>
    </row>
    <row r="693926" spans="23:35" x14ac:dyDescent="0.2">
      <c r="W693926" s="29"/>
      <c r="AI693926" s="29"/>
    </row>
    <row r="693954" spans="23:35" x14ac:dyDescent="0.2">
      <c r="W693954" s="31"/>
      <c r="AI693954" s="31"/>
    </row>
    <row r="693958" spans="23:35" x14ac:dyDescent="0.2">
      <c r="W693958" s="29"/>
      <c r="AI693958" s="29"/>
    </row>
    <row r="693986" spans="23:35" x14ac:dyDescent="0.2">
      <c r="W693986" s="31"/>
      <c r="AI693986" s="31"/>
    </row>
    <row r="693990" spans="23:35" x14ac:dyDescent="0.2">
      <c r="W693990" s="29"/>
      <c r="AI693990" s="29"/>
    </row>
    <row r="694018" spans="23:35" x14ac:dyDescent="0.2">
      <c r="W694018" s="31"/>
      <c r="AI694018" s="31"/>
    </row>
    <row r="694022" spans="23:35" x14ac:dyDescent="0.2">
      <c r="W694022" s="29"/>
      <c r="AI694022" s="29"/>
    </row>
    <row r="694050" spans="23:35" x14ac:dyDescent="0.2">
      <c r="W694050" s="31"/>
      <c r="AI694050" s="31"/>
    </row>
    <row r="694054" spans="23:35" x14ac:dyDescent="0.2">
      <c r="W694054" s="29"/>
      <c r="AI694054" s="29"/>
    </row>
    <row r="694082" spans="23:35" x14ac:dyDescent="0.2">
      <c r="W694082" s="31"/>
      <c r="AI694082" s="31"/>
    </row>
    <row r="694086" spans="23:35" x14ac:dyDescent="0.2">
      <c r="W694086" s="29"/>
      <c r="AI694086" s="29"/>
    </row>
    <row r="694114" spans="23:35" x14ac:dyDescent="0.2">
      <c r="W694114" s="31"/>
      <c r="AI694114" s="31"/>
    </row>
    <row r="694118" spans="23:35" x14ac:dyDescent="0.2">
      <c r="W694118" s="29"/>
      <c r="AI694118" s="29"/>
    </row>
    <row r="694146" spans="23:35" x14ac:dyDescent="0.2">
      <c r="W694146" s="31"/>
      <c r="AI694146" s="31"/>
    </row>
    <row r="694150" spans="23:35" x14ac:dyDescent="0.2">
      <c r="W694150" s="29"/>
      <c r="AI694150" s="29"/>
    </row>
    <row r="694178" spans="23:35" x14ac:dyDescent="0.2">
      <c r="W694178" s="31"/>
      <c r="AI694178" s="31"/>
    </row>
    <row r="694182" spans="23:35" x14ac:dyDescent="0.2">
      <c r="W694182" s="29"/>
      <c r="AI694182" s="29"/>
    </row>
    <row r="694210" spans="23:35" x14ac:dyDescent="0.2">
      <c r="W694210" s="31"/>
      <c r="AI694210" s="31"/>
    </row>
    <row r="694214" spans="23:35" x14ac:dyDescent="0.2">
      <c r="W694214" s="29"/>
      <c r="AI694214" s="29"/>
    </row>
    <row r="694242" spans="23:35" x14ac:dyDescent="0.2">
      <c r="W694242" s="31"/>
      <c r="AI694242" s="31"/>
    </row>
    <row r="694246" spans="23:35" x14ac:dyDescent="0.2">
      <c r="W694246" s="29"/>
      <c r="AI694246" s="29"/>
    </row>
    <row r="694274" spans="23:35" x14ac:dyDescent="0.2">
      <c r="W694274" s="31"/>
      <c r="AI694274" s="31"/>
    </row>
    <row r="694278" spans="23:35" x14ac:dyDescent="0.2">
      <c r="W694278" s="29"/>
      <c r="AI694278" s="29"/>
    </row>
    <row r="694306" spans="23:35" x14ac:dyDescent="0.2">
      <c r="W694306" s="31"/>
      <c r="AI694306" s="31"/>
    </row>
    <row r="694310" spans="23:35" x14ac:dyDescent="0.2">
      <c r="W694310" s="29"/>
      <c r="AI694310" s="29"/>
    </row>
    <row r="694338" spans="23:35" x14ac:dyDescent="0.2">
      <c r="W694338" s="31"/>
      <c r="AI694338" s="31"/>
    </row>
    <row r="694342" spans="23:35" x14ac:dyDescent="0.2">
      <c r="W694342" s="29"/>
      <c r="AI694342" s="29"/>
    </row>
    <row r="694370" spans="23:35" x14ac:dyDescent="0.2">
      <c r="W694370" s="31"/>
      <c r="AI694370" s="31"/>
    </row>
    <row r="694374" spans="23:35" x14ac:dyDescent="0.2">
      <c r="W694374" s="29"/>
      <c r="AI694374" s="29"/>
    </row>
    <row r="694402" spans="23:35" x14ac:dyDescent="0.2">
      <c r="W694402" s="31"/>
      <c r="AI694402" s="31"/>
    </row>
    <row r="694406" spans="23:35" x14ac:dyDescent="0.2">
      <c r="W694406" s="29"/>
      <c r="AI694406" s="29"/>
    </row>
    <row r="694434" spans="23:35" x14ac:dyDescent="0.2">
      <c r="W694434" s="31"/>
      <c r="AI694434" s="31"/>
    </row>
    <row r="694438" spans="23:35" x14ac:dyDescent="0.2">
      <c r="W694438" s="29"/>
      <c r="AI694438" s="29"/>
    </row>
    <row r="694466" spans="23:35" x14ac:dyDescent="0.2">
      <c r="W694466" s="31"/>
      <c r="AI694466" s="31"/>
    </row>
    <row r="694470" spans="23:35" x14ac:dyDescent="0.2">
      <c r="W694470" s="29"/>
      <c r="AI694470" s="29"/>
    </row>
    <row r="694498" spans="23:35" x14ac:dyDescent="0.2">
      <c r="W694498" s="31"/>
      <c r="AI694498" s="31"/>
    </row>
    <row r="694502" spans="23:35" x14ac:dyDescent="0.2">
      <c r="W694502" s="29"/>
      <c r="AI694502" s="29"/>
    </row>
    <row r="694530" spans="23:35" x14ac:dyDescent="0.2">
      <c r="W694530" s="31"/>
      <c r="AI694530" s="31"/>
    </row>
    <row r="694534" spans="23:35" x14ac:dyDescent="0.2">
      <c r="W694534" s="29"/>
      <c r="AI694534" s="29"/>
    </row>
    <row r="694562" spans="23:35" x14ac:dyDescent="0.2">
      <c r="W694562" s="31"/>
      <c r="AI694562" s="31"/>
    </row>
    <row r="694566" spans="23:35" x14ac:dyDescent="0.2">
      <c r="W694566" s="29"/>
      <c r="AI694566" s="29"/>
    </row>
    <row r="694594" spans="23:35" x14ac:dyDescent="0.2">
      <c r="W694594" s="31"/>
      <c r="AI694594" s="31"/>
    </row>
    <row r="694598" spans="23:35" x14ac:dyDescent="0.2">
      <c r="W694598" s="29"/>
      <c r="AI694598" s="29"/>
    </row>
    <row r="694626" spans="23:35" x14ac:dyDescent="0.2">
      <c r="W694626" s="31"/>
      <c r="AI694626" s="31"/>
    </row>
    <row r="694630" spans="23:35" x14ac:dyDescent="0.2">
      <c r="W694630" s="29"/>
      <c r="AI694630" s="29"/>
    </row>
    <row r="694658" spans="23:35" x14ac:dyDescent="0.2">
      <c r="W694658" s="31"/>
      <c r="AI694658" s="31"/>
    </row>
    <row r="694662" spans="23:35" x14ac:dyDescent="0.2">
      <c r="W694662" s="29"/>
      <c r="AI694662" s="29"/>
    </row>
    <row r="694690" spans="23:35" x14ac:dyDescent="0.2">
      <c r="W694690" s="31"/>
      <c r="AI694690" s="31"/>
    </row>
    <row r="694694" spans="23:35" x14ac:dyDescent="0.2">
      <c r="W694694" s="29"/>
      <c r="AI694694" s="29"/>
    </row>
    <row r="694722" spans="23:35" x14ac:dyDescent="0.2">
      <c r="W694722" s="31"/>
      <c r="AI694722" s="31"/>
    </row>
    <row r="694726" spans="23:35" x14ac:dyDescent="0.2">
      <c r="W694726" s="29"/>
      <c r="AI694726" s="29"/>
    </row>
    <row r="694754" spans="23:35" x14ac:dyDescent="0.2">
      <c r="W694754" s="31"/>
      <c r="AI694754" s="31"/>
    </row>
    <row r="694758" spans="23:35" x14ac:dyDescent="0.2">
      <c r="W694758" s="29"/>
      <c r="AI694758" s="29"/>
    </row>
    <row r="694786" spans="23:35" x14ac:dyDescent="0.2">
      <c r="W694786" s="31"/>
      <c r="AI694786" s="31"/>
    </row>
    <row r="694790" spans="23:35" x14ac:dyDescent="0.2">
      <c r="W694790" s="29"/>
      <c r="AI694790" s="29"/>
    </row>
    <row r="694818" spans="23:35" x14ac:dyDescent="0.2">
      <c r="W694818" s="31"/>
      <c r="AI694818" s="31"/>
    </row>
    <row r="694822" spans="23:35" x14ac:dyDescent="0.2">
      <c r="W694822" s="29"/>
      <c r="AI694822" s="29"/>
    </row>
    <row r="694850" spans="23:35" x14ac:dyDescent="0.2">
      <c r="W694850" s="31"/>
      <c r="AI694850" s="31"/>
    </row>
    <row r="694854" spans="23:35" x14ac:dyDescent="0.2">
      <c r="W694854" s="29"/>
      <c r="AI694854" s="29"/>
    </row>
    <row r="694882" spans="23:35" x14ac:dyDescent="0.2">
      <c r="W694882" s="31"/>
      <c r="AI694882" s="31"/>
    </row>
    <row r="694886" spans="23:35" x14ac:dyDescent="0.2">
      <c r="W694886" s="29"/>
      <c r="AI694886" s="29"/>
    </row>
    <row r="694914" spans="23:35" x14ac:dyDescent="0.2">
      <c r="W694914" s="31"/>
      <c r="AI694914" s="31"/>
    </row>
    <row r="694918" spans="23:35" x14ac:dyDescent="0.2">
      <c r="W694918" s="29"/>
      <c r="AI694918" s="29"/>
    </row>
    <row r="694946" spans="23:35" x14ac:dyDescent="0.2">
      <c r="W694946" s="31"/>
      <c r="AI694946" s="31"/>
    </row>
    <row r="694950" spans="23:35" x14ac:dyDescent="0.2">
      <c r="W694950" s="29"/>
      <c r="AI694950" s="29"/>
    </row>
    <row r="694978" spans="23:35" x14ac:dyDescent="0.2">
      <c r="W694978" s="31"/>
      <c r="AI694978" s="31"/>
    </row>
    <row r="694982" spans="23:35" x14ac:dyDescent="0.2">
      <c r="W694982" s="29"/>
      <c r="AI694982" s="29"/>
    </row>
    <row r="695010" spans="23:35" x14ac:dyDescent="0.2">
      <c r="W695010" s="31"/>
      <c r="AI695010" s="31"/>
    </row>
    <row r="695014" spans="23:35" x14ac:dyDescent="0.2">
      <c r="W695014" s="29"/>
      <c r="AI695014" s="29"/>
    </row>
    <row r="695042" spans="23:35" x14ac:dyDescent="0.2">
      <c r="W695042" s="31"/>
      <c r="AI695042" s="31"/>
    </row>
    <row r="695046" spans="23:35" x14ac:dyDescent="0.2">
      <c r="W695046" s="29"/>
      <c r="AI695046" s="29"/>
    </row>
    <row r="695074" spans="23:35" x14ac:dyDescent="0.2">
      <c r="W695074" s="31"/>
      <c r="AI695074" s="31"/>
    </row>
    <row r="695078" spans="23:35" x14ac:dyDescent="0.2">
      <c r="W695078" s="29"/>
      <c r="AI695078" s="29"/>
    </row>
    <row r="695106" spans="23:35" x14ac:dyDescent="0.2">
      <c r="W695106" s="31"/>
      <c r="AI695106" s="31"/>
    </row>
    <row r="695110" spans="23:35" x14ac:dyDescent="0.2">
      <c r="W695110" s="29"/>
      <c r="AI695110" s="29"/>
    </row>
    <row r="695138" spans="23:35" x14ac:dyDescent="0.2">
      <c r="W695138" s="31"/>
      <c r="AI695138" s="31"/>
    </row>
    <row r="695142" spans="23:35" x14ac:dyDescent="0.2">
      <c r="W695142" s="29"/>
      <c r="AI695142" s="29"/>
    </row>
    <row r="695170" spans="23:35" x14ac:dyDescent="0.2">
      <c r="W695170" s="31"/>
      <c r="AI695170" s="31"/>
    </row>
    <row r="695174" spans="23:35" x14ac:dyDescent="0.2">
      <c r="W695174" s="29"/>
      <c r="AI695174" s="29"/>
    </row>
    <row r="695202" spans="23:35" x14ac:dyDescent="0.2">
      <c r="W695202" s="31"/>
      <c r="AI695202" s="31"/>
    </row>
    <row r="695206" spans="23:35" x14ac:dyDescent="0.2">
      <c r="W695206" s="29"/>
      <c r="AI695206" s="29"/>
    </row>
    <row r="695234" spans="23:35" x14ac:dyDescent="0.2">
      <c r="W695234" s="31"/>
      <c r="AI695234" s="31"/>
    </row>
    <row r="695238" spans="23:35" x14ac:dyDescent="0.2">
      <c r="W695238" s="29"/>
      <c r="AI695238" s="29"/>
    </row>
    <row r="695266" spans="23:35" x14ac:dyDescent="0.2">
      <c r="W695266" s="31"/>
      <c r="AI695266" s="31"/>
    </row>
    <row r="695270" spans="23:35" x14ac:dyDescent="0.2">
      <c r="W695270" s="29"/>
      <c r="AI695270" s="29"/>
    </row>
    <row r="695298" spans="23:35" x14ac:dyDescent="0.2">
      <c r="W695298" s="31"/>
      <c r="AI695298" s="31"/>
    </row>
    <row r="695302" spans="23:35" x14ac:dyDescent="0.2">
      <c r="W695302" s="29"/>
      <c r="AI695302" s="29"/>
    </row>
    <row r="695330" spans="23:35" x14ac:dyDescent="0.2">
      <c r="W695330" s="31"/>
      <c r="AI695330" s="31"/>
    </row>
    <row r="695334" spans="23:35" x14ac:dyDescent="0.2">
      <c r="W695334" s="29"/>
      <c r="AI695334" s="29"/>
    </row>
    <row r="695362" spans="23:35" x14ac:dyDescent="0.2">
      <c r="W695362" s="31"/>
      <c r="AI695362" s="31"/>
    </row>
    <row r="695366" spans="23:35" x14ac:dyDescent="0.2">
      <c r="W695366" s="29"/>
      <c r="AI695366" s="29"/>
    </row>
    <row r="695394" spans="23:35" x14ac:dyDescent="0.2">
      <c r="W695394" s="31"/>
      <c r="AI695394" s="31"/>
    </row>
    <row r="695398" spans="23:35" x14ac:dyDescent="0.2">
      <c r="W695398" s="29"/>
      <c r="AI695398" s="29"/>
    </row>
    <row r="695426" spans="23:35" x14ac:dyDescent="0.2">
      <c r="W695426" s="31"/>
      <c r="AI695426" s="31"/>
    </row>
    <row r="695430" spans="23:35" x14ac:dyDescent="0.2">
      <c r="W695430" s="29"/>
      <c r="AI695430" s="29"/>
    </row>
    <row r="695458" spans="23:35" x14ac:dyDescent="0.2">
      <c r="W695458" s="31"/>
      <c r="AI695458" s="31"/>
    </row>
    <row r="695462" spans="23:35" x14ac:dyDescent="0.2">
      <c r="W695462" s="29"/>
      <c r="AI695462" s="29"/>
    </row>
    <row r="695490" spans="23:35" x14ac:dyDescent="0.2">
      <c r="W695490" s="31"/>
      <c r="AI695490" s="31"/>
    </row>
    <row r="695494" spans="23:35" x14ac:dyDescent="0.2">
      <c r="W695494" s="29"/>
      <c r="AI695494" s="29"/>
    </row>
    <row r="695522" spans="23:35" x14ac:dyDescent="0.2">
      <c r="W695522" s="31"/>
      <c r="AI695522" s="31"/>
    </row>
    <row r="695526" spans="23:35" x14ac:dyDescent="0.2">
      <c r="W695526" s="29"/>
      <c r="AI695526" s="29"/>
    </row>
    <row r="695554" spans="23:35" x14ac:dyDescent="0.2">
      <c r="W695554" s="31"/>
      <c r="AI695554" s="31"/>
    </row>
    <row r="695558" spans="23:35" x14ac:dyDescent="0.2">
      <c r="W695558" s="29"/>
      <c r="AI695558" s="29"/>
    </row>
    <row r="695586" spans="23:35" x14ac:dyDescent="0.2">
      <c r="W695586" s="31"/>
      <c r="AI695586" s="31"/>
    </row>
    <row r="695590" spans="23:35" x14ac:dyDescent="0.2">
      <c r="W695590" s="29"/>
      <c r="AI695590" s="29"/>
    </row>
    <row r="695618" spans="23:35" x14ac:dyDescent="0.2">
      <c r="W695618" s="31"/>
      <c r="AI695618" s="31"/>
    </row>
    <row r="695622" spans="23:35" x14ac:dyDescent="0.2">
      <c r="W695622" s="29"/>
      <c r="AI695622" s="29"/>
    </row>
    <row r="695650" spans="23:35" x14ac:dyDescent="0.2">
      <c r="W695650" s="31"/>
      <c r="AI695650" s="31"/>
    </row>
    <row r="695654" spans="23:35" x14ac:dyDescent="0.2">
      <c r="W695654" s="29"/>
      <c r="AI695654" s="29"/>
    </row>
    <row r="695682" spans="23:35" x14ac:dyDescent="0.2">
      <c r="W695682" s="31"/>
      <c r="AI695682" s="31"/>
    </row>
    <row r="695686" spans="23:35" x14ac:dyDescent="0.2">
      <c r="W695686" s="29"/>
      <c r="AI695686" s="29"/>
    </row>
    <row r="695714" spans="23:35" x14ac:dyDescent="0.2">
      <c r="W695714" s="31"/>
      <c r="AI695714" s="31"/>
    </row>
    <row r="695718" spans="23:35" x14ac:dyDescent="0.2">
      <c r="W695718" s="29"/>
      <c r="AI695718" s="29"/>
    </row>
    <row r="695746" spans="23:35" x14ac:dyDescent="0.2">
      <c r="W695746" s="31"/>
      <c r="AI695746" s="31"/>
    </row>
    <row r="695750" spans="23:35" x14ac:dyDescent="0.2">
      <c r="W695750" s="29"/>
      <c r="AI695750" s="29"/>
    </row>
    <row r="695778" spans="23:35" x14ac:dyDescent="0.2">
      <c r="W695778" s="31"/>
      <c r="AI695778" s="31"/>
    </row>
    <row r="695782" spans="23:35" x14ac:dyDescent="0.2">
      <c r="W695782" s="29"/>
      <c r="AI695782" s="29"/>
    </row>
    <row r="695810" spans="23:35" x14ac:dyDescent="0.2">
      <c r="W695810" s="31"/>
      <c r="AI695810" s="31"/>
    </row>
    <row r="695814" spans="23:35" x14ac:dyDescent="0.2">
      <c r="W695814" s="29"/>
      <c r="AI695814" s="29"/>
    </row>
    <row r="695842" spans="23:35" x14ac:dyDescent="0.2">
      <c r="W695842" s="31"/>
      <c r="AI695842" s="31"/>
    </row>
    <row r="695846" spans="23:35" x14ac:dyDescent="0.2">
      <c r="W695846" s="29"/>
      <c r="AI695846" s="29"/>
    </row>
    <row r="695874" spans="23:35" x14ac:dyDescent="0.2">
      <c r="W695874" s="31"/>
      <c r="AI695874" s="31"/>
    </row>
    <row r="695878" spans="23:35" x14ac:dyDescent="0.2">
      <c r="W695878" s="29"/>
      <c r="AI695878" s="29"/>
    </row>
    <row r="695906" spans="23:35" x14ac:dyDescent="0.2">
      <c r="W695906" s="31"/>
      <c r="AI695906" s="31"/>
    </row>
    <row r="695910" spans="23:35" x14ac:dyDescent="0.2">
      <c r="W695910" s="29"/>
      <c r="AI695910" s="29"/>
    </row>
    <row r="695938" spans="23:35" x14ac:dyDescent="0.2">
      <c r="W695938" s="31"/>
      <c r="AI695938" s="31"/>
    </row>
    <row r="695942" spans="23:35" x14ac:dyDescent="0.2">
      <c r="W695942" s="29"/>
      <c r="AI695942" s="29"/>
    </row>
    <row r="695970" spans="23:35" x14ac:dyDescent="0.2">
      <c r="W695970" s="31"/>
      <c r="AI695970" s="31"/>
    </row>
    <row r="695974" spans="23:35" x14ac:dyDescent="0.2">
      <c r="W695974" s="29"/>
      <c r="AI695974" s="29"/>
    </row>
    <row r="696002" spans="23:35" x14ac:dyDescent="0.2">
      <c r="W696002" s="31"/>
      <c r="AI696002" s="31"/>
    </row>
    <row r="696006" spans="23:35" x14ac:dyDescent="0.2">
      <c r="W696006" s="29"/>
      <c r="AI696006" s="29"/>
    </row>
    <row r="696034" spans="23:35" x14ac:dyDescent="0.2">
      <c r="W696034" s="31"/>
      <c r="AI696034" s="31"/>
    </row>
    <row r="696038" spans="23:35" x14ac:dyDescent="0.2">
      <c r="W696038" s="29"/>
      <c r="AI696038" s="29"/>
    </row>
    <row r="696066" spans="23:35" x14ac:dyDescent="0.2">
      <c r="W696066" s="31"/>
      <c r="AI696066" s="31"/>
    </row>
    <row r="696070" spans="23:35" x14ac:dyDescent="0.2">
      <c r="W696070" s="29"/>
      <c r="AI696070" s="29"/>
    </row>
    <row r="696098" spans="23:35" x14ac:dyDescent="0.2">
      <c r="W696098" s="31"/>
      <c r="AI696098" s="31"/>
    </row>
    <row r="696102" spans="23:35" x14ac:dyDescent="0.2">
      <c r="W696102" s="29"/>
      <c r="AI696102" s="29"/>
    </row>
    <row r="696130" spans="23:35" x14ac:dyDescent="0.2">
      <c r="W696130" s="31"/>
      <c r="AI696130" s="31"/>
    </row>
    <row r="696134" spans="23:35" x14ac:dyDescent="0.2">
      <c r="W696134" s="29"/>
      <c r="AI696134" s="29"/>
    </row>
    <row r="696162" spans="23:35" x14ac:dyDescent="0.2">
      <c r="W696162" s="31"/>
      <c r="AI696162" s="31"/>
    </row>
    <row r="696166" spans="23:35" x14ac:dyDescent="0.2">
      <c r="W696166" s="29"/>
      <c r="AI696166" s="29"/>
    </row>
    <row r="696194" spans="23:35" x14ac:dyDescent="0.2">
      <c r="W696194" s="31"/>
      <c r="AI696194" s="31"/>
    </row>
    <row r="696198" spans="23:35" x14ac:dyDescent="0.2">
      <c r="W696198" s="29"/>
      <c r="AI696198" s="29"/>
    </row>
    <row r="696226" spans="23:35" x14ac:dyDescent="0.2">
      <c r="W696226" s="31"/>
      <c r="AI696226" s="31"/>
    </row>
    <row r="696230" spans="23:35" x14ac:dyDescent="0.2">
      <c r="W696230" s="29"/>
      <c r="AI696230" s="29"/>
    </row>
    <row r="696258" spans="23:35" x14ac:dyDescent="0.2">
      <c r="W696258" s="31"/>
      <c r="AI696258" s="31"/>
    </row>
    <row r="696262" spans="23:35" x14ac:dyDescent="0.2">
      <c r="W696262" s="29"/>
      <c r="AI696262" s="29"/>
    </row>
    <row r="696290" spans="23:35" x14ac:dyDescent="0.2">
      <c r="W696290" s="31"/>
      <c r="AI696290" s="31"/>
    </row>
    <row r="696294" spans="23:35" x14ac:dyDescent="0.2">
      <c r="W696294" s="29"/>
      <c r="AI696294" s="29"/>
    </row>
    <row r="696322" spans="23:35" x14ac:dyDescent="0.2">
      <c r="W696322" s="31"/>
      <c r="AI696322" s="31"/>
    </row>
    <row r="696326" spans="23:35" x14ac:dyDescent="0.2">
      <c r="W696326" s="29"/>
      <c r="AI696326" s="29"/>
    </row>
    <row r="696354" spans="23:35" x14ac:dyDescent="0.2">
      <c r="W696354" s="31"/>
      <c r="AI696354" s="31"/>
    </row>
    <row r="696358" spans="23:35" x14ac:dyDescent="0.2">
      <c r="W696358" s="29"/>
      <c r="AI696358" s="29"/>
    </row>
    <row r="696386" spans="23:35" x14ac:dyDescent="0.2">
      <c r="W696386" s="31"/>
      <c r="AI696386" s="31"/>
    </row>
    <row r="696390" spans="23:35" x14ac:dyDescent="0.2">
      <c r="W696390" s="29"/>
      <c r="AI696390" s="29"/>
    </row>
    <row r="696418" spans="23:35" x14ac:dyDescent="0.2">
      <c r="W696418" s="31"/>
      <c r="AI696418" s="31"/>
    </row>
    <row r="696422" spans="23:35" x14ac:dyDescent="0.2">
      <c r="W696422" s="29"/>
      <c r="AI696422" s="29"/>
    </row>
    <row r="696450" spans="23:35" x14ac:dyDescent="0.2">
      <c r="W696450" s="31"/>
      <c r="AI696450" s="31"/>
    </row>
    <row r="696454" spans="23:35" x14ac:dyDescent="0.2">
      <c r="W696454" s="29"/>
      <c r="AI696454" s="29"/>
    </row>
    <row r="696482" spans="23:35" x14ac:dyDescent="0.2">
      <c r="W696482" s="31"/>
      <c r="AI696482" s="31"/>
    </row>
    <row r="696486" spans="23:35" x14ac:dyDescent="0.2">
      <c r="W696486" s="29"/>
      <c r="AI696486" s="29"/>
    </row>
    <row r="696514" spans="23:35" x14ac:dyDescent="0.2">
      <c r="W696514" s="31"/>
      <c r="AI696514" s="31"/>
    </row>
    <row r="696518" spans="23:35" x14ac:dyDescent="0.2">
      <c r="W696518" s="29"/>
      <c r="AI696518" s="29"/>
    </row>
    <row r="696546" spans="23:35" x14ac:dyDescent="0.2">
      <c r="W696546" s="31"/>
      <c r="AI696546" s="31"/>
    </row>
    <row r="696550" spans="23:35" x14ac:dyDescent="0.2">
      <c r="W696550" s="29"/>
      <c r="AI696550" s="29"/>
    </row>
    <row r="696578" spans="23:35" x14ac:dyDescent="0.2">
      <c r="W696578" s="31"/>
      <c r="AI696578" s="31"/>
    </row>
    <row r="696582" spans="23:35" x14ac:dyDescent="0.2">
      <c r="W696582" s="29"/>
      <c r="AI696582" s="29"/>
    </row>
    <row r="696610" spans="23:35" x14ac:dyDescent="0.2">
      <c r="W696610" s="31"/>
      <c r="AI696610" s="31"/>
    </row>
    <row r="696614" spans="23:35" x14ac:dyDescent="0.2">
      <c r="W696614" s="29"/>
      <c r="AI696614" s="29"/>
    </row>
    <row r="696642" spans="23:35" x14ac:dyDescent="0.2">
      <c r="W696642" s="31"/>
      <c r="AI696642" s="31"/>
    </row>
    <row r="696646" spans="23:35" x14ac:dyDescent="0.2">
      <c r="W696646" s="29"/>
      <c r="AI696646" s="29"/>
    </row>
    <row r="696674" spans="23:35" x14ac:dyDescent="0.2">
      <c r="W696674" s="31"/>
      <c r="AI696674" s="31"/>
    </row>
    <row r="696678" spans="23:35" x14ac:dyDescent="0.2">
      <c r="W696678" s="29"/>
      <c r="AI696678" s="29"/>
    </row>
    <row r="696706" spans="23:35" x14ac:dyDescent="0.2">
      <c r="W696706" s="31"/>
      <c r="AI696706" s="31"/>
    </row>
    <row r="696710" spans="23:35" x14ac:dyDescent="0.2">
      <c r="W696710" s="29"/>
      <c r="AI696710" s="29"/>
    </row>
    <row r="696738" spans="23:35" x14ac:dyDescent="0.2">
      <c r="W696738" s="31"/>
      <c r="AI696738" s="31"/>
    </row>
    <row r="696742" spans="23:35" x14ac:dyDescent="0.2">
      <c r="W696742" s="29"/>
      <c r="AI696742" s="29"/>
    </row>
    <row r="696770" spans="23:35" x14ac:dyDescent="0.2">
      <c r="W696770" s="31"/>
      <c r="AI696770" s="31"/>
    </row>
    <row r="696774" spans="23:35" x14ac:dyDescent="0.2">
      <c r="W696774" s="29"/>
      <c r="AI696774" s="29"/>
    </row>
    <row r="696802" spans="23:35" x14ac:dyDescent="0.2">
      <c r="W696802" s="31"/>
      <c r="AI696802" s="31"/>
    </row>
    <row r="696806" spans="23:35" x14ac:dyDescent="0.2">
      <c r="W696806" s="29"/>
      <c r="AI696806" s="29"/>
    </row>
    <row r="696834" spans="23:35" x14ac:dyDescent="0.2">
      <c r="W696834" s="31"/>
      <c r="AI696834" s="31"/>
    </row>
    <row r="696838" spans="23:35" x14ac:dyDescent="0.2">
      <c r="W696838" s="29"/>
      <c r="AI696838" s="29"/>
    </row>
    <row r="696866" spans="23:35" x14ac:dyDescent="0.2">
      <c r="W696866" s="31"/>
      <c r="AI696866" s="31"/>
    </row>
    <row r="696870" spans="23:35" x14ac:dyDescent="0.2">
      <c r="W696870" s="29"/>
      <c r="AI696870" s="29"/>
    </row>
    <row r="696898" spans="23:35" x14ac:dyDescent="0.2">
      <c r="W696898" s="31"/>
      <c r="AI696898" s="31"/>
    </row>
    <row r="696902" spans="23:35" x14ac:dyDescent="0.2">
      <c r="W696902" s="29"/>
      <c r="AI696902" s="29"/>
    </row>
    <row r="696930" spans="23:35" x14ac:dyDescent="0.2">
      <c r="W696930" s="31"/>
      <c r="AI696930" s="31"/>
    </row>
    <row r="696934" spans="23:35" x14ac:dyDescent="0.2">
      <c r="W696934" s="29"/>
      <c r="AI696934" s="29"/>
    </row>
    <row r="696962" spans="23:35" x14ac:dyDescent="0.2">
      <c r="W696962" s="31"/>
      <c r="AI696962" s="31"/>
    </row>
    <row r="696966" spans="23:35" x14ac:dyDescent="0.2">
      <c r="W696966" s="29"/>
      <c r="AI696966" s="29"/>
    </row>
    <row r="696994" spans="23:35" x14ac:dyDescent="0.2">
      <c r="W696994" s="31"/>
      <c r="AI696994" s="31"/>
    </row>
    <row r="696998" spans="23:35" x14ac:dyDescent="0.2">
      <c r="W696998" s="29"/>
      <c r="AI696998" s="29"/>
    </row>
    <row r="697026" spans="23:35" x14ac:dyDescent="0.2">
      <c r="W697026" s="31"/>
      <c r="AI697026" s="31"/>
    </row>
    <row r="697030" spans="23:35" x14ac:dyDescent="0.2">
      <c r="W697030" s="29"/>
      <c r="AI697030" s="29"/>
    </row>
    <row r="697058" spans="23:35" x14ac:dyDescent="0.2">
      <c r="W697058" s="31"/>
      <c r="AI697058" s="31"/>
    </row>
    <row r="697062" spans="23:35" x14ac:dyDescent="0.2">
      <c r="W697062" s="29"/>
      <c r="AI697062" s="29"/>
    </row>
    <row r="697090" spans="23:35" x14ac:dyDescent="0.2">
      <c r="W697090" s="31"/>
      <c r="AI697090" s="31"/>
    </row>
    <row r="697094" spans="23:35" x14ac:dyDescent="0.2">
      <c r="W697094" s="29"/>
      <c r="AI697094" s="29"/>
    </row>
    <row r="697122" spans="23:35" x14ac:dyDescent="0.2">
      <c r="W697122" s="31"/>
      <c r="AI697122" s="31"/>
    </row>
    <row r="697126" spans="23:35" x14ac:dyDescent="0.2">
      <c r="W697126" s="29"/>
      <c r="AI697126" s="29"/>
    </row>
    <row r="697154" spans="23:35" x14ac:dyDescent="0.2">
      <c r="W697154" s="31"/>
      <c r="AI697154" s="31"/>
    </row>
    <row r="697158" spans="23:35" x14ac:dyDescent="0.2">
      <c r="W697158" s="29"/>
      <c r="AI697158" s="29"/>
    </row>
    <row r="697186" spans="23:35" x14ac:dyDescent="0.2">
      <c r="W697186" s="31"/>
      <c r="AI697186" s="31"/>
    </row>
    <row r="697190" spans="23:35" x14ac:dyDescent="0.2">
      <c r="W697190" s="29"/>
      <c r="AI697190" s="29"/>
    </row>
    <row r="697218" spans="23:35" x14ac:dyDescent="0.2">
      <c r="W697218" s="31"/>
      <c r="AI697218" s="31"/>
    </row>
    <row r="697222" spans="23:35" x14ac:dyDescent="0.2">
      <c r="W697222" s="29"/>
      <c r="AI697222" s="29"/>
    </row>
    <row r="697250" spans="23:35" x14ac:dyDescent="0.2">
      <c r="W697250" s="31"/>
      <c r="AI697250" s="31"/>
    </row>
    <row r="697254" spans="23:35" x14ac:dyDescent="0.2">
      <c r="W697254" s="29"/>
      <c r="AI697254" s="29"/>
    </row>
    <row r="697282" spans="23:35" x14ac:dyDescent="0.2">
      <c r="W697282" s="31"/>
      <c r="AI697282" s="31"/>
    </row>
    <row r="697286" spans="23:35" x14ac:dyDescent="0.2">
      <c r="W697286" s="29"/>
      <c r="AI697286" s="29"/>
    </row>
    <row r="697314" spans="23:35" x14ac:dyDescent="0.2">
      <c r="W697314" s="31"/>
      <c r="AI697314" s="31"/>
    </row>
    <row r="697318" spans="23:35" x14ac:dyDescent="0.2">
      <c r="W697318" s="29"/>
      <c r="AI697318" s="29"/>
    </row>
    <row r="697346" spans="23:35" x14ac:dyDescent="0.2">
      <c r="W697346" s="31"/>
      <c r="AI697346" s="31"/>
    </row>
    <row r="697350" spans="23:35" x14ac:dyDescent="0.2">
      <c r="W697350" s="29"/>
      <c r="AI697350" s="29"/>
    </row>
    <row r="697378" spans="23:35" x14ac:dyDescent="0.2">
      <c r="W697378" s="31"/>
      <c r="AI697378" s="31"/>
    </row>
    <row r="697382" spans="23:35" x14ac:dyDescent="0.2">
      <c r="W697382" s="29"/>
      <c r="AI697382" s="29"/>
    </row>
    <row r="697410" spans="23:35" x14ac:dyDescent="0.2">
      <c r="W697410" s="31"/>
      <c r="AI697410" s="31"/>
    </row>
    <row r="697414" spans="23:35" x14ac:dyDescent="0.2">
      <c r="W697414" s="29"/>
      <c r="AI697414" s="29"/>
    </row>
    <row r="697442" spans="23:35" x14ac:dyDescent="0.2">
      <c r="W697442" s="31"/>
      <c r="AI697442" s="31"/>
    </row>
    <row r="697446" spans="23:35" x14ac:dyDescent="0.2">
      <c r="W697446" s="29"/>
      <c r="AI697446" s="29"/>
    </row>
    <row r="697474" spans="23:35" x14ac:dyDescent="0.2">
      <c r="W697474" s="31"/>
      <c r="AI697474" s="31"/>
    </row>
    <row r="697478" spans="23:35" x14ac:dyDescent="0.2">
      <c r="W697478" s="29"/>
      <c r="AI697478" s="29"/>
    </row>
    <row r="697506" spans="23:35" x14ac:dyDescent="0.2">
      <c r="W697506" s="31"/>
      <c r="AI697506" s="31"/>
    </row>
    <row r="697510" spans="23:35" x14ac:dyDescent="0.2">
      <c r="W697510" s="29"/>
      <c r="AI697510" s="29"/>
    </row>
    <row r="697538" spans="23:35" x14ac:dyDescent="0.2">
      <c r="W697538" s="31"/>
      <c r="AI697538" s="31"/>
    </row>
    <row r="697542" spans="23:35" x14ac:dyDescent="0.2">
      <c r="W697542" s="29"/>
      <c r="AI697542" s="29"/>
    </row>
    <row r="697570" spans="23:35" x14ac:dyDescent="0.2">
      <c r="W697570" s="31"/>
      <c r="AI697570" s="31"/>
    </row>
    <row r="697574" spans="23:35" x14ac:dyDescent="0.2">
      <c r="W697574" s="29"/>
      <c r="AI697574" s="29"/>
    </row>
    <row r="697602" spans="23:35" x14ac:dyDescent="0.2">
      <c r="W697602" s="31"/>
      <c r="AI697602" s="31"/>
    </row>
    <row r="697606" spans="23:35" x14ac:dyDescent="0.2">
      <c r="W697606" s="29"/>
      <c r="AI697606" s="29"/>
    </row>
    <row r="697634" spans="23:35" x14ac:dyDescent="0.2">
      <c r="W697634" s="31"/>
      <c r="AI697634" s="31"/>
    </row>
    <row r="697638" spans="23:35" x14ac:dyDescent="0.2">
      <c r="W697638" s="29"/>
      <c r="AI697638" s="29"/>
    </row>
    <row r="697666" spans="23:35" x14ac:dyDescent="0.2">
      <c r="W697666" s="31"/>
      <c r="AI697666" s="31"/>
    </row>
    <row r="697670" spans="23:35" x14ac:dyDescent="0.2">
      <c r="W697670" s="29"/>
      <c r="AI697670" s="29"/>
    </row>
    <row r="697698" spans="23:35" x14ac:dyDescent="0.2">
      <c r="W697698" s="31"/>
      <c r="AI697698" s="31"/>
    </row>
    <row r="697702" spans="23:35" x14ac:dyDescent="0.2">
      <c r="W697702" s="29"/>
      <c r="AI697702" s="29"/>
    </row>
    <row r="697730" spans="23:35" x14ac:dyDescent="0.2">
      <c r="W697730" s="31"/>
      <c r="AI697730" s="31"/>
    </row>
    <row r="697734" spans="23:35" x14ac:dyDescent="0.2">
      <c r="W697734" s="29"/>
      <c r="AI697734" s="29"/>
    </row>
    <row r="697762" spans="23:35" x14ac:dyDescent="0.2">
      <c r="W697762" s="31"/>
      <c r="AI697762" s="31"/>
    </row>
    <row r="697766" spans="23:35" x14ac:dyDescent="0.2">
      <c r="W697766" s="29"/>
      <c r="AI697766" s="29"/>
    </row>
    <row r="697794" spans="23:35" x14ac:dyDescent="0.2">
      <c r="W697794" s="31"/>
      <c r="AI697794" s="31"/>
    </row>
    <row r="697798" spans="23:35" x14ac:dyDescent="0.2">
      <c r="W697798" s="29"/>
      <c r="AI697798" s="29"/>
    </row>
    <row r="697826" spans="23:35" x14ac:dyDescent="0.2">
      <c r="W697826" s="31"/>
      <c r="AI697826" s="31"/>
    </row>
    <row r="697830" spans="23:35" x14ac:dyDescent="0.2">
      <c r="W697830" s="29"/>
      <c r="AI697830" s="29"/>
    </row>
    <row r="697858" spans="23:35" x14ac:dyDescent="0.2">
      <c r="W697858" s="31"/>
      <c r="AI697858" s="31"/>
    </row>
    <row r="697862" spans="23:35" x14ac:dyDescent="0.2">
      <c r="W697862" s="29"/>
      <c r="AI697862" s="29"/>
    </row>
    <row r="697890" spans="23:35" x14ac:dyDescent="0.2">
      <c r="W697890" s="31"/>
      <c r="AI697890" s="31"/>
    </row>
    <row r="697894" spans="23:35" x14ac:dyDescent="0.2">
      <c r="W697894" s="29"/>
      <c r="AI697894" s="29"/>
    </row>
    <row r="697922" spans="23:35" x14ac:dyDescent="0.2">
      <c r="W697922" s="31"/>
      <c r="AI697922" s="31"/>
    </row>
    <row r="697926" spans="23:35" x14ac:dyDescent="0.2">
      <c r="W697926" s="29"/>
      <c r="AI697926" s="29"/>
    </row>
    <row r="697954" spans="23:35" x14ac:dyDescent="0.2">
      <c r="W697954" s="31"/>
      <c r="AI697954" s="31"/>
    </row>
    <row r="697958" spans="23:35" x14ac:dyDescent="0.2">
      <c r="W697958" s="29"/>
      <c r="AI697958" s="29"/>
    </row>
    <row r="697986" spans="23:35" x14ac:dyDescent="0.2">
      <c r="W697986" s="31"/>
      <c r="AI697986" s="31"/>
    </row>
    <row r="697990" spans="23:35" x14ac:dyDescent="0.2">
      <c r="W697990" s="29"/>
      <c r="AI697990" s="29"/>
    </row>
    <row r="698018" spans="23:35" x14ac:dyDescent="0.2">
      <c r="W698018" s="31"/>
      <c r="AI698018" s="31"/>
    </row>
    <row r="698022" spans="23:35" x14ac:dyDescent="0.2">
      <c r="W698022" s="29"/>
      <c r="AI698022" s="29"/>
    </row>
    <row r="698050" spans="23:35" x14ac:dyDescent="0.2">
      <c r="W698050" s="31"/>
      <c r="AI698050" s="31"/>
    </row>
    <row r="698054" spans="23:35" x14ac:dyDescent="0.2">
      <c r="W698054" s="29"/>
      <c r="AI698054" s="29"/>
    </row>
    <row r="698082" spans="23:35" x14ac:dyDescent="0.2">
      <c r="W698082" s="31"/>
      <c r="AI698082" s="31"/>
    </row>
    <row r="698086" spans="23:35" x14ac:dyDescent="0.2">
      <c r="W698086" s="29"/>
      <c r="AI698086" s="29"/>
    </row>
    <row r="698114" spans="23:35" x14ac:dyDescent="0.2">
      <c r="W698114" s="31"/>
      <c r="AI698114" s="31"/>
    </row>
    <row r="698118" spans="23:35" x14ac:dyDescent="0.2">
      <c r="W698118" s="29"/>
      <c r="AI698118" s="29"/>
    </row>
    <row r="698146" spans="23:35" x14ac:dyDescent="0.2">
      <c r="W698146" s="31"/>
      <c r="AI698146" s="31"/>
    </row>
    <row r="698150" spans="23:35" x14ac:dyDescent="0.2">
      <c r="W698150" s="29"/>
      <c r="AI698150" s="29"/>
    </row>
    <row r="698178" spans="23:35" x14ac:dyDescent="0.2">
      <c r="W698178" s="31"/>
      <c r="AI698178" s="31"/>
    </row>
    <row r="698182" spans="23:35" x14ac:dyDescent="0.2">
      <c r="W698182" s="29"/>
      <c r="AI698182" s="29"/>
    </row>
    <row r="698210" spans="23:35" x14ac:dyDescent="0.2">
      <c r="W698210" s="31"/>
      <c r="AI698210" s="31"/>
    </row>
    <row r="698214" spans="23:35" x14ac:dyDescent="0.2">
      <c r="W698214" s="29"/>
      <c r="AI698214" s="29"/>
    </row>
    <row r="698242" spans="23:35" x14ac:dyDescent="0.2">
      <c r="W698242" s="31"/>
      <c r="AI698242" s="31"/>
    </row>
    <row r="698246" spans="23:35" x14ac:dyDescent="0.2">
      <c r="W698246" s="29"/>
      <c r="AI698246" s="29"/>
    </row>
    <row r="698274" spans="23:35" x14ac:dyDescent="0.2">
      <c r="W698274" s="31"/>
      <c r="AI698274" s="31"/>
    </row>
    <row r="698278" spans="23:35" x14ac:dyDescent="0.2">
      <c r="W698278" s="29"/>
      <c r="AI698278" s="29"/>
    </row>
    <row r="698306" spans="23:35" x14ac:dyDescent="0.2">
      <c r="W698306" s="31"/>
      <c r="AI698306" s="31"/>
    </row>
    <row r="698310" spans="23:35" x14ac:dyDescent="0.2">
      <c r="W698310" s="29"/>
      <c r="AI698310" s="29"/>
    </row>
    <row r="698338" spans="23:35" x14ac:dyDescent="0.2">
      <c r="W698338" s="31"/>
      <c r="AI698338" s="31"/>
    </row>
    <row r="698342" spans="23:35" x14ac:dyDescent="0.2">
      <c r="W698342" s="29"/>
      <c r="AI698342" s="29"/>
    </row>
    <row r="698370" spans="23:35" x14ac:dyDescent="0.2">
      <c r="W698370" s="31"/>
      <c r="AI698370" s="31"/>
    </row>
    <row r="698374" spans="23:35" x14ac:dyDescent="0.2">
      <c r="W698374" s="29"/>
      <c r="AI698374" s="29"/>
    </row>
    <row r="698402" spans="23:35" x14ac:dyDescent="0.2">
      <c r="W698402" s="31"/>
      <c r="AI698402" s="31"/>
    </row>
    <row r="698406" spans="23:35" x14ac:dyDescent="0.2">
      <c r="W698406" s="29"/>
      <c r="AI698406" s="29"/>
    </row>
    <row r="698434" spans="23:35" x14ac:dyDescent="0.2">
      <c r="W698434" s="31"/>
      <c r="AI698434" s="31"/>
    </row>
    <row r="698438" spans="23:35" x14ac:dyDescent="0.2">
      <c r="W698438" s="29"/>
      <c r="AI698438" s="29"/>
    </row>
    <row r="698466" spans="23:35" x14ac:dyDescent="0.2">
      <c r="W698466" s="31"/>
      <c r="AI698466" s="31"/>
    </row>
    <row r="698470" spans="23:35" x14ac:dyDescent="0.2">
      <c r="W698470" s="29"/>
      <c r="AI698470" s="29"/>
    </row>
    <row r="698498" spans="23:35" x14ac:dyDescent="0.2">
      <c r="W698498" s="31"/>
      <c r="AI698498" s="31"/>
    </row>
    <row r="698502" spans="23:35" x14ac:dyDescent="0.2">
      <c r="W698502" s="29"/>
      <c r="AI698502" s="29"/>
    </row>
    <row r="698530" spans="23:35" x14ac:dyDescent="0.2">
      <c r="W698530" s="31"/>
      <c r="AI698530" s="31"/>
    </row>
    <row r="698534" spans="23:35" x14ac:dyDescent="0.2">
      <c r="W698534" s="29"/>
      <c r="AI698534" s="29"/>
    </row>
    <row r="698562" spans="23:35" x14ac:dyDescent="0.2">
      <c r="W698562" s="31"/>
      <c r="AI698562" s="31"/>
    </row>
    <row r="698566" spans="23:35" x14ac:dyDescent="0.2">
      <c r="W698566" s="29"/>
      <c r="AI698566" s="29"/>
    </row>
    <row r="698594" spans="23:35" x14ac:dyDescent="0.2">
      <c r="W698594" s="31"/>
      <c r="AI698594" s="31"/>
    </row>
    <row r="698598" spans="23:35" x14ac:dyDescent="0.2">
      <c r="W698598" s="29"/>
      <c r="AI698598" s="29"/>
    </row>
    <row r="698626" spans="23:35" x14ac:dyDescent="0.2">
      <c r="W698626" s="31"/>
      <c r="AI698626" s="31"/>
    </row>
    <row r="698630" spans="23:35" x14ac:dyDescent="0.2">
      <c r="W698630" s="29"/>
      <c r="AI698630" s="29"/>
    </row>
    <row r="698658" spans="23:35" x14ac:dyDescent="0.2">
      <c r="W698658" s="31"/>
      <c r="AI698658" s="31"/>
    </row>
    <row r="698662" spans="23:35" x14ac:dyDescent="0.2">
      <c r="W698662" s="29"/>
      <c r="AI698662" s="29"/>
    </row>
    <row r="698690" spans="23:35" x14ac:dyDescent="0.2">
      <c r="W698690" s="31"/>
      <c r="AI698690" s="31"/>
    </row>
    <row r="698694" spans="23:35" x14ac:dyDescent="0.2">
      <c r="W698694" s="29"/>
      <c r="AI698694" s="29"/>
    </row>
    <row r="698722" spans="23:35" x14ac:dyDescent="0.2">
      <c r="W698722" s="31"/>
      <c r="AI698722" s="31"/>
    </row>
    <row r="698726" spans="23:35" x14ac:dyDescent="0.2">
      <c r="W698726" s="29"/>
      <c r="AI698726" s="29"/>
    </row>
    <row r="698754" spans="23:35" x14ac:dyDescent="0.2">
      <c r="W698754" s="31"/>
      <c r="AI698754" s="31"/>
    </row>
    <row r="698758" spans="23:35" x14ac:dyDescent="0.2">
      <c r="W698758" s="29"/>
      <c r="AI698758" s="29"/>
    </row>
    <row r="698786" spans="23:35" x14ac:dyDescent="0.2">
      <c r="W698786" s="31"/>
      <c r="AI698786" s="31"/>
    </row>
    <row r="698790" spans="23:35" x14ac:dyDescent="0.2">
      <c r="W698790" s="29"/>
      <c r="AI698790" s="29"/>
    </row>
    <row r="698818" spans="23:35" x14ac:dyDescent="0.2">
      <c r="W698818" s="31"/>
      <c r="AI698818" s="31"/>
    </row>
    <row r="698822" spans="23:35" x14ac:dyDescent="0.2">
      <c r="W698822" s="29"/>
      <c r="AI698822" s="29"/>
    </row>
    <row r="698850" spans="23:35" x14ac:dyDescent="0.2">
      <c r="W698850" s="31"/>
      <c r="AI698850" s="31"/>
    </row>
    <row r="698854" spans="23:35" x14ac:dyDescent="0.2">
      <c r="W698854" s="29"/>
      <c r="AI698854" s="29"/>
    </row>
    <row r="698882" spans="23:35" x14ac:dyDescent="0.2">
      <c r="W698882" s="31"/>
      <c r="AI698882" s="31"/>
    </row>
    <row r="698886" spans="23:35" x14ac:dyDescent="0.2">
      <c r="W698886" s="29"/>
      <c r="AI698886" s="29"/>
    </row>
    <row r="698914" spans="23:35" x14ac:dyDescent="0.2">
      <c r="W698914" s="31"/>
      <c r="AI698914" s="31"/>
    </row>
    <row r="698918" spans="23:35" x14ac:dyDescent="0.2">
      <c r="W698918" s="29"/>
      <c r="AI698918" s="29"/>
    </row>
    <row r="698946" spans="23:35" x14ac:dyDescent="0.2">
      <c r="W698946" s="31"/>
      <c r="AI698946" s="31"/>
    </row>
    <row r="698950" spans="23:35" x14ac:dyDescent="0.2">
      <c r="W698950" s="29"/>
      <c r="AI698950" s="29"/>
    </row>
    <row r="698978" spans="23:35" x14ac:dyDescent="0.2">
      <c r="W698978" s="31"/>
      <c r="AI698978" s="31"/>
    </row>
    <row r="698982" spans="23:35" x14ac:dyDescent="0.2">
      <c r="W698982" s="29"/>
      <c r="AI698982" s="29"/>
    </row>
    <row r="699010" spans="23:35" x14ac:dyDescent="0.2">
      <c r="W699010" s="31"/>
      <c r="AI699010" s="31"/>
    </row>
    <row r="699014" spans="23:35" x14ac:dyDescent="0.2">
      <c r="W699014" s="29"/>
      <c r="AI699014" s="29"/>
    </row>
    <row r="699042" spans="23:35" x14ac:dyDescent="0.2">
      <c r="W699042" s="31"/>
      <c r="AI699042" s="31"/>
    </row>
    <row r="699046" spans="23:35" x14ac:dyDescent="0.2">
      <c r="W699046" s="29"/>
      <c r="AI699046" s="29"/>
    </row>
    <row r="699074" spans="23:35" x14ac:dyDescent="0.2">
      <c r="W699074" s="31"/>
      <c r="AI699074" s="31"/>
    </row>
    <row r="699078" spans="23:35" x14ac:dyDescent="0.2">
      <c r="W699078" s="29"/>
      <c r="AI699078" s="29"/>
    </row>
    <row r="699106" spans="23:35" x14ac:dyDescent="0.2">
      <c r="W699106" s="31"/>
      <c r="AI699106" s="31"/>
    </row>
    <row r="699110" spans="23:35" x14ac:dyDescent="0.2">
      <c r="W699110" s="29"/>
      <c r="AI699110" s="29"/>
    </row>
    <row r="699138" spans="23:35" x14ac:dyDescent="0.2">
      <c r="W699138" s="31"/>
      <c r="AI699138" s="31"/>
    </row>
    <row r="699142" spans="23:35" x14ac:dyDescent="0.2">
      <c r="W699142" s="29"/>
      <c r="AI699142" s="29"/>
    </row>
    <row r="699170" spans="23:35" x14ac:dyDescent="0.2">
      <c r="W699170" s="31"/>
      <c r="AI699170" s="31"/>
    </row>
    <row r="699174" spans="23:35" x14ac:dyDescent="0.2">
      <c r="W699174" s="29"/>
      <c r="AI699174" s="29"/>
    </row>
    <row r="699202" spans="23:35" x14ac:dyDescent="0.2">
      <c r="W699202" s="31"/>
      <c r="AI699202" s="31"/>
    </row>
    <row r="699206" spans="23:35" x14ac:dyDescent="0.2">
      <c r="W699206" s="29"/>
      <c r="AI699206" s="29"/>
    </row>
    <row r="699234" spans="23:35" x14ac:dyDescent="0.2">
      <c r="W699234" s="31"/>
      <c r="AI699234" s="31"/>
    </row>
    <row r="699238" spans="23:35" x14ac:dyDescent="0.2">
      <c r="W699238" s="29"/>
      <c r="AI699238" s="29"/>
    </row>
    <row r="699266" spans="23:35" x14ac:dyDescent="0.2">
      <c r="W699266" s="31"/>
      <c r="AI699266" s="31"/>
    </row>
    <row r="699270" spans="23:35" x14ac:dyDescent="0.2">
      <c r="W699270" s="29"/>
      <c r="AI699270" s="29"/>
    </row>
    <row r="699298" spans="23:35" x14ac:dyDescent="0.2">
      <c r="W699298" s="31"/>
      <c r="AI699298" s="31"/>
    </row>
    <row r="699302" spans="23:35" x14ac:dyDescent="0.2">
      <c r="W699302" s="29"/>
      <c r="AI699302" s="29"/>
    </row>
    <row r="699330" spans="23:35" x14ac:dyDescent="0.2">
      <c r="W699330" s="31"/>
      <c r="AI699330" s="31"/>
    </row>
    <row r="699334" spans="23:35" x14ac:dyDescent="0.2">
      <c r="W699334" s="29"/>
      <c r="AI699334" s="29"/>
    </row>
    <row r="699362" spans="23:35" x14ac:dyDescent="0.2">
      <c r="W699362" s="31"/>
      <c r="AI699362" s="31"/>
    </row>
    <row r="699366" spans="23:35" x14ac:dyDescent="0.2">
      <c r="W699366" s="29"/>
      <c r="AI699366" s="29"/>
    </row>
    <row r="699394" spans="23:35" x14ac:dyDescent="0.2">
      <c r="W699394" s="31"/>
      <c r="AI699394" s="31"/>
    </row>
    <row r="699398" spans="23:35" x14ac:dyDescent="0.2">
      <c r="W699398" s="29"/>
      <c r="AI699398" s="29"/>
    </row>
    <row r="699426" spans="23:35" x14ac:dyDescent="0.2">
      <c r="W699426" s="31"/>
      <c r="AI699426" s="31"/>
    </row>
    <row r="699430" spans="23:35" x14ac:dyDescent="0.2">
      <c r="W699430" s="29"/>
      <c r="AI699430" s="29"/>
    </row>
    <row r="699458" spans="23:35" x14ac:dyDescent="0.2">
      <c r="W699458" s="31"/>
      <c r="AI699458" s="31"/>
    </row>
    <row r="699462" spans="23:35" x14ac:dyDescent="0.2">
      <c r="W699462" s="29"/>
      <c r="AI699462" s="29"/>
    </row>
    <row r="699490" spans="23:35" x14ac:dyDescent="0.2">
      <c r="W699490" s="31"/>
      <c r="AI699490" s="31"/>
    </row>
    <row r="699494" spans="23:35" x14ac:dyDescent="0.2">
      <c r="W699494" s="29"/>
      <c r="AI699494" s="29"/>
    </row>
    <row r="699522" spans="23:35" x14ac:dyDescent="0.2">
      <c r="W699522" s="31"/>
      <c r="AI699522" s="31"/>
    </row>
    <row r="699526" spans="23:35" x14ac:dyDescent="0.2">
      <c r="W699526" s="29"/>
      <c r="AI699526" s="29"/>
    </row>
    <row r="699554" spans="23:35" x14ac:dyDescent="0.2">
      <c r="W699554" s="31"/>
      <c r="AI699554" s="31"/>
    </row>
    <row r="699558" spans="23:35" x14ac:dyDescent="0.2">
      <c r="W699558" s="29"/>
      <c r="AI699558" s="29"/>
    </row>
    <row r="699586" spans="23:35" x14ac:dyDescent="0.2">
      <c r="W699586" s="31"/>
      <c r="AI699586" s="31"/>
    </row>
    <row r="699590" spans="23:35" x14ac:dyDescent="0.2">
      <c r="W699590" s="29"/>
      <c r="AI699590" s="29"/>
    </row>
    <row r="699618" spans="23:35" x14ac:dyDescent="0.2">
      <c r="W699618" s="31"/>
      <c r="AI699618" s="31"/>
    </row>
    <row r="699622" spans="23:35" x14ac:dyDescent="0.2">
      <c r="W699622" s="29"/>
      <c r="AI699622" s="29"/>
    </row>
    <row r="699650" spans="23:35" x14ac:dyDescent="0.2">
      <c r="W699650" s="31"/>
      <c r="AI699650" s="31"/>
    </row>
    <row r="699654" spans="23:35" x14ac:dyDescent="0.2">
      <c r="W699654" s="29"/>
      <c r="AI699654" s="29"/>
    </row>
    <row r="699682" spans="23:35" x14ac:dyDescent="0.2">
      <c r="W699682" s="31"/>
      <c r="AI699682" s="31"/>
    </row>
    <row r="699686" spans="23:35" x14ac:dyDescent="0.2">
      <c r="W699686" s="29"/>
      <c r="AI699686" s="29"/>
    </row>
    <row r="699714" spans="23:35" x14ac:dyDescent="0.2">
      <c r="W699714" s="31"/>
      <c r="AI699714" s="31"/>
    </row>
    <row r="699718" spans="23:35" x14ac:dyDescent="0.2">
      <c r="W699718" s="29"/>
      <c r="AI699718" s="29"/>
    </row>
    <row r="699746" spans="23:35" x14ac:dyDescent="0.2">
      <c r="W699746" s="31"/>
      <c r="AI699746" s="31"/>
    </row>
    <row r="699750" spans="23:35" x14ac:dyDescent="0.2">
      <c r="W699750" s="29"/>
      <c r="AI699750" s="29"/>
    </row>
    <row r="699778" spans="23:35" x14ac:dyDescent="0.2">
      <c r="W699778" s="31"/>
      <c r="AI699778" s="31"/>
    </row>
    <row r="699782" spans="23:35" x14ac:dyDescent="0.2">
      <c r="W699782" s="29"/>
      <c r="AI699782" s="29"/>
    </row>
    <row r="699810" spans="23:35" x14ac:dyDescent="0.2">
      <c r="W699810" s="31"/>
      <c r="AI699810" s="31"/>
    </row>
    <row r="699814" spans="23:35" x14ac:dyDescent="0.2">
      <c r="W699814" s="29"/>
      <c r="AI699814" s="29"/>
    </row>
    <row r="699842" spans="23:35" x14ac:dyDescent="0.2">
      <c r="W699842" s="31"/>
      <c r="AI699842" s="31"/>
    </row>
    <row r="699846" spans="23:35" x14ac:dyDescent="0.2">
      <c r="W699846" s="29"/>
      <c r="AI699846" s="29"/>
    </row>
    <row r="699874" spans="23:35" x14ac:dyDescent="0.2">
      <c r="W699874" s="31"/>
      <c r="AI699874" s="31"/>
    </row>
    <row r="699878" spans="23:35" x14ac:dyDescent="0.2">
      <c r="W699878" s="29"/>
      <c r="AI699878" s="29"/>
    </row>
    <row r="699906" spans="23:35" x14ac:dyDescent="0.2">
      <c r="W699906" s="31"/>
      <c r="AI699906" s="31"/>
    </row>
    <row r="699910" spans="23:35" x14ac:dyDescent="0.2">
      <c r="W699910" s="29"/>
      <c r="AI699910" s="29"/>
    </row>
    <row r="699938" spans="23:35" x14ac:dyDescent="0.2">
      <c r="W699938" s="31"/>
      <c r="AI699938" s="31"/>
    </row>
    <row r="699942" spans="23:35" x14ac:dyDescent="0.2">
      <c r="W699942" s="29"/>
      <c r="AI699942" s="29"/>
    </row>
    <row r="699970" spans="23:35" x14ac:dyDescent="0.2">
      <c r="W699970" s="31"/>
      <c r="AI699970" s="31"/>
    </row>
    <row r="699974" spans="23:35" x14ac:dyDescent="0.2">
      <c r="W699974" s="29"/>
      <c r="AI699974" s="29"/>
    </row>
    <row r="700002" spans="23:35" x14ac:dyDescent="0.2">
      <c r="W700002" s="31"/>
      <c r="AI700002" s="31"/>
    </row>
    <row r="700006" spans="23:35" x14ac:dyDescent="0.2">
      <c r="W700006" s="29"/>
      <c r="AI700006" s="29"/>
    </row>
    <row r="700034" spans="23:35" x14ac:dyDescent="0.2">
      <c r="W700034" s="31"/>
      <c r="AI700034" s="31"/>
    </row>
    <row r="700038" spans="23:35" x14ac:dyDescent="0.2">
      <c r="W700038" s="29"/>
      <c r="AI700038" s="29"/>
    </row>
    <row r="700066" spans="23:35" x14ac:dyDescent="0.2">
      <c r="W700066" s="31"/>
      <c r="AI700066" s="31"/>
    </row>
    <row r="700070" spans="23:35" x14ac:dyDescent="0.2">
      <c r="W700070" s="29"/>
      <c r="AI700070" s="29"/>
    </row>
    <row r="700098" spans="23:35" x14ac:dyDescent="0.2">
      <c r="W700098" s="31"/>
      <c r="AI700098" s="31"/>
    </row>
    <row r="700102" spans="23:35" x14ac:dyDescent="0.2">
      <c r="W700102" s="29"/>
      <c r="AI700102" s="29"/>
    </row>
    <row r="700130" spans="23:35" x14ac:dyDescent="0.2">
      <c r="W700130" s="31"/>
      <c r="AI700130" s="31"/>
    </row>
    <row r="700134" spans="23:35" x14ac:dyDescent="0.2">
      <c r="W700134" s="29"/>
      <c r="AI700134" s="29"/>
    </row>
    <row r="700162" spans="23:35" x14ac:dyDescent="0.2">
      <c r="W700162" s="31"/>
      <c r="AI700162" s="31"/>
    </row>
    <row r="700166" spans="23:35" x14ac:dyDescent="0.2">
      <c r="W700166" s="29"/>
      <c r="AI700166" s="29"/>
    </row>
    <row r="700194" spans="23:35" x14ac:dyDescent="0.2">
      <c r="W700194" s="31"/>
      <c r="AI700194" s="31"/>
    </row>
    <row r="700198" spans="23:35" x14ac:dyDescent="0.2">
      <c r="W700198" s="29"/>
      <c r="AI700198" s="29"/>
    </row>
    <row r="700226" spans="23:35" x14ac:dyDescent="0.2">
      <c r="W700226" s="31"/>
      <c r="AI700226" s="31"/>
    </row>
    <row r="700230" spans="23:35" x14ac:dyDescent="0.2">
      <c r="W700230" s="29"/>
      <c r="AI700230" s="29"/>
    </row>
    <row r="700258" spans="23:35" x14ac:dyDescent="0.2">
      <c r="W700258" s="31"/>
      <c r="AI700258" s="31"/>
    </row>
    <row r="700262" spans="23:35" x14ac:dyDescent="0.2">
      <c r="W700262" s="29"/>
      <c r="AI700262" s="29"/>
    </row>
    <row r="700290" spans="23:35" x14ac:dyDescent="0.2">
      <c r="W700290" s="31"/>
      <c r="AI700290" s="31"/>
    </row>
    <row r="700294" spans="23:35" x14ac:dyDescent="0.2">
      <c r="W700294" s="29"/>
      <c r="AI700294" s="29"/>
    </row>
    <row r="700322" spans="23:35" x14ac:dyDescent="0.2">
      <c r="W700322" s="31"/>
      <c r="AI700322" s="31"/>
    </row>
    <row r="700326" spans="23:35" x14ac:dyDescent="0.2">
      <c r="W700326" s="29"/>
      <c r="AI700326" s="29"/>
    </row>
    <row r="700354" spans="23:35" x14ac:dyDescent="0.2">
      <c r="W700354" s="31"/>
      <c r="AI700354" s="31"/>
    </row>
    <row r="700358" spans="23:35" x14ac:dyDescent="0.2">
      <c r="W700358" s="29"/>
      <c r="AI700358" s="29"/>
    </row>
    <row r="700386" spans="23:35" x14ac:dyDescent="0.2">
      <c r="W700386" s="31"/>
      <c r="AI700386" s="31"/>
    </row>
    <row r="700390" spans="23:35" x14ac:dyDescent="0.2">
      <c r="W700390" s="29"/>
      <c r="AI700390" s="29"/>
    </row>
    <row r="700418" spans="23:35" x14ac:dyDescent="0.2">
      <c r="W700418" s="31"/>
      <c r="AI700418" s="31"/>
    </row>
    <row r="700422" spans="23:35" x14ac:dyDescent="0.2">
      <c r="W700422" s="29"/>
      <c r="AI700422" s="29"/>
    </row>
    <row r="700450" spans="23:35" x14ac:dyDescent="0.2">
      <c r="W700450" s="31"/>
      <c r="AI700450" s="31"/>
    </row>
    <row r="700454" spans="23:35" x14ac:dyDescent="0.2">
      <c r="W700454" s="29"/>
      <c r="AI700454" s="29"/>
    </row>
    <row r="700482" spans="23:35" x14ac:dyDescent="0.2">
      <c r="W700482" s="31"/>
      <c r="AI700482" s="31"/>
    </row>
    <row r="700486" spans="23:35" x14ac:dyDescent="0.2">
      <c r="W700486" s="29"/>
      <c r="AI700486" s="29"/>
    </row>
    <row r="700514" spans="23:35" x14ac:dyDescent="0.2">
      <c r="W700514" s="31"/>
      <c r="AI700514" s="31"/>
    </row>
    <row r="700518" spans="23:35" x14ac:dyDescent="0.2">
      <c r="W700518" s="29"/>
      <c r="AI700518" s="29"/>
    </row>
    <row r="700546" spans="23:35" x14ac:dyDescent="0.2">
      <c r="W700546" s="31"/>
      <c r="AI700546" s="31"/>
    </row>
    <row r="700550" spans="23:35" x14ac:dyDescent="0.2">
      <c r="W700550" s="29"/>
      <c r="AI700550" s="29"/>
    </row>
    <row r="700578" spans="23:35" x14ac:dyDescent="0.2">
      <c r="W700578" s="31"/>
      <c r="AI700578" s="31"/>
    </row>
    <row r="700582" spans="23:35" x14ac:dyDescent="0.2">
      <c r="W700582" s="29"/>
      <c r="AI700582" s="29"/>
    </row>
    <row r="700610" spans="23:35" x14ac:dyDescent="0.2">
      <c r="W700610" s="31"/>
      <c r="AI700610" s="31"/>
    </row>
    <row r="700614" spans="23:35" x14ac:dyDescent="0.2">
      <c r="W700614" s="29"/>
      <c r="AI700614" s="29"/>
    </row>
    <row r="700642" spans="23:35" x14ac:dyDescent="0.2">
      <c r="W700642" s="31"/>
      <c r="AI700642" s="31"/>
    </row>
    <row r="700646" spans="23:35" x14ac:dyDescent="0.2">
      <c r="W700646" s="29"/>
      <c r="AI700646" s="29"/>
    </row>
    <row r="700674" spans="23:35" x14ac:dyDescent="0.2">
      <c r="W700674" s="31"/>
      <c r="AI700674" s="31"/>
    </row>
    <row r="700678" spans="23:35" x14ac:dyDescent="0.2">
      <c r="W700678" s="29"/>
      <c r="AI700678" s="29"/>
    </row>
    <row r="700706" spans="23:35" x14ac:dyDescent="0.2">
      <c r="W700706" s="31"/>
      <c r="AI700706" s="31"/>
    </row>
    <row r="700710" spans="23:35" x14ac:dyDescent="0.2">
      <c r="W700710" s="29"/>
      <c r="AI700710" s="29"/>
    </row>
    <row r="700738" spans="23:35" x14ac:dyDescent="0.2">
      <c r="W700738" s="31"/>
      <c r="AI700738" s="31"/>
    </row>
    <row r="700742" spans="23:35" x14ac:dyDescent="0.2">
      <c r="W700742" s="29"/>
      <c r="AI700742" s="29"/>
    </row>
    <row r="700770" spans="23:35" x14ac:dyDescent="0.2">
      <c r="W700770" s="31"/>
      <c r="AI700770" s="31"/>
    </row>
    <row r="700774" spans="23:35" x14ac:dyDescent="0.2">
      <c r="W700774" s="29"/>
      <c r="AI700774" s="29"/>
    </row>
    <row r="700802" spans="23:35" x14ac:dyDescent="0.2">
      <c r="W700802" s="31"/>
      <c r="AI700802" s="31"/>
    </row>
    <row r="700806" spans="23:35" x14ac:dyDescent="0.2">
      <c r="W700806" s="29"/>
      <c r="AI700806" s="29"/>
    </row>
    <row r="700834" spans="23:35" x14ac:dyDescent="0.2">
      <c r="W700834" s="31"/>
      <c r="AI700834" s="31"/>
    </row>
    <row r="700838" spans="23:35" x14ac:dyDescent="0.2">
      <c r="W700838" s="29"/>
      <c r="AI700838" s="29"/>
    </row>
    <row r="700866" spans="23:35" x14ac:dyDescent="0.2">
      <c r="W700866" s="31"/>
      <c r="AI700866" s="31"/>
    </row>
    <row r="700870" spans="23:35" x14ac:dyDescent="0.2">
      <c r="W700870" s="29"/>
      <c r="AI700870" s="29"/>
    </row>
    <row r="700898" spans="23:35" x14ac:dyDescent="0.2">
      <c r="W700898" s="31"/>
      <c r="AI700898" s="31"/>
    </row>
    <row r="700902" spans="23:35" x14ac:dyDescent="0.2">
      <c r="W700902" s="29"/>
      <c r="AI700902" s="29"/>
    </row>
    <row r="700930" spans="23:35" x14ac:dyDescent="0.2">
      <c r="W700930" s="31"/>
      <c r="AI700930" s="31"/>
    </row>
    <row r="700934" spans="23:35" x14ac:dyDescent="0.2">
      <c r="W700934" s="29"/>
      <c r="AI700934" s="29"/>
    </row>
    <row r="700962" spans="23:35" x14ac:dyDescent="0.2">
      <c r="W700962" s="31"/>
      <c r="AI700962" s="31"/>
    </row>
    <row r="700966" spans="23:35" x14ac:dyDescent="0.2">
      <c r="W700966" s="29"/>
      <c r="AI700966" s="29"/>
    </row>
    <row r="700994" spans="23:35" x14ac:dyDescent="0.2">
      <c r="W700994" s="31"/>
      <c r="AI700994" s="31"/>
    </row>
    <row r="700998" spans="23:35" x14ac:dyDescent="0.2">
      <c r="W700998" s="29"/>
      <c r="AI700998" s="29"/>
    </row>
    <row r="701026" spans="23:35" x14ac:dyDescent="0.2">
      <c r="W701026" s="31"/>
      <c r="AI701026" s="31"/>
    </row>
    <row r="701030" spans="23:35" x14ac:dyDescent="0.2">
      <c r="W701030" s="29"/>
      <c r="AI701030" s="29"/>
    </row>
    <row r="701058" spans="23:35" x14ac:dyDescent="0.2">
      <c r="W701058" s="31"/>
      <c r="AI701058" s="31"/>
    </row>
    <row r="701062" spans="23:35" x14ac:dyDescent="0.2">
      <c r="W701062" s="29"/>
      <c r="AI701062" s="29"/>
    </row>
    <row r="701090" spans="23:35" x14ac:dyDescent="0.2">
      <c r="W701090" s="31"/>
      <c r="AI701090" s="31"/>
    </row>
    <row r="701094" spans="23:35" x14ac:dyDescent="0.2">
      <c r="W701094" s="29"/>
      <c r="AI701094" s="29"/>
    </row>
    <row r="701122" spans="23:35" x14ac:dyDescent="0.2">
      <c r="W701122" s="31"/>
      <c r="AI701122" s="31"/>
    </row>
    <row r="701126" spans="23:35" x14ac:dyDescent="0.2">
      <c r="W701126" s="29"/>
      <c r="AI701126" s="29"/>
    </row>
    <row r="701154" spans="23:35" x14ac:dyDescent="0.2">
      <c r="W701154" s="31"/>
      <c r="AI701154" s="31"/>
    </row>
    <row r="701158" spans="23:35" x14ac:dyDescent="0.2">
      <c r="W701158" s="29"/>
      <c r="AI701158" s="29"/>
    </row>
    <row r="701186" spans="23:35" x14ac:dyDescent="0.2">
      <c r="W701186" s="31"/>
      <c r="AI701186" s="31"/>
    </row>
    <row r="701190" spans="23:35" x14ac:dyDescent="0.2">
      <c r="W701190" s="29"/>
      <c r="AI701190" s="29"/>
    </row>
    <row r="701218" spans="23:35" x14ac:dyDescent="0.2">
      <c r="W701218" s="31"/>
      <c r="AI701218" s="31"/>
    </row>
    <row r="701222" spans="23:35" x14ac:dyDescent="0.2">
      <c r="W701222" s="29"/>
      <c r="AI701222" s="29"/>
    </row>
    <row r="701250" spans="23:35" x14ac:dyDescent="0.2">
      <c r="W701250" s="31"/>
      <c r="AI701250" s="31"/>
    </row>
    <row r="701254" spans="23:35" x14ac:dyDescent="0.2">
      <c r="W701254" s="29"/>
      <c r="AI701254" s="29"/>
    </row>
    <row r="701282" spans="23:35" x14ac:dyDescent="0.2">
      <c r="W701282" s="31"/>
      <c r="AI701282" s="31"/>
    </row>
    <row r="701286" spans="23:35" x14ac:dyDescent="0.2">
      <c r="W701286" s="29"/>
      <c r="AI701286" s="29"/>
    </row>
    <row r="701314" spans="23:35" x14ac:dyDescent="0.2">
      <c r="W701314" s="31"/>
      <c r="AI701314" s="31"/>
    </row>
    <row r="701318" spans="23:35" x14ac:dyDescent="0.2">
      <c r="W701318" s="29"/>
      <c r="AI701318" s="29"/>
    </row>
    <row r="701346" spans="23:35" x14ac:dyDescent="0.2">
      <c r="W701346" s="31"/>
      <c r="AI701346" s="31"/>
    </row>
    <row r="701350" spans="23:35" x14ac:dyDescent="0.2">
      <c r="W701350" s="29"/>
      <c r="AI701350" s="29"/>
    </row>
    <row r="701378" spans="23:35" x14ac:dyDescent="0.2">
      <c r="W701378" s="31"/>
      <c r="AI701378" s="31"/>
    </row>
    <row r="701382" spans="23:35" x14ac:dyDescent="0.2">
      <c r="W701382" s="29"/>
      <c r="AI701382" s="29"/>
    </row>
    <row r="701410" spans="23:35" x14ac:dyDescent="0.2">
      <c r="W701410" s="31"/>
      <c r="AI701410" s="31"/>
    </row>
    <row r="701414" spans="23:35" x14ac:dyDescent="0.2">
      <c r="W701414" s="29"/>
      <c r="AI701414" s="29"/>
    </row>
    <row r="701442" spans="23:35" x14ac:dyDescent="0.2">
      <c r="W701442" s="31"/>
      <c r="AI701442" s="31"/>
    </row>
    <row r="701446" spans="23:35" x14ac:dyDescent="0.2">
      <c r="W701446" s="29"/>
      <c r="AI701446" s="29"/>
    </row>
    <row r="701474" spans="23:35" x14ac:dyDescent="0.2">
      <c r="W701474" s="31"/>
      <c r="AI701474" s="31"/>
    </row>
    <row r="701478" spans="23:35" x14ac:dyDescent="0.2">
      <c r="W701478" s="29"/>
      <c r="AI701478" s="29"/>
    </row>
    <row r="701506" spans="23:35" x14ac:dyDescent="0.2">
      <c r="W701506" s="31"/>
      <c r="AI701506" s="31"/>
    </row>
    <row r="701510" spans="23:35" x14ac:dyDescent="0.2">
      <c r="W701510" s="29"/>
      <c r="AI701510" s="29"/>
    </row>
    <row r="701538" spans="23:35" x14ac:dyDescent="0.2">
      <c r="W701538" s="31"/>
      <c r="AI701538" s="31"/>
    </row>
    <row r="701542" spans="23:35" x14ac:dyDescent="0.2">
      <c r="W701542" s="29"/>
      <c r="AI701542" s="29"/>
    </row>
    <row r="701570" spans="23:35" x14ac:dyDescent="0.2">
      <c r="W701570" s="31"/>
      <c r="AI701570" s="31"/>
    </row>
    <row r="701574" spans="23:35" x14ac:dyDescent="0.2">
      <c r="W701574" s="29"/>
      <c r="AI701574" s="29"/>
    </row>
    <row r="701602" spans="23:35" x14ac:dyDescent="0.2">
      <c r="W701602" s="31"/>
      <c r="AI701602" s="31"/>
    </row>
    <row r="701606" spans="23:35" x14ac:dyDescent="0.2">
      <c r="W701606" s="29"/>
      <c r="AI701606" s="29"/>
    </row>
    <row r="701634" spans="23:35" x14ac:dyDescent="0.2">
      <c r="W701634" s="31"/>
      <c r="AI701634" s="31"/>
    </row>
    <row r="701638" spans="23:35" x14ac:dyDescent="0.2">
      <c r="W701638" s="29"/>
      <c r="AI701638" s="29"/>
    </row>
    <row r="701666" spans="23:35" x14ac:dyDescent="0.2">
      <c r="W701666" s="31"/>
      <c r="AI701666" s="31"/>
    </row>
    <row r="701670" spans="23:35" x14ac:dyDescent="0.2">
      <c r="W701670" s="29"/>
      <c r="AI701670" s="29"/>
    </row>
    <row r="701698" spans="23:35" x14ac:dyDescent="0.2">
      <c r="W701698" s="31"/>
      <c r="AI701698" s="31"/>
    </row>
    <row r="701702" spans="23:35" x14ac:dyDescent="0.2">
      <c r="W701702" s="29"/>
      <c r="AI701702" s="29"/>
    </row>
    <row r="701730" spans="23:35" x14ac:dyDescent="0.2">
      <c r="W701730" s="31"/>
      <c r="AI701730" s="31"/>
    </row>
    <row r="701734" spans="23:35" x14ac:dyDescent="0.2">
      <c r="W701734" s="29"/>
      <c r="AI701734" s="29"/>
    </row>
    <row r="701762" spans="23:35" x14ac:dyDescent="0.2">
      <c r="W701762" s="31"/>
      <c r="AI701762" s="31"/>
    </row>
    <row r="701766" spans="23:35" x14ac:dyDescent="0.2">
      <c r="W701766" s="29"/>
      <c r="AI701766" s="29"/>
    </row>
    <row r="701794" spans="23:35" x14ac:dyDescent="0.2">
      <c r="W701794" s="31"/>
      <c r="AI701794" s="31"/>
    </row>
    <row r="701798" spans="23:35" x14ac:dyDescent="0.2">
      <c r="W701798" s="29"/>
      <c r="AI701798" s="29"/>
    </row>
    <row r="701826" spans="23:35" x14ac:dyDescent="0.2">
      <c r="W701826" s="31"/>
      <c r="AI701826" s="31"/>
    </row>
    <row r="701830" spans="23:35" x14ac:dyDescent="0.2">
      <c r="W701830" s="29"/>
      <c r="AI701830" s="29"/>
    </row>
    <row r="701858" spans="23:35" x14ac:dyDescent="0.2">
      <c r="W701858" s="31"/>
      <c r="AI701858" s="31"/>
    </row>
    <row r="701862" spans="23:35" x14ac:dyDescent="0.2">
      <c r="W701862" s="29"/>
      <c r="AI701862" s="29"/>
    </row>
    <row r="701890" spans="23:35" x14ac:dyDescent="0.2">
      <c r="W701890" s="31"/>
      <c r="AI701890" s="31"/>
    </row>
    <row r="701894" spans="23:35" x14ac:dyDescent="0.2">
      <c r="W701894" s="29"/>
      <c r="AI701894" s="29"/>
    </row>
    <row r="701922" spans="23:35" x14ac:dyDescent="0.2">
      <c r="W701922" s="31"/>
      <c r="AI701922" s="31"/>
    </row>
    <row r="701926" spans="23:35" x14ac:dyDescent="0.2">
      <c r="W701926" s="29"/>
      <c r="AI701926" s="29"/>
    </row>
    <row r="701954" spans="23:35" x14ac:dyDescent="0.2">
      <c r="W701954" s="31"/>
      <c r="AI701954" s="31"/>
    </row>
    <row r="701958" spans="23:35" x14ac:dyDescent="0.2">
      <c r="W701958" s="29"/>
      <c r="AI701958" s="29"/>
    </row>
    <row r="701986" spans="23:35" x14ac:dyDescent="0.2">
      <c r="W701986" s="31"/>
      <c r="AI701986" s="31"/>
    </row>
    <row r="701990" spans="23:35" x14ac:dyDescent="0.2">
      <c r="W701990" s="29"/>
      <c r="AI701990" s="29"/>
    </row>
    <row r="702018" spans="23:35" x14ac:dyDescent="0.2">
      <c r="W702018" s="31"/>
      <c r="AI702018" s="31"/>
    </row>
    <row r="702022" spans="23:35" x14ac:dyDescent="0.2">
      <c r="W702022" s="29"/>
      <c r="AI702022" s="29"/>
    </row>
    <row r="702050" spans="23:35" x14ac:dyDescent="0.2">
      <c r="W702050" s="31"/>
      <c r="AI702050" s="31"/>
    </row>
    <row r="702054" spans="23:35" x14ac:dyDescent="0.2">
      <c r="W702054" s="29"/>
      <c r="AI702054" s="29"/>
    </row>
    <row r="702082" spans="23:35" x14ac:dyDescent="0.2">
      <c r="W702082" s="31"/>
      <c r="AI702082" s="31"/>
    </row>
    <row r="702086" spans="23:35" x14ac:dyDescent="0.2">
      <c r="W702086" s="29"/>
      <c r="AI702086" s="29"/>
    </row>
    <row r="702114" spans="23:35" x14ac:dyDescent="0.2">
      <c r="W702114" s="31"/>
      <c r="AI702114" s="31"/>
    </row>
    <row r="702118" spans="23:35" x14ac:dyDescent="0.2">
      <c r="W702118" s="29"/>
      <c r="AI702118" s="29"/>
    </row>
    <row r="702146" spans="23:35" x14ac:dyDescent="0.2">
      <c r="W702146" s="31"/>
      <c r="AI702146" s="31"/>
    </row>
    <row r="702150" spans="23:35" x14ac:dyDescent="0.2">
      <c r="W702150" s="29"/>
      <c r="AI702150" s="29"/>
    </row>
    <row r="702178" spans="23:35" x14ac:dyDescent="0.2">
      <c r="W702178" s="31"/>
      <c r="AI702178" s="31"/>
    </row>
    <row r="702182" spans="23:35" x14ac:dyDescent="0.2">
      <c r="W702182" s="29"/>
      <c r="AI702182" s="29"/>
    </row>
    <row r="702210" spans="23:35" x14ac:dyDescent="0.2">
      <c r="W702210" s="31"/>
      <c r="AI702210" s="31"/>
    </row>
    <row r="702214" spans="23:35" x14ac:dyDescent="0.2">
      <c r="W702214" s="29"/>
      <c r="AI702214" s="29"/>
    </row>
    <row r="702242" spans="23:35" x14ac:dyDescent="0.2">
      <c r="W702242" s="31"/>
      <c r="AI702242" s="31"/>
    </row>
    <row r="702246" spans="23:35" x14ac:dyDescent="0.2">
      <c r="W702246" s="29"/>
      <c r="AI702246" s="29"/>
    </row>
    <row r="702274" spans="23:35" x14ac:dyDescent="0.2">
      <c r="W702274" s="31"/>
      <c r="AI702274" s="31"/>
    </row>
    <row r="702278" spans="23:35" x14ac:dyDescent="0.2">
      <c r="W702278" s="29"/>
      <c r="AI702278" s="29"/>
    </row>
    <row r="702306" spans="23:35" x14ac:dyDescent="0.2">
      <c r="W702306" s="31"/>
      <c r="AI702306" s="31"/>
    </row>
    <row r="702310" spans="23:35" x14ac:dyDescent="0.2">
      <c r="W702310" s="29"/>
      <c r="AI702310" s="29"/>
    </row>
    <row r="702338" spans="23:35" x14ac:dyDescent="0.2">
      <c r="W702338" s="31"/>
      <c r="AI702338" s="31"/>
    </row>
    <row r="702342" spans="23:35" x14ac:dyDescent="0.2">
      <c r="W702342" s="29"/>
      <c r="AI702342" s="29"/>
    </row>
    <row r="702370" spans="23:35" x14ac:dyDescent="0.2">
      <c r="W702370" s="31"/>
      <c r="AI702370" s="31"/>
    </row>
    <row r="702374" spans="23:35" x14ac:dyDescent="0.2">
      <c r="W702374" s="29"/>
      <c r="AI702374" s="29"/>
    </row>
    <row r="702402" spans="23:35" x14ac:dyDescent="0.2">
      <c r="W702402" s="31"/>
      <c r="AI702402" s="31"/>
    </row>
    <row r="702406" spans="23:35" x14ac:dyDescent="0.2">
      <c r="W702406" s="29"/>
      <c r="AI702406" s="29"/>
    </row>
    <row r="702434" spans="23:35" x14ac:dyDescent="0.2">
      <c r="W702434" s="31"/>
      <c r="AI702434" s="31"/>
    </row>
    <row r="702438" spans="23:35" x14ac:dyDescent="0.2">
      <c r="W702438" s="29"/>
      <c r="AI702438" s="29"/>
    </row>
    <row r="702466" spans="23:35" x14ac:dyDescent="0.2">
      <c r="W702466" s="31"/>
      <c r="AI702466" s="31"/>
    </row>
    <row r="702470" spans="23:35" x14ac:dyDescent="0.2">
      <c r="W702470" s="29"/>
      <c r="AI702470" s="29"/>
    </row>
    <row r="702498" spans="23:35" x14ac:dyDescent="0.2">
      <c r="W702498" s="31"/>
      <c r="AI702498" s="31"/>
    </row>
    <row r="702502" spans="23:35" x14ac:dyDescent="0.2">
      <c r="W702502" s="29"/>
      <c r="AI702502" s="29"/>
    </row>
    <row r="702530" spans="23:35" x14ac:dyDescent="0.2">
      <c r="W702530" s="31"/>
      <c r="AI702530" s="31"/>
    </row>
    <row r="702534" spans="23:35" x14ac:dyDescent="0.2">
      <c r="W702534" s="29"/>
      <c r="AI702534" s="29"/>
    </row>
    <row r="702562" spans="23:35" x14ac:dyDescent="0.2">
      <c r="W702562" s="31"/>
      <c r="AI702562" s="31"/>
    </row>
    <row r="702566" spans="23:35" x14ac:dyDescent="0.2">
      <c r="W702566" s="29"/>
      <c r="AI702566" s="29"/>
    </row>
    <row r="702594" spans="23:35" x14ac:dyDescent="0.2">
      <c r="W702594" s="31"/>
      <c r="AI702594" s="31"/>
    </row>
    <row r="702598" spans="23:35" x14ac:dyDescent="0.2">
      <c r="W702598" s="29"/>
      <c r="AI702598" s="29"/>
    </row>
    <row r="702626" spans="23:35" x14ac:dyDescent="0.2">
      <c r="W702626" s="31"/>
      <c r="AI702626" s="31"/>
    </row>
    <row r="702630" spans="23:35" x14ac:dyDescent="0.2">
      <c r="W702630" s="29"/>
      <c r="AI702630" s="29"/>
    </row>
    <row r="702658" spans="23:35" x14ac:dyDescent="0.2">
      <c r="W702658" s="31"/>
      <c r="AI702658" s="31"/>
    </row>
    <row r="702662" spans="23:35" x14ac:dyDescent="0.2">
      <c r="W702662" s="29"/>
      <c r="AI702662" s="29"/>
    </row>
    <row r="702690" spans="23:35" x14ac:dyDescent="0.2">
      <c r="W702690" s="31"/>
      <c r="AI702690" s="31"/>
    </row>
    <row r="702694" spans="23:35" x14ac:dyDescent="0.2">
      <c r="W702694" s="29"/>
      <c r="AI702694" s="29"/>
    </row>
    <row r="702722" spans="23:35" x14ac:dyDescent="0.2">
      <c r="W702722" s="31"/>
      <c r="AI702722" s="31"/>
    </row>
    <row r="702726" spans="23:35" x14ac:dyDescent="0.2">
      <c r="W702726" s="29"/>
      <c r="AI702726" s="29"/>
    </row>
    <row r="702754" spans="23:35" x14ac:dyDescent="0.2">
      <c r="W702754" s="31"/>
      <c r="AI702754" s="31"/>
    </row>
    <row r="702758" spans="23:35" x14ac:dyDescent="0.2">
      <c r="W702758" s="29"/>
      <c r="AI702758" s="29"/>
    </row>
    <row r="702786" spans="23:35" x14ac:dyDescent="0.2">
      <c r="W702786" s="31"/>
      <c r="AI702786" s="31"/>
    </row>
    <row r="702790" spans="23:35" x14ac:dyDescent="0.2">
      <c r="W702790" s="29"/>
      <c r="AI702790" s="29"/>
    </row>
    <row r="702818" spans="23:35" x14ac:dyDescent="0.2">
      <c r="W702818" s="31"/>
      <c r="AI702818" s="31"/>
    </row>
    <row r="702822" spans="23:35" x14ac:dyDescent="0.2">
      <c r="W702822" s="29"/>
      <c r="AI702822" s="29"/>
    </row>
    <row r="702850" spans="23:35" x14ac:dyDescent="0.2">
      <c r="W702850" s="31"/>
      <c r="AI702850" s="31"/>
    </row>
    <row r="702854" spans="23:35" x14ac:dyDescent="0.2">
      <c r="W702854" s="29"/>
      <c r="AI702854" s="29"/>
    </row>
    <row r="702882" spans="23:35" x14ac:dyDescent="0.2">
      <c r="W702882" s="31"/>
      <c r="AI702882" s="31"/>
    </row>
    <row r="702886" spans="23:35" x14ac:dyDescent="0.2">
      <c r="W702886" s="29"/>
      <c r="AI702886" s="29"/>
    </row>
    <row r="702914" spans="23:35" x14ac:dyDescent="0.2">
      <c r="W702914" s="31"/>
      <c r="AI702914" s="31"/>
    </row>
    <row r="702918" spans="23:35" x14ac:dyDescent="0.2">
      <c r="W702918" s="29"/>
      <c r="AI702918" s="29"/>
    </row>
    <row r="702946" spans="23:35" x14ac:dyDescent="0.2">
      <c r="W702946" s="31"/>
      <c r="AI702946" s="31"/>
    </row>
    <row r="702950" spans="23:35" x14ac:dyDescent="0.2">
      <c r="W702950" s="29"/>
      <c r="AI702950" s="29"/>
    </row>
    <row r="702978" spans="23:35" x14ac:dyDescent="0.2">
      <c r="W702978" s="31"/>
      <c r="AI702978" s="31"/>
    </row>
    <row r="702982" spans="23:35" x14ac:dyDescent="0.2">
      <c r="W702982" s="29"/>
      <c r="AI702982" s="29"/>
    </row>
    <row r="703010" spans="23:35" x14ac:dyDescent="0.2">
      <c r="W703010" s="31"/>
      <c r="AI703010" s="31"/>
    </row>
    <row r="703014" spans="23:35" x14ac:dyDescent="0.2">
      <c r="W703014" s="29"/>
      <c r="AI703014" s="29"/>
    </row>
    <row r="703042" spans="23:35" x14ac:dyDescent="0.2">
      <c r="W703042" s="31"/>
      <c r="AI703042" s="31"/>
    </row>
    <row r="703046" spans="23:35" x14ac:dyDescent="0.2">
      <c r="W703046" s="29"/>
      <c r="AI703046" s="29"/>
    </row>
    <row r="703074" spans="23:35" x14ac:dyDescent="0.2">
      <c r="W703074" s="31"/>
      <c r="AI703074" s="31"/>
    </row>
    <row r="703078" spans="23:35" x14ac:dyDescent="0.2">
      <c r="W703078" s="29"/>
      <c r="AI703078" s="29"/>
    </row>
    <row r="703106" spans="23:35" x14ac:dyDescent="0.2">
      <c r="W703106" s="31"/>
      <c r="AI703106" s="31"/>
    </row>
    <row r="703110" spans="23:35" x14ac:dyDescent="0.2">
      <c r="W703110" s="29"/>
      <c r="AI703110" s="29"/>
    </row>
    <row r="703138" spans="23:35" x14ac:dyDescent="0.2">
      <c r="W703138" s="31"/>
      <c r="AI703138" s="31"/>
    </row>
    <row r="703142" spans="23:35" x14ac:dyDescent="0.2">
      <c r="W703142" s="29"/>
      <c r="AI703142" s="29"/>
    </row>
    <row r="703170" spans="23:35" x14ac:dyDescent="0.2">
      <c r="W703170" s="31"/>
      <c r="AI703170" s="31"/>
    </row>
    <row r="703174" spans="23:35" x14ac:dyDescent="0.2">
      <c r="W703174" s="29"/>
      <c r="AI703174" s="29"/>
    </row>
    <row r="703202" spans="23:35" x14ac:dyDescent="0.2">
      <c r="W703202" s="31"/>
      <c r="AI703202" s="31"/>
    </row>
    <row r="703206" spans="23:35" x14ac:dyDescent="0.2">
      <c r="W703206" s="29"/>
      <c r="AI703206" s="29"/>
    </row>
    <row r="703234" spans="23:35" x14ac:dyDescent="0.2">
      <c r="W703234" s="31"/>
      <c r="AI703234" s="31"/>
    </row>
    <row r="703238" spans="23:35" x14ac:dyDescent="0.2">
      <c r="W703238" s="29"/>
      <c r="AI703238" s="29"/>
    </row>
    <row r="703266" spans="23:35" x14ac:dyDescent="0.2">
      <c r="W703266" s="31"/>
      <c r="AI703266" s="31"/>
    </row>
    <row r="703270" spans="23:35" x14ac:dyDescent="0.2">
      <c r="W703270" s="29"/>
      <c r="AI703270" s="29"/>
    </row>
    <row r="703298" spans="23:35" x14ac:dyDescent="0.2">
      <c r="W703298" s="31"/>
      <c r="AI703298" s="31"/>
    </row>
    <row r="703302" spans="23:35" x14ac:dyDescent="0.2">
      <c r="W703302" s="29"/>
      <c r="AI703302" s="29"/>
    </row>
    <row r="703330" spans="23:35" x14ac:dyDescent="0.2">
      <c r="W703330" s="31"/>
      <c r="AI703330" s="31"/>
    </row>
    <row r="703334" spans="23:35" x14ac:dyDescent="0.2">
      <c r="W703334" s="29"/>
      <c r="AI703334" s="29"/>
    </row>
    <row r="703362" spans="23:35" x14ac:dyDescent="0.2">
      <c r="W703362" s="31"/>
      <c r="AI703362" s="31"/>
    </row>
    <row r="703366" spans="23:35" x14ac:dyDescent="0.2">
      <c r="W703366" s="29"/>
      <c r="AI703366" s="29"/>
    </row>
    <row r="703394" spans="23:35" x14ac:dyDescent="0.2">
      <c r="W703394" s="31"/>
      <c r="AI703394" s="31"/>
    </row>
    <row r="703398" spans="23:35" x14ac:dyDescent="0.2">
      <c r="W703398" s="29"/>
      <c r="AI703398" s="29"/>
    </row>
    <row r="703426" spans="23:35" x14ac:dyDescent="0.2">
      <c r="W703426" s="31"/>
      <c r="AI703426" s="31"/>
    </row>
    <row r="703430" spans="23:35" x14ac:dyDescent="0.2">
      <c r="W703430" s="29"/>
      <c r="AI703430" s="29"/>
    </row>
    <row r="703458" spans="23:35" x14ac:dyDescent="0.2">
      <c r="W703458" s="31"/>
      <c r="AI703458" s="31"/>
    </row>
    <row r="703462" spans="23:35" x14ac:dyDescent="0.2">
      <c r="W703462" s="29"/>
      <c r="AI703462" s="29"/>
    </row>
    <row r="703490" spans="23:35" x14ac:dyDescent="0.2">
      <c r="W703490" s="31"/>
      <c r="AI703490" s="31"/>
    </row>
    <row r="703494" spans="23:35" x14ac:dyDescent="0.2">
      <c r="W703494" s="29"/>
      <c r="AI703494" s="29"/>
    </row>
    <row r="703522" spans="23:35" x14ac:dyDescent="0.2">
      <c r="W703522" s="31"/>
      <c r="AI703522" s="31"/>
    </row>
    <row r="703526" spans="23:35" x14ac:dyDescent="0.2">
      <c r="W703526" s="29"/>
      <c r="AI703526" s="29"/>
    </row>
    <row r="703554" spans="23:35" x14ac:dyDescent="0.2">
      <c r="W703554" s="31"/>
      <c r="AI703554" s="31"/>
    </row>
    <row r="703558" spans="23:35" x14ac:dyDescent="0.2">
      <c r="W703558" s="29"/>
      <c r="AI703558" s="29"/>
    </row>
    <row r="703586" spans="23:35" x14ac:dyDescent="0.2">
      <c r="W703586" s="31"/>
      <c r="AI703586" s="31"/>
    </row>
    <row r="703590" spans="23:35" x14ac:dyDescent="0.2">
      <c r="W703590" s="29"/>
      <c r="AI703590" s="29"/>
    </row>
    <row r="703618" spans="23:35" x14ac:dyDescent="0.2">
      <c r="W703618" s="31"/>
      <c r="AI703618" s="31"/>
    </row>
    <row r="703622" spans="23:35" x14ac:dyDescent="0.2">
      <c r="W703622" s="29"/>
      <c r="AI703622" s="29"/>
    </row>
    <row r="703650" spans="23:35" x14ac:dyDescent="0.2">
      <c r="W703650" s="31"/>
      <c r="AI703650" s="31"/>
    </row>
    <row r="703654" spans="23:35" x14ac:dyDescent="0.2">
      <c r="W703654" s="29"/>
      <c r="AI703654" s="29"/>
    </row>
    <row r="703682" spans="23:35" x14ac:dyDescent="0.2">
      <c r="W703682" s="31"/>
      <c r="AI703682" s="31"/>
    </row>
    <row r="703686" spans="23:35" x14ac:dyDescent="0.2">
      <c r="W703686" s="29"/>
      <c r="AI703686" s="29"/>
    </row>
    <row r="703714" spans="23:35" x14ac:dyDescent="0.2">
      <c r="W703714" s="31"/>
      <c r="AI703714" s="31"/>
    </row>
    <row r="703718" spans="23:35" x14ac:dyDescent="0.2">
      <c r="W703718" s="29"/>
      <c r="AI703718" s="29"/>
    </row>
    <row r="703746" spans="23:35" x14ac:dyDescent="0.2">
      <c r="W703746" s="31"/>
      <c r="AI703746" s="31"/>
    </row>
    <row r="703750" spans="23:35" x14ac:dyDescent="0.2">
      <c r="W703750" s="29"/>
      <c r="AI703750" s="29"/>
    </row>
    <row r="703778" spans="23:35" x14ac:dyDescent="0.2">
      <c r="W703778" s="31"/>
      <c r="AI703778" s="31"/>
    </row>
    <row r="703782" spans="23:35" x14ac:dyDescent="0.2">
      <c r="W703782" s="29"/>
      <c r="AI703782" s="29"/>
    </row>
    <row r="703810" spans="23:35" x14ac:dyDescent="0.2">
      <c r="W703810" s="31"/>
      <c r="AI703810" s="31"/>
    </row>
    <row r="703814" spans="23:35" x14ac:dyDescent="0.2">
      <c r="W703814" s="29"/>
      <c r="AI703814" s="29"/>
    </row>
    <row r="703842" spans="23:35" x14ac:dyDescent="0.2">
      <c r="W703842" s="31"/>
      <c r="AI703842" s="31"/>
    </row>
    <row r="703846" spans="23:35" x14ac:dyDescent="0.2">
      <c r="W703846" s="29"/>
      <c r="AI703846" s="29"/>
    </row>
    <row r="703874" spans="23:35" x14ac:dyDescent="0.2">
      <c r="W703874" s="31"/>
      <c r="AI703874" s="31"/>
    </row>
    <row r="703878" spans="23:35" x14ac:dyDescent="0.2">
      <c r="W703878" s="29"/>
      <c r="AI703878" s="29"/>
    </row>
    <row r="703906" spans="23:35" x14ac:dyDescent="0.2">
      <c r="W703906" s="31"/>
      <c r="AI703906" s="31"/>
    </row>
    <row r="703910" spans="23:35" x14ac:dyDescent="0.2">
      <c r="W703910" s="29"/>
      <c r="AI703910" s="29"/>
    </row>
    <row r="703938" spans="23:35" x14ac:dyDescent="0.2">
      <c r="W703938" s="31"/>
      <c r="AI703938" s="31"/>
    </row>
    <row r="703942" spans="23:35" x14ac:dyDescent="0.2">
      <c r="W703942" s="29"/>
      <c r="AI703942" s="29"/>
    </row>
    <row r="703970" spans="23:35" x14ac:dyDescent="0.2">
      <c r="W703970" s="31"/>
      <c r="AI703970" s="31"/>
    </row>
    <row r="703974" spans="23:35" x14ac:dyDescent="0.2">
      <c r="W703974" s="29"/>
      <c r="AI703974" s="29"/>
    </row>
    <row r="704002" spans="23:35" x14ac:dyDescent="0.2">
      <c r="W704002" s="31"/>
      <c r="AI704002" s="31"/>
    </row>
    <row r="704006" spans="23:35" x14ac:dyDescent="0.2">
      <c r="W704006" s="29"/>
      <c r="AI704006" s="29"/>
    </row>
    <row r="704034" spans="23:35" x14ac:dyDescent="0.2">
      <c r="W704034" s="31"/>
      <c r="AI704034" s="31"/>
    </row>
    <row r="704038" spans="23:35" x14ac:dyDescent="0.2">
      <c r="W704038" s="29"/>
      <c r="AI704038" s="29"/>
    </row>
    <row r="704066" spans="23:35" x14ac:dyDescent="0.2">
      <c r="W704066" s="31"/>
      <c r="AI704066" s="31"/>
    </row>
    <row r="704070" spans="23:35" x14ac:dyDescent="0.2">
      <c r="W704070" s="29"/>
      <c r="AI704070" s="29"/>
    </row>
    <row r="704098" spans="23:35" x14ac:dyDescent="0.2">
      <c r="W704098" s="31"/>
      <c r="AI704098" s="31"/>
    </row>
    <row r="704102" spans="23:35" x14ac:dyDescent="0.2">
      <c r="W704102" s="29"/>
      <c r="AI704102" s="29"/>
    </row>
    <row r="704130" spans="23:35" x14ac:dyDescent="0.2">
      <c r="W704130" s="31"/>
      <c r="AI704130" s="31"/>
    </row>
    <row r="704134" spans="23:35" x14ac:dyDescent="0.2">
      <c r="W704134" s="29"/>
      <c r="AI704134" s="29"/>
    </row>
    <row r="704162" spans="23:35" x14ac:dyDescent="0.2">
      <c r="W704162" s="31"/>
      <c r="AI704162" s="31"/>
    </row>
    <row r="704166" spans="23:35" x14ac:dyDescent="0.2">
      <c r="W704166" s="29"/>
      <c r="AI704166" s="29"/>
    </row>
    <row r="704194" spans="23:35" x14ac:dyDescent="0.2">
      <c r="W704194" s="31"/>
      <c r="AI704194" s="31"/>
    </row>
    <row r="704198" spans="23:35" x14ac:dyDescent="0.2">
      <c r="W704198" s="29"/>
      <c r="AI704198" s="29"/>
    </row>
    <row r="704226" spans="23:35" x14ac:dyDescent="0.2">
      <c r="W704226" s="31"/>
      <c r="AI704226" s="31"/>
    </row>
    <row r="704230" spans="23:35" x14ac:dyDescent="0.2">
      <c r="W704230" s="29"/>
      <c r="AI704230" s="29"/>
    </row>
    <row r="704258" spans="23:35" x14ac:dyDescent="0.2">
      <c r="W704258" s="31"/>
      <c r="AI704258" s="31"/>
    </row>
    <row r="704262" spans="23:35" x14ac:dyDescent="0.2">
      <c r="W704262" s="29"/>
      <c r="AI704262" s="29"/>
    </row>
    <row r="704290" spans="23:35" x14ac:dyDescent="0.2">
      <c r="W704290" s="31"/>
      <c r="AI704290" s="31"/>
    </row>
    <row r="704294" spans="23:35" x14ac:dyDescent="0.2">
      <c r="W704294" s="29"/>
      <c r="AI704294" s="29"/>
    </row>
    <row r="704322" spans="23:35" x14ac:dyDescent="0.2">
      <c r="W704322" s="31"/>
      <c r="AI704322" s="31"/>
    </row>
    <row r="704326" spans="23:35" x14ac:dyDescent="0.2">
      <c r="W704326" s="29"/>
      <c r="AI704326" s="29"/>
    </row>
    <row r="704354" spans="23:35" x14ac:dyDescent="0.2">
      <c r="W704354" s="31"/>
      <c r="AI704354" s="31"/>
    </row>
    <row r="704358" spans="23:35" x14ac:dyDescent="0.2">
      <c r="W704358" s="29"/>
      <c r="AI704358" s="29"/>
    </row>
    <row r="704386" spans="23:35" x14ac:dyDescent="0.2">
      <c r="W704386" s="31"/>
      <c r="AI704386" s="31"/>
    </row>
    <row r="704390" spans="23:35" x14ac:dyDescent="0.2">
      <c r="W704390" s="29"/>
      <c r="AI704390" s="29"/>
    </row>
    <row r="704418" spans="23:35" x14ac:dyDescent="0.2">
      <c r="W704418" s="31"/>
      <c r="AI704418" s="31"/>
    </row>
    <row r="704422" spans="23:35" x14ac:dyDescent="0.2">
      <c r="W704422" s="29"/>
      <c r="AI704422" s="29"/>
    </row>
    <row r="704450" spans="23:35" x14ac:dyDescent="0.2">
      <c r="W704450" s="31"/>
      <c r="AI704450" s="31"/>
    </row>
    <row r="704454" spans="23:35" x14ac:dyDescent="0.2">
      <c r="W704454" s="29"/>
      <c r="AI704454" s="29"/>
    </row>
    <row r="704482" spans="23:35" x14ac:dyDescent="0.2">
      <c r="W704482" s="31"/>
      <c r="AI704482" s="31"/>
    </row>
    <row r="704486" spans="23:35" x14ac:dyDescent="0.2">
      <c r="W704486" s="29"/>
      <c r="AI704486" s="29"/>
    </row>
    <row r="704514" spans="23:35" x14ac:dyDescent="0.2">
      <c r="W704514" s="31"/>
      <c r="AI704514" s="31"/>
    </row>
    <row r="704518" spans="23:35" x14ac:dyDescent="0.2">
      <c r="W704518" s="29"/>
      <c r="AI704518" s="29"/>
    </row>
    <row r="704546" spans="23:35" x14ac:dyDescent="0.2">
      <c r="W704546" s="31"/>
      <c r="AI704546" s="31"/>
    </row>
    <row r="704550" spans="23:35" x14ac:dyDescent="0.2">
      <c r="W704550" s="29"/>
      <c r="AI704550" s="29"/>
    </row>
    <row r="704578" spans="23:35" x14ac:dyDescent="0.2">
      <c r="W704578" s="31"/>
      <c r="AI704578" s="31"/>
    </row>
    <row r="704582" spans="23:35" x14ac:dyDescent="0.2">
      <c r="W704582" s="29"/>
      <c r="AI704582" s="29"/>
    </row>
    <row r="704610" spans="23:35" x14ac:dyDescent="0.2">
      <c r="W704610" s="31"/>
      <c r="AI704610" s="31"/>
    </row>
    <row r="704614" spans="23:35" x14ac:dyDescent="0.2">
      <c r="W704614" s="29"/>
      <c r="AI704614" s="29"/>
    </row>
    <row r="704642" spans="23:35" x14ac:dyDescent="0.2">
      <c r="W704642" s="31"/>
      <c r="AI704642" s="31"/>
    </row>
    <row r="704646" spans="23:35" x14ac:dyDescent="0.2">
      <c r="W704646" s="29"/>
      <c r="AI704646" s="29"/>
    </row>
    <row r="704674" spans="23:35" x14ac:dyDescent="0.2">
      <c r="W704674" s="31"/>
      <c r="AI704674" s="31"/>
    </row>
    <row r="704678" spans="23:35" x14ac:dyDescent="0.2">
      <c r="W704678" s="29"/>
      <c r="AI704678" s="29"/>
    </row>
    <row r="704706" spans="23:35" x14ac:dyDescent="0.2">
      <c r="W704706" s="31"/>
      <c r="AI704706" s="31"/>
    </row>
    <row r="704710" spans="23:35" x14ac:dyDescent="0.2">
      <c r="W704710" s="29"/>
      <c r="AI704710" s="29"/>
    </row>
    <row r="704738" spans="23:35" x14ac:dyDescent="0.2">
      <c r="W704738" s="31"/>
      <c r="AI704738" s="31"/>
    </row>
    <row r="704742" spans="23:35" x14ac:dyDescent="0.2">
      <c r="W704742" s="29"/>
      <c r="AI704742" s="29"/>
    </row>
    <row r="704770" spans="23:35" x14ac:dyDescent="0.2">
      <c r="W704770" s="31"/>
      <c r="AI704770" s="31"/>
    </row>
    <row r="704774" spans="23:35" x14ac:dyDescent="0.2">
      <c r="W704774" s="29"/>
      <c r="AI704774" s="29"/>
    </row>
    <row r="704802" spans="23:35" x14ac:dyDescent="0.2">
      <c r="W704802" s="31"/>
      <c r="AI704802" s="31"/>
    </row>
    <row r="704806" spans="23:35" x14ac:dyDescent="0.2">
      <c r="W704806" s="29"/>
      <c r="AI704806" s="29"/>
    </row>
    <row r="704834" spans="23:35" x14ac:dyDescent="0.2">
      <c r="W704834" s="31"/>
      <c r="AI704834" s="31"/>
    </row>
    <row r="704838" spans="23:35" x14ac:dyDescent="0.2">
      <c r="W704838" s="29"/>
      <c r="AI704838" s="29"/>
    </row>
    <row r="704866" spans="23:35" x14ac:dyDescent="0.2">
      <c r="W704866" s="31"/>
      <c r="AI704866" s="31"/>
    </row>
    <row r="704870" spans="23:35" x14ac:dyDescent="0.2">
      <c r="W704870" s="29"/>
      <c r="AI704870" s="29"/>
    </row>
    <row r="704898" spans="23:35" x14ac:dyDescent="0.2">
      <c r="W704898" s="31"/>
      <c r="AI704898" s="31"/>
    </row>
    <row r="704902" spans="23:35" x14ac:dyDescent="0.2">
      <c r="W704902" s="29"/>
      <c r="AI704902" s="29"/>
    </row>
    <row r="704930" spans="23:35" x14ac:dyDescent="0.2">
      <c r="W704930" s="31"/>
      <c r="AI704930" s="31"/>
    </row>
    <row r="704934" spans="23:35" x14ac:dyDescent="0.2">
      <c r="W704934" s="29"/>
      <c r="AI704934" s="29"/>
    </row>
    <row r="704962" spans="23:35" x14ac:dyDescent="0.2">
      <c r="W704962" s="31"/>
      <c r="AI704962" s="31"/>
    </row>
    <row r="704966" spans="23:35" x14ac:dyDescent="0.2">
      <c r="W704966" s="29"/>
      <c r="AI704966" s="29"/>
    </row>
    <row r="704994" spans="23:35" x14ac:dyDescent="0.2">
      <c r="W704994" s="31"/>
      <c r="AI704994" s="31"/>
    </row>
    <row r="704998" spans="23:35" x14ac:dyDescent="0.2">
      <c r="W704998" s="29"/>
      <c r="AI704998" s="29"/>
    </row>
    <row r="705026" spans="23:35" x14ac:dyDescent="0.2">
      <c r="W705026" s="31"/>
      <c r="AI705026" s="31"/>
    </row>
    <row r="705030" spans="23:35" x14ac:dyDescent="0.2">
      <c r="W705030" s="29"/>
      <c r="AI705030" s="29"/>
    </row>
    <row r="705058" spans="23:35" x14ac:dyDescent="0.2">
      <c r="W705058" s="31"/>
      <c r="AI705058" s="31"/>
    </row>
    <row r="705062" spans="23:35" x14ac:dyDescent="0.2">
      <c r="W705062" s="29"/>
      <c r="AI705062" s="29"/>
    </row>
    <row r="705090" spans="23:35" x14ac:dyDescent="0.2">
      <c r="W705090" s="31"/>
      <c r="AI705090" s="31"/>
    </row>
    <row r="705094" spans="23:35" x14ac:dyDescent="0.2">
      <c r="W705094" s="29"/>
      <c r="AI705094" s="29"/>
    </row>
    <row r="705122" spans="23:35" x14ac:dyDescent="0.2">
      <c r="W705122" s="31"/>
      <c r="AI705122" s="31"/>
    </row>
    <row r="705126" spans="23:35" x14ac:dyDescent="0.2">
      <c r="W705126" s="29"/>
      <c r="AI705126" s="29"/>
    </row>
    <row r="705154" spans="23:35" x14ac:dyDescent="0.2">
      <c r="W705154" s="31"/>
      <c r="AI705154" s="31"/>
    </row>
    <row r="705158" spans="23:35" x14ac:dyDescent="0.2">
      <c r="W705158" s="29"/>
      <c r="AI705158" s="29"/>
    </row>
    <row r="705186" spans="23:35" x14ac:dyDescent="0.2">
      <c r="W705186" s="31"/>
      <c r="AI705186" s="31"/>
    </row>
    <row r="705190" spans="23:35" x14ac:dyDescent="0.2">
      <c r="W705190" s="29"/>
      <c r="AI705190" s="29"/>
    </row>
    <row r="705218" spans="23:35" x14ac:dyDescent="0.2">
      <c r="W705218" s="31"/>
      <c r="AI705218" s="31"/>
    </row>
    <row r="705222" spans="23:35" x14ac:dyDescent="0.2">
      <c r="W705222" s="29"/>
      <c r="AI705222" s="29"/>
    </row>
    <row r="705250" spans="23:35" x14ac:dyDescent="0.2">
      <c r="W705250" s="31"/>
      <c r="AI705250" s="31"/>
    </row>
    <row r="705254" spans="23:35" x14ac:dyDescent="0.2">
      <c r="W705254" s="29"/>
      <c r="AI705254" s="29"/>
    </row>
    <row r="705282" spans="23:35" x14ac:dyDescent="0.2">
      <c r="W705282" s="31"/>
      <c r="AI705282" s="31"/>
    </row>
    <row r="705286" spans="23:35" x14ac:dyDescent="0.2">
      <c r="W705286" s="29"/>
      <c r="AI705286" s="29"/>
    </row>
    <row r="705314" spans="23:35" x14ac:dyDescent="0.2">
      <c r="W705314" s="31"/>
      <c r="AI705314" s="31"/>
    </row>
    <row r="705318" spans="23:35" x14ac:dyDescent="0.2">
      <c r="W705318" s="29"/>
      <c r="AI705318" s="29"/>
    </row>
    <row r="705346" spans="23:35" x14ac:dyDescent="0.2">
      <c r="W705346" s="31"/>
      <c r="AI705346" s="31"/>
    </row>
    <row r="705350" spans="23:35" x14ac:dyDescent="0.2">
      <c r="W705350" s="29"/>
      <c r="AI705350" s="29"/>
    </row>
    <row r="705378" spans="23:35" x14ac:dyDescent="0.2">
      <c r="W705378" s="31"/>
      <c r="AI705378" s="31"/>
    </row>
    <row r="705382" spans="23:35" x14ac:dyDescent="0.2">
      <c r="W705382" s="29"/>
      <c r="AI705382" s="29"/>
    </row>
    <row r="705410" spans="23:35" x14ac:dyDescent="0.2">
      <c r="W705410" s="31"/>
      <c r="AI705410" s="31"/>
    </row>
    <row r="705414" spans="23:35" x14ac:dyDescent="0.2">
      <c r="W705414" s="29"/>
      <c r="AI705414" s="29"/>
    </row>
    <row r="705442" spans="23:35" x14ac:dyDescent="0.2">
      <c r="W705442" s="31"/>
      <c r="AI705442" s="31"/>
    </row>
    <row r="705446" spans="23:35" x14ac:dyDescent="0.2">
      <c r="W705446" s="29"/>
      <c r="AI705446" s="29"/>
    </row>
    <row r="705474" spans="23:35" x14ac:dyDescent="0.2">
      <c r="W705474" s="31"/>
      <c r="AI705474" s="31"/>
    </row>
    <row r="705478" spans="23:35" x14ac:dyDescent="0.2">
      <c r="W705478" s="29"/>
      <c r="AI705478" s="29"/>
    </row>
    <row r="705506" spans="23:35" x14ac:dyDescent="0.2">
      <c r="W705506" s="31"/>
      <c r="AI705506" s="31"/>
    </row>
    <row r="705510" spans="23:35" x14ac:dyDescent="0.2">
      <c r="W705510" s="29"/>
      <c r="AI705510" s="29"/>
    </row>
    <row r="705538" spans="23:35" x14ac:dyDescent="0.2">
      <c r="W705538" s="31"/>
      <c r="AI705538" s="31"/>
    </row>
    <row r="705542" spans="23:35" x14ac:dyDescent="0.2">
      <c r="W705542" s="29"/>
      <c r="AI705542" s="29"/>
    </row>
    <row r="705570" spans="23:35" x14ac:dyDescent="0.2">
      <c r="W705570" s="31"/>
      <c r="AI705570" s="31"/>
    </row>
    <row r="705574" spans="23:35" x14ac:dyDescent="0.2">
      <c r="W705574" s="29"/>
      <c r="AI705574" s="29"/>
    </row>
    <row r="705602" spans="23:35" x14ac:dyDescent="0.2">
      <c r="W705602" s="31"/>
      <c r="AI705602" s="31"/>
    </row>
    <row r="705606" spans="23:35" x14ac:dyDescent="0.2">
      <c r="W705606" s="29"/>
      <c r="AI705606" s="29"/>
    </row>
    <row r="705634" spans="23:35" x14ac:dyDescent="0.2">
      <c r="W705634" s="31"/>
      <c r="AI705634" s="31"/>
    </row>
    <row r="705638" spans="23:35" x14ac:dyDescent="0.2">
      <c r="W705638" s="29"/>
      <c r="AI705638" s="29"/>
    </row>
    <row r="705666" spans="23:35" x14ac:dyDescent="0.2">
      <c r="W705666" s="31"/>
      <c r="AI705666" s="31"/>
    </row>
    <row r="705670" spans="23:35" x14ac:dyDescent="0.2">
      <c r="W705670" s="29"/>
      <c r="AI705670" s="29"/>
    </row>
    <row r="705698" spans="23:35" x14ac:dyDescent="0.2">
      <c r="W705698" s="31"/>
      <c r="AI705698" s="31"/>
    </row>
    <row r="705702" spans="23:35" x14ac:dyDescent="0.2">
      <c r="W705702" s="29"/>
      <c r="AI705702" s="29"/>
    </row>
    <row r="705730" spans="23:35" x14ac:dyDescent="0.2">
      <c r="W705730" s="31"/>
      <c r="AI705730" s="31"/>
    </row>
    <row r="705734" spans="23:35" x14ac:dyDescent="0.2">
      <c r="W705734" s="29"/>
      <c r="AI705734" s="29"/>
    </row>
    <row r="705762" spans="23:35" x14ac:dyDescent="0.2">
      <c r="W705762" s="31"/>
      <c r="AI705762" s="31"/>
    </row>
    <row r="705766" spans="23:35" x14ac:dyDescent="0.2">
      <c r="W705766" s="29"/>
      <c r="AI705766" s="29"/>
    </row>
    <row r="705794" spans="23:35" x14ac:dyDescent="0.2">
      <c r="W705794" s="31"/>
      <c r="AI705794" s="31"/>
    </row>
    <row r="705798" spans="23:35" x14ac:dyDescent="0.2">
      <c r="W705798" s="29"/>
      <c r="AI705798" s="29"/>
    </row>
    <row r="705826" spans="23:35" x14ac:dyDescent="0.2">
      <c r="W705826" s="31"/>
      <c r="AI705826" s="31"/>
    </row>
    <row r="705830" spans="23:35" x14ac:dyDescent="0.2">
      <c r="W705830" s="29"/>
      <c r="AI705830" s="29"/>
    </row>
    <row r="705858" spans="23:35" x14ac:dyDescent="0.2">
      <c r="W705858" s="31"/>
      <c r="AI705858" s="31"/>
    </row>
    <row r="705862" spans="23:35" x14ac:dyDescent="0.2">
      <c r="W705862" s="29"/>
      <c r="AI705862" s="29"/>
    </row>
    <row r="705890" spans="23:35" x14ac:dyDescent="0.2">
      <c r="W705890" s="31"/>
      <c r="AI705890" s="31"/>
    </row>
    <row r="705894" spans="23:35" x14ac:dyDescent="0.2">
      <c r="W705894" s="29"/>
      <c r="AI705894" s="29"/>
    </row>
    <row r="705922" spans="23:35" x14ac:dyDescent="0.2">
      <c r="W705922" s="31"/>
      <c r="AI705922" s="31"/>
    </row>
    <row r="705926" spans="23:35" x14ac:dyDescent="0.2">
      <c r="W705926" s="29"/>
      <c r="AI705926" s="29"/>
    </row>
    <row r="705954" spans="23:35" x14ac:dyDescent="0.2">
      <c r="W705954" s="31"/>
      <c r="AI705954" s="31"/>
    </row>
    <row r="705958" spans="23:35" x14ac:dyDescent="0.2">
      <c r="W705958" s="29"/>
      <c r="AI705958" s="29"/>
    </row>
    <row r="705986" spans="23:35" x14ac:dyDescent="0.2">
      <c r="W705986" s="31"/>
      <c r="AI705986" s="31"/>
    </row>
    <row r="705990" spans="23:35" x14ac:dyDescent="0.2">
      <c r="W705990" s="29"/>
      <c r="AI705990" s="29"/>
    </row>
    <row r="706018" spans="23:35" x14ac:dyDescent="0.2">
      <c r="W706018" s="31"/>
      <c r="AI706018" s="31"/>
    </row>
    <row r="706022" spans="23:35" x14ac:dyDescent="0.2">
      <c r="W706022" s="29"/>
      <c r="AI706022" s="29"/>
    </row>
    <row r="706050" spans="23:35" x14ac:dyDescent="0.2">
      <c r="W706050" s="31"/>
      <c r="AI706050" s="31"/>
    </row>
    <row r="706054" spans="23:35" x14ac:dyDescent="0.2">
      <c r="W706054" s="29"/>
      <c r="AI706054" s="29"/>
    </row>
    <row r="706082" spans="23:35" x14ac:dyDescent="0.2">
      <c r="W706082" s="31"/>
      <c r="AI706082" s="31"/>
    </row>
    <row r="706086" spans="23:35" x14ac:dyDescent="0.2">
      <c r="W706086" s="29"/>
      <c r="AI706086" s="29"/>
    </row>
    <row r="706114" spans="23:35" x14ac:dyDescent="0.2">
      <c r="W706114" s="31"/>
      <c r="AI706114" s="31"/>
    </row>
    <row r="706118" spans="23:35" x14ac:dyDescent="0.2">
      <c r="W706118" s="29"/>
      <c r="AI706118" s="29"/>
    </row>
    <row r="706146" spans="23:35" x14ac:dyDescent="0.2">
      <c r="W706146" s="31"/>
      <c r="AI706146" s="31"/>
    </row>
    <row r="706150" spans="23:35" x14ac:dyDescent="0.2">
      <c r="W706150" s="29"/>
      <c r="AI706150" s="29"/>
    </row>
    <row r="706178" spans="23:35" x14ac:dyDescent="0.2">
      <c r="W706178" s="31"/>
      <c r="AI706178" s="31"/>
    </row>
    <row r="706182" spans="23:35" x14ac:dyDescent="0.2">
      <c r="W706182" s="29"/>
      <c r="AI706182" s="29"/>
    </row>
    <row r="706210" spans="23:35" x14ac:dyDescent="0.2">
      <c r="W706210" s="31"/>
      <c r="AI706210" s="31"/>
    </row>
    <row r="706214" spans="23:35" x14ac:dyDescent="0.2">
      <c r="W706214" s="29"/>
      <c r="AI706214" s="29"/>
    </row>
    <row r="706242" spans="23:35" x14ac:dyDescent="0.2">
      <c r="W706242" s="31"/>
      <c r="AI706242" s="31"/>
    </row>
    <row r="706246" spans="23:35" x14ac:dyDescent="0.2">
      <c r="W706246" s="29"/>
      <c r="AI706246" s="29"/>
    </row>
    <row r="706274" spans="23:35" x14ac:dyDescent="0.2">
      <c r="W706274" s="31"/>
      <c r="AI706274" s="31"/>
    </row>
    <row r="706278" spans="23:35" x14ac:dyDescent="0.2">
      <c r="W706278" s="29"/>
      <c r="AI706278" s="29"/>
    </row>
    <row r="706306" spans="23:35" x14ac:dyDescent="0.2">
      <c r="W706306" s="31"/>
      <c r="AI706306" s="31"/>
    </row>
    <row r="706310" spans="23:35" x14ac:dyDescent="0.2">
      <c r="W706310" s="29"/>
      <c r="AI706310" s="29"/>
    </row>
    <row r="706338" spans="23:35" x14ac:dyDescent="0.2">
      <c r="W706338" s="31"/>
      <c r="AI706338" s="31"/>
    </row>
    <row r="706342" spans="23:35" x14ac:dyDescent="0.2">
      <c r="W706342" s="29"/>
      <c r="AI706342" s="29"/>
    </row>
    <row r="706370" spans="23:35" x14ac:dyDescent="0.2">
      <c r="W706370" s="31"/>
      <c r="AI706370" s="31"/>
    </row>
    <row r="706374" spans="23:35" x14ac:dyDescent="0.2">
      <c r="W706374" s="29"/>
      <c r="AI706374" s="29"/>
    </row>
    <row r="706402" spans="23:35" x14ac:dyDescent="0.2">
      <c r="W706402" s="31"/>
      <c r="AI706402" s="31"/>
    </row>
    <row r="706406" spans="23:35" x14ac:dyDescent="0.2">
      <c r="W706406" s="29"/>
      <c r="AI706406" s="29"/>
    </row>
    <row r="706434" spans="23:35" x14ac:dyDescent="0.2">
      <c r="W706434" s="31"/>
      <c r="AI706434" s="31"/>
    </row>
    <row r="706438" spans="23:35" x14ac:dyDescent="0.2">
      <c r="W706438" s="29"/>
      <c r="AI706438" s="29"/>
    </row>
    <row r="706466" spans="23:35" x14ac:dyDescent="0.2">
      <c r="W706466" s="31"/>
      <c r="AI706466" s="31"/>
    </row>
    <row r="706470" spans="23:35" x14ac:dyDescent="0.2">
      <c r="W706470" s="29"/>
      <c r="AI706470" s="29"/>
    </row>
    <row r="706498" spans="23:35" x14ac:dyDescent="0.2">
      <c r="W706498" s="31"/>
      <c r="AI706498" s="31"/>
    </row>
    <row r="706502" spans="23:35" x14ac:dyDescent="0.2">
      <c r="W706502" s="29"/>
      <c r="AI706502" s="29"/>
    </row>
    <row r="706530" spans="23:35" x14ac:dyDescent="0.2">
      <c r="W706530" s="31"/>
      <c r="AI706530" s="31"/>
    </row>
    <row r="706534" spans="23:35" x14ac:dyDescent="0.2">
      <c r="W706534" s="29"/>
      <c r="AI706534" s="29"/>
    </row>
    <row r="706562" spans="23:35" x14ac:dyDescent="0.2">
      <c r="W706562" s="31"/>
      <c r="AI706562" s="31"/>
    </row>
    <row r="706566" spans="23:35" x14ac:dyDescent="0.2">
      <c r="W706566" s="29"/>
      <c r="AI706566" s="29"/>
    </row>
    <row r="706594" spans="23:35" x14ac:dyDescent="0.2">
      <c r="W706594" s="31"/>
      <c r="AI706594" s="31"/>
    </row>
    <row r="706598" spans="23:35" x14ac:dyDescent="0.2">
      <c r="W706598" s="29"/>
      <c r="AI706598" s="29"/>
    </row>
    <row r="706626" spans="23:35" x14ac:dyDescent="0.2">
      <c r="W706626" s="31"/>
      <c r="AI706626" s="31"/>
    </row>
    <row r="706630" spans="23:35" x14ac:dyDescent="0.2">
      <c r="W706630" s="29"/>
      <c r="AI706630" s="29"/>
    </row>
    <row r="706658" spans="23:35" x14ac:dyDescent="0.2">
      <c r="W706658" s="31"/>
      <c r="AI706658" s="31"/>
    </row>
    <row r="706662" spans="23:35" x14ac:dyDescent="0.2">
      <c r="W706662" s="29"/>
      <c r="AI706662" s="29"/>
    </row>
    <row r="706690" spans="23:35" x14ac:dyDescent="0.2">
      <c r="W706690" s="31"/>
      <c r="AI706690" s="31"/>
    </row>
    <row r="706694" spans="23:35" x14ac:dyDescent="0.2">
      <c r="W706694" s="29"/>
      <c r="AI706694" s="29"/>
    </row>
    <row r="706722" spans="23:35" x14ac:dyDescent="0.2">
      <c r="W706722" s="31"/>
      <c r="AI706722" s="31"/>
    </row>
    <row r="706726" spans="23:35" x14ac:dyDescent="0.2">
      <c r="W706726" s="29"/>
      <c r="AI706726" s="29"/>
    </row>
    <row r="706754" spans="23:35" x14ac:dyDescent="0.2">
      <c r="W706754" s="31"/>
      <c r="AI706754" s="31"/>
    </row>
    <row r="706758" spans="23:35" x14ac:dyDescent="0.2">
      <c r="W706758" s="29"/>
      <c r="AI706758" s="29"/>
    </row>
    <row r="706786" spans="23:35" x14ac:dyDescent="0.2">
      <c r="W706786" s="31"/>
      <c r="AI706786" s="31"/>
    </row>
    <row r="706790" spans="23:35" x14ac:dyDescent="0.2">
      <c r="W706790" s="29"/>
      <c r="AI706790" s="29"/>
    </row>
    <row r="706818" spans="23:35" x14ac:dyDescent="0.2">
      <c r="W706818" s="31"/>
      <c r="AI706818" s="31"/>
    </row>
    <row r="706822" spans="23:35" x14ac:dyDescent="0.2">
      <c r="W706822" s="29"/>
      <c r="AI706822" s="29"/>
    </row>
    <row r="706850" spans="23:35" x14ac:dyDescent="0.2">
      <c r="W706850" s="31"/>
      <c r="AI706850" s="31"/>
    </row>
    <row r="706854" spans="23:35" x14ac:dyDescent="0.2">
      <c r="W706854" s="29"/>
      <c r="AI706854" s="29"/>
    </row>
    <row r="706882" spans="23:35" x14ac:dyDescent="0.2">
      <c r="W706882" s="31"/>
      <c r="AI706882" s="31"/>
    </row>
    <row r="706886" spans="23:35" x14ac:dyDescent="0.2">
      <c r="W706886" s="29"/>
      <c r="AI706886" s="29"/>
    </row>
    <row r="706914" spans="23:35" x14ac:dyDescent="0.2">
      <c r="W706914" s="31"/>
      <c r="AI706914" s="31"/>
    </row>
    <row r="706918" spans="23:35" x14ac:dyDescent="0.2">
      <c r="W706918" s="29"/>
      <c r="AI706918" s="29"/>
    </row>
    <row r="706946" spans="23:35" x14ac:dyDescent="0.2">
      <c r="W706946" s="31"/>
      <c r="AI706946" s="31"/>
    </row>
    <row r="706950" spans="23:35" x14ac:dyDescent="0.2">
      <c r="W706950" s="29"/>
      <c r="AI706950" s="29"/>
    </row>
    <row r="706978" spans="23:35" x14ac:dyDescent="0.2">
      <c r="W706978" s="31"/>
      <c r="AI706978" s="31"/>
    </row>
    <row r="706982" spans="23:35" x14ac:dyDescent="0.2">
      <c r="W706982" s="29"/>
      <c r="AI706982" s="29"/>
    </row>
    <row r="707010" spans="23:35" x14ac:dyDescent="0.2">
      <c r="W707010" s="31"/>
      <c r="AI707010" s="31"/>
    </row>
    <row r="707014" spans="23:35" x14ac:dyDescent="0.2">
      <c r="W707014" s="29"/>
      <c r="AI707014" s="29"/>
    </row>
    <row r="707042" spans="23:35" x14ac:dyDescent="0.2">
      <c r="W707042" s="31"/>
      <c r="AI707042" s="31"/>
    </row>
    <row r="707046" spans="23:35" x14ac:dyDescent="0.2">
      <c r="W707046" s="29"/>
      <c r="AI707046" s="29"/>
    </row>
    <row r="707074" spans="23:35" x14ac:dyDescent="0.2">
      <c r="W707074" s="31"/>
      <c r="AI707074" s="31"/>
    </row>
    <row r="707078" spans="23:35" x14ac:dyDescent="0.2">
      <c r="W707078" s="29"/>
      <c r="AI707078" s="29"/>
    </row>
    <row r="707106" spans="23:35" x14ac:dyDescent="0.2">
      <c r="W707106" s="31"/>
      <c r="AI707106" s="31"/>
    </row>
    <row r="707110" spans="23:35" x14ac:dyDescent="0.2">
      <c r="W707110" s="29"/>
      <c r="AI707110" s="29"/>
    </row>
    <row r="707138" spans="23:35" x14ac:dyDescent="0.2">
      <c r="W707138" s="31"/>
      <c r="AI707138" s="31"/>
    </row>
    <row r="707142" spans="23:35" x14ac:dyDescent="0.2">
      <c r="W707142" s="29"/>
      <c r="AI707142" s="29"/>
    </row>
    <row r="707170" spans="23:35" x14ac:dyDescent="0.2">
      <c r="W707170" s="31"/>
      <c r="AI707170" s="31"/>
    </row>
    <row r="707174" spans="23:35" x14ac:dyDescent="0.2">
      <c r="W707174" s="29"/>
      <c r="AI707174" s="29"/>
    </row>
    <row r="707202" spans="23:35" x14ac:dyDescent="0.2">
      <c r="W707202" s="31"/>
      <c r="AI707202" s="31"/>
    </row>
    <row r="707206" spans="23:35" x14ac:dyDescent="0.2">
      <c r="W707206" s="29"/>
      <c r="AI707206" s="29"/>
    </row>
    <row r="707234" spans="23:35" x14ac:dyDescent="0.2">
      <c r="W707234" s="31"/>
      <c r="AI707234" s="31"/>
    </row>
    <row r="707238" spans="23:35" x14ac:dyDescent="0.2">
      <c r="W707238" s="29"/>
      <c r="AI707238" s="29"/>
    </row>
    <row r="707266" spans="23:35" x14ac:dyDescent="0.2">
      <c r="W707266" s="31"/>
      <c r="AI707266" s="31"/>
    </row>
    <row r="707270" spans="23:35" x14ac:dyDescent="0.2">
      <c r="W707270" s="29"/>
      <c r="AI707270" s="29"/>
    </row>
    <row r="707298" spans="23:35" x14ac:dyDescent="0.2">
      <c r="W707298" s="31"/>
      <c r="AI707298" s="31"/>
    </row>
    <row r="707302" spans="23:35" x14ac:dyDescent="0.2">
      <c r="W707302" s="29"/>
      <c r="AI707302" s="29"/>
    </row>
    <row r="707330" spans="23:35" x14ac:dyDescent="0.2">
      <c r="W707330" s="31"/>
      <c r="AI707330" s="31"/>
    </row>
    <row r="707334" spans="23:35" x14ac:dyDescent="0.2">
      <c r="W707334" s="29"/>
      <c r="AI707334" s="29"/>
    </row>
    <row r="707362" spans="23:35" x14ac:dyDescent="0.2">
      <c r="W707362" s="31"/>
      <c r="AI707362" s="31"/>
    </row>
    <row r="707366" spans="23:35" x14ac:dyDescent="0.2">
      <c r="W707366" s="29"/>
      <c r="AI707366" s="29"/>
    </row>
    <row r="707394" spans="23:35" x14ac:dyDescent="0.2">
      <c r="W707394" s="31"/>
      <c r="AI707394" s="31"/>
    </row>
    <row r="707398" spans="23:35" x14ac:dyDescent="0.2">
      <c r="W707398" s="29"/>
      <c r="AI707398" s="29"/>
    </row>
    <row r="707426" spans="23:35" x14ac:dyDescent="0.2">
      <c r="W707426" s="31"/>
      <c r="AI707426" s="31"/>
    </row>
    <row r="707430" spans="23:35" x14ac:dyDescent="0.2">
      <c r="W707430" s="29"/>
      <c r="AI707430" s="29"/>
    </row>
    <row r="707458" spans="23:35" x14ac:dyDescent="0.2">
      <c r="W707458" s="31"/>
      <c r="AI707458" s="31"/>
    </row>
    <row r="707462" spans="23:35" x14ac:dyDescent="0.2">
      <c r="W707462" s="29"/>
      <c r="AI707462" s="29"/>
    </row>
    <row r="707490" spans="23:35" x14ac:dyDescent="0.2">
      <c r="W707490" s="31"/>
      <c r="AI707490" s="31"/>
    </row>
    <row r="707494" spans="23:35" x14ac:dyDescent="0.2">
      <c r="W707494" s="29"/>
      <c r="AI707494" s="29"/>
    </row>
    <row r="707522" spans="23:35" x14ac:dyDescent="0.2">
      <c r="W707522" s="31"/>
      <c r="AI707522" s="31"/>
    </row>
    <row r="707526" spans="23:35" x14ac:dyDescent="0.2">
      <c r="W707526" s="29"/>
      <c r="AI707526" s="29"/>
    </row>
    <row r="707554" spans="23:35" x14ac:dyDescent="0.2">
      <c r="W707554" s="31"/>
      <c r="AI707554" s="31"/>
    </row>
    <row r="707558" spans="23:35" x14ac:dyDescent="0.2">
      <c r="W707558" s="29"/>
      <c r="AI707558" s="29"/>
    </row>
    <row r="707586" spans="23:35" x14ac:dyDescent="0.2">
      <c r="W707586" s="31"/>
      <c r="AI707586" s="31"/>
    </row>
    <row r="707590" spans="23:35" x14ac:dyDescent="0.2">
      <c r="W707590" s="29"/>
      <c r="AI707590" s="29"/>
    </row>
    <row r="707618" spans="23:35" x14ac:dyDescent="0.2">
      <c r="W707618" s="31"/>
      <c r="AI707618" s="31"/>
    </row>
    <row r="707622" spans="23:35" x14ac:dyDescent="0.2">
      <c r="W707622" s="29"/>
      <c r="AI707622" s="29"/>
    </row>
    <row r="707650" spans="23:35" x14ac:dyDescent="0.2">
      <c r="W707650" s="31"/>
      <c r="AI707650" s="31"/>
    </row>
    <row r="707654" spans="23:35" x14ac:dyDescent="0.2">
      <c r="W707654" s="29"/>
      <c r="AI707654" s="29"/>
    </row>
    <row r="707682" spans="23:35" x14ac:dyDescent="0.2">
      <c r="W707682" s="31"/>
      <c r="AI707682" s="31"/>
    </row>
    <row r="707686" spans="23:35" x14ac:dyDescent="0.2">
      <c r="W707686" s="29"/>
      <c r="AI707686" s="29"/>
    </row>
    <row r="707714" spans="23:35" x14ac:dyDescent="0.2">
      <c r="W707714" s="31"/>
      <c r="AI707714" s="31"/>
    </row>
    <row r="707718" spans="23:35" x14ac:dyDescent="0.2">
      <c r="W707718" s="29"/>
      <c r="AI707718" s="29"/>
    </row>
    <row r="707746" spans="23:35" x14ac:dyDescent="0.2">
      <c r="W707746" s="31"/>
      <c r="AI707746" s="31"/>
    </row>
    <row r="707750" spans="23:35" x14ac:dyDescent="0.2">
      <c r="W707750" s="29"/>
      <c r="AI707750" s="29"/>
    </row>
    <row r="707778" spans="23:35" x14ac:dyDescent="0.2">
      <c r="W707778" s="31"/>
      <c r="AI707778" s="31"/>
    </row>
    <row r="707782" spans="23:35" x14ac:dyDescent="0.2">
      <c r="W707782" s="29"/>
      <c r="AI707782" s="29"/>
    </row>
    <row r="707810" spans="23:35" x14ac:dyDescent="0.2">
      <c r="W707810" s="31"/>
      <c r="AI707810" s="31"/>
    </row>
    <row r="707814" spans="23:35" x14ac:dyDescent="0.2">
      <c r="W707814" s="29"/>
      <c r="AI707814" s="29"/>
    </row>
    <row r="707842" spans="23:35" x14ac:dyDescent="0.2">
      <c r="W707842" s="31"/>
      <c r="AI707842" s="31"/>
    </row>
    <row r="707846" spans="23:35" x14ac:dyDescent="0.2">
      <c r="W707846" s="29"/>
      <c r="AI707846" s="29"/>
    </row>
    <row r="707874" spans="23:35" x14ac:dyDescent="0.2">
      <c r="W707874" s="31"/>
      <c r="AI707874" s="31"/>
    </row>
    <row r="707878" spans="23:35" x14ac:dyDescent="0.2">
      <c r="W707878" s="29"/>
      <c r="AI707878" s="29"/>
    </row>
    <row r="707906" spans="23:35" x14ac:dyDescent="0.2">
      <c r="W707906" s="31"/>
      <c r="AI707906" s="31"/>
    </row>
    <row r="707910" spans="23:35" x14ac:dyDescent="0.2">
      <c r="W707910" s="29"/>
      <c r="AI707910" s="29"/>
    </row>
    <row r="707938" spans="23:35" x14ac:dyDescent="0.2">
      <c r="W707938" s="31"/>
      <c r="AI707938" s="31"/>
    </row>
    <row r="707942" spans="23:35" x14ac:dyDescent="0.2">
      <c r="W707942" s="29"/>
      <c r="AI707942" s="29"/>
    </row>
    <row r="707970" spans="23:35" x14ac:dyDescent="0.2">
      <c r="W707970" s="31"/>
      <c r="AI707970" s="31"/>
    </row>
    <row r="707974" spans="23:35" x14ac:dyDescent="0.2">
      <c r="W707974" s="29"/>
      <c r="AI707974" s="29"/>
    </row>
    <row r="708002" spans="23:35" x14ac:dyDescent="0.2">
      <c r="W708002" s="31"/>
      <c r="AI708002" s="31"/>
    </row>
    <row r="708006" spans="23:35" x14ac:dyDescent="0.2">
      <c r="W708006" s="29"/>
      <c r="AI708006" s="29"/>
    </row>
    <row r="708034" spans="23:35" x14ac:dyDescent="0.2">
      <c r="W708034" s="31"/>
      <c r="AI708034" s="31"/>
    </row>
    <row r="708038" spans="23:35" x14ac:dyDescent="0.2">
      <c r="W708038" s="29"/>
      <c r="AI708038" s="29"/>
    </row>
    <row r="708066" spans="23:35" x14ac:dyDescent="0.2">
      <c r="W708066" s="31"/>
      <c r="AI708066" s="31"/>
    </row>
    <row r="708070" spans="23:35" x14ac:dyDescent="0.2">
      <c r="W708070" s="29"/>
      <c r="AI708070" s="29"/>
    </row>
    <row r="708098" spans="23:35" x14ac:dyDescent="0.2">
      <c r="W708098" s="31"/>
      <c r="AI708098" s="31"/>
    </row>
    <row r="708102" spans="23:35" x14ac:dyDescent="0.2">
      <c r="W708102" s="29"/>
      <c r="AI708102" s="29"/>
    </row>
    <row r="708130" spans="23:35" x14ac:dyDescent="0.2">
      <c r="W708130" s="31"/>
      <c r="AI708130" s="31"/>
    </row>
    <row r="708134" spans="23:35" x14ac:dyDescent="0.2">
      <c r="W708134" s="29"/>
      <c r="AI708134" s="29"/>
    </row>
    <row r="708162" spans="23:35" x14ac:dyDescent="0.2">
      <c r="W708162" s="31"/>
      <c r="AI708162" s="31"/>
    </row>
    <row r="708166" spans="23:35" x14ac:dyDescent="0.2">
      <c r="W708166" s="29"/>
      <c r="AI708166" s="29"/>
    </row>
    <row r="708194" spans="23:35" x14ac:dyDescent="0.2">
      <c r="W708194" s="31"/>
      <c r="AI708194" s="31"/>
    </row>
    <row r="708198" spans="23:35" x14ac:dyDescent="0.2">
      <c r="W708198" s="29"/>
      <c r="AI708198" s="29"/>
    </row>
    <row r="708226" spans="23:35" x14ac:dyDescent="0.2">
      <c r="W708226" s="31"/>
      <c r="AI708226" s="31"/>
    </row>
    <row r="708230" spans="23:35" x14ac:dyDescent="0.2">
      <c r="W708230" s="29"/>
      <c r="AI708230" s="29"/>
    </row>
    <row r="708258" spans="23:35" x14ac:dyDescent="0.2">
      <c r="W708258" s="31"/>
      <c r="AI708258" s="31"/>
    </row>
    <row r="708262" spans="23:35" x14ac:dyDescent="0.2">
      <c r="W708262" s="29"/>
      <c r="AI708262" s="29"/>
    </row>
    <row r="708290" spans="23:35" x14ac:dyDescent="0.2">
      <c r="W708290" s="31"/>
      <c r="AI708290" s="31"/>
    </row>
    <row r="708294" spans="23:35" x14ac:dyDescent="0.2">
      <c r="W708294" s="29"/>
      <c r="AI708294" s="29"/>
    </row>
    <row r="708322" spans="23:35" x14ac:dyDescent="0.2">
      <c r="W708322" s="31"/>
      <c r="AI708322" s="31"/>
    </row>
    <row r="708326" spans="23:35" x14ac:dyDescent="0.2">
      <c r="W708326" s="29"/>
      <c r="AI708326" s="29"/>
    </row>
    <row r="708354" spans="23:35" x14ac:dyDescent="0.2">
      <c r="W708354" s="31"/>
      <c r="AI708354" s="31"/>
    </row>
    <row r="708358" spans="23:35" x14ac:dyDescent="0.2">
      <c r="W708358" s="29"/>
      <c r="AI708358" s="29"/>
    </row>
    <row r="708386" spans="23:35" x14ac:dyDescent="0.2">
      <c r="W708386" s="31"/>
      <c r="AI708386" s="31"/>
    </row>
    <row r="708390" spans="23:35" x14ac:dyDescent="0.2">
      <c r="W708390" s="29"/>
      <c r="AI708390" s="29"/>
    </row>
    <row r="708418" spans="23:35" x14ac:dyDescent="0.2">
      <c r="W708418" s="31"/>
      <c r="AI708418" s="31"/>
    </row>
    <row r="708422" spans="23:35" x14ac:dyDescent="0.2">
      <c r="W708422" s="29"/>
      <c r="AI708422" s="29"/>
    </row>
    <row r="708450" spans="23:35" x14ac:dyDescent="0.2">
      <c r="W708450" s="31"/>
      <c r="AI708450" s="31"/>
    </row>
    <row r="708454" spans="23:35" x14ac:dyDescent="0.2">
      <c r="W708454" s="29"/>
      <c r="AI708454" s="29"/>
    </row>
    <row r="708482" spans="23:35" x14ac:dyDescent="0.2">
      <c r="W708482" s="31"/>
      <c r="AI708482" s="31"/>
    </row>
    <row r="708486" spans="23:35" x14ac:dyDescent="0.2">
      <c r="W708486" s="29"/>
      <c r="AI708486" s="29"/>
    </row>
    <row r="708514" spans="23:35" x14ac:dyDescent="0.2">
      <c r="W708514" s="31"/>
      <c r="AI708514" s="31"/>
    </row>
    <row r="708518" spans="23:35" x14ac:dyDescent="0.2">
      <c r="W708518" s="29"/>
      <c r="AI708518" s="29"/>
    </row>
    <row r="708546" spans="23:35" x14ac:dyDescent="0.2">
      <c r="W708546" s="31"/>
      <c r="AI708546" s="31"/>
    </row>
    <row r="708550" spans="23:35" x14ac:dyDescent="0.2">
      <c r="W708550" s="29"/>
      <c r="AI708550" s="29"/>
    </row>
    <row r="708578" spans="23:35" x14ac:dyDescent="0.2">
      <c r="W708578" s="31"/>
      <c r="AI708578" s="31"/>
    </row>
    <row r="708582" spans="23:35" x14ac:dyDescent="0.2">
      <c r="W708582" s="29"/>
      <c r="AI708582" s="29"/>
    </row>
    <row r="708610" spans="23:35" x14ac:dyDescent="0.2">
      <c r="W708610" s="31"/>
      <c r="AI708610" s="31"/>
    </row>
    <row r="708614" spans="23:35" x14ac:dyDescent="0.2">
      <c r="W708614" s="29"/>
      <c r="AI708614" s="29"/>
    </row>
    <row r="708642" spans="23:35" x14ac:dyDescent="0.2">
      <c r="W708642" s="31"/>
      <c r="AI708642" s="31"/>
    </row>
    <row r="708646" spans="23:35" x14ac:dyDescent="0.2">
      <c r="W708646" s="29"/>
      <c r="AI708646" s="29"/>
    </row>
    <row r="708674" spans="23:35" x14ac:dyDescent="0.2">
      <c r="W708674" s="31"/>
      <c r="AI708674" s="31"/>
    </row>
    <row r="708678" spans="23:35" x14ac:dyDescent="0.2">
      <c r="W708678" s="29"/>
      <c r="AI708678" s="29"/>
    </row>
    <row r="708706" spans="23:35" x14ac:dyDescent="0.2">
      <c r="W708706" s="31"/>
      <c r="AI708706" s="31"/>
    </row>
    <row r="708710" spans="23:35" x14ac:dyDescent="0.2">
      <c r="W708710" s="29"/>
      <c r="AI708710" s="29"/>
    </row>
    <row r="708738" spans="23:35" x14ac:dyDescent="0.2">
      <c r="W708738" s="31"/>
      <c r="AI708738" s="31"/>
    </row>
    <row r="708742" spans="23:35" x14ac:dyDescent="0.2">
      <c r="W708742" s="29"/>
      <c r="AI708742" s="29"/>
    </row>
    <row r="708770" spans="23:35" x14ac:dyDescent="0.2">
      <c r="W708770" s="31"/>
      <c r="AI708770" s="31"/>
    </row>
    <row r="708774" spans="23:35" x14ac:dyDescent="0.2">
      <c r="W708774" s="29"/>
      <c r="AI708774" s="29"/>
    </row>
    <row r="708802" spans="23:35" x14ac:dyDescent="0.2">
      <c r="W708802" s="31"/>
      <c r="AI708802" s="31"/>
    </row>
    <row r="708806" spans="23:35" x14ac:dyDescent="0.2">
      <c r="W708806" s="29"/>
      <c r="AI708806" s="29"/>
    </row>
    <row r="708834" spans="23:35" x14ac:dyDescent="0.2">
      <c r="W708834" s="31"/>
      <c r="AI708834" s="31"/>
    </row>
    <row r="708838" spans="23:35" x14ac:dyDescent="0.2">
      <c r="W708838" s="29"/>
      <c r="AI708838" s="29"/>
    </row>
    <row r="708866" spans="23:35" x14ac:dyDescent="0.2">
      <c r="W708866" s="31"/>
      <c r="AI708866" s="31"/>
    </row>
    <row r="708870" spans="23:35" x14ac:dyDescent="0.2">
      <c r="W708870" s="29"/>
      <c r="AI708870" s="29"/>
    </row>
    <row r="708898" spans="23:35" x14ac:dyDescent="0.2">
      <c r="W708898" s="31"/>
      <c r="AI708898" s="31"/>
    </row>
    <row r="708902" spans="23:35" x14ac:dyDescent="0.2">
      <c r="W708902" s="29"/>
      <c r="AI708902" s="29"/>
    </row>
    <row r="708930" spans="23:35" x14ac:dyDescent="0.2">
      <c r="W708930" s="31"/>
      <c r="AI708930" s="31"/>
    </row>
    <row r="708934" spans="23:35" x14ac:dyDescent="0.2">
      <c r="W708934" s="29"/>
      <c r="AI708934" s="29"/>
    </row>
    <row r="708962" spans="23:35" x14ac:dyDescent="0.2">
      <c r="W708962" s="31"/>
      <c r="AI708962" s="31"/>
    </row>
    <row r="708966" spans="23:35" x14ac:dyDescent="0.2">
      <c r="W708966" s="29"/>
      <c r="AI708966" s="29"/>
    </row>
    <row r="708994" spans="23:35" x14ac:dyDescent="0.2">
      <c r="W708994" s="31"/>
      <c r="AI708994" s="31"/>
    </row>
    <row r="708998" spans="23:35" x14ac:dyDescent="0.2">
      <c r="W708998" s="29"/>
      <c r="AI708998" s="29"/>
    </row>
    <row r="709026" spans="23:35" x14ac:dyDescent="0.2">
      <c r="W709026" s="31"/>
      <c r="AI709026" s="31"/>
    </row>
    <row r="709030" spans="23:35" x14ac:dyDescent="0.2">
      <c r="W709030" s="29"/>
      <c r="AI709030" s="29"/>
    </row>
    <row r="709058" spans="23:35" x14ac:dyDescent="0.2">
      <c r="W709058" s="31"/>
      <c r="AI709058" s="31"/>
    </row>
    <row r="709062" spans="23:35" x14ac:dyDescent="0.2">
      <c r="W709062" s="29"/>
      <c r="AI709062" s="29"/>
    </row>
    <row r="709090" spans="23:35" x14ac:dyDescent="0.2">
      <c r="W709090" s="31"/>
      <c r="AI709090" s="31"/>
    </row>
    <row r="709094" spans="23:35" x14ac:dyDescent="0.2">
      <c r="W709094" s="29"/>
      <c r="AI709094" s="29"/>
    </row>
    <row r="709122" spans="23:35" x14ac:dyDescent="0.2">
      <c r="W709122" s="31"/>
      <c r="AI709122" s="31"/>
    </row>
    <row r="709126" spans="23:35" x14ac:dyDescent="0.2">
      <c r="W709126" s="29"/>
      <c r="AI709126" s="29"/>
    </row>
    <row r="709154" spans="23:35" x14ac:dyDescent="0.2">
      <c r="W709154" s="31"/>
      <c r="AI709154" s="31"/>
    </row>
    <row r="709158" spans="23:35" x14ac:dyDescent="0.2">
      <c r="W709158" s="29"/>
      <c r="AI709158" s="29"/>
    </row>
    <row r="709186" spans="23:35" x14ac:dyDescent="0.2">
      <c r="W709186" s="31"/>
      <c r="AI709186" s="31"/>
    </row>
    <row r="709190" spans="23:35" x14ac:dyDescent="0.2">
      <c r="W709190" s="29"/>
      <c r="AI709190" s="29"/>
    </row>
    <row r="709218" spans="23:35" x14ac:dyDescent="0.2">
      <c r="W709218" s="31"/>
      <c r="AI709218" s="31"/>
    </row>
    <row r="709222" spans="23:35" x14ac:dyDescent="0.2">
      <c r="W709222" s="29"/>
      <c r="AI709222" s="29"/>
    </row>
    <row r="709250" spans="23:35" x14ac:dyDescent="0.2">
      <c r="W709250" s="31"/>
      <c r="AI709250" s="31"/>
    </row>
    <row r="709254" spans="23:35" x14ac:dyDescent="0.2">
      <c r="W709254" s="29"/>
      <c r="AI709254" s="29"/>
    </row>
    <row r="709282" spans="23:35" x14ac:dyDescent="0.2">
      <c r="W709282" s="31"/>
      <c r="AI709282" s="31"/>
    </row>
    <row r="709286" spans="23:35" x14ac:dyDescent="0.2">
      <c r="W709286" s="29"/>
      <c r="AI709286" s="29"/>
    </row>
    <row r="709314" spans="23:35" x14ac:dyDescent="0.2">
      <c r="W709314" s="31"/>
      <c r="AI709314" s="31"/>
    </row>
    <row r="709318" spans="23:35" x14ac:dyDescent="0.2">
      <c r="W709318" s="29"/>
      <c r="AI709318" s="29"/>
    </row>
    <row r="709346" spans="23:35" x14ac:dyDescent="0.2">
      <c r="W709346" s="31"/>
      <c r="AI709346" s="31"/>
    </row>
    <row r="709350" spans="23:35" x14ac:dyDescent="0.2">
      <c r="W709350" s="29"/>
      <c r="AI709350" s="29"/>
    </row>
    <row r="709378" spans="23:35" x14ac:dyDescent="0.2">
      <c r="W709378" s="31"/>
      <c r="AI709378" s="31"/>
    </row>
    <row r="709382" spans="23:35" x14ac:dyDescent="0.2">
      <c r="W709382" s="29"/>
      <c r="AI709382" s="29"/>
    </row>
    <row r="709410" spans="23:35" x14ac:dyDescent="0.2">
      <c r="W709410" s="31"/>
      <c r="AI709410" s="31"/>
    </row>
    <row r="709414" spans="23:35" x14ac:dyDescent="0.2">
      <c r="W709414" s="29"/>
      <c r="AI709414" s="29"/>
    </row>
    <row r="709442" spans="23:35" x14ac:dyDescent="0.2">
      <c r="W709442" s="31"/>
      <c r="AI709442" s="31"/>
    </row>
    <row r="709446" spans="23:35" x14ac:dyDescent="0.2">
      <c r="W709446" s="29"/>
      <c r="AI709446" s="29"/>
    </row>
    <row r="709474" spans="23:35" x14ac:dyDescent="0.2">
      <c r="W709474" s="31"/>
      <c r="AI709474" s="31"/>
    </row>
    <row r="709478" spans="23:35" x14ac:dyDescent="0.2">
      <c r="W709478" s="29"/>
      <c r="AI709478" s="29"/>
    </row>
    <row r="709506" spans="23:35" x14ac:dyDescent="0.2">
      <c r="W709506" s="31"/>
      <c r="AI709506" s="31"/>
    </row>
    <row r="709510" spans="23:35" x14ac:dyDescent="0.2">
      <c r="W709510" s="29"/>
      <c r="AI709510" s="29"/>
    </row>
    <row r="709538" spans="23:35" x14ac:dyDescent="0.2">
      <c r="W709538" s="31"/>
      <c r="AI709538" s="31"/>
    </row>
    <row r="709542" spans="23:35" x14ac:dyDescent="0.2">
      <c r="W709542" s="29"/>
      <c r="AI709542" s="29"/>
    </row>
    <row r="709570" spans="23:35" x14ac:dyDescent="0.2">
      <c r="W709570" s="31"/>
      <c r="AI709570" s="31"/>
    </row>
    <row r="709574" spans="23:35" x14ac:dyDescent="0.2">
      <c r="W709574" s="29"/>
      <c r="AI709574" s="29"/>
    </row>
    <row r="709602" spans="23:35" x14ac:dyDescent="0.2">
      <c r="W709602" s="31"/>
      <c r="AI709602" s="31"/>
    </row>
    <row r="709606" spans="23:35" x14ac:dyDescent="0.2">
      <c r="W709606" s="29"/>
      <c r="AI709606" s="29"/>
    </row>
    <row r="709634" spans="23:35" x14ac:dyDescent="0.2">
      <c r="W709634" s="31"/>
      <c r="AI709634" s="31"/>
    </row>
    <row r="709638" spans="23:35" x14ac:dyDescent="0.2">
      <c r="W709638" s="29"/>
      <c r="AI709638" s="29"/>
    </row>
    <row r="709666" spans="23:35" x14ac:dyDescent="0.2">
      <c r="W709666" s="31"/>
      <c r="AI709666" s="31"/>
    </row>
    <row r="709670" spans="23:35" x14ac:dyDescent="0.2">
      <c r="W709670" s="29"/>
      <c r="AI709670" s="29"/>
    </row>
    <row r="709698" spans="23:35" x14ac:dyDescent="0.2">
      <c r="W709698" s="31"/>
      <c r="AI709698" s="31"/>
    </row>
    <row r="709702" spans="23:35" x14ac:dyDescent="0.2">
      <c r="W709702" s="29"/>
      <c r="AI709702" s="29"/>
    </row>
    <row r="709730" spans="23:35" x14ac:dyDescent="0.2">
      <c r="W709730" s="31"/>
      <c r="AI709730" s="31"/>
    </row>
    <row r="709734" spans="23:35" x14ac:dyDescent="0.2">
      <c r="W709734" s="29"/>
      <c r="AI709734" s="29"/>
    </row>
    <row r="709762" spans="23:35" x14ac:dyDescent="0.2">
      <c r="W709762" s="31"/>
      <c r="AI709762" s="31"/>
    </row>
    <row r="709766" spans="23:35" x14ac:dyDescent="0.2">
      <c r="W709766" s="29"/>
      <c r="AI709766" s="29"/>
    </row>
    <row r="709794" spans="23:35" x14ac:dyDescent="0.2">
      <c r="W709794" s="31"/>
      <c r="AI709794" s="31"/>
    </row>
    <row r="709798" spans="23:35" x14ac:dyDescent="0.2">
      <c r="W709798" s="29"/>
      <c r="AI709798" s="29"/>
    </row>
    <row r="709826" spans="23:35" x14ac:dyDescent="0.2">
      <c r="W709826" s="31"/>
      <c r="AI709826" s="31"/>
    </row>
    <row r="709830" spans="23:35" x14ac:dyDescent="0.2">
      <c r="W709830" s="29"/>
      <c r="AI709830" s="29"/>
    </row>
    <row r="709858" spans="23:35" x14ac:dyDescent="0.2">
      <c r="W709858" s="31"/>
      <c r="AI709858" s="31"/>
    </row>
    <row r="709862" spans="23:35" x14ac:dyDescent="0.2">
      <c r="W709862" s="29"/>
      <c r="AI709862" s="29"/>
    </row>
    <row r="709890" spans="23:35" x14ac:dyDescent="0.2">
      <c r="W709890" s="31"/>
      <c r="AI709890" s="31"/>
    </row>
    <row r="709894" spans="23:35" x14ac:dyDescent="0.2">
      <c r="W709894" s="29"/>
      <c r="AI709894" s="29"/>
    </row>
    <row r="709922" spans="23:35" x14ac:dyDescent="0.2">
      <c r="W709922" s="31"/>
      <c r="AI709922" s="31"/>
    </row>
    <row r="709926" spans="23:35" x14ac:dyDescent="0.2">
      <c r="W709926" s="29"/>
      <c r="AI709926" s="29"/>
    </row>
    <row r="709954" spans="23:35" x14ac:dyDescent="0.2">
      <c r="W709954" s="31"/>
      <c r="AI709954" s="31"/>
    </row>
    <row r="709958" spans="23:35" x14ac:dyDescent="0.2">
      <c r="W709958" s="29"/>
      <c r="AI709958" s="29"/>
    </row>
    <row r="709986" spans="23:35" x14ac:dyDescent="0.2">
      <c r="W709986" s="31"/>
      <c r="AI709986" s="31"/>
    </row>
    <row r="709990" spans="23:35" x14ac:dyDescent="0.2">
      <c r="W709990" s="29"/>
      <c r="AI709990" s="29"/>
    </row>
    <row r="710018" spans="23:35" x14ac:dyDescent="0.2">
      <c r="W710018" s="31"/>
      <c r="AI710018" s="31"/>
    </row>
    <row r="710022" spans="23:35" x14ac:dyDescent="0.2">
      <c r="W710022" s="29"/>
      <c r="AI710022" s="29"/>
    </row>
    <row r="710050" spans="23:35" x14ac:dyDescent="0.2">
      <c r="W710050" s="31"/>
      <c r="AI710050" s="31"/>
    </row>
    <row r="710054" spans="23:35" x14ac:dyDescent="0.2">
      <c r="W710054" s="29"/>
      <c r="AI710054" s="29"/>
    </row>
    <row r="710082" spans="23:35" x14ac:dyDescent="0.2">
      <c r="W710082" s="31"/>
      <c r="AI710082" s="31"/>
    </row>
    <row r="710086" spans="23:35" x14ac:dyDescent="0.2">
      <c r="W710086" s="29"/>
      <c r="AI710086" s="29"/>
    </row>
    <row r="710114" spans="23:35" x14ac:dyDescent="0.2">
      <c r="W710114" s="31"/>
      <c r="AI710114" s="31"/>
    </row>
    <row r="710118" spans="23:35" x14ac:dyDescent="0.2">
      <c r="W710118" s="29"/>
      <c r="AI710118" s="29"/>
    </row>
    <row r="710146" spans="23:35" x14ac:dyDescent="0.2">
      <c r="W710146" s="31"/>
      <c r="AI710146" s="31"/>
    </row>
    <row r="710150" spans="23:35" x14ac:dyDescent="0.2">
      <c r="W710150" s="29"/>
      <c r="AI710150" s="29"/>
    </row>
    <row r="710178" spans="23:35" x14ac:dyDescent="0.2">
      <c r="W710178" s="31"/>
      <c r="AI710178" s="31"/>
    </row>
    <row r="710182" spans="23:35" x14ac:dyDescent="0.2">
      <c r="W710182" s="29"/>
      <c r="AI710182" s="29"/>
    </row>
    <row r="710210" spans="23:35" x14ac:dyDescent="0.2">
      <c r="W710210" s="31"/>
      <c r="AI710210" s="31"/>
    </row>
    <row r="710214" spans="23:35" x14ac:dyDescent="0.2">
      <c r="W710214" s="29"/>
      <c r="AI710214" s="29"/>
    </row>
    <row r="710242" spans="23:35" x14ac:dyDescent="0.2">
      <c r="W710242" s="31"/>
      <c r="AI710242" s="31"/>
    </row>
    <row r="710246" spans="23:35" x14ac:dyDescent="0.2">
      <c r="W710246" s="29"/>
      <c r="AI710246" s="29"/>
    </row>
    <row r="710274" spans="23:35" x14ac:dyDescent="0.2">
      <c r="W710274" s="31"/>
      <c r="AI710274" s="31"/>
    </row>
    <row r="710278" spans="23:35" x14ac:dyDescent="0.2">
      <c r="W710278" s="29"/>
      <c r="AI710278" s="29"/>
    </row>
    <row r="710306" spans="23:35" x14ac:dyDescent="0.2">
      <c r="W710306" s="31"/>
      <c r="AI710306" s="31"/>
    </row>
    <row r="710310" spans="23:35" x14ac:dyDescent="0.2">
      <c r="W710310" s="29"/>
      <c r="AI710310" s="29"/>
    </row>
    <row r="710338" spans="23:35" x14ac:dyDescent="0.2">
      <c r="W710338" s="31"/>
      <c r="AI710338" s="31"/>
    </row>
    <row r="710342" spans="23:35" x14ac:dyDescent="0.2">
      <c r="W710342" s="29"/>
      <c r="AI710342" s="29"/>
    </row>
    <row r="710370" spans="23:35" x14ac:dyDescent="0.2">
      <c r="W710370" s="31"/>
      <c r="AI710370" s="31"/>
    </row>
    <row r="710374" spans="23:35" x14ac:dyDescent="0.2">
      <c r="W710374" s="29"/>
      <c r="AI710374" s="29"/>
    </row>
    <row r="710402" spans="23:35" x14ac:dyDescent="0.2">
      <c r="W710402" s="31"/>
      <c r="AI710402" s="31"/>
    </row>
    <row r="710406" spans="23:35" x14ac:dyDescent="0.2">
      <c r="W710406" s="29"/>
      <c r="AI710406" s="29"/>
    </row>
    <row r="710434" spans="23:35" x14ac:dyDescent="0.2">
      <c r="W710434" s="31"/>
      <c r="AI710434" s="31"/>
    </row>
    <row r="710438" spans="23:35" x14ac:dyDescent="0.2">
      <c r="W710438" s="29"/>
      <c r="AI710438" s="29"/>
    </row>
    <row r="710466" spans="23:35" x14ac:dyDescent="0.2">
      <c r="W710466" s="31"/>
      <c r="AI710466" s="31"/>
    </row>
    <row r="710470" spans="23:35" x14ac:dyDescent="0.2">
      <c r="W710470" s="29"/>
      <c r="AI710470" s="29"/>
    </row>
    <row r="710498" spans="23:35" x14ac:dyDescent="0.2">
      <c r="W710498" s="31"/>
      <c r="AI710498" s="31"/>
    </row>
    <row r="710502" spans="23:35" x14ac:dyDescent="0.2">
      <c r="W710502" s="29"/>
      <c r="AI710502" s="29"/>
    </row>
    <row r="710530" spans="23:35" x14ac:dyDescent="0.2">
      <c r="W710530" s="31"/>
      <c r="AI710530" s="31"/>
    </row>
    <row r="710534" spans="23:35" x14ac:dyDescent="0.2">
      <c r="W710534" s="29"/>
      <c r="AI710534" s="29"/>
    </row>
    <row r="710562" spans="23:35" x14ac:dyDescent="0.2">
      <c r="W710562" s="31"/>
      <c r="AI710562" s="31"/>
    </row>
    <row r="710566" spans="23:35" x14ac:dyDescent="0.2">
      <c r="W710566" s="29"/>
      <c r="AI710566" s="29"/>
    </row>
    <row r="710594" spans="23:35" x14ac:dyDescent="0.2">
      <c r="W710594" s="31"/>
      <c r="AI710594" s="31"/>
    </row>
    <row r="710598" spans="23:35" x14ac:dyDescent="0.2">
      <c r="W710598" s="29"/>
      <c r="AI710598" s="29"/>
    </row>
    <row r="710626" spans="23:35" x14ac:dyDescent="0.2">
      <c r="W710626" s="31"/>
      <c r="AI710626" s="31"/>
    </row>
    <row r="710630" spans="23:35" x14ac:dyDescent="0.2">
      <c r="W710630" s="29"/>
      <c r="AI710630" s="29"/>
    </row>
    <row r="710658" spans="23:35" x14ac:dyDescent="0.2">
      <c r="W710658" s="31"/>
      <c r="AI710658" s="31"/>
    </row>
    <row r="710662" spans="23:35" x14ac:dyDescent="0.2">
      <c r="W710662" s="29"/>
      <c r="AI710662" s="29"/>
    </row>
    <row r="710690" spans="23:35" x14ac:dyDescent="0.2">
      <c r="W710690" s="31"/>
      <c r="AI710690" s="31"/>
    </row>
    <row r="710694" spans="23:35" x14ac:dyDescent="0.2">
      <c r="W710694" s="29"/>
      <c r="AI710694" s="29"/>
    </row>
    <row r="710722" spans="23:35" x14ac:dyDescent="0.2">
      <c r="W710722" s="31"/>
      <c r="AI710722" s="31"/>
    </row>
    <row r="710726" spans="23:35" x14ac:dyDescent="0.2">
      <c r="W710726" s="29"/>
      <c r="AI710726" s="29"/>
    </row>
    <row r="710754" spans="23:35" x14ac:dyDescent="0.2">
      <c r="W710754" s="31"/>
      <c r="AI710754" s="31"/>
    </row>
    <row r="710758" spans="23:35" x14ac:dyDescent="0.2">
      <c r="W710758" s="29"/>
      <c r="AI710758" s="29"/>
    </row>
    <row r="710786" spans="23:35" x14ac:dyDescent="0.2">
      <c r="W710786" s="31"/>
      <c r="AI710786" s="31"/>
    </row>
    <row r="710790" spans="23:35" x14ac:dyDescent="0.2">
      <c r="W710790" s="29"/>
      <c r="AI710790" s="29"/>
    </row>
    <row r="710818" spans="23:35" x14ac:dyDescent="0.2">
      <c r="W710818" s="31"/>
      <c r="AI710818" s="31"/>
    </row>
    <row r="710822" spans="23:35" x14ac:dyDescent="0.2">
      <c r="W710822" s="29"/>
      <c r="AI710822" s="29"/>
    </row>
    <row r="710850" spans="23:35" x14ac:dyDescent="0.2">
      <c r="W710850" s="31"/>
      <c r="AI710850" s="31"/>
    </row>
    <row r="710854" spans="23:35" x14ac:dyDescent="0.2">
      <c r="W710854" s="29"/>
      <c r="AI710854" s="29"/>
    </row>
    <row r="710882" spans="23:35" x14ac:dyDescent="0.2">
      <c r="W710882" s="31"/>
      <c r="AI710882" s="31"/>
    </row>
    <row r="710886" spans="23:35" x14ac:dyDescent="0.2">
      <c r="W710886" s="29"/>
      <c r="AI710886" s="29"/>
    </row>
    <row r="710914" spans="23:35" x14ac:dyDescent="0.2">
      <c r="W710914" s="31"/>
      <c r="AI710914" s="31"/>
    </row>
    <row r="710918" spans="23:35" x14ac:dyDescent="0.2">
      <c r="W710918" s="29"/>
      <c r="AI710918" s="29"/>
    </row>
    <row r="710946" spans="23:35" x14ac:dyDescent="0.2">
      <c r="W710946" s="31"/>
      <c r="AI710946" s="31"/>
    </row>
    <row r="710950" spans="23:35" x14ac:dyDescent="0.2">
      <c r="W710950" s="29"/>
      <c r="AI710950" s="29"/>
    </row>
    <row r="710978" spans="23:35" x14ac:dyDescent="0.2">
      <c r="W710978" s="31"/>
      <c r="AI710978" s="31"/>
    </row>
    <row r="710982" spans="23:35" x14ac:dyDescent="0.2">
      <c r="W710982" s="29"/>
      <c r="AI710982" s="29"/>
    </row>
    <row r="711010" spans="23:35" x14ac:dyDescent="0.2">
      <c r="W711010" s="31"/>
      <c r="AI711010" s="31"/>
    </row>
    <row r="711014" spans="23:35" x14ac:dyDescent="0.2">
      <c r="W711014" s="29"/>
      <c r="AI711014" s="29"/>
    </row>
    <row r="711042" spans="23:35" x14ac:dyDescent="0.2">
      <c r="W711042" s="31"/>
      <c r="AI711042" s="31"/>
    </row>
    <row r="711046" spans="23:35" x14ac:dyDescent="0.2">
      <c r="W711046" s="29"/>
      <c r="AI711046" s="29"/>
    </row>
    <row r="711074" spans="23:35" x14ac:dyDescent="0.2">
      <c r="W711074" s="31"/>
      <c r="AI711074" s="31"/>
    </row>
    <row r="711078" spans="23:35" x14ac:dyDescent="0.2">
      <c r="W711078" s="29"/>
      <c r="AI711078" s="29"/>
    </row>
    <row r="711106" spans="23:35" x14ac:dyDescent="0.2">
      <c r="W711106" s="31"/>
      <c r="AI711106" s="31"/>
    </row>
    <row r="711110" spans="23:35" x14ac:dyDescent="0.2">
      <c r="W711110" s="29"/>
      <c r="AI711110" s="29"/>
    </row>
    <row r="711138" spans="23:35" x14ac:dyDescent="0.2">
      <c r="W711138" s="31"/>
      <c r="AI711138" s="31"/>
    </row>
    <row r="711142" spans="23:35" x14ac:dyDescent="0.2">
      <c r="W711142" s="29"/>
      <c r="AI711142" s="29"/>
    </row>
    <row r="711170" spans="23:35" x14ac:dyDescent="0.2">
      <c r="W711170" s="31"/>
      <c r="AI711170" s="31"/>
    </row>
    <row r="711174" spans="23:35" x14ac:dyDescent="0.2">
      <c r="W711174" s="29"/>
      <c r="AI711174" s="29"/>
    </row>
    <row r="711202" spans="23:35" x14ac:dyDescent="0.2">
      <c r="W711202" s="31"/>
      <c r="AI711202" s="31"/>
    </row>
    <row r="711206" spans="23:35" x14ac:dyDescent="0.2">
      <c r="W711206" s="29"/>
      <c r="AI711206" s="29"/>
    </row>
    <row r="711234" spans="23:35" x14ac:dyDescent="0.2">
      <c r="W711234" s="31"/>
      <c r="AI711234" s="31"/>
    </row>
    <row r="711238" spans="23:35" x14ac:dyDescent="0.2">
      <c r="W711238" s="29"/>
      <c r="AI711238" s="29"/>
    </row>
    <row r="711266" spans="23:35" x14ac:dyDescent="0.2">
      <c r="W711266" s="31"/>
      <c r="AI711266" s="31"/>
    </row>
    <row r="711270" spans="23:35" x14ac:dyDescent="0.2">
      <c r="W711270" s="29"/>
      <c r="AI711270" s="29"/>
    </row>
    <row r="711298" spans="23:35" x14ac:dyDescent="0.2">
      <c r="W711298" s="31"/>
      <c r="AI711298" s="31"/>
    </row>
    <row r="711302" spans="23:35" x14ac:dyDescent="0.2">
      <c r="W711302" s="29"/>
      <c r="AI711302" s="29"/>
    </row>
    <row r="711330" spans="23:35" x14ac:dyDescent="0.2">
      <c r="W711330" s="31"/>
      <c r="AI711330" s="31"/>
    </row>
    <row r="711334" spans="23:35" x14ac:dyDescent="0.2">
      <c r="W711334" s="29"/>
      <c r="AI711334" s="29"/>
    </row>
    <row r="711362" spans="23:35" x14ac:dyDescent="0.2">
      <c r="W711362" s="31"/>
      <c r="AI711362" s="31"/>
    </row>
    <row r="711366" spans="23:35" x14ac:dyDescent="0.2">
      <c r="W711366" s="29"/>
      <c r="AI711366" s="29"/>
    </row>
    <row r="711394" spans="23:35" x14ac:dyDescent="0.2">
      <c r="W711394" s="31"/>
      <c r="AI711394" s="31"/>
    </row>
    <row r="711398" spans="23:35" x14ac:dyDescent="0.2">
      <c r="W711398" s="29"/>
      <c r="AI711398" s="29"/>
    </row>
    <row r="711426" spans="23:35" x14ac:dyDescent="0.2">
      <c r="W711426" s="31"/>
      <c r="AI711426" s="31"/>
    </row>
    <row r="711430" spans="23:35" x14ac:dyDescent="0.2">
      <c r="W711430" s="29"/>
      <c r="AI711430" s="29"/>
    </row>
    <row r="711458" spans="23:35" x14ac:dyDescent="0.2">
      <c r="W711458" s="31"/>
      <c r="AI711458" s="31"/>
    </row>
    <row r="711462" spans="23:35" x14ac:dyDescent="0.2">
      <c r="W711462" s="29"/>
      <c r="AI711462" s="29"/>
    </row>
    <row r="711490" spans="23:35" x14ac:dyDescent="0.2">
      <c r="W711490" s="31"/>
      <c r="AI711490" s="31"/>
    </row>
    <row r="711494" spans="23:35" x14ac:dyDescent="0.2">
      <c r="W711494" s="29"/>
      <c r="AI711494" s="29"/>
    </row>
    <row r="711522" spans="23:35" x14ac:dyDescent="0.2">
      <c r="W711522" s="31"/>
      <c r="AI711522" s="31"/>
    </row>
    <row r="711526" spans="23:35" x14ac:dyDescent="0.2">
      <c r="W711526" s="29"/>
      <c r="AI711526" s="29"/>
    </row>
    <row r="711554" spans="23:35" x14ac:dyDescent="0.2">
      <c r="W711554" s="31"/>
      <c r="AI711554" s="31"/>
    </row>
    <row r="711558" spans="23:35" x14ac:dyDescent="0.2">
      <c r="W711558" s="29"/>
      <c r="AI711558" s="29"/>
    </row>
    <row r="711586" spans="23:35" x14ac:dyDescent="0.2">
      <c r="W711586" s="31"/>
      <c r="AI711586" s="31"/>
    </row>
    <row r="711590" spans="23:35" x14ac:dyDescent="0.2">
      <c r="W711590" s="29"/>
      <c r="AI711590" s="29"/>
    </row>
    <row r="711618" spans="23:35" x14ac:dyDescent="0.2">
      <c r="W711618" s="31"/>
      <c r="AI711618" s="31"/>
    </row>
    <row r="711622" spans="23:35" x14ac:dyDescent="0.2">
      <c r="W711622" s="29"/>
      <c r="AI711622" s="29"/>
    </row>
    <row r="711650" spans="23:35" x14ac:dyDescent="0.2">
      <c r="W711650" s="31"/>
      <c r="AI711650" s="31"/>
    </row>
    <row r="711654" spans="23:35" x14ac:dyDescent="0.2">
      <c r="W711654" s="29"/>
      <c r="AI711654" s="29"/>
    </row>
    <row r="711682" spans="23:35" x14ac:dyDescent="0.2">
      <c r="W711682" s="31"/>
      <c r="AI711682" s="31"/>
    </row>
    <row r="711686" spans="23:35" x14ac:dyDescent="0.2">
      <c r="W711686" s="29"/>
      <c r="AI711686" s="29"/>
    </row>
    <row r="711714" spans="23:35" x14ac:dyDescent="0.2">
      <c r="W711714" s="31"/>
      <c r="AI711714" s="31"/>
    </row>
    <row r="711718" spans="23:35" x14ac:dyDescent="0.2">
      <c r="W711718" s="29"/>
      <c r="AI711718" s="29"/>
    </row>
    <row r="711746" spans="23:35" x14ac:dyDescent="0.2">
      <c r="W711746" s="31"/>
      <c r="AI711746" s="31"/>
    </row>
    <row r="711750" spans="23:35" x14ac:dyDescent="0.2">
      <c r="W711750" s="29"/>
      <c r="AI711750" s="29"/>
    </row>
    <row r="711778" spans="23:35" x14ac:dyDescent="0.2">
      <c r="W711778" s="31"/>
      <c r="AI711778" s="31"/>
    </row>
    <row r="711782" spans="23:35" x14ac:dyDescent="0.2">
      <c r="W711782" s="29"/>
      <c r="AI711782" s="29"/>
    </row>
    <row r="711810" spans="23:35" x14ac:dyDescent="0.2">
      <c r="W711810" s="31"/>
      <c r="AI711810" s="31"/>
    </row>
    <row r="711814" spans="23:35" x14ac:dyDescent="0.2">
      <c r="W711814" s="29"/>
      <c r="AI711814" s="29"/>
    </row>
    <row r="711842" spans="23:35" x14ac:dyDescent="0.2">
      <c r="W711842" s="31"/>
      <c r="AI711842" s="31"/>
    </row>
    <row r="711846" spans="23:35" x14ac:dyDescent="0.2">
      <c r="W711846" s="29"/>
      <c r="AI711846" s="29"/>
    </row>
    <row r="711874" spans="23:35" x14ac:dyDescent="0.2">
      <c r="W711874" s="31"/>
      <c r="AI711874" s="31"/>
    </row>
    <row r="711878" spans="23:35" x14ac:dyDescent="0.2">
      <c r="W711878" s="29"/>
      <c r="AI711878" s="29"/>
    </row>
    <row r="711906" spans="23:35" x14ac:dyDescent="0.2">
      <c r="W711906" s="31"/>
      <c r="AI711906" s="31"/>
    </row>
    <row r="711910" spans="23:35" x14ac:dyDescent="0.2">
      <c r="W711910" s="29"/>
      <c r="AI711910" s="29"/>
    </row>
    <row r="711938" spans="23:35" x14ac:dyDescent="0.2">
      <c r="W711938" s="31"/>
      <c r="AI711938" s="31"/>
    </row>
    <row r="711942" spans="23:35" x14ac:dyDescent="0.2">
      <c r="W711942" s="29"/>
      <c r="AI711942" s="29"/>
    </row>
    <row r="711970" spans="23:35" x14ac:dyDescent="0.2">
      <c r="W711970" s="31"/>
      <c r="AI711970" s="31"/>
    </row>
    <row r="711974" spans="23:35" x14ac:dyDescent="0.2">
      <c r="W711974" s="29"/>
      <c r="AI711974" s="29"/>
    </row>
    <row r="712002" spans="23:35" x14ac:dyDescent="0.2">
      <c r="W712002" s="31"/>
      <c r="AI712002" s="31"/>
    </row>
    <row r="712006" spans="23:35" x14ac:dyDescent="0.2">
      <c r="W712006" s="29"/>
      <c r="AI712006" s="29"/>
    </row>
    <row r="712034" spans="23:35" x14ac:dyDescent="0.2">
      <c r="W712034" s="31"/>
      <c r="AI712034" s="31"/>
    </row>
    <row r="712038" spans="23:35" x14ac:dyDescent="0.2">
      <c r="W712038" s="29"/>
      <c r="AI712038" s="29"/>
    </row>
    <row r="712066" spans="23:35" x14ac:dyDescent="0.2">
      <c r="W712066" s="31"/>
      <c r="AI712066" s="31"/>
    </row>
    <row r="712070" spans="23:35" x14ac:dyDescent="0.2">
      <c r="W712070" s="29"/>
      <c r="AI712070" s="29"/>
    </row>
    <row r="712098" spans="23:35" x14ac:dyDescent="0.2">
      <c r="W712098" s="31"/>
      <c r="AI712098" s="31"/>
    </row>
    <row r="712102" spans="23:35" x14ac:dyDescent="0.2">
      <c r="W712102" s="29"/>
      <c r="AI712102" s="29"/>
    </row>
    <row r="712130" spans="23:35" x14ac:dyDescent="0.2">
      <c r="W712130" s="31"/>
      <c r="AI712130" s="31"/>
    </row>
    <row r="712134" spans="23:35" x14ac:dyDescent="0.2">
      <c r="W712134" s="29"/>
      <c r="AI712134" s="29"/>
    </row>
    <row r="712162" spans="23:35" x14ac:dyDescent="0.2">
      <c r="W712162" s="31"/>
      <c r="AI712162" s="31"/>
    </row>
    <row r="712166" spans="23:35" x14ac:dyDescent="0.2">
      <c r="W712166" s="29"/>
      <c r="AI712166" s="29"/>
    </row>
    <row r="712194" spans="23:35" x14ac:dyDescent="0.2">
      <c r="W712194" s="31"/>
      <c r="AI712194" s="31"/>
    </row>
    <row r="712198" spans="23:35" x14ac:dyDescent="0.2">
      <c r="W712198" s="29"/>
      <c r="AI712198" s="29"/>
    </row>
    <row r="712226" spans="23:35" x14ac:dyDescent="0.2">
      <c r="W712226" s="31"/>
      <c r="AI712226" s="31"/>
    </row>
    <row r="712230" spans="23:35" x14ac:dyDescent="0.2">
      <c r="W712230" s="29"/>
      <c r="AI712230" s="29"/>
    </row>
    <row r="712258" spans="23:35" x14ac:dyDescent="0.2">
      <c r="W712258" s="31"/>
      <c r="AI712258" s="31"/>
    </row>
    <row r="712262" spans="23:35" x14ac:dyDescent="0.2">
      <c r="W712262" s="29"/>
      <c r="AI712262" s="29"/>
    </row>
    <row r="712290" spans="23:35" x14ac:dyDescent="0.2">
      <c r="W712290" s="31"/>
      <c r="AI712290" s="31"/>
    </row>
    <row r="712294" spans="23:35" x14ac:dyDescent="0.2">
      <c r="W712294" s="29"/>
      <c r="AI712294" s="29"/>
    </row>
    <row r="712322" spans="23:35" x14ac:dyDescent="0.2">
      <c r="W712322" s="31"/>
      <c r="AI712322" s="31"/>
    </row>
    <row r="712326" spans="23:35" x14ac:dyDescent="0.2">
      <c r="W712326" s="29"/>
      <c r="AI712326" s="29"/>
    </row>
    <row r="712354" spans="23:35" x14ac:dyDescent="0.2">
      <c r="W712354" s="31"/>
      <c r="AI712354" s="31"/>
    </row>
    <row r="712358" spans="23:35" x14ac:dyDescent="0.2">
      <c r="W712358" s="29"/>
      <c r="AI712358" s="29"/>
    </row>
    <row r="712386" spans="23:35" x14ac:dyDescent="0.2">
      <c r="W712386" s="31"/>
      <c r="AI712386" s="31"/>
    </row>
    <row r="712390" spans="23:35" x14ac:dyDescent="0.2">
      <c r="W712390" s="29"/>
      <c r="AI712390" s="29"/>
    </row>
    <row r="712418" spans="23:35" x14ac:dyDescent="0.2">
      <c r="W712418" s="31"/>
      <c r="AI712418" s="31"/>
    </row>
    <row r="712422" spans="23:35" x14ac:dyDescent="0.2">
      <c r="W712422" s="29"/>
      <c r="AI712422" s="29"/>
    </row>
    <row r="712450" spans="23:35" x14ac:dyDescent="0.2">
      <c r="W712450" s="31"/>
      <c r="AI712450" s="31"/>
    </row>
    <row r="712454" spans="23:35" x14ac:dyDescent="0.2">
      <c r="W712454" s="29"/>
      <c r="AI712454" s="29"/>
    </row>
    <row r="712482" spans="23:35" x14ac:dyDescent="0.2">
      <c r="W712482" s="31"/>
      <c r="AI712482" s="31"/>
    </row>
    <row r="712486" spans="23:35" x14ac:dyDescent="0.2">
      <c r="W712486" s="29"/>
      <c r="AI712486" s="29"/>
    </row>
    <row r="712514" spans="23:35" x14ac:dyDescent="0.2">
      <c r="W712514" s="31"/>
      <c r="AI712514" s="31"/>
    </row>
    <row r="712518" spans="23:35" x14ac:dyDescent="0.2">
      <c r="W712518" s="29"/>
      <c r="AI712518" s="29"/>
    </row>
    <row r="712546" spans="23:35" x14ac:dyDescent="0.2">
      <c r="W712546" s="31"/>
      <c r="AI712546" s="31"/>
    </row>
    <row r="712550" spans="23:35" x14ac:dyDescent="0.2">
      <c r="W712550" s="29"/>
      <c r="AI712550" s="29"/>
    </row>
    <row r="712578" spans="23:35" x14ac:dyDescent="0.2">
      <c r="W712578" s="31"/>
      <c r="AI712578" s="31"/>
    </row>
    <row r="712582" spans="23:35" x14ac:dyDescent="0.2">
      <c r="W712582" s="29"/>
      <c r="AI712582" s="29"/>
    </row>
    <row r="712610" spans="23:35" x14ac:dyDescent="0.2">
      <c r="W712610" s="31"/>
      <c r="AI712610" s="31"/>
    </row>
    <row r="712614" spans="23:35" x14ac:dyDescent="0.2">
      <c r="W712614" s="29"/>
      <c r="AI712614" s="29"/>
    </row>
    <row r="712642" spans="23:35" x14ac:dyDescent="0.2">
      <c r="W712642" s="31"/>
      <c r="AI712642" s="31"/>
    </row>
    <row r="712646" spans="23:35" x14ac:dyDescent="0.2">
      <c r="W712646" s="29"/>
      <c r="AI712646" s="29"/>
    </row>
    <row r="712674" spans="23:35" x14ac:dyDescent="0.2">
      <c r="W712674" s="31"/>
      <c r="AI712674" s="31"/>
    </row>
    <row r="712678" spans="23:35" x14ac:dyDescent="0.2">
      <c r="W712678" s="29"/>
      <c r="AI712678" s="29"/>
    </row>
    <row r="712706" spans="23:35" x14ac:dyDescent="0.2">
      <c r="W712706" s="31"/>
      <c r="AI712706" s="31"/>
    </row>
    <row r="712710" spans="23:35" x14ac:dyDescent="0.2">
      <c r="W712710" s="29"/>
      <c r="AI712710" s="29"/>
    </row>
    <row r="712738" spans="23:35" x14ac:dyDescent="0.2">
      <c r="W712738" s="31"/>
      <c r="AI712738" s="31"/>
    </row>
    <row r="712742" spans="23:35" x14ac:dyDescent="0.2">
      <c r="W712742" s="29"/>
      <c r="AI712742" s="29"/>
    </row>
    <row r="712770" spans="23:35" x14ac:dyDescent="0.2">
      <c r="W712770" s="31"/>
      <c r="AI712770" s="31"/>
    </row>
    <row r="712774" spans="23:35" x14ac:dyDescent="0.2">
      <c r="W712774" s="29"/>
      <c r="AI712774" s="29"/>
    </row>
    <row r="712802" spans="23:35" x14ac:dyDescent="0.2">
      <c r="W712802" s="31"/>
      <c r="AI712802" s="31"/>
    </row>
    <row r="712806" spans="23:35" x14ac:dyDescent="0.2">
      <c r="W712806" s="29"/>
      <c r="AI712806" s="29"/>
    </row>
    <row r="712834" spans="23:35" x14ac:dyDescent="0.2">
      <c r="W712834" s="31"/>
      <c r="AI712834" s="31"/>
    </row>
    <row r="712838" spans="23:35" x14ac:dyDescent="0.2">
      <c r="W712838" s="29"/>
      <c r="AI712838" s="29"/>
    </row>
    <row r="712866" spans="23:35" x14ac:dyDescent="0.2">
      <c r="W712866" s="31"/>
      <c r="AI712866" s="31"/>
    </row>
    <row r="712870" spans="23:35" x14ac:dyDescent="0.2">
      <c r="W712870" s="29"/>
      <c r="AI712870" s="29"/>
    </row>
    <row r="712898" spans="23:35" x14ac:dyDescent="0.2">
      <c r="W712898" s="31"/>
      <c r="AI712898" s="31"/>
    </row>
    <row r="712902" spans="23:35" x14ac:dyDescent="0.2">
      <c r="W712902" s="29"/>
      <c r="AI712902" s="29"/>
    </row>
    <row r="712930" spans="23:35" x14ac:dyDescent="0.2">
      <c r="W712930" s="31"/>
      <c r="AI712930" s="31"/>
    </row>
    <row r="712934" spans="23:35" x14ac:dyDescent="0.2">
      <c r="W712934" s="29"/>
      <c r="AI712934" s="29"/>
    </row>
    <row r="712962" spans="23:35" x14ac:dyDescent="0.2">
      <c r="W712962" s="31"/>
      <c r="AI712962" s="31"/>
    </row>
    <row r="712966" spans="23:35" x14ac:dyDescent="0.2">
      <c r="W712966" s="29"/>
      <c r="AI712966" s="29"/>
    </row>
    <row r="712994" spans="23:35" x14ac:dyDescent="0.2">
      <c r="W712994" s="31"/>
      <c r="AI712994" s="31"/>
    </row>
    <row r="712998" spans="23:35" x14ac:dyDescent="0.2">
      <c r="W712998" s="29"/>
      <c r="AI712998" s="29"/>
    </row>
    <row r="713026" spans="23:35" x14ac:dyDescent="0.2">
      <c r="W713026" s="31"/>
      <c r="AI713026" s="31"/>
    </row>
    <row r="713030" spans="23:35" x14ac:dyDescent="0.2">
      <c r="W713030" s="29"/>
      <c r="AI713030" s="29"/>
    </row>
    <row r="713058" spans="23:35" x14ac:dyDescent="0.2">
      <c r="W713058" s="31"/>
      <c r="AI713058" s="31"/>
    </row>
    <row r="713062" spans="23:35" x14ac:dyDescent="0.2">
      <c r="W713062" s="29"/>
      <c r="AI713062" s="29"/>
    </row>
    <row r="713090" spans="23:35" x14ac:dyDescent="0.2">
      <c r="W713090" s="31"/>
      <c r="AI713090" s="31"/>
    </row>
    <row r="713094" spans="23:35" x14ac:dyDescent="0.2">
      <c r="W713094" s="29"/>
      <c r="AI713094" s="29"/>
    </row>
    <row r="713122" spans="23:35" x14ac:dyDescent="0.2">
      <c r="W713122" s="31"/>
      <c r="AI713122" s="31"/>
    </row>
    <row r="713126" spans="23:35" x14ac:dyDescent="0.2">
      <c r="W713126" s="29"/>
      <c r="AI713126" s="29"/>
    </row>
    <row r="713154" spans="23:35" x14ac:dyDescent="0.2">
      <c r="W713154" s="31"/>
      <c r="AI713154" s="31"/>
    </row>
    <row r="713158" spans="23:35" x14ac:dyDescent="0.2">
      <c r="W713158" s="29"/>
      <c r="AI713158" s="29"/>
    </row>
    <row r="713186" spans="23:35" x14ac:dyDescent="0.2">
      <c r="W713186" s="31"/>
      <c r="AI713186" s="31"/>
    </row>
    <row r="713190" spans="23:35" x14ac:dyDescent="0.2">
      <c r="W713190" s="29"/>
      <c r="AI713190" s="29"/>
    </row>
    <row r="713218" spans="23:35" x14ac:dyDescent="0.2">
      <c r="W713218" s="31"/>
      <c r="AI713218" s="31"/>
    </row>
    <row r="713222" spans="23:35" x14ac:dyDescent="0.2">
      <c r="W713222" s="29"/>
      <c r="AI713222" s="29"/>
    </row>
    <row r="713250" spans="23:35" x14ac:dyDescent="0.2">
      <c r="W713250" s="31"/>
      <c r="AI713250" s="31"/>
    </row>
    <row r="713254" spans="23:35" x14ac:dyDescent="0.2">
      <c r="W713254" s="29"/>
      <c r="AI713254" s="29"/>
    </row>
    <row r="713282" spans="23:35" x14ac:dyDescent="0.2">
      <c r="W713282" s="31"/>
      <c r="AI713282" s="31"/>
    </row>
    <row r="713286" spans="23:35" x14ac:dyDescent="0.2">
      <c r="W713286" s="29"/>
      <c r="AI713286" s="29"/>
    </row>
    <row r="713314" spans="23:35" x14ac:dyDescent="0.2">
      <c r="W713314" s="31"/>
      <c r="AI713314" s="31"/>
    </row>
    <row r="713318" spans="23:35" x14ac:dyDescent="0.2">
      <c r="W713318" s="29"/>
      <c r="AI713318" s="29"/>
    </row>
    <row r="713346" spans="23:35" x14ac:dyDescent="0.2">
      <c r="W713346" s="31"/>
      <c r="AI713346" s="31"/>
    </row>
    <row r="713350" spans="23:35" x14ac:dyDescent="0.2">
      <c r="W713350" s="29"/>
      <c r="AI713350" s="29"/>
    </row>
    <row r="713378" spans="23:35" x14ac:dyDescent="0.2">
      <c r="W713378" s="31"/>
      <c r="AI713378" s="31"/>
    </row>
    <row r="713382" spans="23:35" x14ac:dyDescent="0.2">
      <c r="W713382" s="29"/>
      <c r="AI713382" s="29"/>
    </row>
    <row r="713410" spans="23:35" x14ac:dyDescent="0.2">
      <c r="W713410" s="31"/>
      <c r="AI713410" s="31"/>
    </row>
    <row r="713414" spans="23:35" x14ac:dyDescent="0.2">
      <c r="W713414" s="29"/>
      <c r="AI713414" s="29"/>
    </row>
    <row r="713442" spans="23:35" x14ac:dyDescent="0.2">
      <c r="W713442" s="31"/>
      <c r="AI713442" s="31"/>
    </row>
    <row r="713446" spans="23:35" x14ac:dyDescent="0.2">
      <c r="W713446" s="29"/>
      <c r="AI713446" s="29"/>
    </row>
    <row r="713474" spans="23:35" x14ac:dyDescent="0.2">
      <c r="W713474" s="31"/>
      <c r="AI713474" s="31"/>
    </row>
    <row r="713478" spans="23:35" x14ac:dyDescent="0.2">
      <c r="W713478" s="29"/>
      <c r="AI713478" s="29"/>
    </row>
    <row r="713506" spans="23:35" x14ac:dyDescent="0.2">
      <c r="W713506" s="31"/>
      <c r="AI713506" s="31"/>
    </row>
    <row r="713510" spans="23:35" x14ac:dyDescent="0.2">
      <c r="W713510" s="29"/>
      <c r="AI713510" s="29"/>
    </row>
    <row r="713538" spans="23:35" x14ac:dyDescent="0.2">
      <c r="W713538" s="31"/>
      <c r="AI713538" s="31"/>
    </row>
    <row r="713542" spans="23:35" x14ac:dyDescent="0.2">
      <c r="W713542" s="29"/>
      <c r="AI713542" s="29"/>
    </row>
    <row r="713570" spans="23:35" x14ac:dyDescent="0.2">
      <c r="W713570" s="31"/>
      <c r="AI713570" s="31"/>
    </row>
    <row r="713574" spans="23:35" x14ac:dyDescent="0.2">
      <c r="W713574" s="29"/>
      <c r="AI713574" s="29"/>
    </row>
    <row r="713602" spans="23:35" x14ac:dyDescent="0.2">
      <c r="W713602" s="31"/>
      <c r="AI713602" s="31"/>
    </row>
    <row r="713606" spans="23:35" x14ac:dyDescent="0.2">
      <c r="W713606" s="29"/>
      <c r="AI713606" s="29"/>
    </row>
    <row r="713634" spans="23:35" x14ac:dyDescent="0.2">
      <c r="W713634" s="31"/>
      <c r="AI713634" s="31"/>
    </row>
    <row r="713638" spans="23:35" x14ac:dyDescent="0.2">
      <c r="W713638" s="29"/>
      <c r="AI713638" s="29"/>
    </row>
    <row r="713666" spans="23:35" x14ac:dyDescent="0.2">
      <c r="W713666" s="31"/>
      <c r="AI713666" s="31"/>
    </row>
    <row r="713670" spans="23:35" x14ac:dyDescent="0.2">
      <c r="W713670" s="29"/>
      <c r="AI713670" s="29"/>
    </row>
    <row r="713698" spans="23:35" x14ac:dyDescent="0.2">
      <c r="W713698" s="31"/>
      <c r="AI713698" s="31"/>
    </row>
    <row r="713702" spans="23:35" x14ac:dyDescent="0.2">
      <c r="W713702" s="29"/>
      <c r="AI713702" s="29"/>
    </row>
    <row r="713730" spans="23:35" x14ac:dyDescent="0.2">
      <c r="W713730" s="31"/>
      <c r="AI713730" s="31"/>
    </row>
    <row r="713734" spans="23:35" x14ac:dyDescent="0.2">
      <c r="W713734" s="29"/>
      <c r="AI713734" s="29"/>
    </row>
    <row r="713762" spans="23:35" x14ac:dyDescent="0.2">
      <c r="W713762" s="31"/>
      <c r="AI713762" s="31"/>
    </row>
    <row r="713766" spans="23:35" x14ac:dyDescent="0.2">
      <c r="W713766" s="29"/>
      <c r="AI713766" s="29"/>
    </row>
    <row r="713794" spans="23:35" x14ac:dyDescent="0.2">
      <c r="W713794" s="31"/>
      <c r="AI713794" s="31"/>
    </row>
    <row r="713798" spans="23:35" x14ac:dyDescent="0.2">
      <c r="W713798" s="29"/>
      <c r="AI713798" s="29"/>
    </row>
    <row r="713826" spans="23:35" x14ac:dyDescent="0.2">
      <c r="W713826" s="31"/>
      <c r="AI713826" s="31"/>
    </row>
    <row r="713830" spans="23:35" x14ac:dyDescent="0.2">
      <c r="W713830" s="29"/>
      <c r="AI713830" s="29"/>
    </row>
    <row r="713858" spans="23:35" x14ac:dyDescent="0.2">
      <c r="W713858" s="31"/>
      <c r="AI713858" s="31"/>
    </row>
    <row r="713862" spans="23:35" x14ac:dyDescent="0.2">
      <c r="W713862" s="29"/>
      <c r="AI713862" s="29"/>
    </row>
    <row r="713890" spans="23:35" x14ac:dyDescent="0.2">
      <c r="W713890" s="31"/>
      <c r="AI713890" s="31"/>
    </row>
    <row r="713894" spans="23:35" x14ac:dyDescent="0.2">
      <c r="W713894" s="29"/>
      <c r="AI713894" s="29"/>
    </row>
    <row r="713922" spans="23:35" x14ac:dyDescent="0.2">
      <c r="W713922" s="31"/>
      <c r="AI713922" s="31"/>
    </row>
    <row r="713926" spans="23:35" x14ac:dyDescent="0.2">
      <c r="W713926" s="29"/>
      <c r="AI713926" s="29"/>
    </row>
    <row r="713954" spans="23:35" x14ac:dyDescent="0.2">
      <c r="W713954" s="31"/>
      <c r="AI713954" s="31"/>
    </row>
    <row r="713958" spans="23:35" x14ac:dyDescent="0.2">
      <c r="W713958" s="29"/>
      <c r="AI713958" s="29"/>
    </row>
    <row r="713986" spans="23:35" x14ac:dyDescent="0.2">
      <c r="W713986" s="31"/>
      <c r="AI713986" s="31"/>
    </row>
    <row r="713990" spans="23:35" x14ac:dyDescent="0.2">
      <c r="W713990" s="29"/>
      <c r="AI713990" s="29"/>
    </row>
    <row r="714018" spans="23:35" x14ac:dyDescent="0.2">
      <c r="W714018" s="31"/>
      <c r="AI714018" s="31"/>
    </row>
    <row r="714022" spans="23:35" x14ac:dyDescent="0.2">
      <c r="W714022" s="29"/>
      <c r="AI714022" s="29"/>
    </row>
    <row r="714050" spans="23:35" x14ac:dyDescent="0.2">
      <c r="W714050" s="31"/>
      <c r="AI714050" s="31"/>
    </row>
    <row r="714054" spans="23:35" x14ac:dyDescent="0.2">
      <c r="W714054" s="29"/>
      <c r="AI714054" s="29"/>
    </row>
    <row r="714082" spans="23:35" x14ac:dyDescent="0.2">
      <c r="W714082" s="31"/>
      <c r="AI714082" s="31"/>
    </row>
    <row r="714086" spans="23:35" x14ac:dyDescent="0.2">
      <c r="W714086" s="29"/>
      <c r="AI714086" s="29"/>
    </row>
    <row r="714114" spans="23:35" x14ac:dyDescent="0.2">
      <c r="W714114" s="31"/>
      <c r="AI714114" s="31"/>
    </row>
    <row r="714118" spans="23:35" x14ac:dyDescent="0.2">
      <c r="W714118" s="29"/>
      <c r="AI714118" s="29"/>
    </row>
    <row r="714146" spans="23:35" x14ac:dyDescent="0.2">
      <c r="W714146" s="31"/>
      <c r="AI714146" s="31"/>
    </row>
    <row r="714150" spans="23:35" x14ac:dyDescent="0.2">
      <c r="W714150" s="29"/>
      <c r="AI714150" s="29"/>
    </row>
    <row r="714178" spans="23:35" x14ac:dyDescent="0.2">
      <c r="W714178" s="31"/>
      <c r="AI714178" s="31"/>
    </row>
    <row r="714182" spans="23:35" x14ac:dyDescent="0.2">
      <c r="W714182" s="29"/>
      <c r="AI714182" s="29"/>
    </row>
    <row r="714210" spans="23:35" x14ac:dyDescent="0.2">
      <c r="W714210" s="31"/>
      <c r="AI714210" s="31"/>
    </row>
    <row r="714214" spans="23:35" x14ac:dyDescent="0.2">
      <c r="W714214" s="29"/>
      <c r="AI714214" s="29"/>
    </row>
    <row r="714242" spans="23:35" x14ac:dyDescent="0.2">
      <c r="W714242" s="31"/>
      <c r="AI714242" s="31"/>
    </row>
    <row r="714246" spans="23:35" x14ac:dyDescent="0.2">
      <c r="W714246" s="29"/>
      <c r="AI714246" s="29"/>
    </row>
    <row r="714274" spans="23:35" x14ac:dyDescent="0.2">
      <c r="W714274" s="31"/>
      <c r="AI714274" s="31"/>
    </row>
    <row r="714278" spans="23:35" x14ac:dyDescent="0.2">
      <c r="W714278" s="29"/>
      <c r="AI714278" s="29"/>
    </row>
    <row r="714306" spans="23:35" x14ac:dyDescent="0.2">
      <c r="W714306" s="31"/>
      <c r="AI714306" s="31"/>
    </row>
    <row r="714310" spans="23:35" x14ac:dyDescent="0.2">
      <c r="W714310" s="29"/>
      <c r="AI714310" s="29"/>
    </row>
    <row r="714338" spans="23:35" x14ac:dyDescent="0.2">
      <c r="W714338" s="31"/>
      <c r="AI714338" s="31"/>
    </row>
    <row r="714342" spans="23:35" x14ac:dyDescent="0.2">
      <c r="W714342" s="29"/>
      <c r="AI714342" s="29"/>
    </row>
    <row r="714370" spans="23:35" x14ac:dyDescent="0.2">
      <c r="W714370" s="31"/>
      <c r="AI714370" s="31"/>
    </row>
    <row r="714374" spans="23:35" x14ac:dyDescent="0.2">
      <c r="W714374" s="29"/>
      <c r="AI714374" s="29"/>
    </row>
    <row r="714402" spans="23:35" x14ac:dyDescent="0.2">
      <c r="W714402" s="31"/>
      <c r="AI714402" s="31"/>
    </row>
    <row r="714406" spans="23:35" x14ac:dyDescent="0.2">
      <c r="W714406" s="29"/>
      <c r="AI714406" s="29"/>
    </row>
    <row r="714434" spans="23:35" x14ac:dyDescent="0.2">
      <c r="W714434" s="31"/>
      <c r="AI714434" s="31"/>
    </row>
    <row r="714438" spans="23:35" x14ac:dyDescent="0.2">
      <c r="W714438" s="29"/>
      <c r="AI714438" s="29"/>
    </row>
    <row r="714466" spans="23:35" x14ac:dyDescent="0.2">
      <c r="W714466" s="31"/>
      <c r="AI714466" s="31"/>
    </row>
    <row r="714470" spans="23:35" x14ac:dyDescent="0.2">
      <c r="W714470" s="29"/>
      <c r="AI714470" s="29"/>
    </row>
    <row r="714498" spans="23:35" x14ac:dyDescent="0.2">
      <c r="W714498" s="31"/>
      <c r="AI714498" s="31"/>
    </row>
    <row r="714502" spans="23:35" x14ac:dyDescent="0.2">
      <c r="W714502" s="29"/>
      <c r="AI714502" s="29"/>
    </row>
    <row r="714530" spans="23:35" x14ac:dyDescent="0.2">
      <c r="W714530" s="31"/>
      <c r="AI714530" s="31"/>
    </row>
    <row r="714534" spans="23:35" x14ac:dyDescent="0.2">
      <c r="W714534" s="29"/>
      <c r="AI714534" s="29"/>
    </row>
    <row r="714562" spans="23:35" x14ac:dyDescent="0.2">
      <c r="W714562" s="31"/>
      <c r="AI714562" s="31"/>
    </row>
    <row r="714566" spans="23:35" x14ac:dyDescent="0.2">
      <c r="W714566" s="29"/>
      <c r="AI714566" s="29"/>
    </row>
    <row r="714594" spans="23:35" x14ac:dyDescent="0.2">
      <c r="W714594" s="31"/>
      <c r="AI714594" s="31"/>
    </row>
    <row r="714598" spans="23:35" x14ac:dyDescent="0.2">
      <c r="W714598" s="29"/>
      <c r="AI714598" s="29"/>
    </row>
    <row r="714626" spans="23:35" x14ac:dyDescent="0.2">
      <c r="W714626" s="31"/>
      <c r="AI714626" s="31"/>
    </row>
    <row r="714630" spans="23:35" x14ac:dyDescent="0.2">
      <c r="W714630" s="29"/>
      <c r="AI714630" s="29"/>
    </row>
    <row r="714658" spans="23:35" x14ac:dyDescent="0.2">
      <c r="W714658" s="31"/>
      <c r="AI714658" s="31"/>
    </row>
    <row r="714662" spans="23:35" x14ac:dyDescent="0.2">
      <c r="W714662" s="29"/>
      <c r="AI714662" s="29"/>
    </row>
    <row r="714690" spans="23:35" x14ac:dyDescent="0.2">
      <c r="W714690" s="31"/>
      <c r="AI714690" s="31"/>
    </row>
    <row r="714694" spans="23:35" x14ac:dyDescent="0.2">
      <c r="W714694" s="29"/>
      <c r="AI714694" s="29"/>
    </row>
    <row r="714722" spans="23:35" x14ac:dyDescent="0.2">
      <c r="W714722" s="31"/>
      <c r="AI714722" s="31"/>
    </row>
    <row r="714726" spans="23:35" x14ac:dyDescent="0.2">
      <c r="W714726" s="29"/>
      <c r="AI714726" s="29"/>
    </row>
    <row r="714754" spans="23:35" x14ac:dyDescent="0.2">
      <c r="W714754" s="31"/>
      <c r="AI714754" s="31"/>
    </row>
    <row r="714758" spans="23:35" x14ac:dyDescent="0.2">
      <c r="W714758" s="29"/>
      <c r="AI714758" s="29"/>
    </row>
    <row r="714786" spans="23:35" x14ac:dyDescent="0.2">
      <c r="W714786" s="31"/>
      <c r="AI714786" s="31"/>
    </row>
    <row r="714790" spans="23:35" x14ac:dyDescent="0.2">
      <c r="W714790" s="29"/>
      <c r="AI714790" s="29"/>
    </row>
    <row r="714818" spans="23:35" x14ac:dyDescent="0.2">
      <c r="W714818" s="31"/>
      <c r="AI714818" s="31"/>
    </row>
    <row r="714822" spans="23:35" x14ac:dyDescent="0.2">
      <c r="W714822" s="29"/>
      <c r="AI714822" s="29"/>
    </row>
    <row r="714850" spans="23:35" x14ac:dyDescent="0.2">
      <c r="W714850" s="31"/>
      <c r="AI714850" s="31"/>
    </row>
    <row r="714854" spans="23:35" x14ac:dyDescent="0.2">
      <c r="W714854" s="29"/>
      <c r="AI714854" s="29"/>
    </row>
    <row r="714882" spans="23:35" x14ac:dyDescent="0.2">
      <c r="W714882" s="31"/>
      <c r="AI714882" s="31"/>
    </row>
    <row r="714886" spans="23:35" x14ac:dyDescent="0.2">
      <c r="W714886" s="29"/>
      <c r="AI714886" s="29"/>
    </row>
    <row r="714914" spans="23:35" x14ac:dyDescent="0.2">
      <c r="W714914" s="31"/>
      <c r="AI714914" s="31"/>
    </row>
    <row r="714918" spans="23:35" x14ac:dyDescent="0.2">
      <c r="W714918" s="29"/>
      <c r="AI714918" s="29"/>
    </row>
    <row r="714946" spans="23:35" x14ac:dyDescent="0.2">
      <c r="W714946" s="31"/>
      <c r="AI714946" s="31"/>
    </row>
    <row r="714950" spans="23:35" x14ac:dyDescent="0.2">
      <c r="W714950" s="29"/>
      <c r="AI714950" s="29"/>
    </row>
    <row r="714978" spans="23:35" x14ac:dyDescent="0.2">
      <c r="W714978" s="31"/>
      <c r="AI714978" s="31"/>
    </row>
    <row r="714982" spans="23:35" x14ac:dyDescent="0.2">
      <c r="W714982" s="29"/>
      <c r="AI714982" s="29"/>
    </row>
    <row r="715010" spans="23:35" x14ac:dyDescent="0.2">
      <c r="W715010" s="31"/>
      <c r="AI715010" s="31"/>
    </row>
    <row r="715014" spans="23:35" x14ac:dyDescent="0.2">
      <c r="W715014" s="29"/>
      <c r="AI715014" s="29"/>
    </row>
    <row r="715042" spans="23:35" x14ac:dyDescent="0.2">
      <c r="W715042" s="31"/>
      <c r="AI715042" s="31"/>
    </row>
    <row r="715046" spans="23:35" x14ac:dyDescent="0.2">
      <c r="W715046" s="29"/>
      <c r="AI715046" s="29"/>
    </row>
    <row r="715074" spans="23:35" x14ac:dyDescent="0.2">
      <c r="W715074" s="31"/>
      <c r="AI715074" s="31"/>
    </row>
    <row r="715078" spans="23:35" x14ac:dyDescent="0.2">
      <c r="W715078" s="29"/>
      <c r="AI715078" s="29"/>
    </row>
    <row r="715106" spans="23:35" x14ac:dyDescent="0.2">
      <c r="W715106" s="31"/>
      <c r="AI715106" s="31"/>
    </row>
    <row r="715110" spans="23:35" x14ac:dyDescent="0.2">
      <c r="W715110" s="29"/>
      <c r="AI715110" s="29"/>
    </row>
    <row r="715138" spans="23:35" x14ac:dyDescent="0.2">
      <c r="W715138" s="31"/>
      <c r="AI715138" s="31"/>
    </row>
    <row r="715142" spans="23:35" x14ac:dyDescent="0.2">
      <c r="W715142" s="29"/>
      <c r="AI715142" s="29"/>
    </row>
    <row r="715170" spans="23:35" x14ac:dyDescent="0.2">
      <c r="W715170" s="31"/>
      <c r="AI715170" s="31"/>
    </row>
    <row r="715174" spans="23:35" x14ac:dyDescent="0.2">
      <c r="W715174" s="29"/>
      <c r="AI715174" s="29"/>
    </row>
    <row r="715202" spans="23:35" x14ac:dyDescent="0.2">
      <c r="W715202" s="31"/>
      <c r="AI715202" s="31"/>
    </row>
    <row r="715206" spans="23:35" x14ac:dyDescent="0.2">
      <c r="W715206" s="29"/>
      <c r="AI715206" s="29"/>
    </row>
    <row r="715234" spans="23:35" x14ac:dyDescent="0.2">
      <c r="W715234" s="31"/>
      <c r="AI715234" s="31"/>
    </row>
    <row r="715238" spans="23:35" x14ac:dyDescent="0.2">
      <c r="W715238" s="29"/>
      <c r="AI715238" s="29"/>
    </row>
    <row r="715266" spans="23:35" x14ac:dyDescent="0.2">
      <c r="W715266" s="31"/>
      <c r="AI715266" s="31"/>
    </row>
    <row r="715270" spans="23:35" x14ac:dyDescent="0.2">
      <c r="W715270" s="29"/>
      <c r="AI715270" s="29"/>
    </row>
    <row r="715298" spans="23:35" x14ac:dyDescent="0.2">
      <c r="W715298" s="31"/>
      <c r="AI715298" s="31"/>
    </row>
    <row r="715302" spans="23:35" x14ac:dyDescent="0.2">
      <c r="W715302" s="29"/>
      <c r="AI715302" s="29"/>
    </row>
    <row r="715330" spans="23:35" x14ac:dyDescent="0.2">
      <c r="W715330" s="31"/>
      <c r="AI715330" s="31"/>
    </row>
    <row r="715334" spans="23:35" x14ac:dyDescent="0.2">
      <c r="W715334" s="29"/>
      <c r="AI715334" s="29"/>
    </row>
    <row r="715362" spans="23:35" x14ac:dyDescent="0.2">
      <c r="W715362" s="31"/>
      <c r="AI715362" s="31"/>
    </row>
    <row r="715366" spans="23:35" x14ac:dyDescent="0.2">
      <c r="W715366" s="29"/>
      <c r="AI715366" s="29"/>
    </row>
    <row r="715394" spans="23:35" x14ac:dyDescent="0.2">
      <c r="W715394" s="31"/>
      <c r="AI715394" s="31"/>
    </row>
    <row r="715398" spans="23:35" x14ac:dyDescent="0.2">
      <c r="W715398" s="29"/>
      <c r="AI715398" s="29"/>
    </row>
    <row r="715426" spans="23:35" x14ac:dyDescent="0.2">
      <c r="W715426" s="31"/>
      <c r="AI715426" s="31"/>
    </row>
    <row r="715430" spans="23:35" x14ac:dyDescent="0.2">
      <c r="W715430" s="29"/>
      <c r="AI715430" s="29"/>
    </row>
    <row r="715458" spans="23:35" x14ac:dyDescent="0.2">
      <c r="W715458" s="31"/>
      <c r="AI715458" s="31"/>
    </row>
    <row r="715462" spans="23:35" x14ac:dyDescent="0.2">
      <c r="W715462" s="29"/>
      <c r="AI715462" s="29"/>
    </row>
    <row r="715490" spans="23:35" x14ac:dyDescent="0.2">
      <c r="W715490" s="31"/>
      <c r="AI715490" s="31"/>
    </row>
    <row r="715494" spans="23:35" x14ac:dyDescent="0.2">
      <c r="W715494" s="29"/>
      <c r="AI715494" s="29"/>
    </row>
    <row r="715522" spans="23:35" x14ac:dyDescent="0.2">
      <c r="W715522" s="31"/>
      <c r="AI715522" s="31"/>
    </row>
    <row r="715526" spans="23:35" x14ac:dyDescent="0.2">
      <c r="W715526" s="29"/>
      <c r="AI715526" s="29"/>
    </row>
    <row r="715554" spans="23:35" x14ac:dyDescent="0.2">
      <c r="W715554" s="31"/>
      <c r="AI715554" s="31"/>
    </row>
    <row r="715558" spans="23:35" x14ac:dyDescent="0.2">
      <c r="W715558" s="29"/>
      <c r="AI715558" s="29"/>
    </row>
    <row r="715586" spans="23:35" x14ac:dyDescent="0.2">
      <c r="W715586" s="31"/>
      <c r="AI715586" s="31"/>
    </row>
    <row r="715590" spans="23:35" x14ac:dyDescent="0.2">
      <c r="W715590" s="29"/>
      <c r="AI715590" s="29"/>
    </row>
    <row r="715618" spans="23:35" x14ac:dyDescent="0.2">
      <c r="W715618" s="31"/>
      <c r="AI715618" s="31"/>
    </row>
    <row r="715622" spans="23:35" x14ac:dyDescent="0.2">
      <c r="W715622" s="29"/>
      <c r="AI715622" s="29"/>
    </row>
    <row r="715650" spans="23:35" x14ac:dyDescent="0.2">
      <c r="W715650" s="31"/>
      <c r="AI715650" s="31"/>
    </row>
    <row r="715654" spans="23:35" x14ac:dyDescent="0.2">
      <c r="W715654" s="29"/>
      <c r="AI715654" s="29"/>
    </row>
    <row r="715682" spans="23:35" x14ac:dyDescent="0.2">
      <c r="W715682" s="31"/>
      <c r="AI715682" s="31"/>
    </row>
    <row r="715686" spans="23:35" x14ac:dyDescent="0.2">
      <c r="W715686" s="29"/>
      <c r="AI715686" s="29"/>
    </row>
    <row r="715714" spans="23:35" x14ac:dyDescent="0.2">
      <c r="W715714" s="31"/>
      <c r="AI715714" s="31"/>
    </row>
    <row r="715718" spans="23:35" x14ac:dyDescent="0.2">
      <c r="W715718" s="29"/>
      <c r="AI715718" s="29"/>
    </row>
    <row r="715746" spans="23:35" x14ac:dyDescent="0.2">
      <c r="W715746" s="31"/>
      <c r="AI715746" s="31"/>
    </row>
    <row r="715750" spans="23:35" x14ac:dyDescent="0.2">
      <c r="W715750" s="29"/>
      <c r="AI715750" s="29"/>
    </row>
    <row r="715778" spans="23:35" x14ac:dyDescent="0.2">
      <c r="W715778" s="31"/>
      <c r="AI715778" s="31"/>
    </row>
    <row r="715782" spans="23:35" x14ac:dyDescent="0.2">
      <c r="W715782" s="29"/>
      <c r="AI715782" s="29"/>
    </row>
    <row r="715810" spans="23:35" x14ac:dyDescent="0.2">
      <c r="W715810" s="31"/>
      <c r="AI715810" s="31"/>
    </row>
    <row r="715814" spans="23:35" x14ac:dyDescent="0.2">
      <c r="W715814" s="29"/>
      <c r="AI715814" s="29"/>
    </row>
    <row r="715842" spans="23:35" x14ac:dyDescent="0.2">
      <c r="W715842" s="31"/>
      <c r="AI715842" s="31"/>
    </row>
    <row r="715846" spans="23:35" x14ac:dyDescent="0.2">
      <c r="W715846" s="29"/>
      <c r="AI715846" s="29"/>
    </row>
    <row r="715874" spans="23:35" x14ac:dyDescent="0.2">
      <c r="W715874" s="31"/>
      <c r="AI715874" s="31"/>
    </row>
    <row r="715878" spans="23:35" x14ac:dyDescent="0.2">
      <c r="W715878" s="29"/>
      <c r="AI715878" s="29"/>
    </row>
    <row r="715906" spans="23:35" x14ac:dyDescent="0.2">
      <c r="W715906" s="31"/>
      <c r="AI715906" s="31"/>
    </row>
    <row r="715910" spans="23:35" x14ac:dyDescent="0.2">
      <c r="W715910" s="29"/>
      <c r="AI715910" s="29"/>
    </row>
    <row r="715938" spans="23:35" x14ac:dyDescent="0.2">
      <c r="W715938" s="31"/>
      <c r="AI715938" s="31"/>
    </row>
    <row r="715942" spans="23:35" x14ac:dyDescent="0.2">
      <c r="W715942" s="29"/>
      <c r="AI715942" s="29"/>
    </row>
    <row r="715970" spans="23:35" x14ac:dyDescent="0.2">
      <c r="W715970" s="31"/>
      <c r="AI715970" s="31"/>
    </row>
    <row r="715974" spans="23:35" x14ac:dyDescent="0.2">
      <c r="W715974" s="29"/>
      <c r="AI715974" s="29"/>
    </row>
    <row r="716002" spans="23:35" x14ac:dyDescent="0.2">
      <c r="W716002" s="31"/>
      <c r="AI716002" s="31"/>
    </row>
    <row r="716006" spans="23:35" x14ac:dyDescent="0.2">
      <c r="W716006" s="29"/>
      <c r="AI716006" s="29"/>
    </row>
    <row r="716034" spans="23:35" x14ac:dyDescent="0.2">
      <c r="W716034" s="31"/>
      <c r="AI716034" s="31"/>
    </row>
    <row r="716038" spans="23:35" x14ac:dyDescent="0.2">
      <c r="W716038" s="29"/>
      <c r="AI716038" s="29"/>
    </row>
    <row r="716066" spans="23:35" x14ac:dyDescent="0.2">
      <c r="W716066" s="31"/>
      <c r="AI716066" s="31"/>
    </row>
    <row r="716070" spans="23:35" x14ac:dyDescent="0.2">
      <c r="W716070" s="29"/>
      <c r="AI716070" s="29"/>
    </row>
    <row r="716098" spans="23:35" x14ac:dyDescent="0.2">
      <c r="W716098" s="31"/>
      <c r="AI716098" s="31"/>
    </row>
    <row r="716102" spans="23:35" x14ac:dyDescent="0.2">
      <c r="W716102" s="29"/>
      <c r="AI716102" s="29"/>
    </row>
    <row r="716130" spans="23:35" x14ac:dyDescent="0.2">
      <c r="W716130" s="31"/>
      <c r="AI716130" s="31"/>
    </row>
    <row r="716134" spans="23:35" x14ac:dyDescent="0.2">
      <c r="W716134" s="29"/>
      <c r="AI716134" s="29"/>
    </row>
    <row r="716162" spans="23:35" x14ac:dyDescent="0.2">
      <c r="W716162" s="31"/>
      <c r="AI716162" s="31"/>
    </row>
    <row r="716166" spans="23:35" x14ac:dyDescent="0.2">
      <c r="W716166" s="29"/>
      <c r="AI716166" s="29"/>
    </row>
    <row r="716194" spans="23:35" x14ac:dyDescent="0.2">
      <c r="W716194" s="31"/>
      <c r="AI716194" s="31"/>
    </row>
    <row r="716198" spans="23:35" x14ac:dyDescent="0.2">
      <c r="W716198" s="29"/>
      <c r="AI716198" s="29"/>
    </row>
    <row r="716226" spans="23:35" x14ac:dyDescent="0.2">
      <c r="W716226" s="31"/>
      <c r="AI716226" s="31"/>
    </row>
    <row r="716230" spans="23:35" x14ac:dyDescent="0.2">
      <c r="W716230" s="29"/>
      <c r="AI716230" s="29"/>
    </row>
    <row r="716258" spans="23:35" x14ac:dyDescent="0.2">
      <c r="W716258" s="31"/>
      <c r="AI716258" s="31"/>
    </row>
    <row r="716262" spans="23:35" x14ac:dyDescent="0.2">
      <c r="W716262" s="29"/>
      <c r="AI716262" s="29"/>
    </row>
    <row r="716290" spans="23:35" x14ac:dyDescent="0.2">
      <c r="W716290" s="31"/>
      <c r="AI716290" s="31"/>
    </row>
    <row r="716294" spans="23:35" x14ac:dyDescent="0.2">
      <c r="W716294" s="29"/>
      <c r="AI716294" s="29"/>
    </row>
    <row r="716322" spans="23:35" x14ac:dyDescent="0.2">
      <c r="W716322" s="31"/>
      <c r="AI716322" s="31"/>
    </row>
    <row r="716326" spans="23:35" x14ac:dyDescent="0.2">
      <c r="W716326" s="29"/>
      <c r="AI716326" s="29"/>
    </row>
    <row r="716354" spans="23:35" x14ac:dyDescent="0.2">
      <c r="W716354" s="31"/>
      <c r="AI716354" s="31"/>
    </row>
    <row r="716358" spans="23:35" x14ac:dyDescent="0.2">
      <c r="W716358" s="29"/>
      <c r="AI716358" s="29"/>
    </row>
    <row r="716386" spans="23:35" x14ac:dyDescent="0.2">
      <c r="W716386" s="31"/>
      <c r="AI716386" s="31"/>
    </row>
    <row r="716390" spans="23:35" x14ac:dyDescent="0.2">
      <c r="W716390" s="29"/>
      <c r="AI716390" s="29"/>
    </row>
    <row r="716418" spans="23:35" x14ac:dyDescent="0.2">
      <c r="W716418" s="31"/>
      <c r="AI716418" s="31"/>
    </row>
    <row r="716422" spans="23:35" x14ac:dyDescent="0.2">
      <c r="W716422" s="29"/>
      <c r="AI716422" s="29"/>
    </row>
    <row r="716450" spans="23:35" x14ac:dyDescent="0.2">
      <c r="W716450" s="31"/>
      <c r="AI716450" s="31"/>
    </row>
    <row r="716454" spans="23:35" x14ac:dyDescent="0.2">
      <c r="W716454" s="29"/>
      <c r="AI716454" s="29"/>
    </row>
    <row r="716482" spans="23:35" x14ac:dyDescent="0.2">
      <c r="W716482" s="31"/>
      <c r="AI716482" s="31"/>
    </row>
    <row r="716486" spans="23:35" x14ac:dyDescent="0.2">
      <c r="W716486" s="29"/>
      <c r="AI716486" s="29"/>
    </row>
    <row r="716514" spans="23:35" x14ac:dyDescent="0.2">
      <c r="W716514" s="31"/>
      <c r="AI716514" s="31"/>
    </row>
    <row r="716518" spans="23:35" x14ac:dyDescent="0.2">
      <c r="W716518" s="29"/>
      <c r="AI716518" s="29"/>
    </row>
    <row r="716546" spans="23:35" x14ac:dyDescent="0.2">
      <c r="W716546" s="31"/>
      <c r="AI716546" s="31"/>
    </row>
    <row r="716550" spans="23:35" x14ac:dyDescent="0.2">
      <c r="W716550" s="29"/>
      <c r="AI716550" s="29"/>
    </row>
    <row r="716578" spans="23:35" x14ac:dyDescent="0.2">
      <c r="W716578" s="31"/>
      <c r="AI716578" s="31"/>
    </row>
    <row r="716582" spans="23:35" x14ac:dyDescent="0.2">
      <c r="W716582" s="29"/>
      <c r="AI716582" s="29"/>
    </row>
    <row r="716610" spans="23:35" x14ac:dyDescent="0.2">
      <c r="W716610" s="31"/>
      <c r="AI716610" s="31"/>
    </row>
    <row r="716614" spans="23:35" x14ac:dyDescent="0.2">
      <c r="W716614" s="29"/>
      <c r="AI716614" s="29"/>
    </row>
    <row r="716642" spans="23:35" x14ac:dyDescent="0.2">
      <c r="W716642" s="31"/>
      <c r="AI716642" s="31"/>
    </row>
    <row r="716646" spans="23:35" x14ac:dyDescent="0.2">
      <c r="W716646" s="29"/>
      <c r="AI716646" s="29"/>
    </row>
    <row r="716674" spans="23:35" x14ac:dyDescent="0.2">
      <c r="W716674" s="31"/>
      <c r="AI716674" s="31"/>
    </row>
    <row r="716678" spans="23:35" x14ac:dyDescent="0.2">
      <c r="W716678" s="29"/>
      <c r="AI716678" s="29"/>
    </row>
    <row r="716706" spans="23:35" x14ac:dyDescent="0.2">
      <c r="W716706" s="31"/>
      <c r="AI716706" s="31"/>
    </row>
    <row r="716710" spans="23:35" x14ac:dyDescent="0.2">
      <c r="W716710" s="29"/>
      <c r="AI716710" s="29"/>
    </row>
    <row r="716738" spans="23:35" x14ac:dyDescent="0.2">
      <c r="W716738" s="31"/>
      <c r="AI716738" s="31"/>
    </row>
    <row r="716742" spans="23:35" x14ac:dyDescent="0.2">
      <c r="W716742" s="29"/>
      <c r="AI716742" s="29"/>
    </row>
    <row r="716770" spans="23:35" x14ac:dyDescent="0.2">
      <c r="W716770" s="31"/>
      <c r="AI716770" s="31"/>
    </row>
    <row r="716774" spans="23:35" x14ac:dyDescent="0.2">
      <c r="W716774" s="29"/>
      <c r="AI716774" s="29"/>
    </row>
    <row r="716802" spans="23:35" x14ac:dyDescent="0.2">
      <c r="W716802" s="31"/>
      <c r="AI716802" s="31"/>
    </row>
    <row r="716806" spans="23:35" x14ac:dyDescent="0.2">
      <c r="W716806" s="29"/>
      <c r="AI716806" s="29"/>
    </row>
    <row r="716834" spans="23:35" x14ac:dyDescent="0.2">
      <c r="W716834" s="31"/>
      <c r="AI716834" s="31"/>
    </row>
    <row r="716838" spans="23:35" x14ac:dyDescent="0.2">
      <c r="W716838" s="29"/>
      <c r="AI716838" s="29"/>
    </row>
    <row r="716866" spans="23:35" x14ac:dyDescent="0.2">
      <c r="W716866" s="31"/>
      <c r="AI716866" s="31"/>
    </row>
    <row r="716870" spans="23:35" x14ac:dyDescent="0.2">
      <c r="W716870" s="29"/>
      <c r="AI716870" s="29"/>
    </row>
    <row r="716898" spans="23:35" x14ac:dyDescent="0.2">
      <c r="W716898" s="31"/>
      <c r="AI716898" s="31"/>
    </row>
    <row r="716902" spans="23:35" x14ac:dyDescent="0.2">
      <c r="W716902" s="29"/>
      <c r="AI716902" s="29"/>
    </row>
    <row r="716930" spans="23:35" x14ac:dyDescent="0.2">
      <c r="W716930" s="31"/>
      <c r="AI716930" s="31"/>
    </row>
    <row r="716934" spans="23:35" x14ac:dyDescent="0.2">
      <c r="W716934" s="29"/>
      <c r="AI716934" s="29"/>
    </row>
    <row r="716962" spans="23:35" x14ac:dyDescent="0.2">
      <c r="W716962" s="31"/>
      <c r="AI716962" s="31"/>
    </row>
    <row r="716966" spans="23:35" x14ac:dyDescent="0.2">
      <c r="W716966" s="29"/>
      <c r="AI716966" s="29"/>
    </row>
    <row r="716994" spans="23:35" x14ac:dyDescent="0.2">
      <c r="W716994" s="31"/>
      <c r="AI716994" s="31"/>
    </row>
    <row r="716998" spans="23:35" x14ac:dyDescent="0.2">
      <c r="W716998" s="29"/>
      <c r="AI716998" s="29"/>
    </row>
    <row r="717026" spans="23:35" x14ac:dyDescent="0.2">
      <c r="W717026" s="31"/>
      <c r="AI717026" s="31"/>
    </row>
    <row r="717030" spans="23:35" x14ac:dyDescent="0.2">
      <c r="W717030" s="29"/>
      <c r="AI717030" s="29"/>
    </row>
    <row r="717058" spans="23:35" x14ac:dyDescent="0.2">
      <c r="W717058" s="31"/>
      <c r="AI717058" s="31"/>
    </row>
    <row r="717062" spans="23:35" x14ac:dyDescent="0.2">
      <c r="W717062" s="29"/>
      <c r="AI717062" s="29"/>
    </row>
    <row r="717090" spans="23:35" x14ac:dyDescent="0.2">
      <c r="W717090" s="31"/>
      <c r="AI717090" s="31"/>
    </row>
    <row r="717094" spans="23:35" x14ac:dyDescent="0.2">
      <c r="W717094" s="29"/>
      <c r="AI717094" s="29"/>
    </row>
    <row r="717122" spans="23:35" x14ac:dyDescent="0.2">
      <c r="W717122" s="31"/>
      <c r="AI717122" s="31"/>
    </row>
    <row r="717126" spans="23:35" x14ac:dyDescent="0.2">
      <c r="W717126" s="29"/>
      <c r="AI717126" s="29"/>
    </row>
    <row r="717154" spans="23:35" x14ac:dyDescent="0.2">
      <c r="W717154" s="31"/>
      <c r="AI717154" s="31"/>
    </row>
    <row r="717158" spans="23:35" x14ac:dyDescent="0.2">
      <c r="W717158" s="29"/>
      <c r="AI717158" s="29"/>
    </row>
    <row r="717186" spans="23:35" x14ac:dyDescent="0.2">
      <c r="W717186" s="31"/>
      <c r="AI717186" s="31"/>
    </row>
    <row r="717190" spans="23:35" x14ac:dyDescent="0.2">
      <c r="W717190" s="29"/>
      <c r="AI717190" s="29"/>
    </row>
    <row r="717218" spans="23:35" x14ac:dyDescent="0.2">
      <c r="W717218" s="31"/>
      <c r="AI717218" s="31"/>
    </row>
    <row r="717222" spans="23:35" x14ac:dyDescent="0.2">
      <c r="W717222" s="29"/>
      <c r="AI717222" s="29"/>
    </row>
    <row r="717250" spans="23:35" x14ac:dyDescent="0.2">
      <c r="W717250" s="31"/>
      <c r="AI717250" s="31"/>
    </row>
    <row r="717254" spans="23:35" x14ac:dyDescent="0.2">
      <c r="W717254" s="29"/>
      <c r="AI717254" s="29"/>
    </row>
    <row r="717282" spans="23:35" x14ac:dyDescent="0.2">
      <c r="W717282" s="31"/>
      <c r="AI717282" s="31"/>
    </row>
    <row r="717286" spans="23:35" x14ac:dyDescent="0.2">
      <c r="W717286" s="29"/>
      <c r="AI717286" s="29"/>
    </row>
    <row r="717314" spans="23:35" x14ac:dyDescent="0.2">
      <c r="W717314" s="31"/>
      <c r="AI717314" s="31"/>
    </row>
    <row r="717318" spans="23:35" x14ac:dyDescent="0.2">
      <c r="W717318" s="29"/>
      <c r="AI717318" s="29"/>
    </row>
    <row r="717346" spans="23:35" x14ac:dyDescent="0.2">
      <c r="W717346" s="31"/>
      <c r="AI717346" s="31"/>
    </row>
    <row r="717350" spans="23:35" x14ac:dyDescent="0.2">
      <c r="W717350" s="29"/>
      <c r="AI717350" s="29"/>
    </row>
    <row r="717378" spans="23:35" x14ac:dyDescent="0.2">
      <c r="W717378" s="31"/>
      <c r="AI717378" s="31"/>
    </row>
    <row r="717382" spans="23:35" x14ac:dyDescent="0.2">
      <c r="W717382" s="29"/>
      <c r="AI717382" s="29"/>
    </row>
    <row r="717410" spans="23:35" x14ac:dyDescent="0.2">
      <c r="W717410" s="31"/>
      <c r="AI717410" s="31"/>
    </row>
    <row r="717414" spans="23:35" x14ac:dyDescent="0.2">
      <c r="W717414" s="29"/>
      <c r="AI717414" s="29"/>
    </row>
    <row r="717442" spans="23:35" x14ac:dyDescent="0.2">
      <c r="W717442" s="31"/>
      <c r="AI717442" s="31"/>
    </row>
    <row r="717446" spans="23:35" x14ac:dyDescent="0.2">
      <c r="W717446" s="29"/>
      <c r="AI717446" s="29"/>
    </row>
    <row r="717474" spans="23:35" x14ac:dyDescent="0.2">
      <c r="W717474" s="31"/>
      <c r="AI717474" s="31"/>
    </row>
    <row r="717478" spans="23:35" x14ac:dyDescent="0.2">
      <c r="W717478" s="29"/>
      <c r="AI717478" s="29"/>
    </row>
    <row r="717506" spans="23:35" x14ac:dyDescent="0.2">
      <c r="W717506" s="31"/>
      <c r="AI717506" s="31"/>
    </row>
    <row r="717510" spans="23:35" x14ac:dyDescent="0.2">
      <c r="W717510" s="29"/>
      <c r="AI717510" s="29"/>
    </row>
    <row r="717538" spans="23:35" x14ac:dyDescent="0.2">
      <c r="W717538" s="31"/>
      <c r="AI717538" s="31"/>
    </row>
    <row r="717542" spans="23:35" x14ac:dyDescent="0.2">
      <c r="W717542" s="29"/>
      <c r="AI717542" s="29"/>
    </row>
    <row r="717570" spans="23:35" x14ac:dyDescent="0.2">
      <c r="W717570" s="31"/>
      <c r="AI717570" s="31"/>
    </row>
    <row r="717574" spans="23:35" x14ac:dyDescent="0.2">
      <c r="W717574" s="29"/>
      <c r="AI717574" s="29"/>
    </row>
    <row r="717602" spans="23:35" x14ac:dyDescent="0.2">
      <c r="W717602" s="31"/>
      <c r="AI717602" s="31"/>
    </row>
    <row r="717606" spans="23:35" x14ac:dyDescent="0.2">
      <c r="W717606" s="29"/>
      <c r="AI717606" s="29"/>
    </row>
    <row r="717634" spans="23:35" x14ac:dyDescent="0.2">
      <c r="W717634" s="31"/>
      <c r="AI717634" s="31"/>
    </row>
    <row r="717638" spans="23:35" x14ac:dyDescent="0.2">
      <c r="W717638" s="29"/>
      <c r="AI717638" s="29"/>
    </row>
    <row r="717666" spans="23:35" x14ac:dyDescent="0.2">
      <c r="W717666" s="31"/>
      <c r="AI717666" s="31"/>
    </row>
    <row r="717670" spans="23:35" x14ac:dyDescent="0.2">
      <c r="W717670" s="29"/>
      <c r="AI717670" s="29"/>
    </row>
    <row r="717698" spans="23:35" x14ac:dyDescent="0.2">
      <c r="W717698" s="31"/>
      <c r="AI717698" s="31"/>
    </row>
    <row r="717702" spans="23:35" x14ac:dyDescent="0.2">
      <c r="W717702" s="29"/>
      <c r="AI717702" s="29"/>
    </row>
    <row r="717730" spans="23:35" x14ac:dyDescent="0.2">
      <c r="W717730" s="31"/>
      <c r="AI717730" s="31"/>
    </row>
    <row r="717734" spans="23:35" x14ac:dyDescent="0.2">
      <c r="W717734" s="29"/>
      <c r="AI717734" s="29"/>
    </row>
    <row r="717762" spans="23:35" x14ac:dyDescent="0.2">
      <c r="W717762" s="31"/>
      <c r="AI717762" s="31"/>
    </row>
    <row r="717766" spans="23:35" x14ac:dyDescent="0.2">
      <c r="W717766" s="29"/>
      <c r="AI717766" s="29"/>
    </row>
    <row r="717794" spans="23:35" x14ac:dyDescent="0.2">
      <c r="W717794" s="31"/>
      <c r="AI717794" s="31"/>
    </row>
    <row r="717798" spans="23:35" x14ac:dyDescent="0.2">
      <c r="W717798" s="29"/>
      <c r="AI717798" s="29"/>
    </row>
    <row r="717826" spans="23:35" x14ac:dyDescent="0.2">
      <c r="W717826" s="31"/>
      <c r="AI717826" s="31"/>
    </row>
    <row r="717830" spans="23:35" x14ac:dyDescent="0.2">
      <c r="W717830" s="29"/>
      <c r="AI717830" s="29"/>
    </row>
    <row r="717858" spans="23:35" x14ac:dyDescent="0.2">
      <c r="W717858" s="31"/>
      <c r="AI717858" s="31"/>
    </row>
    <row r="717862" spans="23:35" x14ac:dyDescent="0.2">
      <c r="W717862" s="29"/>
      <c r="AI717862" s="29"/>
    </row>
    <row r="717890" spans="23:35" x14ac:dyDescent="0.2">
      <c r="W717890" s="31"/>
      <c r="AI717890" s="31"/>
    </row>
    <row r="717894" spans="23:35" x14ac:dyDescent="0.2">
      <c r="W717894" s="29"/>
      <c r="AI717894" s="29"/>
    </row>
    <row r="717922" spans="23:35" x14ac:dyDescent="0.2">
      <c r="W717922" s="31"/>
      <c r="AI717922" s="31"/>
    </row>
    <row r="717926" spans="23:35" x14ac:dyDescent="0.2">
      <c r="W717926" s="29"/>
      <c r="AI717926" s="29"/>
    </row>
    <row r="717954" spans="23:35" x14ac:dyDescent="0.2">
      <c r="W717954" s="31"/>
      <c r="AI717954" s="31"/>
    </row>
    <row r="717958" spans="23:35" x14ac:dyDescent="0.2">
      <c r="W717958" s="29"/>
      <c r="AI717958" s="29"/>
    </row>
    <row r="717986" spans="23:35" x14ac:dyDescent="0.2">
      <c r="W717986" s="31"/>
      <c r="AI717986" s="31"/>
    </row>
    <row r="717990" spans="23:35" x14ac:dyDescent="0.2">
      <c r="W717990" s="29"/>
      <c r="AI717990" s="29"/>
    </row>
    <row r="718018" spans="23:35" x14ac:dyDescent="0.2">
      <c r="W718018" s="31"/>
      <c r="AI718018" s="31"/>
    </row>
    <row r="718022" spans="23:35" x14ac:dyDescent="0.2">
      <c r="W718022" s="29"/>
      <c r="AI718022" s="29"/>
    </row>
    <row r="718050" spans="23:35" x14ac:dyDescent="0.2">
      <c r="W718050" s="31"/>
      <c r="AI718050" s="31"/>
    </row>
    <row r="718054" spans="23:35" x14ac:dyDescent="0.2">
      <c r="W718054" s="29"/>
      <c r="AI718054" s="29"/>
    </row>
    <row r="718082" spans="23:35" x14ac:dyDescent="0.2">
      <c r="W718082" s="31"/>
      <c r="AI718082" s="31"/>
    </row>
    <row r="718086" spans="23:35" x14ac:dyDescent="0.2">
      <c r="W718086" s="29"/>
      <c r="AI718086" s="29"/>
    </row>
    <row r="718114" spans="23:35" x14ac:dyDescent="0.2">
      <c r="W718114" s="31"/>
      <c r="AI718114" s="31"/>
    </row>
    <row r="718118" spans="23:35" x14ac:dyDescent="0.2">
      <c r="W718118" s="29"/>
      <c r="AI718118" s="29"/>
    </row>
    <row r="718146" spans="23:35" x14ac:dyDescent="0.2">
      <c r="W718146" s="31"/>
      <c r="AI718146" s="31"/>
    </row>
    <row r="718150" spans="23:35" x14ac:dyDescent="0.2">
      <c r="W718150" s="29"/>
      <c r="AI718150" s="29"/>
    </row>
    <row r="718178" spans="23:35" x14ac:dyDescent="0.2">
      <c r="W718178" s="31"/>
      <c r="AI718178" s="31"/>
    </row>
    <row r="718182" spans="23:35" x14ac:dyDescent="0.2">
      <c r="W718182" s="29"/>
      <c r="AI718182" s="29"/>
    </row>
    <row r="718210" spans="23:35" x14ac:dyDescent="0.2">
      <c r="W718210" s="31"/>
      <c r="AI718210" s="31"/>
    </row>
    <row r="718214" spans="23:35" x14ac:dyDescent="0.2">
      <c r="W718214" s="29"/>
      <c r="AI718214" s="29"/>
    </row>
    <row r="718242" spans="23:35" x14ac:dyDescent="0.2">
      <c r="W718242" s="31"/>
      <c r="AI718242" s="31"/>
    </row>
    <row r="718246" spans="23:35" x14ac:dyDescent="0.2">
      <c r="W718246" s="29"/>
      <c r="AI718246" s="29"/>
    </row>
    <row r="718274" spans="23:35" x14ac:dyDescent="0.2">
      <c r="W718274" s="31"/>
      <c r="AI718274" s="31"/>
    </row>
    <row r="718278" spans="23:35" x14ac:dyDescent="0.2">
      <c r="W718278" s="29"/>
      <c r="AI718278" s="29"/>
    </row>
    <row r="718306" spans="23:35" x14ac:dyDescent="0.2">
      <c r="W718306" s="31"/>
      <c r="AI718306" s="31"/>
    </row>
    <row r="718310" spans="23:35" x14ac:dyDescent="0.2">
      <c r="W718310" s="29"/>
      <c r="AI718310" s="29"/>
    </row>
    <row r="718338" spans="23:35" x14ac:dyDescent="0.2">
      <c r="W718338" s="31"/>
      <c r="AI718338" s="31"/>
    </row>
    <row r="718342" spans="23:35" x14ac:dyDescent="0.2">
      <c r="W718342" s="29"/>
      <c r="AI718342" s="29"/>
    </row>
    <row r="718370" spans="23:35" x14ac:dyDescent="0.2">
      <c r="W718370" s="31"/>
      <c r="AI718370" s="31"/>
    </row>
    <row r="718374" spans="23:35" x14ac:dyDescent="0.2">
      <c r="W718374" s="29"/>
      <c r="AI718374" s="29"/>
    </row>
    <row r="718402" spans="23:35" x14ac:dyDescent="0.2">
      <c r="W718402" s="31"/>
      <c r="AI718402" s="31"/>
    </row>
    <row r="718406" spans="23:35" x14ac:dyDescent="0.2">
      <c r="W718406" s="29"/>
      <c r="AI718406" s="29"/>
    </row>
    <row r="718434" spans="23:35" x14ac:dyDescent="0.2">
      <c r="W718434" s="31"/>
      <c r="AI718434" s="31"/>
    </row>
    <row r="718438" spans="23:35" x14ac:dyDescent="0.2">
      <c r="W718438" s="29"/>
      <c r="AI718438" s="29"/>
    </row>
    <row r="718466" spans="23:35" x14ac:dyDescent="0.2">
      <c r="W718466" s="31"/>
      <c r="AI718466" s="31"/>
    </row>
    <row r="718470" spans="23:35" x14ac:dyDescent="0.2">
      <c r="W718470" s="29"/>
      <c r="AI718470" s="29"/>
    </row>
    <row r="718498" spans="23:35" x14ac:dyDescent="0.2">
      <c r="W718498" s="31"/>
      <c r="AI718498" s="31"/>
    </row>
    <row r="718502" spans="23:35" x14ac:dyDescent="0.2">
      <c r="W718502" s="29"/>
      <c r="AI718502" s="29"/>
    </row>
    <row r="718530" spans="23:35" x14ac:dyDescent="0.2">
      <c r="W718530" s="31"/>
      <c r="AI718530" s="31"/>
    </row>
    <row r="718534" spans="23:35" x14ac:dyDescent="0.2">
      <c r="W718534" s="29"/>
      <c r="AI718534" s="29"/>
    </row>
    <row r="718562" spans="23:35" x14ac:dyDescent="0.2">
      <c r="W718562" s="31"/>
      <c r="AI718562" s="31"/>
    </row>
    <row r="718566" spans="23:35" x14ac:dyDescent="0.2">
      <c r="W718566" s="29"/>
      <c r="AI718566" s="29"/>
    </row>
    <row r="718594" spans="23:35" x14ac:dyDescent="0.2">
      <c r="W718594" s="31"/>
      <c r="AI718594" s="31"/>
    </row>
    <row r="718598" spans="23:35" x14ac:dyDescent="0.2">
      <c r="W718598" s="29"/>
      <c r="AI718598" s="29"/>
    </row>
    <row r="718626" spans="23:35" x14ac:dyDescent="0.2">
      <c r="W718626" s="31"/>
      <c r="AI718626" s="31"/>
    </row>
    <row r="718630" spans="23:35" x14ac:dyDescent="0.2">
      <c r="W718630" s="29"/>
      <c r="AI718630" s="29"/>
    </row>
    <row r="718658" spans="23:35" x14ac:dyDescent="0.2">
      <c r="W718658" s="31"/>
      <c r="AI718658" s="31"/>
    </row>
    <row r="718662" spans="23:35" x14ac:dyDescent="0.2">
      <c r="W718662" s="29"/>
      <c r="AI718662" s="29"/>
    </row>
    <row r="718690" spans="23:35" x14ac:dyDescent="0.2">
      <c r="W718690" s="31"/>
      <c r="AI718690" s="31"/>
    </row>
    <row r="718694" spans="23:35" x14ac:dyDescent="0.2">
      <c r="W718694" s="29"/>
      <c r="AI718694" s="29"/>
    </row>
    <row r="718722" spans="23:35" x14ac:dyDescent="0.2">
      <c r="W718722" s="31"/>
      <c r="AI718722" s="31"/>
    </row>
    <row r="718726" spans="23:35" x14ac:dyDescent="0.2">
      <c r="W718726" s="29"/>
      <c r="AI718726" s="29"/>
    </row>
    <row r="718754" spans="23:35" x14ac:dyDescent="0.2">
      <c r="W718754" s="31"/>
      <c r="AI718754" s="31"/>
    </row>
    <row r="718758" spans="23:35" x14ac:dyDescent="0.2">
      <c r="W718758" s="29"/>
      <c r="AI718758" s="29"/>
    </row>
    <row r="718786" spans="23:35" x14ac:dyDescent="0.2">
      <c r="W718786" s="31"/>
      <c r="AI718786" s="31"/>
    </row>
    <row r="718790" spans="23:35" x14ac:dyDescent="0.2">
      <c r="W718790" s="29"/>
      <c r="AI718790" s="29"/>
    </row>
    <row r="718818" spans="23:35" x14ac:dyDescent="0.2">
      <c r="W718818" s="31"/>
      <c r="AI718818" s="31"/>
    </row>
    <row r="718822" spans="23:35" x14ac:dyDescent="0.2">
      <c r="W718822" s="29"/>
      <c r="AI718822" s="29"/>
    </row>
    <row r="718850" spans="23:35" x14ac:dyDescent="0.2">
      <c r="W718850" s="31"/>
      <c r="AI718850" s="31"/>
    </row>
    <row r="718854" spans="23:35" x14ac:dyDescent="0.2">
      <c r="W718854" s="29"/>
      <c r="AI718854" s="29"/>
    </row>
    <row r="718882" spans="23:35" x14ac:dyDescent="0.2">
      <c r="W718882" s="31"/>
      <c r="AI718882" s="31"/>
    </row>
    <row r="718886" spans="23:35" x14ac:dyDescent="0.2">
      <c r="W718886" s="29"/>
      <c r="AI718886" s="29"/>
    </row>
    <row r="718914" spans="23:35" x14ac:dyDescent="0.2">
      <c r="W718914" s="31"/>
      <c r="AI718914" s="31"/>
    </row>
    <row r="718918" spans="23:35" x14ac:dyDescent="0.2">
      <c r="W718918" s="29"/>
      <c r="AI718918" s="29"/>
    </row>
    <row r="718946" spans="23:35" x14ac:dyDescent="0.2">
      <c r="W718946" s="31"/>
      <c r="AI718946" s="31"/>
    </row>
    <row r="718950" spans="23:35" x14ac:dyDescent="0.2">
      <c r="W718950" s="29"/>
      <c r="AI718950" s="29"/>
    </row>
    <row r="718978" spans="23:35" x14ac:dyDescent="0.2">
      <c r="W718978" s="31"/>
      <c r="AI718978" s="31"/>
    </row>
    <row r="718982" spans="23:35" x14ac:dyDescent="0.2">
      <c r="W718982" s="29"/>
      <c r="AI718982" s="29"/>
    </row>
    <row r="719010" spans="23:35" x14ac:dyDescent="0.2">
      <c r="W719010" s="31"/>
      <c r="AI719010" s="31"/>
    </row>
    <row r="719014" spans="23:35" x14ac:dyDescent="0.2">
      <c r="W719014" s="29"/>
      <c r="AI719014" s="29"/>
    </row>
    <row r="719042" spans="23:35" x14ac:dyDescent="0.2">
      <c r="W719042" s="31"/>
      <c r="AI719042" s="31"/>
    </row>
    <row r="719046" spans="23:35" x14ac:dyDescent="0.2">
      <c r="W719046" s="29"/>
      <c r="AI719046" s="29"/>
    </row>
    <row r="719074" spans="23:35" x14ac:dyDescent="0.2">
      <c r="W719074" s="31"/>
      <c r="AI719074" s="31"/>
    </row>
    <row r="719078" spans="23:35" x14ac:dyDescent="0.2">
      <c r="W719078" s="29"/>
      <c r="AI719078" s="29"/>
    </row>
    <row r="719106" spans="23:35" x14ac:dyDescent="0.2">
      <c r="W719106" s="31"/>
      <c r="AI719106" s="31"/>
    </row>
    <row r="719110" spans="23:35" x14ac:dyDescent="0.2">
      <c r="W719110" s="29"/>
      <c r="AI719110" s="29"/>
    </row>
    <row r="719138" spans="23:35" x14ac:dyDescent="0.2">
      <c r="W719138" s="31"/>
      <c r="AI719138" s="31"/>
    </row>
    <row r="719142" spans="23:35" x14ac:dyDescent="0.2">
      <c r="W719142" s="29"/>
      <c r="AI719142" s="29"/>
    </row>
    <row r="719170" spans="23:35" x14ac:dyDescent="0.2">
      <c r="W719170" s="31"/>
      <c r="AI719170" s="31"/>
    </row>
    <row r="719174" spans="23:35" x14ac:dyDescent="0.2">
      <c r="W719174" s="29"/>
      <c r="AI719174" s="29"/>
    </row>
    <row r="719202" spans="23:35" x14ac:dyDescent="0.2">
      <c r="W719202" s="31"/>
      <c r="AI719202" s="31"/>
    </row>
    <row r="719206" spans="23:35" x14ac:dyDescent="0.2">
      <c r="W719206" s="29"/>
      <c r="AI719206" s="29"/>
    </row>
    <row r="719234" spans="23:35" x14ac:dyDescent="0.2">
      <c r="W719234" s="31"/>
      <c r="AI719234" s="31"/>
    </row>
    <row r="719238" spans="23:35" x14ac:dyDescent="0.2">
      <c r="W719238" s="29"/>
      <c r="AI719238" s="29"/>
    </row>
    <row r="719266" spans="23:35" x14ac:dyDescent="0.2">
      <c r="W719266" s="31"/>
      <c r="AI719266" s="31"/>
    </row>
    <row r="719270" spans="23:35" x14ac:dyDescent="0.2">
      <c r="W719270" s="29"/>
      <c r="AI719270" s="29"/>
    </row>
    <row r="719298" spans="23:35" x14ac:dyDescent="0.2">
      <c r="W719298" s="31"/>
      <c r="AI719298" s="31"/>
    </row>
    <row r="719302" spans="23:35" x14ac:dyDescent="0.2">
      <c r="W719302" s="29"/>
      <c r="AI719302" s="29"/>
    </row>
    <row r="719330" spans="23:35" x14ac:dyDescent="0.2">
      <c r="W719330" s="31"/>
      <c r="AI719330" s="31"/>
    </row>
    <row r="719334" spans="23:35" x14ac:dyDescent="0.2">
      <c r="W719334" s="29"/>
      <c r="AI719334" s="29"/>
    </row>
    <row r="719362" spans="23:35" x14ac:dyDescent="0.2">
      <c r="W719362" s="31"/>
      <c r="AI719362" s="31"/>
    </row>
    <row r="719366" spans="23:35" x14ac:dyDescent="0.2">
      <c r="W719366" s="29"/>
      <c r="AI719366" s="29"/>
    </row>
    <row r="719394" spans="23:35" x14ac:dyDescent="0.2">
      <c r="W719394" s="31"/>
      <c r="AI719394" s="31"/>
    </row>
    <row r="719398" spans="23:35" x14ac:dyDescent="0.2">
      <c r="W719398" s="29"/>
      <c r="AI719398" s="29"/>
    </row>
    <row r="719426" spans="23:35" x14ac:dyDescent="0.2">
      <c r="W719426" s="31"/>
      <c r="AI719426" s="31"/>
    </row>
    <row r="719430" spans="23:35" x14ac:dyDescent="0.2">
      <c r="W719430" s="29"/>
      <c r="AI719430" s="29"/>
    </row>
    <row r="719458" spans="23:35" x14ac:dyDescent="0.2">
      <c r="W719458" s="31"/>
      <c r="AI719458" s="31"/>
    </row>
    <row r="719462" spans="23:35" x14ac:dyDescent="0.2">
      <c r="W719462" s="29"/>
      <c r="AI719462" s="29"/>
    </row>
    <row r="719490" spans="23:35" x14ac:dyDescent="0.2">
      <c r="W719490" s="31"/>
      <c r="AI719490" s="31"/>
    </row>
    <row r="719494" spans="23:35" x14ac:dyDescent="0.2">
      <c r="W719494" s="29"/>
      <c r="AI719494" s="29"/>
    </row>
    <row r="719522" spans="23:35" x14ac:dyDescent="0.2">
      <c r="W719522" s="31"/>
      <c r="AI719522" s="31"/>
    </row>
    <row r="719526" spans="23:35" x14ac:dyDescent="0.2">
      <c r="W719526" s="29"/>
      <c r="AI719526" s="29"/>
    </row>
    <row r="719554" spans="23:35" x14ac:dyDescent="0.2">
      <c r="W719554" s="31"/>
      <c r="AI719554" s="31"/>
    </row>
    <row r="719558" spans="23:35" x14ac:dyDescent="0.2">
      <c r="W719558" s="29"/>
      <c r="AI719558" s="29"/>
    </row>
    <row r="719586" spans="23:35" x14ac:dyDescent="0.2">
      <c r="W719586" s="31"/>
      <c r="AI719586" s="31"/>
    </row>
    <row r="719590" spans="23:35" x14ac:dyDescent="0.2">
      <c r="W719590" s="29"/>
      <c r="AI719590" s="29"/>
    </row>
    <row r="719618" spans="23:35" x14ac:dyDescent="0.2">
      <c r="W719618" s="31"/>
      <c r="AI719618" s="31"/>
    </row>
    <row r="719622" spans="23:35" x14ac:dyDescent="0.2">
      <c r="W719622" s="29"/>
      <c r="AI719622" s="29"/>
    </row>
    <row r="719650" spans="23:35" x14ac:dyDescent="0.2">
      <c r="W719650" s="31"/>
      <c r="AI719650" s="31"/>
    </row>
    <row r="719654" spans="23:35" x14ac:dyDescent="0.2">
      <c r="W719654" s="29"/>
      <c r="AI719654" s="29"/>
    </row>
    <row r="719682" spans="23:35" x14ac:dyDescent="0.2">
      <c r="W719682" s="31"/>
      <c r="AI719682" s="31"/>
    </row>
    <row r="719686" spans="23:35" x14ac:dyDescent="0.2">
      <c r="W719686" s="29"/>
      <c r="AI719686" s="29"/>
    </row>
    <row r="719714" spans="23:35" x14ac:dyDescent="0.2">
      <c r="W719714" s="31"/>
      <c r="AI719714" s="31"/>
    </row>
    <row r="719718" spans="23:35" x14ac:dyDescent="0.2">
      <c r="W719718" s="29"/>
      <c r="AI719718" s="29"/>
    </row>
    <row r="719746" spans="23:35" x14ac:dyDescent="0.2">
      <c r="W719746" s="31"/>
      <c r="AI719746" s="31"/>
    </row>
    <row r="719750" spans="23:35" x14ac:dyDescent="0.2">
      <c r="W719750" s="29"/>
      <c r="AI719750" s="29"/>
    </row>
    <row r="719778" spans="23:35" x14ac:dyDescent="0.2">
      <c r="W719778" s="31"/>
      <c r="AI719778" s="31"/>
    </row>
    <row r="719782" spans="23:35" x14ac:dyDescent="0.2">
      <c r="W719782" s="29"/>
      <c r="AI719782" s="29"/>
    </row>
    <row r="719810" spans="23:35" x14ac:dyDescent="0.2">
      <c r="W719810" s="31"/>
      <c r="AI719810" s="31"/>
    </row>
    <row r="719814" spans="23:35" x14ac:dyDescent="0.2">
      <c r="W719814" s="29"/>
      <c r="AI719814" s="29"/>
    </row>
    <row r="719842" spans="23:35" x14ac:dyDescent="0.2">
      <c r="W719842" s="31"/>
      <c r="AI719842" s="31"/>
    </row>
    <row r="719846" spans="23:35" x14ac:dyDescent="0.2">
      <c r="W719846" s="29"/>
      <c r="AI719846" s="29"/>
    </row>
    <row r="719874" spans="23:35" x14ac:dyDescent="0.2">
      <c r="W719874" s="31"/>
      <c r="AI719874" s="31"/>
    </row>
    <row r="719878" spans="23:35" x14ac:dyDescent="0.2">
      <c r="W719878" s="29"/>
      <c r="AI719878" s="29"/>
    </row>
    <row r="719906" spans="23:35" x14ac:dyDescent="0.2">
      <c r="W719906" s="31"/>
      <c r="AI719906" s="31"/>
    </row>
    <row r="719910" spans="23:35" x14ac:dyDescent="0.2">
      <c r="W719910" s="29"/>
      <c r="AI719910" s="29"/>
    </row>
    <row r="719938" spans="23:35" x14ac:dyDescent="0.2">
      <c r="W719938" s="31"/>
      <c r="AI719938" s="31"/>
    </row>
    <row r="719942" spans="23:35" x14ac:dyDescent="0.2">
      <c r="W719942" s="29"/>
      <c r="AI719942" s="29"/>
    </row>
    <row r="719970" spans="23:35" x14ac:dyDescent="0.2">
      <c r="W719970" s="31"/>
      <c r="AI719970" s="31"/>
    </row>
    <row r="719974" spans="23:35" x14ac:dyDescent="0.2">
      <c r="W719974" s="29"/>
      <c r="AI719974" s="29"/>
    </row>
    <row r="720002" spans="23:35" x14ac:dyDescent="0.2">
      <c r="W720002" s="31"/>
      <c r="AI720002" s="31"/>
    </row>
    <row r="720006" spans="23:35" x14ac:dyDescent="0.2">
      <c r="W720006" s="29"/>
      <c r="AI720006" s="29"/>
    </row>
    <row r="720034" spans="23:35" x14ac:dyDescent="0.2">
      <c r="W720034" s="31"/>
      <c r="AI720034" s="31"/>
    </row>
    <row r="720038" spans="23:35" x14ac:dyDescent="0.2">
      <c r="W720038" s="29"/>
      <c r="AI720038" s="29"/>
    </row>
    <row r="720066" spans="23:35" x14ac:dyDescent="0.2">
      <c r="W720066" s="31"/>
      <c r="AI720066" s="31"/>
    </row>
    <row r="720070" spans="23:35" x14ac:dyDescent="0.2">
      <c r="W720070" s="29"/>
      <c r="AI720070" s="29"/>
    </row>
    <row r="720098" spans="23:35" x14ac:dyDescent="0.2">
      <c r="W720098" s="31"/>
      <c r="AI720098" s="31"/>
    </row>
    <row r="720102" spans="23:35" x14ac:dyDescent="0.2">
      <c r="W720102" s="29"/>
      <c r="AI720102" s="29"/>
    </row>
    <row r="720130" spans="23:35" x14ac:dyDescent="0.2">
      <c r="W720130" s="31"/>
      <c r="AI720130" s="31"/>
    </row>
    <row r="720134" spans="23:35" x14ac:dyDescent="0.2">
      <c r="W720134" s="29"/>
      <c r="AI720134" s="29"/>
    </row>
    <row r="720162" spans="23:35" x14ac:dyDescent="0.2">
      <c r="W720162" s="31"/>
      <c r="AI720162" s="31"/>
    </row>
    <row r="720166" spans="23:35" x14ac:dyDescent="0.2">
      <c r="W720166" s="29"/>
      <c r="AI720166" s="29"/>
    </row>
    <row r="720194" spans="23:35" x14ac:dyDescent="0.2">
      <c r="W720194" s="31"/>
      <c r="AI720194" s="31"/>
    </row>
    <row r="720198" spans="23:35" x14ac:dyDescent="0.2">
      <c r="W720198" s="29"/>
      <c r="AI720198" s="29"/>
    </row>
    <row r="720226" spans="23:35" x14ac:dyDescent="0.2">
      <c r="W720226" s="31"/>
      <c r="AI720226" s="31"/>
    </row>
    <row r="720230" spans="23:35" x14ac:dyDescent="0.2">
      <c r="W720230" s="29"/>
      <c r="AI720230" s="29"/>
    </row>
    <row r="720258" spans="23:35" x14ac:dyDescent="0.2">
      <c r="W720258" s="31"/>
      <c r="AI720258" s="31"/>
    </row>
    <row r="720262" spans="23:35" x14ac:dyDescent="0.2">
      <c r="W720262" s="29"/>
      <c r="AI720262" s="29"/>
    </row>
    <row r="720290" spans="23:35" x14ac:dyDescent="0.2">
      <c r="W720290" s="31"/>
      <c r="AI720290" s="31"/>
    </row>
    <row r="720294" spans="23:35" x14ac:dyDescent="0.2">
      <c r="W720294" s="29"/>
      <c r="AI720294" s="29"/>
    </row>
    <row r="720322" spans="23:35" x14ac:dyDescent="0.2">
      <c r="W720322" s="31"/>
      <c r="AI720322" s="31"/>
    </row>
    <row r="720326" spans="23:35" x14ac:dyDescent="0.2">
      <c r="W720326" s="29"/>
      <c r="AI720326" s="29"/>
    </row>
    <row r="720354" spans="23:35" x14ac:dyDescent="0.2">
      <c r="W720354" s="31"/>
      <c r="AI720354" s="31"/>
    </row>
    <row r="720358" spans="23:35" x14ac:dyDescent="0.2">
      <c r="W720358" s="29"/>
      <c r="AI720358" s="29"/>
    </row>
    <row r="720386" spans="23:35" x14ac:dyDescent="0.2">
      <c r="W720386" s="31"/>
      <c r="AI720386" s="31"/>
    </row>
    <row r="720390" spans="23:35" x14ac:dyDescent="0.2">
      <c r="W720390" s="29"/>
      <c r="AI720390" s="29"/>
    </row>
    <row r="720418" spans="23:35" x14ac:dyDescent="0.2">
      <c r="W720418" s="31"/>
      <c r="AI720418" s="31"/>
    </row>
    <row r="720422" spans="23:35" x14ac:dyDescent="0.2">
      <c r="W720422" s="29"/>
      <c r="AI720422" s="29"/>
    </row>
    <row r="720450" spans="23:35" x14ac:dyDescent="0.2">
      <c r="W720450" s="31"/>
      <c r="AI720450" s="31"/>
    </row>
    <row r="720454" spans="23:35" x14ac:dyDescent="0.2">
      <c r="W720454" s="29"/>
      <c r="AI720454" s="29"/>
    </row>
    <row r="720482" spans="23:35" x14ac:dyDescent="0.2">
      <c r="W720482" s="31"/>
      <c r="AI720482" s="31"/>
    </row>
    <row r="720486" spans="23:35" x14ac:dyDescent="0.2">
      <c r="W720486" s="29"/>
      <c r="AI720486" s="29"/>
    </row>
    <row r="720514" spans="23:35" x14ac:dyDescent="0.2">
      <c r="W720514" s="31"/>
      <c r="AI720514" s="31"/>
    </row>
    <row r="720518" spans="23:35" x14ac:dyDescent="0.2">
      <c r="W720518" s="29"/>
      <c r="AI720518" s="29"/>
    </row>
    <row r="720546" spans="23:35" x14ac:dyDescent="0.2">
      <c r="W720546" s="31"/>
      <c r="AI720546" s="31"/>
    </row>
    <row r="720550" spans="23:35" x14ac:dyDescent="0.2">
      <c r="W720550" s="29"/>
      <c r="AI720550" s="29"/>
    </row>
    <row r="720578" spans="23:35" x14ac:dyDescent="0.2">
      <c r="W720578" s="31"/>
      <c r="AI720578" s="31"/>
    </row>
    <row r="720582" spans="23:35" x14ac:dyDescent="0.2">
      <c r="W720582" s="29"/>
      <c r="AI720582" s="29"/>
    </row>
    <row r="720610" spans="23:35" x14ac:dyDescent="0.2">
      <c r="W720610" s="31"/>
      <c r="AI720610" s="31"/>
    </row>
    <row r="720614" spans="23:35" x14ac:dyDescent="0.2">
      <c r="W720614" s="29"/>
      <c r="AI720614" s="29"/>
    </row>
    <row r="720642" spans="23:35" x14ac:dyDescent="0.2">
      <c r="W720642" s="31"/>
      <c r="AI720642" s="31"/>
    </row>
    <row r="720646" spans="23:35" x14ac:dyDescent="0.2">
      <c r="W720646" s="29"/>
      <c r="AI720646" s="29"/>
    </row>
    <row r="720674" spans="23:35" x14ac:dyDescent="0.2">
      <c r="W720674" s="31"/>
      <c r="AI720674" s="31"/>
    </row>
    <row r="720678" spans="23:35" x14ac:dyDescent="0.2">
      <c r="W720678" s="29"/>
      <c r="AI720678" s="29"/>
    </row>
    <row r="720706" spans="23:35" x14ac:dyDescent="0.2">
      <c r="W720706" s="31"/>
      <c r="AI720706" s="31"/>
    </row>
    <row r="720710" spans="23:35" x14ac:dyDescent="0.2">
      <c r="W720710" s="29"/>
      <c r="AI720710" s="29"/>
    </row>
    <row r="720738" spans="23:35" x14ac:dyDescent="0.2">
      <c r="W720738" s="31"/>
      <c r="AI720738" s="31"/>
    </row>
    <row r="720742" spans="23:35" x14ac:dyDescent="0.2">
      <c r="W720742" s="29"/>
      <c r="AI720742" s="29"/>
    </row>
    <row r="720770" spans="23:35" x14ac:dyDescent="0.2">
      <c r="W720770" s="31"/>
      <c r="AI720770" s="31"/>
    </row>
    <row r="720774" spans="23:35" x14ac:dyDescent="0.2">
      <c r="W720774" s="29"/>
      <c r="AI720774" s="29"/>
    </row>
    <row r="720802" spans="23:35" x14ac:dyDescent="0.2">
      <c r="W720802" s="31"/>
      <c r="AI720802" s="31"/>
    </row>
    <row r="720806" spans="23:35" x14ac:dyDescent="0.2">
      <c r="W720806" s="29"/>
      <c r="AI720806" s="29"/>
    </row>
    <row r="720834" spans="23:35" x14ac:dyDescent="0.2">
      <c r="W720834" s="31"/>
      <c r="AI720834" s="31"/>
    </row>
    <row r="720838" spans="23:35" x14ac:dyDescent="0.2">
      <c r="W720838" s="29"/>
      <c r="AI720838" s="29"/>
    </row>
    <row r="720866" spans="23:35" x14ac:dyDescent="0.2">
      <c r="W720866" s="31"/>
      <c r="AI720866" s="31"/>
    </row>
    <row r="720870" spans="23:35" x14ac:dyDescent="0.2">
      <c r="W720870" s="29"/>
      <c r="AI720870" s="29"/>
    </row>
    <row r="720898" spans="23:35" x14ac:dyDescent="0.2">
      <c r="W720898" s="31"/>
      <c r="AI720898" s="31"/>
    </row>
    <row r="720902" spans="23:35" x14ac:dyDescent="0.2">
      <c r="W720902" s="29"/>
      <c r="AI720902" s="29"/>
    </row>
    <row r="720930" spans="23:35" x14ac:dyDescent="0.2">
      <c r="W720930" s="31"/>
      <c r="AI720930" s="31"/>
    </row>
    <row r="720934" spans="23:35" x14ac:dyDescent="0.2">
      <c r="W720934" s="29"/>
      <c r="AI720934" s="29"/>
    </row>
    <row r="720962" spans="23:35" x14ac:dyDescent="0.2">
      <c r="W720962" s="31"/>
      <c r="AI720962" s="31"/>
    </row>
    <row r="720966" spans="23:35" x14ac:dyDescent="0.2">
      <c r="W720966" s="29"/>
      <c r="AI720966" s="29"/>
    </row>
    <row r="720994" spans="23:35" x14ac:dyDescent="0.2">
      <c r="W720994" s="31"/>
      <c r="AI720994" s="31"/>
    </row>
    <row r="720998" spans="23:35" x14ac:dyDescent="0.2">
      <c r="W720998" s="29"/>
      <c r="AI720998" s="29"/>
    </row>
    <row r="721026" spans="23:35" x14ac:dyDescent="0.2">
      <c r="W721026" s="31"/>
      <c r="AI721026" s="31"/>
    </row>
    <row r="721030" spans="23:35" x14ac:dyDescent="0.2">
      <c r="W721030" s="29"/>
      <c r="AI721030" s="29"/>
    </row>
    <row r="721058" spans="23:35" x14ac:dyDescent="0.2">
      <c r="W721058" s="31"/>
      <c r="AI721058" s="31"/>
    </row>
    <row r="721062" spans="23:35" x14ac:dyDescent="0.2">
      <c r="W721062" s="29"/>
      <c r="AI721062" s="29"/>
    </row>
    <row r="721090" spans="23:35" x14ac:dyDescent="0.2">
      <c r="W721090" s="31"/>
      <c r="AI721090" s="31"/>
    </row>
    <row r="721094" spans="23:35" x14ac:dyDescent="0.2">
      <c r="W721094" s="29"/>
      <c r="AI721094" s="29"/>
    </row>
    <row r="721122" spans="23:35" x14ac:dyDescent="0.2">
      <c r="W721122" s="31"/>
      <c r="AI721122" s="31"/>
    </row>
    <row r="721126" spans="23:35" x14ac:dyDescent="0.2">
      <c r="W721126" s="29"/>
      <c r="AI721126" s="29"/>
    </row>
    <row r="721154" spans="23:35" x14ac:dyDescent="0.2">
      <c r="W721154" s="31"/>
      <c r="AI721154" s="31"/>
    </row>
    <row r="721158" spans="23:35" x14ac:dyDescent="0.2">
      <c r="W721158" s="29"/>
      <c r="AI721158" s="29"/>
    </row>
    <row r="721186" spans="23:35" x14ac:dyDescent="0.2">
      <c r="W721186" s="31"/>
      <c r="AI721186" s="31"/>
    </row>
    <row r="721190" spans="23:35" x14ac:dyDescent="0.2">
      <c r="W721190" s="29"/>
      <c r="AI721190" s="29"/>
    </row>
    <row r="721218" spans="23:35" x14ac:dyDescent="0.2">
      <c r="W721218" s="31"/>
      <c r="AI721218" s="31"/>
    </row>
    <row r="721222" spans="23:35" x14ac:dyDescent="0.2">
      <c r="W721222" s="29"/>
      <c r="AI721222" s="29"/>
    </row>
    <row r="721250" spans="23:35" x14ac:dyDescent="0.2">
      <c r="W721250" s="31"/>
      <c r="AI721250" s="31"/>
    </row>
    <row r="721254" spans="23:35" x14ac:dyDescent="0.2">
      <c r="W721254" s="29"/>
      <c r="AI721254" s="29"/>
    </row>
    <row r="721282" spans="23:35" x14ac:dyDescent="0.2">
      <c r="W721282" s="31"/>
      <c r="AI721282" s="31"/>
    </row>
    <row r="721286" spans="23:35" x14ac:dyDescent="0.2">
      <c r="W721286" s="29"/>
      <c r="AI721286" s="29"/>
    </row>
    <row r="721314" spans="23:35" x14ac:dyDescent="0.2">
      <c r="W721314" s="31"/>
      <c r="AI721314" s="31"/>
    </row>
    <row r="721318" spans="23:35" x14ac:dyDescent="0.2">
      <c r="W721318" s="29"/>
      <c r="AI721318" s="29"/>
    </row>
    <row r="721346" spans="23:35" x14ac:dyDescent="0.2">
      <c r="W721346" s="31"/>
      <c r="AI721346" s="31"/>
    </row>
    <row r="721350" spans="23:35" x14ac:dyDescent="0.2">
      <c r="W721350" s="29"/>
      <c r="AI721350" s="29"/>
    </row>
    <row r="721378" spans="23:35" x14ac:dyDescent="0.2">
      <c r="W721378" s="31"/>
      <c r="AI721378" s="31"/>
    </row>
    <row r="721382" spans="23:35" x14ac:dyDescent="0.2">
      <c r="W721382" s="29"/>
      <c r="AI721382" s="29"/>
    </row>
    <row r="721410" spans="23:35" x14ac:dyDescent="0.2">
      <c r="W721410" s="31"/>
      <c r="AI721410" s="31"/>
    </row>
    <row r="721414" spans="23:35" x14ac:dyDescent="0.2">
      <c r="W721414" s="29"/>
      <c r="AI721414" s="29"/>
    </row>
    <row r="721442" spans="23:35" x14ac:dyDescent="0.2">
      <c r="W721442" s="31"/>
      <c r="AI721442" s="31"/>
    </row>
    <row r="721446" spans="23:35" x14ac:dyDescent="0.2">
      <c r="W721446" s="29"/>
      <c r="AI721446" s="29"/>
    </row>
    <row r="721474" spans="23:35" x14ac:dyDescent="0.2">
      <c r="W721474" s="31"/>
      <c r="AI721474" s="31"/>
    </row>
    <row r="721478" spans="23:35" x14ac:dyDescent="0.2">
      <c r="W721478" s="29"/>
      <c r="AI721478" s="29"/>
    </row>
    <row r="721506" spans="23:35" x14ac:dyDescent="0.2">
      <c r="W721506" s="31"/>
      <c r="AI721506" s="31"/>
    </row>
    <row r="721510" spans="23:35" x14ac:dyDescent="0.2">
      <c r="W721510" s="29"/>
      <c r="AI721510" s="29"/>
    </row>
    <row r="721538" spans="23:35" x14ac:dyDescent="0.2">
      <c r="W721538" s="31"/>
      <c r="AI721538" s="31"/>
    </row>
    <row r="721542" spans="23:35" x14ac:dyDescent="0.2">
      <c r="W721542" s="29"/>
      <c r="AI721542" s="29"/>
    </row>
    <row r="721570" spans="23:35" x14ac:dyDescent="0.2">
      <c r="W721570" s="31"/>
      <c r="AI721570" s="31"/>
    </row>
    <row r="721574" spans="23:35" x14ac:dyDescent="0.2">
      <c r="W721574" s="29"/>
      <c r="AI721574" s="29"/>
    </row>
    <row r="721602" spans="23:35" x14ac:dyDescent="0.2">
      <c r="W721602" s="31"/>
      <c r="AI721602" s="31"/>
    </row>
    <row r="721606" spans="23:35" x14ac:dyDescent="0.2">
      <c r="W721606" s="29"/>
      <c r="AI721606" s="29"/>
    </row>
    <row r="721634" spans="23:35" x14ac:dyDescent="0.2">
      <c r="W721634" s="31"/>
      <c r="AI721634" s="31"/>
    </row>
    <row r="721638" spans="23:35" x14ac:dyDescent="0.2">
      <c r="W721638" s="29"/>
      <c r="AI721638" s="29"/>
    </row>
    <row r="721666" spans="23:35" x14ac:dyDescent="0.2">
      <c r="W721666" s="31"/>
      <c r="AI721666" s="31"/>
    </row>
    <row r="721670" spans="23:35" x14ac:dyDescent="0.2">
      <c r="W721670" s="29"/>
      <c r="AI721670" s="29"/>
    </row>
    <row r="721698" spans="23:35" x14ac:dyDescent="0.2">
      <c r="W721698" s="31"/>
      <c r="AI721698" s="31"/>
    </row>
    <row r="721702" spans="23:35" x14ac:dyDescent="0.2">
      <c r="W721702" s="29"/>
      <c r="AI721702" s="29"/>
    </row>
    <row r="721730" spans="23:35" x14ac:dyDescent="0.2">
      <c r="W721730" s="31"/>
      <c r="AI721730" s="31"/>
    </row>
    <row r="721734" spans="23:35" x14ac:dyDescent="0.2">
      <c r="W721734" s="29"/>
      <c r="AI721734" s="29"/>
    </row>
    <row r="721762" spans="23:35" x14ac:dyDescent="0.2">
      <c r="W721762" s="31"/>
      <c r="AI721762" s="31"/>
    </row>
    <row r="721766" spans="23:35" x14ac:dyDescent="0.2">
      <c r="W721766" s="29"/>
      <c r="AI721766" s="29"/>
    </row>
    <row r="721794" spans="23:35" x14ac:dyDescent="0.2">
      <c r="W721794" s="31"/>
      <c r="AI721794" s="31"/>
    </row>
    <row r="721798" spans="23:35" x14ac:dyDescent="0.2">
      <c r="W721798" s="29"/>
      <c r="AI721798" s="29"/>
    </row>
    <row r="721826" spans="23:35" x14ac:dyDescent="0.2">
      <c r="W721826" s="31"/>
      <c r="AI721826" s="31"/>
    </row>
    <row r="721830" spans="23:35" x14ac:dyDescent="0.2">
      <c r="W721830" s="29"/>
      <c r="AI721830" s="29"/>
    </row>
    <row r="721858" spans="23:35" x14ac:dyDescent="0.2">
      <c r="W721858" s="31"/>
      <c r="AI721858" s="31"/>
    </row>
    <row r="721862" spans="23:35" x14ac:dyDescent="0.2">
      <c r="W721862" s="29"/>
      <c r="AI721862" s="29"/>
    </row>
    <row r="721890" spans="23:35" x14ac:dyDescent="0.2">
      <c r="W721890" s="31"/>
      <c r="AI721890" s="31"/>
    </row>
    <row r="721894" spans="23:35" x14ac:dyDescent="0.2">
      <c r="W721894" s="29"/>
      <c r="AI721894" s="29"/>
    </row>
    <row r="721922" spans="23:35" x14ac:dyDescent="0.2">
      <c r="W721922" s="31"/>
      <c r="AI721922" s="31"/>
    </row>
    <row r="721926" spans="23:35" x14ac:dyDescent="0.2">
      <c r="W721926" s="29"/>
      <c r="AI721926" s="29"/>
    </row>
    <row r="721954" spans="23:35" x14ac:dyDescent="0.2">
      <c r="W721954" s="31"/>
      <c r="AI721954" s="31"/>
    </row>
    <row r="721958" spans="23:35" x14ac:dyDescent="0.2">
      <c r="W721958" s="29"/>
      <c r="AI721958" s="29"/>
    </row>
    <row r="721986" spans="23:35" x14ac:dyDescent="0.2">
      <c r="W721986" s="31"/>
      <c r="AI721986" s="31"/>
    </row>
    <row r="721990" spans="23:35" x14ac:dyDescent="0.2">
      <c r="W721990" s="29"/>
      <c r="AI721990" s="29"/>
    </row>
    <row r="722018" spans="23:35" x14ac:dyDescent="0.2">
      <c r="W722018" s="31"/>
      <c r="AI722018" s="31"/>
    </row>
    <row r="722022" spans="23:35" x14ac:dyDescent="0.2">
      <c r="W722022" s="29"/>
      <c r="AI722022" s="29"/>
    </row>
    <row r="722050" spans="23:35" x14ac:dyDescent="0.2">
      <c r="W722050" s="31"/>
      <c r="AI722050" s="31"/>
    </row>
    <row r="722054" spans="23:35" x14ac:dyDescent="0.2">
      <c r="W722054" s="29"/>
      <c r="AI722054" s="29"/>
    </row>
    <row r="722082" spans="23:35" x14ac:dyDescent="0.2">
      <c r="W722082" s="31"/>
      <c r="AI722082" s="31"/>
    </row>
    <row r="722086" spans="23:35" x14ac:dyDescent="0.2">
      <c r="W722086" s="29"/>
      <c r="AI722086" s="29"/>
    </row>
    <row r="722114" spans="23:35" x14ac:dyDescent="0.2">
      <c r="W722114" s="31"/>
      <c r="AI722114" s="31"/>
    </row>
    <row r="722118" spans="23:35" x14ac:dyDescent="0.2">
      <c r="W722118" s="29"/>
      <c r="AI722118" s="29"/>
    </row>
    <row r="722146" spans="23:35" x14ac:dyDescent="0.2">
      <c r="W722146" s="31"/>
      <c r="AI722146" s="31"/>
    </row>
    <row r="722150" spans="23:35" x14ac:dyDescent="0.2">
      <c r="W722150" s="29"/>
      <c r="AI722150" s="29"/>
    </row>
    <row r="722178" spans="23:35" x14ac:dyDescent="0.2">
      <c r="W722178" s="31"/>
      <c r="AI722178" s="31"/>
    </row>
    <row r="722182" spans="23:35" x14ac:dyDescent="0.2">
      <c r="W722182" s="29"/>
      <c r="AI722182" s="29"/>
    </row>
    <row r="722210" spans="23:35" x14ac:dyDescent="0.2">
      <c r="W722210" s="31"/>
      <c r="AI722210" s="31"/>
    </row>
    <row r="722214" spans="23:35" x14ac:dyDescent="0.2">
      <c r="W722214" s="29"/>
      <c r="AI722214" s="29"/>
    </row>
    <row r="722242" spans="23:35" x14ac:dyDescent="0.2">
      <c r="W722242" s="31"/>
      <c r="AI722242" s="31"/>
    </row>
    <row r="722246" spans="23:35" x14ac:dyDescent="0.2">
      <c r="W722246" s="29"/>
      <c r="AI722246" s="29"/>
    </row>
    <row r="722274" spans="23:35" x14ac:dyDescent="0.2">
      <c r="W722274" s="31"/>
      <c r="AI722274" s="31"/>
    </row>
    <row r="722278" spans="23:35" x14ac:dyDescent="0.2">
      <c r="W722278" s="29"/>
      <c r="AI722278" s="29"/>
    </row>
    <row r="722306" spans="23:35" x14ac:dyDescent="0.2">
      <c r="W722306" s="31"/>
      <c r="AI722306" s="31"/>
    </row>
    <row r="722310" spans="23:35" x14ac:dyDescent="0.2">
      <c r="W722310" s="29"/>
      <c r="AI722310" s="29"/>
    </row>
    <row r="722338" spans="23:35" x14ac:dyDescent="0.2">
      <c r="W722338" s="31"/>
      <c r="AI722338" s="31"/>
    </row>
    <row r="722342" spans="23:35" x14ac:dyDescent="0.2">
      <c r="W722342" s="29"/>
      <c r="AI722342" s="29"/>
    </row>
    <row r="722370" spans="23:35" x14ac:dyDescent="0.2">
      <c r="W722370" s="31"/>
      <c r="AI722370" s="31"/>
    </row>
    <row r="722374" spans="23:35" x14ac:dyDescent="0.2">
      <c r="W722374" s="29"/>
      <c r="AI722374" s="29"/>
    </row>
    <row r="722402" spans="23:35" x14ac:dyDescent="0.2">
      <c r="W722402" s="31"/>
      <c r="AI722402" s="31"/>
    </row>
    <row r="722406" spans="23:35" x14ac:dyDescent="0.2">
      <c r="W722406" s="29"/>
      <c r="AI722406" s="29"/>
    </row>
    <row r="722434" spans="23:35" x14ac:dyDescent="0.2">
      <c r="W722434" s="31"/>
      <c r="AI722434" s="31"/>
    </row>
    <row r="722438" spans="23:35" x14ac:dyDescent="0.2">
      <c r="W722438" s="29"/>
      <c r="AI722438" s="29"/>
    </row>
    <row r="722466" spans="23:35" x14ac:dyDescent="0.2">
      <c r="W722466" s="31"/>
      <c r="AI722466" s="31"/>
    </row>
    <row r="722470" spans="23:35" x14ac:dyDescent="0.2">
      <c r="W722470" s="29"/>
      <c r="AI722470" s="29"/>
    </row>
    <row r="722498" spans="23:35" x14ac:dyDescent="0.2">
      <c r="W722498" s="31"/>
      <c r="AI722498" s="31"/>
    </row>
    <row r="722502" spans="23:35" x14ac:dyDescent="0.2">
      <c r="W722502" s="29"/>
      <c r="AI722502" s="29"/>
    </row>
    <row r="722530" spans="23:35" x14ac:dyDescent="0.2">
      <c r="W722530" s="31"/>
      <c r="AI722530" s="31"/>
    </row>
    <row r="722534" spans="23:35" x14ac:dyDescent="0.2">
      <c r="W722534" s="29"/>
      <c r="AI722534" s="29"/>
    </row>
    <row r="722562" spans="23:35" x14ac:dyDescent="0.2">
      <c r="W722562" s="31"/>
      <c r="AI722562" s="31"/>
    </row>
    <row r="722566" spans="23:35" x14ac:dyDescent="0.2">
      <c r="W722566" s="29"/>
      <c r="AI722566" s="29"/>
    </row>
    <row r="722594" spans="23:35" x14ac:dyDescent="0.2">
      <c r="W722594" s="31"/>
      <c r="AI722594" s="31"/>
    </row>
    <row r="722598" spans="23:35" x14ac:dyDescent="0.2">
      <c r="W722598" s="29"/>
      <c r="AI722598" s="29"/>
    </row>
    <row r="722626" spans="23:35" x14ac:dyDescent="0.2">
      <c r="W722626" s="31"/>
      <c r="AI722626" s="31"/>
    </row>
    <row r="722630" spans="23:35" x14ac:dyDescent="0.2">
      <c r="W722630" s="29"/>
      <c r="AI722630" s="29"/>
    </row>
    <row r="722658" spans="23:35" x14ac:dyDescent="0.2">
      <c r="W722658" s="31"/>
      <c r="AI722658" s="31"/>
    </row>
    <row r="722662" spans="23:35" x14ac:dyDescent="0.2">
      <c r="W722662" s="29"/>
      <c r="AI722662" s="29"/>
    </row>
    <row r="722690" spans="23:35" x14ac:dyDescent="0.2">
      <c r="W722690" s="31"/>
      <c r="AI722690" s="31"/>
    </row>
    <row r="722694" spans="23:35" x14ac:dyDescent="0.2">
      <c r="W722694" s="29"/>
      <c r="AI722694" s="29"/>
    </row>
    <row r="722722" spans="23:35" x14ac:dyDescent="0.2">
      <c r="W722722" s="31"/>
      <c r="AI722722" s="31"/>
    </row>
    <row r="722726" spans="23:35" x14ac:dyDescent="0.2">
      <c r="W722726" s="29"/>
      <c r="AI722726" s="29"/>
    </row>
    <row r="722754" spans="23:35" x14ac:dyDescent="0.2">
      <c r="W722754" s="31"/>
      <c r="AI722754" s="31"/>
    </row>
    <row r="722758" spans="23:35" x14ac:dyDescent="0.2">
      <c r="W722758" s="29"/>
      <c r="AI722758" s="29"/>
    </row>
    <row r="722786" spans="23:35" x14ac:dyDescent="0.2">
      <c r="W722786" s="31"/>
      <c r="AI722786" s="31"/>
    </row>
    <row r="722790" spans="23:35" x14ac:dyDescent="0.2">
      <c r="W722790" s="29"/>
      <c r="AI722790" s="29"/>
    </row>
    <row r="722818" spans="23:35" x14ac:dyDescent="0.2">
      <c r="W722818" s="31"/>
      <c r="AI722818" s="31"/>
    </row>
    <row r="722822" spans="23:35" x14ac:dyDescent="0.2">
      <c r="W722822" s="29"/>
      <c r="AI722822" s="29"/>
    </row>
    <row r="722850" spans="23:35" x14ac:dyDescent="0.2">
      <c r="W722850" s="31"/>
      <c r="AI722850" s="31"/>
    </row>
    <row r="722854" spans="23:35" x14ac:dyDescent="0.2">
      <c r="W722854" s="29"/>
      <c r="AI722854" s="29"/>
    </row>
    <row r="722882" spans="23:35" x14ac:dyDescent="0.2">
      <c r="W722882" s="31"/>
      <c r="AI722882" s="31"/>
    </row>
    <row r="722886" spans="23:35" x14ac:dyDescent="0.2">
      <c r="W722886" s="29"/>
      <c r="AI722886" s="29"/>
    </row>
    <row r="722914" spans="23:35" x14ac:dyDescent="0.2">
      <c r="W722914" s="31"/>
      <c r="AI722914" s="31"/>
    </row>
    <row r="722918" spans="23:35" x14ac:dyDescent="0.2">
      <c r="W722918" s="29"/>
      <c r="AI722918" s="29"/>
    </row>
    <row r="722946" spans="23:35" x14ac:dyDescent="0.2">
      <c r="W722946" s="31"/>
      <c r="AI722946" s="31"/>
    </row>
    <row r="722950" spans="23:35" x14ac:dyDescent="0.2">
      <c r="W722950" s="29"/>
      <c r="AI722950" s="29"/>
    </row>
    <row r="722978" spans="23:35" x14ac:dyDescent="0.2">
      <c r="W722978" s="31"/>
      <c r="AI722978" s="31"/>
    </row>
    <row r="722982" spans="23:35" x14ac:dyDescent="0.2">
      <c r="W722982" s="29"/>
      <c r="AI722982" s="29"/>
    </row>
    <row r="723010" spans="23:35" x14ac:dyDescent="0.2">
      <c r="W723010" s="31"/>
      <c r="AI723010" s="31"/>
    </row>
    <row r="723014" spans="23:35" x14ac:dyDescent="0.2">
      <c r="W723014" s="29"/>
      <c r="AI723014" s="29"/>
    </row>
    <row r="723042" spans="23:35" x14ac:dyDescent="0.2">
      <c r="W723042" s="31"/>
      <c r="AI723042" s="31"/>
    </row>
    <row r="723046" spans="23:35" x14ac:dyDescent="0.2">
      <c r="W723046" s="29"/>
      <c r="AI723046" s="29"/>
    </row>
    <row r="723074" spans="23:35" x14ac:dyDescent="0.2">
      <c r="W723074" s="31"/>
      <c r="AI723074" s="31"/>
    </row>
    <row r="723078" spans="23:35" x14ac:dyDescent="0.2">
      <c r="W723078" s="29"/>
      <c r="AI723078" s="29"/>
    </row>
    <row r="723106" spans="23:35" x14ac:dyDescent="0.2">
      <c r="W723106" s="31"/>
      <c r="AI723106" s="31"/>
    </row>
    <row r="723110" spans="23:35" x14ac:dyDescent="0.2">
      <c r="W723110" s="29"/>
      <c r="AI723110" s="29"/>
    </row>
    <row r="723138" spans="23:35" x14ac:dyDescent="0.2">
      <c r="W723138" s="31"/>
      <c r="AI723138" s="31"/>
    </row>
    <row r="723142" spans="23:35" x14ac:dyDescent="0.2">
      <c r="W723142" s="29"/>
      <c r="AI723142" s="29"/>
    </row>
    <row r="723170" spans="23:35" x14ac:dyDescent="0.2">
      <c r="W723170" s="31"/>
      <c r="AI723170" s="31"/>
    </row>
    <row r="723174" spans="23:35" x14ac:dyDescent="0.2">
      <c r="W723174" s="29"/>
      <c r="AI723174" s="29"/>
    </row>
    <row r="723202" spans="23:35" x14ac:dyDescent="0.2">
      <c r="W723202" s="31"/>
      <c r="AI723202" s="31"/>
    </row>
    <row r="723206" spans="23:35" x14ac:dyDescent="0.2">
      <c r="W723206" s="29"/>
      <c r="AI723206" s="29"/>
    </row>
    <row r="723234" spans="23:35" x14ac:dyDescent="0.2">
      <c r="W723234" s="31"/>
      <c r="AI723234" s="31"/>
    </row>
    <row r="723238" spans="23:35" x14ac:dyDescent="0.2">
      <c r="W723238" s="29"/>
      <c r="AI723238" s="29"/>
    </row>
    <row r="723266" spans="23:35" x14ac:dyDescent="0.2">
      <c r="W723266" s="31"/>
      <c r="AI723266" s="31"/>
    </row>
    <row r="723270" spans="23:35" x14ac:dyDescent="0.2">
      <c r="W723270" s="29"/>
      <c r="AI723270" s="29"/>
    </row>
    <row r="723298" spans="23:35" x14ac:dyDescent="0.2">
      <c r="W723298" s="31"/>
      <c r="AI723298" s="31"/>
    </row>
    <row r="723302" spans="23:35" x14ac:dyDescent="0.2">
      <c r="W723302" s="29"/>
      <c r="AI723302" s="29"/>
    </row>
    <row r="723330" spans="23:35" x14ac:dyDescent="0.2">
      <c r="W723330" s="31"/>
      <c r="AI723330" s="31"/>
    </row>
    <row r="723334" spans="23:35" x14ac:dyDescent="0.2">
      <c r="W723334" s="29"/>
      <c r="AI723334" s="29"/>
    </row>
    <row r="723362" spans="23:35" x14ac:dyDescent="0.2">
      <c r="W723362" s="31"/>
      <c r="AI723362" s="31"/>
    </row>
    <row r="723366" spans="23:35" x14ac:dyDescent="0.2">
      <c r="W723366" s="29"/>
      <c r="AI723366" s="29"/>
    </row>
    <row r="723394" spans="23:35" x14ac:dyDescent="0.2">
      <c r="W723394" s="31"/>
      <c r="AI723394" s="31"/>
    </row>
    <row r="723398" spans="23:35" x14ac:dyDescent="0.2">
      <c r="W723398" s="29"/>
      <c r="AI723398" s="29"/>
    </row>
    <row r="723426" spans="23:35" x14ac:dyDescent="0.2">
      <c r="W723426" s="31"/>
      <c r="AI723426" s="31"/>
    </row>
    <row r="723430" spans="23:35" x14ac:dyDescent="0.2">
      <c r="W723430" s="29"/>
      <c r="AI723430" s="29"/>
    </row>
    <row r="723458" spans="23:35" x14ac:dyDescent="0.2">
      <c r="W723458" s="31"/>
      <c r="AI723458" s="31"/>
    </row>
    <row r="723462" spans="23:35" x14ac:dyDescent="0.2">
      <c r="W723462" s="29"/>
      <c r="AI723462" s="29"/>
    </row>
    <row r="723490" spans="23:35" x14ac:dyDescent="0.2">
      <c r="W723490" s="31"/>
      <c r="AI723490" s="31"/>
    </row>
    <row r="723494" spans="23:35" x14ac:dyDescent="0.2">
      <c r="W723494" s="29"/>
      <c r="AI723494" s="29"/>
    </row>
    <row r="723522" spans="23:35" x14ac:dyDescent="0.2">
      <c r="W723522" s="31"/>
      <c r="AI723522" s="31"/>
    </row>
    <row r="723526" spans="23:35" x14ac:dyDescent="0.2">
      <c r="W723526" s="29"/>
      <c r="AI723526" s="29"/>
    </row>
    <row r="723554" spans="23:35" x14ac:dyDescent="0.2">
      <c r="W723554" s="31"/>
      <c r="AI723554" s="31"/>
    </row>
    <row r="723558" spans="23:35" x14ac:dyDescent="0.2">
      <c r="W723558" s="29"/>
      <c r="AI723558" s="29"/>
    </row>
    <row r="723586" spans="23:35" x14ac:dyDescent="0.2">
      <c r="W723586" s="31"/>
      <c r="AI723586" s="31"/>
    </row>
    <row r="723590" spans="23:35" x14ac:dyDescent="0.2">
      <c r="W723590" s="29"/>
      <c r="AI723590" s="29"/>
    </row>
    <row r="723618" spans="23:35" x14ac:dyDescent="0.2">
      <c r="W723618" s="31"/>
      <c r="AI723618" s="31"/>
    </row>
    <row r="723622" spans="23:35" x14ac:dyDescent="0.2">
      <c r="W723622" s="29"/>
      <c r="AI723622" s="29"/>
    </row>
    <row r="723650" spans="23:35" x14ac:dyDescent="0.2">
      <c r="W723650" s="31"/>
      <c r="AI723650" s="31"/>
    </row>
    <row r="723654" spans="23:35" x14ac:dyDescent="0.2">
      <c r="W723654" s="29"/>
      <c r="AI723654" s="29"/>
    </row>
    <row r="723682" spans="23:35" x14ac:dyDescent="0.2">
      <c r="W723682" s="31"/>
      <c r="AI723682" s="31"/>
    </row>
    <row r="723686" spans="23:35" x14ac:dyDescent="0.2">
      <c r="W723686" s="29"/>
      <c r="AI723686" s="29"/>
    </row>
    <row r="723714" spans="23:35" x14ac:dyDescent="0.2">
      <c r="W723714" s="31"/>
      <c r="AI723714" s="31"/>
    </row>
    <row r="723718" spans="23:35" x14ac:dyDescent="0.2">
      <c r="W723718" s="29"/>
      <c r="AI723718" s="29"/>
    </row>
    <row r="723746" spans="23:35" x14ac:dyDescent="0.2">
      <c r="W723746" s="31"/>
      <c r="AI723746" s="31"/>
    </row>
    <row r="723750" spans="23:35" x14ac:dyDescent="0.2">
      <c r="W723750" s="29"/>
      <c r="AI723750" s="29"/>
    </row>
    <row r="723778" spans="23:35" x14ac:dyDescent="0.2">
      <c r="W723778" s="31"/>
      <c r="AI723778" s="31"/>
    </row>
    <row r="723782" spans="23:35" x14ac:dyDescent="0.2">
      <c r="W723782" s="29"/>
      <c r="AI723782" s="29"/>
    </row>
    <row r="723810" spans="23:35" x14ac:dyDescent="0.2">
      <c r="W723810" s="31"/>
      <c r="AI723810" s="31"/>
    </row>
    <row r="723814" spans="23:35" x14ac:dyDescent="0.2">
      <c r="W723814" s="29"/>
      <c r="AI723814" s="29"/>
    </row>
    <row r="723842" spans="23:35" x14ac:dyDescent="0.2">
      <c r="W723842" s="31"/>
      <c r="AI723842" s="31"/>
    </row>
    <row r="723846" spans="23:35" x14ac:dyDescent="0.2">
      <c r="W723846" s="29"/>
      <c r="AI723846" s="29"/>
    </row>
    <row r="723874" spans="23:35" x14ac:dyDescent="0.2">
      <c r="W723874" s="31"/>
      <c r="AI723874" s="31"/>
    </row>
    <row r="723878" spans="23:35" x14ac:dyDescent="0.2">
      <c r="W723878" s="29"/>
      <c r="AI723878" s="29"/>
    </row>
    <row r="723906" spans="23:35" x14ac:dyDescent="0.2">
      <c r="W723906" s="31"/>
      <c r="AI723906" s="31"/>
    </row>
    <row r="723910" spans="23:35" x14ac:dyDescent="0.2">
      <c r="W723910" s="29"/>
      <c r="AI723910" s="29"/>
    </row>
    <row r="723938" spans="23:35" x14ac:dyDescent="0.2">
      <c r="W723938" s="31"/>
      <c r="AI723938" s="31"/>
    </row>
    <row r="723942" spans="23:35" x14ac:dyDescent="0.2">
      <c r="W723942" s="29"/>
      <c r="AI723942" s="29"/>
    </row>
    <row r="723970" spans="23:35" x14ac:dyDescent="0.2">
      <c r="W723970" s="31"/>
      <c r="AI723970" s="31"/>
    </row>
    <row r="723974" spans="23:35" x14ac:dyDescent="0.2">
      <c r="W723974" s="29"/>
      <c r="AI723974" s="29"/>
    </row>
    <row r="724002" spans="23:35" x14ac:dyDescent="0.2">
      <c r="W724002" s="31"/>
      <c r="AI724002" s="31"/>
    </row>
    <row r="724006" spans="23:35" x14ac:dyDescent="0.2">
      <c r="W724006" s="29"/>
      <c r="AI724006" s="29"/>
    </row>
    <row r="724034" spans="23:35" x14ac:dyDescent="0.2">
      <c r="W724034" s="31"/>
      <c r="AI724034" s="31"/>
    </row>
    <row r="724038" spans="23:35" x14ac:dyDescent="0.2">
      <c r="W724038" s="29"/>
      <c r="AI724038" s="29"/>
    </row>
    <row r="724066" spans="23:35" x14ac:dyDescent="0.2">
      <c r="W724066" s="31"/>
      <c r="AI724066" s="31"/>
    </row>
    <row r="724070" spans="23:35" x14ac:dyDescent="0.2">
      <c r="W724070" s="29"/>
      <c r="AI724070" s="29"/>
    </row>
    <row r="724098" spans="23:35" x14ac:dyDescent="0.2">
      <c r="W724098" s="31"/>
      <c r="AI724098" s="31"/>
    </row>
    <row r="724102" spans="23:35" x14ac:dyDescent="0.2">
      <c r="W724102" s="29"/>
      <c r="AI724102" s="29"/>
    </row>
    <row r="724130" spans="23:35" x14ac:dyDescent="0.2">
      <c r="W724130" s="31"/>
      <c r="AI724130" s="31"/>
    </row>
    <row r="724134" spans="23:35" x14ac:dyDescent="0.2">
      <c r="W724134" s="29"/>
      <c r="AI724134" s="29"/>
    </row>
    <row r="724162" spans="23:35" x14ac:dyDescent="0.2">
      <c r="W724162" s="31"/>
      <c r="AI724162" s="31"/>
    </row>
    <row r="724166" spans="23:35" x14ac:dyDescent="0.2">
      <c r="W724166" s="29"/>
      <c r="AI724166" s="29"/>
    </row>
    <row r="724194" spans="23:35" x14ac:dyDescent="0.2">
      <c r="W724194" s="31"/>
      <c r="AI724194" s="31"/>
    </row>
    <row r="724198" spans="23:35" x14ac:dyDescent="0.2">
      <c r="W724198" s="29"/>
      <c r="AI724198" s="29"/>
    </row>
    <row r="724226" spans="23:35" x14ac:dyDescent="0.2">
      <c r="W724226" s="31"/>
      <c r="AI724226" s="31"/>
    </row>
    <row r="724230" spans="23:35" x14ac:dyDescent="0.2">
      <c r="W724230" s="29"/>
      <c r="AI724230" s="29"/>
    </row>
    <row r="724258" spans="23:35" x14ac:dyDescent="0.2">
      <c r="W724258" s="31"/>
      <c r="AI724258" s="31"/>
    </row>
    <row r="724262" spans="23:35" x14ac:dyDescent="0.2">
      <c r="W724262" s="29"/>
      <c r="AI724262" s="29"/>
    </row>
    <row r="724290" spans="23:35" x14ac:dyDescent="0.2">
      <c r="W724290" s="31"/>
      <c r="AI724290" s="31"/>
    </row>
    <row r="724294" spans="23:35" x14ac:dyDescent="0.2">
      <c r="W724294" s="29"/>
      <c r="AI724294" s="29"/>
    </row>
    <row r="724322" spans="23:35" x14ac:dyDescent="0.2">
      <c r="W724322" s="31"/>
      <c r="AI724322" s="31"/>
    </row>
    <row r="724326" spans="23:35" x14ac:dyDescent="0.2">
      <c r="W724326" s="29"/>
      <c r="AI724326" s="29"/>
    </row>
    <row r="724354" spans="23:35" x14ac:dyDescent="0.2">
      <c r="W724354" s="31"/>
      <c r="AI724354" s="31"/>
    </row>
    <row r="724358" spans="23:35" x14ac:dyDescent="0.2">
      <c r="W724358" s="29"/>
      <c r="AI724358" s="29"/>
    </row>
    <row r="724386" spans="23:35" x14ac:dyDescent="0.2">
      <c r="W724386" s="31"/>
      <c r="AI724386" s="31"/>
    </row>
    <row r="724390" spans="23:35" x14ac:dyDescent="0.2">
      <c r="W724390" s="29"/>
      <c r="AI724390" s="29"/>
    </row>
    <row r="724418" spans="23:35" x14ac:dyDescent="0.2">
      <c r="W724418" s="31"/>
      <c r="AI724418" s="31"/>
    </row>
    <row r="724422" spans="23:35" x14ac:dyDescent="0.2">
      <c r="W724422" s="29"/>
      <c r="AI724422" s="29"/>
    </row>
    <row r="724450" spans="23:35" x14ac:dyDescent="0.2">
      <c r="W724450" s="31"/>
      <c r="AI724450" s="31"/>
    </row>
    <row r="724454" spans="23:35" x14ac:dyDescent="0.2">
      <c r="W724454" s="29"/>
      <c r="AI724454" s="29"/>
    </row>
    <row r="724482" spans="23:35" x14ac:dyDescent="0.2">
      <c r="W724482" s="31"/>
      <c r="AI724482" s="31"/>
    </row>
    <row r="724486" spans="23:35" x14ac:dyDescent="0.2">
      <c r="W724486" s="29"/>
      <c r="AI724486" s="29"/>
    </row>
    <row r="724514" spans="23:35" x14ac:dyDescent="0.2">
      <c r="W724514" s="31"/>
      <c r="AI724514" s="31"/>
    </row>
    <row r="724518" spans="23:35" x14ac:dyDescent="0.2">
      <c r="W724518" s="29"/>
      <c r="AI724518" s="29"/>
    </row>
    <row r="724546" spans="23:35" x14ac:dyDescent="0.2">
      <c r="W724546" s="31"/>
      <c r="AI724546" s="31"/>
    </row>
    <row r="724550" spans="23:35" x14ac:dyDescent="0.2">
      <c r="W724550" s="29"/>
      <c r="AI724550" s="29"/>
    </row>
    <row r="724578" spans="23:35" x14ac:dyDescent="0.2">
      <c r="W724578" s="31"/>
      <c r="AI724578" s="31"/>
    </row>
    <row r="724582" spans="23:35" x14ac:dyDescent="0.2">
      <c r="W724582" s="29"/>
      <c r="AI724582" s="29"/>
    </row>
    <row r="724610" spans="23:35" x14ac:dyDescent="0.2">
      <c r="W724610" s="31"/>
      <c r="AI724610" s="31"/>
    </row>
    <row r="724614" spans="23:35" x14ac:dyDescent="0.2">
      <c r="W724614" s="29"/>
      <c r="AI724614" s="29"/>
    </row>
    <row r="724642" spans="23:35" x14ac:dyDescent="0.2">
      <c r="W724642" s="31"/>
      <c r="AI724642" s="31"/>
    </row>
    <row r="724646" spans="23:35" x14ac:dyDescent="0.2">
      <c r="W724646" s="29"/>
      <c r="AI724646" s="29"/>
    </row>
    <row r="724674" spans="23:35" x14ac:dyDescent="0.2">
      <c r="W724674" s="31"/>
      <c r="AI724674" s="31"/>
    </row>
    <row r="724678" spans="23:35" x14ac:dyDescent="0.2">
      <c r="W724678" s="29"/>
      <c r="AI724678" s="29"/>
    </row>
    <row r="724706" spans="23:35" x14ac:dyDescent="0.2">
      <c r="W724706" s="31"/>
      <c r="AI724706" s="31"/>
    </row>
    <row r="724710" spans="23:35" x14ac:dyDescent="0.2">
      <c r="W724710" s="29"/>
      <c r="AI724710" s="29"/>
    </row>
    <row r="724738" spans="23:35" x14ac:dyDescent="0.2">
      <c r="W724738" s="31"/>
      <c r="AI724738" s="31"/>
    </row>
    <row r="724742" spans="23:35" x14ac:dyDescent="0.2">
      <c r="W724742" s="29"/>
      <c r="AI724742" s="29"/>
    </row>
    <row r="724770" spans="23:35" x14ac:dyDescent="0.2">
      <c r="W724770" s="31"/>
      <c r="AI724770" s="31"/>
    </row>
    <row r="724774" spans="23:35" x14ac:dyDescent="0.2">
      <c r="W724774" s="29"/>
      <c r="AI724774" s="29"/>
    </row>
    <row r="724802" spans="23:35" x14ac:dyDescent="0.2">
      <c r="W724802" s="31"/>
      <c r="AI724802" s="31"/>
    </row>
    <row r="724806" spans="23:35" x14ac:dyDescent="0.2">
      <c r="W724806" s="29"/>
      <c r="AI724806" s="29"/>
    </row>
    <row r="724834" spans="23:35" x14ac:dyDescent="0.2">
      <c r="W724834" s="31"/>
      <c r="AI724834" s="31"/>
    </row>
    <row r="724838" spans="23:35" x14ac:dyDescent="0.2">
      <c r="W724838" s="29"/>
      <c r="AI724838" s="29"/>
    </row>
    <row r="724866" spans="23:35" x14ac:dyDescent="0.2">
      <c r="W724866" s="31"/>
      <c r="AI724866" s="31"/>
    </row>
    <row r="724870" spans="23:35" x14ac:dyDescent="0.2">
      <c r="W724870" s="29"/>
      <c r="AI724870" s="29"/>
    </row>
    <row r="724898" spans="23:35" x14ac:dyDescent="0.2">
      <c r="W724898" s="31"/>
      <c r="AI724898" s="31"/>
    </row>
    <row r="724902" spans="23:35" x14ac:dyDescent="0.2">
      <c r="W724902" s="29"/>
      <c r="AI724902" s="29"/>
    </row>
    <row r="724930" spans="23:35" x14ac:dyDescent="0.2">
      <c r="W724930" s="31"/>
      <c r="AI724930" s="31"/>
    </row>
    <row r="724934" spans="23:35" x14ac:dyDescent="0.2">
      <c r="W724934" s="29"/>
      <c r="AI724934" s="29"/>
    </row>
    <row r="724962" spans="23:35" x14ac:dyDescent="0.2">
      <c r="W724962" s="31"/>
      <c r="AI724962" s="31"/>
    </row>
    <row r="724966" spans="23:35" x14ac:dyDescent="0.2">
      <c r="W724966" s="29"/>
      <c r="AI724966" s="29"/>
    </row>
    <row r="724994" spans="23:35" x14ac:dyDescent="0.2">
      <c r="W724994" s="31"/>
      <c r="AI724994" s="31"/>
    </row>
    <row r="724998" spans="23:35" x14ac:dyDescent="0.2">
      <c r="W724998" s="29"/>
      <c r="AI724998" s="29"/>
    </row>
    <row r="725026" spans="23:35" x14ac:dyDescent="0.2">
      <c r="W725026" s="31"/>
      <c r="AI725026" s="31"/>
    </row>
    <row r="725030" spans="23:35" x14ac:dyDescent="0.2">
      <c r="W725030" s="29"/>
      <c r="AI725030" s="29"/>
    </row>
    <row r="725058" spans="23:35" x14ac:dyDescent="0.2">
      <c r="W725058" s="31"/>
      <c r="AI725058" s="31"/>
    </row>
    <row r="725062" spans="23:35" x14ac:dyDescent="0.2">
      <c r="W725062" s="29"/>
      <c r="AI725062" s="29"/>
    </row>
    <row r="725090" spans="23:35" x14ac:dyDescent="0.2">
      <c r="W725090" s="31"/>
      <c r="AI725090" s="31"/>
    </row>
    <row r="725094" spans="23:35" x14ac:dyDescent="0.2">
      <c r="W725094" s="29"/>
      <c r="AI725094" s="29"/>
    </row>
    <row r="725122" spans="23:35" x14ac:dyDescent="0.2">
      <c r="W725122" s="31"/>
      <c r="AI725122" s="31"/>
    </row>
    <row r="725126" spans="23:35" x14ac:dyDescent="0.2">
      <c r="W725126" s="29"/>
      <c r="AI725126" s="29"/>
    </row>
    <row r="725154" spans="23:35" x14ac:dyDescent="0.2">
      <c r="W725154" s="31"/>
      <c r="AI725154" s="31"/>
    </row>
    <row r="725158" spans="23:35" x14ac:dyDescent="0.2">
      <c r="W725158" s="29"/>
      <c r="AI725158" s="29"/>
    </row>
    <row r="725186" spans="23:35" x14ac:dyDescent="0.2">
      <c r="W725186" s="31"/>
      <c r="AI725186" s="31"/>
    </row>
    <row r="725190" spans="23:35" x14ac:dyDescent="0.2">
      <c r="W725190" s="29"/>
      <c r="AI725190" s="29"/>
    </row>
    <row r="725218" spans="23:35" x14ac:dyDescent="0.2">
      <c r="W725218" s="31"/>
      <c r="AI725218" s="31"/>
    </row>
    <row r="725222" spans="23:35" x14ac:dyDescent="0.2">
      <c r="W725222" s="29"/>
      <c r="AI725222" s="29"/>
    </row>
    <row r="725250" spans="23:35" x14ac:dyDescent="0.2">
      <c r="W725250" s="31"/>
      <c r="AI725250" s="31"/>
    </row>
    <row r="725254" spans="23:35" x14ac:dyDescent="0.2">
      <c r="W725254" s="29"/>
      <c r="AI725254" s="29"/>
    </row>
    <row r="725282" spans="23:35" x14ac:dyDescent="0.2">
      <c r="W725282" s="31"/>
      <c r="AI725282" s="31"/>
    </row>
    <row r="725286" spans="23:35" x14ac:dyDescent="0.2">
      <c r="W725286" s="29"/>
      <c r="AI725286" s="29"/>
    </row>
    <row r="725314" spans="23:35" x14ac:dyDescent="0.2">
      <c r="W725314" s="31"/>
      <c r="AI725314" s="31"/>
    </row>
    <row r="725318" spans="23:35" x14ac:dyDescent="0.2">
      <c r="W725318" s="29"/>
      <c r="AI725318" s="29"/>
    </row>
    <row r="725346" spans="23:35" x14ac:dyDescent="0.2">
      <c r="W725346" s="31"/>
      <c r="AI725346" s="31"/>
    </row>
    <row r="725350" spans="23:35" x14ac:dyDescent="0.2">
      <c r="W725350" s="29"/>
      <c r="AI725350" s="29"/>
    </row>
    <row r="725378" spans="23:35" x14ac:dyDescent="0.2">
      <c r="W725378" s="31"/>
      <c r="AI725378" s="31"/>
    </row>
    <row r="725382" spans="23:35" x14ac:dyDescent="0.2">
      <c r="W725382" s="29"/>
      <c r="AI725382" s="29"/>
    </row>
    <row r="725410" spans="23:35" x14ac:dyDescent="0.2">
      <c r="W725410" s="31"/>
      <c r="AI725410" s="31"/>
    </row>
    <row r="725414" spans="23:35" x14ac:dyDescent="0.2">
      <c r="W725414" s="29"/>
      <c r="AI725414" s="29"/>
    </row>
    <row r="725442" spans="23:35" x14ac:dyDescent="0.2">
      <c r="W725442" s="31"/>
      <c r="AI725442" s="31"/>
    </row>
    <row r="725446" spans="23:35" x14ac:dyDescent="0.2">
      <c r="W725446" s="29"/>
      <c r="AI725446" s="29"/>
    </row>
    <row r="725474" spans="23:35" x14ac:dyDescent="0.2">
      <c r="W725474" s="31"/>
      <c r="AI725474" s="31"/>
    </row>
    <row r="725478" spans="23:35" x14ac:dyDescent="0.2">
      <c r="W725478" s="29"/>
      <c r="AI725478" s="29"/>
    </row>
    <row r="725506" spans="23:35" x14ac:dyDescent="0.2">
      <c r="W725506" s="31"/>
      <c r="AI725506" s="31"/>
    </row>
    <row r="725510" spans="23:35" x14ac:dyDescent="0.2">
      <c r="W725510" s="29"/>
      <c r="AI725510" s="29"/>
    </row>
    <row r="725538" spans="23:35" x14ac:dyDescent="0.2">
      <c r="W725538" s="31"/>
      <c r="AI725538" s="31"/>
    </row>
    <row r="725542" spans="23:35" x14ac:dyDescent="0.2">
      <c r="W725542" s="29"/>
      <c r="AI725542" s="29"/>
    </row>
    <row r="725570" spans="23:35" x14ac:dyDescent="0.2">
      <c r="W725570" s="31"/>
      <c r="AI725570" s="31"/>
    </row>
    <row r="725574" spans="23:35" x14ac:dyDescent="0.2">
      <c r="W725574" s="29"/>
      <c r="AI725574" s="29"/>
    </row>
    <row r="725602" spans="23:35" x14ac:dyDescent="0.2">
      <c r="W725602" s="31"/>
      <c r="AI725602" s="31"/>
    </row>
    <row r="725606" spans="23:35" x14ac:dyDescent="0.2">
      <c r="W725606" s="29"/>
      <c r="AI725606" s="29"/>
    </row>
    <row r="725634" spans="23:35" x14ac:dyDescent="0.2">
      <c r="W725634" s="31"/>
      <c r="AI725634" s="31"/>
    </row>
    <row r="725638" spans="23:35" x14ac:dyDescent="0.2">
      <c r="W725638" s="29"/>
      <c r="AI725638" s="29"/>
    </row>
    <row r="725666" spans="23:35" x14ac:dyDescent="0.2">
      <c r="W725666" s="31"/>
      <c r="AI725666" s="31"/>
    </row>
    <row r="725670" spans="23:35" x14ac:dyDescent="0.2">
      <c r="W725670" s="29"/>
      <c r="AI725670" s="29"/>
    </row>
    <row r="725698" spans="23:35" x14ac:dyDescent="0.2">
      <c r="W725698" s="31"/>
      <c r="AI725698" s="31"/>
    </row>
    <row r="725702" spans="23:35" x14ac:dyDescent="0.2">
      <c r="W725702" s="29"/>
      <c r="AI725702" s="29"/>
    </row>
    <row r="725730" spans="23:35" x14ac:dyDescent="0.2">
      <c r="W725730" s="31"/>
      <c r="AI725730" s="31"/>
    </row>
    <row r="725734" spans="23:35" x14ac:dyDescent="0.2">
      <c r="W725734" s="29"/>
      <c r="AI725734" s="29"/>
    </row>
    <row r="725762" spans="23:35" x14ac:dyDescent="0.2">
      <c r="W725762" s="31"/>
      <c r="AI725762" s="31"/>
    </row>
    <row r="725766" spans="23:35" x14ac:dyDescent="0.2">
      <c r="W725766" s="29"/>
      <c r="AI725766" s="29"/>
    </row>
    <row r="725794" spans="23:35" x14ac:dyDescent="0.2">
      <c r="W725794" s="31"/>
      <c r="AI725794" s="31"/>
    </row>
    <row r="725798" spans="23:35" x14ac:dyDescent="0.2">
      <c r="W725798" s="29"/>
      <c r="AI725798" s="29"/>
    </row>
    <row r="725826" spans="23:35" x14ac:dyDescent="0.2">
      <c r="W725826" s="31"/>
      <c r="AI725826" s="31"/>
    </row>
    <row r="725830" spans="23:35" x14ac:dyDescent="0.2">
      <c r="W725830" s="29"/>
      <c r="AI725830" s="29"/>
    </row>
    <row r="725858" spans="23:35" x14ac:dyDescent="0.2">
      <c r="W725858" s="31"/>
      <c r="AI725858" s="31"/>
    </row>
    <row r="725862" spans="23:35" x14ac:dyDescent="0.2">
      <c r="W725862" s="29"/>
      <c r="AI725862" s="29"/>
    </row>
    <row r="725890" spans="23:35" x14ac:dyDescent="0.2">
      <c r="W725890" s="31"/>
      <c r="AI725890" s="31"/>
    </row>
    <row r="725894" spans="23:35" x14ac:dyDescent="0.2">
      <c r="W725894" s="29"/>
      <c r="AI725894" s="29"/>
    </row>
    <row r="725922" spans="23:35" x14ac:dyDescent="0.2">
      <c r="W725922" s="31"/>
      <c r="AI725922" s="31"/>
    </row>
    <row r="725926" spans="23:35" x14ac:dyDescent="0.2">
      <c r="W725926" s="29"/>
      <c r="AI725926" s="29"/>
    </row>
    <row r="725954" spans="23:35" x14ac:dyDescent="0.2">
      <c r="W725954" s="31"/>
      <c r="AI725954" s="31"/>
    </row>
    <row r="725958" spans="23:35" x14ac:dyDescent="0.2">
      <c r="W725958" s="29"/>
      <c r="AI725958" s="29"/>
    </row>
    <row r="725986" spans="23:35" x14ac:dyDescent="0.2">
      <c r="W725986" s="31"/>
      <c r="AI725986" s="31"/>
    </row>
    <row r="725990" spans="23:35" x14ac:dyDescent="0.2">
      <c r="W725990" s="29"/>
      <c r="AI725990" s="29"/>
    </row>
    <row r="726018" spans="23:35" x14ac:dyDescent="0.2">
      <c r="W726018" s="31"/>
      <c r="AI726018" s="31"/>
    </row>
    <row r="726022" spans="23:35" x14ac:dyDescent="0.2">
      <c r="W726022" s="29"/>
      <c r="AI726022" s="29"/>
    </row>
    <row r="726050" spans="23:35" x14ac:dyDescent="0.2">
      <c r="W726050" s="31"/>
      <c r="AI726050" s="31"/>
    </row>
    <row r="726054" spans="23:35" x14ac:dyDescent="0.2">
      <c r="W726054" s="29"/>
      <c r="AI726054" s="29"/>
    </row>
    <row r="726082" spans="23:35" x14ac:dyDescent="0.2">
      <c r="W726082" s="31"/>
      <c r="AI726082" s="31"/>
    </row>
    <row r="726086" spans="23:35" x14ac:dyDescent="0.2">
      <c r="W726086" s="29"/>
      <c r="AI726086" s="29"/>
    </row>
    <row r="726114" spans="23:35" x14ac:dyDescent="0.2">
      <c r="W726114" s="31"/>
      <c r="AI726114" s="31"/>
    </row>
    <row r="726118" spans="23:35" x14ac:dyDescent="0.2">
      <c r="W726118" s="29"/>
      <c r="AI726118" s="29"/>
    </row>
    <row r="726146" spans="23:35" x14ac:dyDescent="0.2">
      <c r="W726146" s="31"/>
      <c r="AI726146" s="31"/>
    </row>
    <row r="726150" spans="23:35" x14ac:dyDescent="0.2">
      <c r="W726150" s="29"/>
      <c r="AI726150" s="29"/>
    </row>
    <row r="726178" spans="23:35" x14ac:dyDescent="0.2">
      <c r="W726178" s="31"/>
      <c r="AI726178" s="31"/>
    </row>
    <row r="726182" spans="23:35" x14ac:dyDescent="0.2">
      <c r="W726182" s="29"/>
      <c r="AI726182" s="29"/>
    </row>
    <row r="726210" spans="23:35" x14ac:dyDescent="0.2">
      <c r="W726210" s="31"/>
      <c r="AI726210" s="31"/>
    </row>
    <row r="726214" spans="23:35" x14ac:dyDescent="0.2">
      <c r="W726214" s="29"/>
      <c r="AI726214" s="29"/>
    </row>
    <row r="726242" spans="23:35" x14ac:dyDescent="0.2">
      <c r="W726242" s="31"/>
      <c r="AI726242" s="31"/>
    </row>
    <row r="726246" spans="23:35" x14ac:dyDescent="0.2">
      <c r="W726246" s="29"/>
      <c r="AI726246" s="29"/>
    </row>
    <row r="726274" spans="23:35" x14ac:dyDescent="0.2">
      <c r="W726274" s="31"/>
      <c r="AI726274" s="31"/>
    </row>
    <row r="726278" spans="23:35" x14ac:dyDescent="0.2">
      <c r="W726278" s="29"/>
      <c r="AI726278" s="29"/>
    </row>
    <row r="726306" spans="23:35" x14ac:dyDescent="0.2">
      <c r="W726306" s="31"/>
      <c r="AI726306" s="31"/>
    </row>
    <row r="726310" spans="23:35" x14ac:dyDescent="0.2">
      <c r="W726310" s="29"/>
      <c r="AI726310" s="29"/>
    </row>
    <row r="726338" spans="23:35" x14ac:dyDescent="0.2">
      <c r="W726338" s="31"/>
      <c r="AI726338" s="31"/>
    </row>
    <row r="726342" spans="23:35" x14ac:dyDescent="0.2">
      <c r="W726342" s="29"/>
      <c r="AI726342" s="29"/>
    </row>
    <row r="726370" spans="23:35" x14ac:dyDescent="0.2">
      <c r="W726370" s="31"/>
      <c r="AI726370" s="31"/>
    </row>
    <row r="726374" spans="23:35" x14ac:dyDescent="0.2">
      <c r="W726374" s="29"/>
      <c r="AI726374" s="29"/>
    </row>
    <row r="726402" spans="23:35" x14ac:dyDescent="0.2">
      <c r="W726402" s="31"/>
      <c r="AI726402" s="31"/>
    </row>
    <row r="726406" spans="23:35" x14ac:dyDescent="0.2">
      <c r="W726406" s="29"/>
      <c r="AI726406" s="29"/>
    </row>
    <row r="726434" spans="23:35" x14ac:dyDescent="0.2">
      <c r="W726434" s="31"/>
      <c r="AI726434" s="31"/>
    </row>
    <row r="726438" spans="23:35" x14ac:dyDescent="0.2">
      <c r="W726438" s="29"/>
      <c r="AI726438" s="29"/>
    </row>
    <row r="726466" spans="23:35" x14ac:dyDescent="0.2">
      <c r="W726466" s="31"/>
      <c r="AI726466" s="31"/>
    </row>
    <row r="726470" spans="23:35" x14ac:dyDescent="0.2">
      <c r="W726470" s="29"/>
      <c r="AI726470" s="29"/>
    </row>
    <row r="726498" spans="23:35" x14ac:dyDescent="0.2">
      <c r="W726498" s="31"/>
      <c r="AI726498" s="31"/>
    </row>
    <row r="726502" spans="23:35" x14ac:dyDescent="0.2">
      <c r="W726502" s="29"/>
      <c r="AI726502" s="29"/>
    </row>
    <row r="726530" spans="23:35" x14ac:dyDescent="0.2">
      <c r="W726530" s="31"/>
      <c r="AI726530" s="31"/>
    </row>
    <row r="726534" spans="23:35" x14ac:dyDescent="0.2">
      <c r="W726534" s="29"/>
      <c r="AI726534" s="29"/>
    </row>
    <row r="726562" spans="23:35" x14ac:dyDescent="0.2">
      <c r="W726562" s="31"/>
      <c r="AI726562" s="31"/>
    </row>
    <row r="726566" spans="23:35" x14ac:dyDescent="0.2">
      <c r="W726566" s="29"/>
      <c r="AI726566" s="29"/>
    </row>
    <row r="726594" spans="23:35" x14ac:dyDescent="0.2">
      <c r="W726594" s="31"/>
      <c r="AI726594" s="31"/>
    </row>
    <row r="726598" spans="23:35" x14ac:dyDescent="0.2">
      <c r="W726598" s="29"/>
      <c r="AI726598" s="29"/>
    </row>
    <row r="726626" spans="23:35" x14ac:dyDescent="0.2">
      <c r="W726626" s="31"/>
      <c r="AI726626" s="31"/>
    </row>
    <row r="726630" spans="23:35" x14ac:dyDescent="0.2">
      <c r="W726630" s="29"/>
      <c r="AI726630" s="29"/>
    </row>
    <row r="726658" spans="23:35" x14ac:dyDescent="0.2">
      <c r="W726658" s="31"/>
      <c r="AI726658" s="31"/>
    </row>
    <row r="726662" spans="23:35" x14ac:dyDescent="0.2">
      <c r="W726662" s="29"/>
      <c r="AI726662" s="29"/>
    </row>
    <row r="726690" spans="23:35" x14ac:dyDescent="0.2">
      <c r="W726690" s="31"/>
      <c r="AI726690" s="31"/>
    </row>
    <row r="726694" spans="23:35" x14ac:dyDescent="0.2">
      <c r="W726694" s="29"/>
      <c r="AI726694" s="29"/>
    </row>
    <row r="726722" spans="23:35" x14ac:dyDescent="0.2">
      <c r="W726722" s="31"/>
      <c r="AI726722" s="31"/>
    </row>
    <row r="726726" spans="23:35" x14ac:dyDescent="0.2">
      <c r="W726726" s="29"/>
      <c r="AI726726" s="29"/>
    </row>
    <row r="726754" spans="23:35" x14ac:dyDescent="0.2">
      <c r="W726754" s="31"/>
      <c r="AI726754" s="31"/>
    </row>
    <row r="726758" spans="23:35" x14ac:dyDescent="0.2">
      <c r="W726758" s="29"/>
      <c r="AI726758" s="29"/>
    </row>
    <row r="726786" spans="23:35" x14ac:dyDescent="0.2">
      <c r="W726786" s="31"/>
      <c r="AI726786" s="31"/>
    </row>
    <row r="726790" spans="23:35" x14ac:dyDescent="0.2">
      <c r="W726790" s="29"/>
      <c r="AI726790" s="29"/>
    </row>
    <row r="726818" spans="23:35" x14ac:dyDescent="0.2">
      <c r="W726818" s="31"/>
      <c r="AI726818" s="31"/>
    </row>
    <row r="726822" spans="23:35" x14ac:dyDescent="0.2">
      <c r="W726822" s="29"/>
      <c r="AI726822" s="29"/>
    </row>
    <row r="726850" spans="23:35" x14ac:dyDescent="0.2">
      <c r="W726850" s="31"/>
      <c r="AI726850" s="31"/>
    </row>
    <row r="726854" spans="23:35" x14ac:dyDescent="0.2">
      <c r="W726854" s="29"/>
      <c r="AI726854" s="29"/>
    </row>
    <row r="726882" spans="23:35" x14ac:dyDescent="0.2">
      <c r="W726882" s="31"/>
      <c r="AI726882" s="31"/>
    </row>
    <row r="726886" spans="23:35" x14ac:dyDescent="0.2">
      <c r="W726886" s="29"/>
      <c r="AI726886" s="29"/>
    </row>
    <row r="726914" spans="23:35" x14ac:dyDescent="0.2">
      <c r="W726914" s="31"/>
      <c r="AI726914" s="31"/>
    </row>
    <row r="726918" spans="23:35" x14ac:dyDescent="0.2">
      <c r="W726918" s="29"/>
      <c r="AI726918" s="29"/>
    </row>
    <row r="726946" spans="23:35" x14ac:dyDescent="0.2">
      <c r="W726946" s="31"/>
      <c r="AI726946" s="31"/>
    </row>
    <row r="726950" spans="23:35" x14ac:dyDescent="0.2">
      <c r="W726950" s="29"/>
      <c r="AI726950" s="29"/>
    </row>
    <row r="726978" spans="23:35" x14ac:dyDescent="0.2">
      <c r="W726978" s="31"/>
      <c r="AI726978" s="31"/>
    </row>
    <row r="726982" spans="23:35" x14ac:dyDescent="0.2">
      <c r="W726982" s="29"/>
      <c r="AI726982" s="29"/>
    </row>
    <row r="727010" spans="23:35" x14ac:dyDescent="0.2">
      <c r="W727010" s="31"/>
      <c r="AI727010" s="31"/>
    </row>
    <row r="727014" spans="23:35" x14ac:dyDescent="0.2">
      <c r="W727014" s="29"/>
      <c r="AI727014" s="29"/>
    </row>
    <row r="727042" spans="23:35" x14ac:dyDescent="0.2">
      <c r="W727042" s="31"/>
      <c r="AI727042" s="31"/>
    </row>
    <row r="727046" spans="23:35" x14ac:dyDescent="0.2">
      <c r="W727046" s="29"/>
      <c r="AI727046" s="29"/>
    </row>
    <row r="727074" spans="23:35" x14ac:dyDescent="0.2">
      <c r="W727074" s="31"/>
      <c r="AI727074" s="31"/>
    </row>
    <row r="727078" spans="23:35" x14ac:dyDescent="0.2">
      <c r="W727078" s="29"/>
      <c r="AI727078" s="29"/>
    </row>
    <row r="727106" spans="23:35" x14ac:dyDescent="0.2">
      <c r="W727106" s="31"/>
      <c r="AI727106" s="31"/>
    </row>
    <row r="727110" spans="23:35" x14ac:dyDescent="0.2">
      <c r="W727110" s="29"/>
      <c r="AI727110" s="29"/>
    </row>
    <row r="727138" spans="23:35" x14ac:dyDescent="0.2">
      <c r="W727138" s="31"/>
      <c r="AI727138" s="31"/>
    </row>
    <row r="727142" spans="23:35" x14ac:dyDescent="0.2">
      <c r="W727142" s="29"/>
      <c r="AI727142" s="29"/>
    </row>
    <row r="727170" spans="23:35" x14ac:dyDescent="0.2">
      <c r="W727170" s="31"/>
      <c r="AI727170" s="31"/>
    </row>
    <row r="727174" spans="23:35" x14ac:dyDescent="0.2">
      <c r="W727174" s="29"/>
      <c r="AI727174" s="29"/>
    </row>
    <row r="727202" spans="23:35" x14ac:dyDescent="0.2">
      <c r="W727202" s="31"/>
      <c r="AI727202" s="31"/>
    </row>
    <row r="727206" spans="23:35" x14ac:dyDescent="0.2">
      <c r="W727206" s="29"/>
      <c r="AI727206" s="29"/>
    </row>
    <row r="727234" spans="23:35" x14ac:dyDescent="0.2">
      <c r="W727234" s="31"/>
      <c r="AI727234" s="31"/>
    </row>
    <row r="727238" spans="23:35" x14ac:dyDescent="0.2">
      <c r="W727238" s="29"/>
      <c r="AI727238" s="29"/>
    </row>
    <row r="727266" spans="23:35" x14ac:dyDescent="0.2">
      <c r="W727266" s="31"/>
      <c r="AI727266" s="31"/>
    </row>
    <row r="727270" spans="23:35" x14ac:dyDescent="0.2">
      <c r="W727270" s="29"/>
      <c r="AI727270" s="29"/>
    </row>
    <row r="727298" spans="23:35" x14ac:dyDescent="0.2">
      <c r="W727298" s="31"/>
      <c r="AI727298" s="31"/>
    </row>
    <row r="727302" spans="23:35" x14ac:dyDescent="0.2">
      <c r="W727302" s="29"/>
      <c r="AI727302" s="29"/>
    </row>
    <row r="727330" spans="23:35" x14ac:dyDescent="0.2">
      <c r="W727330" s="31"/>
      <c r="AI727330" s="31"/>
    </row>
    <row r="727334" spans="23:35" x14ac:dyDescent="0.2">
      <c r="W727334" s="29"/>
      <c r="AI727334" s="29"/>
    </row>
    <row r="727362" spans="23:35" x14ac:dyDescent="0.2">
      <c r="W727362" s="31"/>
      <c r="AI727362" s="31"/>
    </row>
    <row r="727366" spans="23:35" x14ac:dyDescent="0.2">
      <c r="W727366" s="29"/>
      <c r="AI727366" s="29"/>
    </row>
    <row r="727394" spans="23:35" x14ac:dyDescent="0.2">
      <c r="W727394" s="31"/>
      <c r="AI727394" s="31"/>
    </row>
    <row r="727398" spans="23:35" x14ac:dyDescent="0.2">
      <c r="W727398" s="29"/>
      <c r="AI727398" s="29"/>
    </row>
    <row r="727426" spans="23:35" x14ac:dyDescent="0.2">
      <c r="W727426" s="31"/>
      <c r="AI727426" s="31"/>
    </row>
    <row r="727430" spans="23:35" x14ac:dyDescent="0.2">
      <c r="W727430" s="29"/>
      <c r="AI727430" s="29"/>
    </row>
    <row r="727458" spans="23:35" x14ac:dyDescent="0.2">
      <c r="W727458" s="31"/>
      <c r="AI727458" s="31"/>
    </row>
    <row r="727462" spans="23:35" x14ac:dyDescent="0.2">
      <c r="W727462" s="29"/>
      <c r="AI727462" s="29"/>
    </row>
    <row r="727490" spans="23:35" x14ac:dyDescent="0.2">
      <c r="W727490" s="31"/>
      <c r="AI727490" s="31"/>
    </row>
    <row r="727494" spans="23:35" x14ac:dyDescent="0.2">
      <c r="W727494" s="29"/>
      <c r="AI727494" s="29"/>
    </row>
    <row r="727522" spans="23:35" x14ac:dyDescent="0.2">
      <c r="W727522" s="31"/>
      <c r="AI727522" s="31"/>
    </row>
    <row r="727526" spans="23:35" x14ac:dyDescent="0.2">
      <c r="W727526" s="29"/>
      <c r="AI727526" s="29"/>
    </row>
    <row r="727554" spans="23:35" x14ac:dyDescent="0.2">
      <c r="W727554" s="31"/>
      <c r="AI727554" s="31"/>
    </row>
    <row r="727558" spans="23:35" x14ac:dyDescent="0.2">
      <c r="W727558" s="29"/>
      <c r="AI727558" s="29"/>
    </row>
    <row r="727586" spans="23:35" x14ac:dyDescent="0.2">
      <c r="W727586" s="31"/>
      <c r="AI727586" s="31"/>
    </row>
    <row r="727590" spans="23:35" x14ac:dyDescent="0.2">
      <c r="W727590" s="29"/>
      <c r="AI727590" s="29"/>
    </row>
    <row r="727618" spans="23:35" x14ac:dyDescent="0.2">
      <c r="W727618" s="31"/>
      <c r="AI727618" s="31"/>
    </row>
    <row r="727622" spans="23:35" x14ac:dyDescent="0.2">
      <c r="W727622" s="29"/>
      <c r="AI727622" s="29"/>
    </row>
    <row r="727650" spans="23:35" x14ac:dyDescent="0.2">
      <c r="W727650" s="31"/>
      <c r="AI727650" s="31"/>
    </row>
    <row r="727654" spans="23:35" x14ac:dyDescent="0.2">
      <c r="W727654" s="29"/>
      <c r="AI727654" s="29"/>
    </row>
    <row r="727682" spans="23:35" x14ac:dyDescent="0.2">
      <c r="W727682" s="31"/>
      <c r="AI727682" s="31"/>
    </row>
    <row r="727686" spans="23:35" x14ac:dyDescent="0.2">
      <c r="W727686" s="29"/>
      <c r="AI727686" s="29"/>
    </row>
    <row r="727714" spans="23:35" x14ac:dyDescent="0.2">
      <c r="W727714" s="31"/>
      <c r="AI727714" s="31"/>
    </row>
    <row r="727718" spans="23:35" x14ac:dyDescent="0.2">
      <c r="W727718" s="29"/>
      <c r="AI727718" s="29"/>
    </row>
    <row r="727746" spans="23:35" x14ac:dyDescent="0.2">
      <c r="W727746" s="31"/>
      <c r="AI727746" s="31"/>
    </row>
    <row r="727750" spans="23:35" x14ac:dyDescent="0.2">
      <c r="W727750" s="29"/>
      <c r="AI727750" s="29"/>
    </row>
    <row r="727778" spans="23:35" x14ac:dyDescent="0.2">
      <c r="W727778" s="31"/>
      <c r="AI727778" s="31"/>
    </row>
    <row r="727782" spans="23:35" x14ac:dyDescent="0.2">
      <c r="W727782" s="29"/>
      <c r="AI727782" s="29"/>
    </row>
    <row r="727810" spans="23:35" x14ac:dyDescent="0.2">
      <c r="W727810" s="31"/>
      <c r="AI727810" s="31"/>
    </row>
    <row r="727814" spans="23:35" x14ac:dyDescent="0.2">
      <c r="W727814" s="29"/>
      <c r="AI727814" s="29"/>
    </row>
    <row r="727842" spans="23:35" x14ac:dyDescent="0.2">
      <c r="W727842" s="31"/>
      <c r="AI727842" s="31"/>
    </row>
    <row r="727846" spans="23:35" x14ac:dyDescent="0.2">
      <c r="W727846" s="29"/>
      <c r="AI727846" s="29"/>
    </row>
    <row r="727874" spans="23:35" x14ac:dyDescent="0.2">
      <c r="W727874" s="31"/>
      <c r="AI727874" s="31"/>
    </row>
    <row r="727878" spans="23:35" x14ac:dyDescent="0.2">
      <c r="W727878" s="29"/>
      <c r="AI727878" s="29"/>
    </row>
    <row r="727906" spans="23:35" x14ac:dyDescent="0.2">
      <c r="W727906" s="31"/>
      <c r="AI727906" s="31"/>
    </row>
    <row r="727910" spans="23:35" x14ac:dyDescent="0.2">
      <c r="W727910" s="29"/>
      <c r="AI727910" s="29"/>
    </row>
    <row r="727938" spans="23:35" x14ac:dyDescent="0.2">
      <c r="W727938" s="31"/>
      <c r="AI727938" s="31"/>
    </row>
    <row r="727942" spans="23:35" x14ac:dyDescent="0.2">
      <c r="W727942" s="29"/>
      <c r="AI727942" s="29"/>
    </row>
    <row r="727970" spans="23:35" x14ac:dyDescent="0.2">
      <c r="W727970" s="31"/>
      <c r="AI727970" s="31"/>
    </row>
    <row r="727974" spans="23:35" x14ac:dyDescent="0.2">
      <c r="W727974" s="29"/>
      <c r="AI727974" s="29"/>
    </row>
    <row r="728002" spans="23:35" x14ac:dyDescent="0.2">
      <c r="W728002" s="31"/>
      <c r="AI728002" s="31"/>
    </row>
    <row r="728006" spans="23:35" x14ac:dyDescent="0.2">
      <c r="W728006" s="29"/>
      <c r="AI728006" s="29"/>
    </row>
    <row r="728034" spans="23:35" x14ac:dyDescent="0.2">
      <c r="W728034" s="31"/>
      <c r="AI728034" s="31"/>
    </row>
    <row r="728038" spans="23:35" x14ac:dyDescent="0.2">
      <c r="W728038" s="29"/>
      <c r="AI728038" s="29"/>
    </row>
    <row r="728066" spans="23:35" x14ac:dyDescent="0.2">
      <c r="W728066" s="31"/>
      <c r="AI728066" s="31"/>
    </row>
    <row r="728070" spans="23:35" x14ac:dyDescent="0.2">
      <c r="W728070" s="29"/>
      <c r="AI728070" s="29"/>
    </row>
    <row r="728098" spans="23:35" x14ac:dyDescent="0.2">
      <c r="W728098" s="31"/>
      <c r="AI728098" s="31"/>
    </row>
    <row r="728102" spans="23:35" x14ac:dyDescent="0.2">
      <c r="W728102" s="29"/>
      <c r="AI728102" s="29"/>
    </row>
    <row r="728130" spans="23:35" x14ac:dyDescent="0.2">
      <c r="W728130" s="31"/>
      <c r="AI728130" s="31"/>
    </row>
    <row r="728134" spans="23:35" x14ac:dyDescent="0.2">
      <c r="W728134" s="29"/>
      <c r="AI728134" s="29"/>
    </row>
    <row r="728162" spans="23:35" x14ac:dyDescent="0.2">
      <c r="W728162" s="31"/>
      <c r="AI728162" s="31"/>
    </row>
    <row r="728166" spans="23:35" x14ac:dyDescent="0.2">
      <c r="W728166" s="29"/>
      <c r="AI728166" s="29"/>
    </row>
    <row r="728194" spans="23:35" x14ac:dyDescent="0.2">
      <c r="W728194" s="31"/>
      <c r="AI728194" s="31"/>
    </row>
    <row r="728198" spans="23:35" x14ac:dyDescent="0.2">
      <c r="W728198" s="29"/>
      <c r="AI728198" s="29"/>
    </row>
    <row r="728226" spans="23:35" x14ac:dyDescent="0.2">
      <c r="W728226" s="31"/>
      <c r="AI728226" s="31"/>
    </row>
    <row r="728230" spans="23:35" x14ac:dyDescent="0.2">
      <c r="W728230" s="29"/>
      <c r="AI728230" s="29"/>
    </row>
    <row r="728258" spans="23:35" x14ac:dyDescent="0.2">
      <c r="W728258" s="31"/>
      <c r="AI728258" s="31"/>
    </row>
    <row r="728262" spans="23:35" x14ac:dyDescent="0.2">
      <c r="W728262" s="29"/>
      <c r="AI728262" s="29"/>
    </row>
    <row r="728290" spans="23:35" x14ac:dyDescent="0.2">
      <c r="W728290" s="31"/>
      <c r="AI728290" s="31"/>
    </row>
    <row r="728294" spans="23:35" x14ac:dyDescent="0.2">
      <c r="W728294" s="29"/>
      <c r="AI728294" s="29"/>
    </row>
    <row r="728322" spans="23:35" x14ac:dyDescent="0.2">
      <c r="W728322" s="31"/>
      <c r="AI728322" s="31"/>
    </row>
    <row r="728326" spans="23:35" x14ac:dyDescent="0.2">
      <c r="W728326" s="29"/>
      <c r="AI728326" s="29"/>
    </row>
    <row r="728354" spans="23:35" x14ac:dyDescent="0.2">
      <c r="W728354" s="31"/>
      <c r="AI728354" s="31"/>
    </row>
    <row r="728358" spans="23:35" x14ac:dyDescent="0.2">
      <c r="W728358" s="29"/>
      <c r="AI728358" s="29"/>
    </row>
    <row r="728386" spans="23:35" x14ac:dyDescent="0.2">
      <c r="W728386" s="31"/>
      <c r="AI728386" s="31"/>
    </row>
    <row r="728390" spans="23:35" x14ac:dyDescent="0.2">
      <c r="W728390" s="29"/>
      <c r="AI728390" s="29"/>
    </row>
    <row r="728418" spans="23:35" x14ac:dyDescent="0.2">
      <c r="W728418" s="31"/>
      <c r="AI728418" s="31"/>
    </row>
    <row r="728422" spans="23:35" x14ac:dyDescent="0.2">
      <c r="W728422" s="29"/>
      <c r="AI728422" s="29"/>
    </row>
    <row r="728450" spans="23:35" x14ac:dyDescent="0.2">
      <c r="W728450" s="31"/>
      <c r="AI728450" s="31"/>
    </row>
    <row r="728454" spans="23:35" x14ac:dyDescent="0.2">
      <c r="W728454" s="29"/>
      <c r="AI728454" s="29"/>
    </row>
    <row r="728482" spans="23:35" x14ac:dyDescent="0.2">
      <c r="W728482" s="31"/>
      <c r="AI728482" s="31"/>
    </row>
    <row r="728486" spans="23:35" x14ac:dyDescent="0.2">
      <c r="W728486" s="29"/>
      <c r="AI728486" s="29"/>
    </row>
    <row r="728514" spans="23:35" x14ac:dyDescent="0.2">
      <c r="W728514" s="31"/>
      <c r="AI728514" s="31"/>
    </row>
    <row r="728518" spans="23:35" x14ac:dyDescent="0.2">
      <c r="W728518" s="29"/>
      <c r="AI728518" s="29"/>
    </row>
    <row r="728546" spans="23:35" x14ac:dyDescent="0.2">
      <c r="W728546" s="31"/>
      <c r="AI728546" s="31"/>
    </row>
    <row r="728550" spans="23:35" x14ac:dyDescent="0.2">
      <c r="W728550" s="29"/>
      <c r="AI728550" s="29"/>
    </row>
    <row r="728578" spans="23:35" x14ac:dyDescent="0.2">
      <c r="W728578" s="31"/>
      <c r="AI728578" s="31"/>
    </row>
    <row r="728582" spans="23:35" x14ac:dyDescent="0.2">
      <c r="W728582" s="29"/>
      <c r="AI728582" s="29"/>
    </row>
    <row r="728610" spans="23:35" x14ac:dyDescent="0.2">
      <c r="W728610" s="31"/>
      <c r="AI728610" s="31"/>
    </row>
    <row r="728614" spans="23:35" x14ac:dyDescent="0.2">
      <c r="W728614" s="29"/>
      <c r="AI728614" s="29"/>
    </row>
    <row r="728642" spans="23:35" x14ac:dyDescent="0.2">
      <c r="W728642" s="31"/>
      <c r="AI728642" s="31"/>
    </row>
    <row r="728646" spans="23:35" x14ac:dyDescent="0.2">
      <c r="W728646" s="29"/>
      <c r="AI728646" s="29"/>
    </row>
    <row r="728674" spans="23:35" x14ac:dyDescent="0.2">
      <c r="W728674" s="31"/>
      <c r="AI728674" s="31"/>
    </row>
    <row r="728678" spans="23:35" x14ac:dyDescent="0.2">
      <c r="W728678" s="29"/>
      <c r="AI728678" s="29"/>
    </row>
    <row r="728706" spans="23:35" x14ac:dyDescent="0.2">
      <c r="W728706" s="31"/>
      <c r="AI728706" s="31"/>
    </row>
    <row r="728710" spans="23:35" x14ac:dyDescent="0.2">
      <c r="W728710" s="29"/>
      <c r="AI728710" s="29"/>
    </row>
    <row r="728738" spans="23:35" x14ac:dyDescent="0.2">
      <c r="W728738" s="31"/>
      <c r="AI728738" s="31"/>
    </row>
    <row r="728742" spans="23:35" x14ac:dyDescent="0.2">
      <c r="W728742" s="29"/>
      <c r="AI728742" s="29"/>
    </row>
    <row r="728770" spans="23:35" x14ac:dyDescent="0.2">
      <c r="W728770" s="31"/>
      <c r="AI728770" s="31"/>
    </row>
    <row r="728774" spans="23:35" x14ac:dyDescent="0.2">
      <c r="W728774" s="29"/>
      <c r="AI728774" s="29"/>
    </row>
    <row r="728802" spans="23:35" x14ac:dyDescent="0.2">
      <c r="W728802" s="31"/>
      <c r="AI728802" s="31"/>
    </row>
    <row r="728806" spans="23:35" x14ac:dyDescent="0.2">
      <c r="W728806" s="29"/>
      <c r="AI728806" s="29"/>
    </row>
    <row r="728834" spans="23:35" x14ac:dyDescent="0.2">
      <c r="W728834" s="31"/>
      <c r="AI728834" s="31"/>
    </row>
    <row r="728838" spans="23:35" x14ac:dyDescent="0.2">
      <c r="W728838" s="29"/>
      <c r="AI728838" s="29"/>
    </row>
    <row r="728866" spans="23:35" x14ac:dyDescent="0.2">
      <c r="W728866" s="31"/>
      <c r="AI728866" s="31"/>
    </row>
    <row r="728870" spans="23:35" x14ac:dyDescent="0.2">
      <c r="W728870" s="29"/>
      <c r="AI728870" s="29"/>
    </row>
    <row r="728898" spans="23:35" x14ac:dyDescent="0.2">
      <c r="W728898" s="31"/>
      <c r="AI728898" s="31"/>
    </row>
    <row r="728902" spans="23:35" x14ac:dyDescent="0.2">
      <c r="W728902" s="29"/>
      <c r="AI728902" s="29"/>
    </row>
    <row r="728930" spans="23:35" x14ac:dyDescent="0.2">
      <c r="W728930" s="31"/>
      <c r="AI728930" s="31"/>
    </row>
    <row r="728934" spans="23:35" x14ac:dyDescent="0.2">
      <c r="W728934" s="29"/>
      <c r="AI728934" s="29"/>
    </row>
    <row r="728962" spans="23:35" x14ac:dyDescent="0.2">
      <c r="W728962" s="31"/>
      <c r="AI728962" s="31"/>
    </row>
    <row r="728966" spans="23:35" x14ac:dyDescent="0.2">
      <c r="W728966" s="29"/>
      <c r="AI728966" s="29"/>
    </row>
    <row r="728994" spans="23:35" x14ac:dyDescent="0.2">
      <c r="W728994" s="31"/>
      <c r="AI728994" s="31"/>
    </row>
    <row r="728998" spans="23:35" x14ac:dyDescent="0.2">
      <c r="W728998" s="29"/>
      <c r="AI728998" s="29"/>
    </row>
    <row r="729026" spans="23:35" x14ac:dyDescent="0.2">
      <c r="W729026" s="31"/>
      <c r="AI729026" s="31"/>
    </row>
    <row r="729030" spans="23:35" x14ac:dyDescent="0.2">
      <c r="W729030" s="29"/>
      <c r="AI729030" s="29"/>
    </row>
    <row r="729058" spans="23:35" x14ac:dyDescent="0.2">
      <c r="W729058" s="31"/>
      <c r="AI729058" s="31"/>
    </row>
    <row r="729062" spans="23:35" x14ac:dyDescent="0.2">
      <c r="W729062" s="29"/>
      <c r="AI729062" s="29"/>
    </row>
    <row r="729090" spans="23:35" x14ac:dyDescent="0.2">
      <c r="W729090" s="31"/>
      <c r="AI729090" s="31"/>
    </row>
    <row r="729094" spans="23:35" x14ac:dyDescent="0.2">
      <c r="W729094" s="29"/>
      <c r="AI729094" s="29"/>
    </row>
    <row r="729122" spans="23:35" x14ac:dyDescent="0.2">
      <c r="W729122" s="31"/>
      <c r="AI729122" s="31"/>
    </row>
    <row r="729126" spans="23:35" x14ac:dyDescent="0.2">
      <c r="W729126" s="29"/>
      <c r="AI729126" s="29"/>
    </row>
    <row r="729154" spans="23:35" x14ac:dyDescent="0.2">
      <c r="W729154" s="31"/>
      <c r="AI729154" s="31"/>
    </row>
    <row r="729158" spans="23:35" x14ac:dyDescent="0.2">
      <c r="W729158" s="29"/>
      <c r="AI729158" s="29"/>
    </row>
    <row r="729186" spans="23:35" x14ac:dyDescent="0.2">
      <c r="W729186" s="31"/>
      <c r="AI729186" s="31"/>
    </row>
    <row r="729190" spans="23:35" x14ac:dyDescent="0.2">
      <c r="W729190" s="29"/>
      <c r="AI729190" s="29"/>
    </row>
    <row r="729218" spans="23:35" x14ac:dyDescent="0.2">
      <c r="W729218" s="31"/>
      <c r="AI729218" s="31"/>
    </row>
    <row r="729222" spans="23:35" x14ac:dyDescent="0.2">
      <c r="W729222" s="29"/>
      <c r="AI729222" s="29"/>
    </row>
    <row r="729250" spans="23:35" x14ac:dyDescent="0.2">
      <c r="W729250" s="31"/>
      <c r="AI729250" s="31"/>
    </row>
    <row r="729254" spans="23:35" x14ac:dyDescent="0.2">
      <c r="W729254" s="29"/>
      <c r="AI729254" s="29"/>
    </row>
    <row r="729282" spans="23:35" x14ac:dyDescent="0.2">
      <c r="W729282" s="31"/>
      <c r="AI729282" s="31"/>
    </row>
    <row r="729286" spans="23:35" x14ac:dyDescent="0.2">
      <c r="W729286" s="29"/>
      <c r="AI729286" s="29"/>
    </row>
    <row r="729314" spans="23:35" x14ac:dyDescent="0.2">
      <c r="W729314" s="31"/>
      <c r="AI729314" s="31"/>
    </row>
    <row r="729318" spans="23:35" x14ac:dyDescent="0.2">
      <c r="W729318" s="29"/>
      <c r="AI729318" s="29"/>
    </row>
    <row r="729346" spans="23:35" x14ac:dyDescent="0.2">
      <c r="W729346" s="31"/>
      <c r="AI729346" s="31"/>
    </row>
    <row r="729350" spans="23:35" x14ac:dyDescent="0.2">
      <c r="W729350" s="29"/>
      <c r="AI729350" s="29"/>
    </row>
    <row r="729378" spans="23:35" x14ac:dyDescent="0.2">
      <c r="W729378" s="31"/>
      <c r="AI729378" s="31"/>
    </row>
    <row r="729382" spans="23:35" x14ac:dyDescent="0.2">
      <c r="W729382" s="29"/>
      <c r="AI729382" s="29"/>
    </row>
    <row r="729410" spans="23:35" x14ac:dyDescent="0.2">
      <c r="W729410" s="31"/>
      <c r="AI729410" s="31"/>
    </row>
    <row r="729414" spans="23:35" x14ac:dyDescent="0.2">
      <c r="W729414" s="29"/>
      <c r="AI729414" s="29"/>
    </row>
    <row r="729442" spans="23:35" x14ac:dyDescent="0.2">
      <c r="W729442" s="31"/>
      <c r="AI729442" s="31"/>
    </row>
    <row r="729446" spans="23:35" x14ac:dyDescent="0.2">
      <c r="W729446" s="29"/>
      <c r="AI729446" s="29"/>
    </row>
    <row r="729474" spans="23:35" x14ac:dyDescent="0.2">
      <c r="W729474" s="31"/>
      <c r="AI729474" s="31"/>
    </row>
    <row r="729478" spans="23:35" x14ac:dyDescent="0.2">
      <c r="W729478" s="29"/>
      <c r="AI729478" s="29"/>
    </row>
    <row r="729506" spans="23:35" x14ac:dyDescent="0.2">
      <c r="W729506" s="31"/>
      <c r="AI729506" s="31"/>
    </row>
    <row r="729510" spans="23:35" x14ac:dyDescent="0.2">
      <c r="W729510" s="29"/>
      <c r="AI729510" s="29"/>
    </row>
    <row r="729538" spans="23:35" x14ac:dyDescent="0.2">
      <c r="W729538" s="31"/>
      <c r="AI729538" s="31"/>
    </row>
    <row r="729542" spans="23:35" x14ac:dyDescent="0.2">
      <c r="W729542" s="29"/>
      <c r="AI729542" s="29"/>
    </row>
    <row r="729570" spans="23:35" x14ac:dyDescent="0.2">
      <c r="W729570" s="31"/>
      <c r="AI729570" s="31"/>
    </row>
    <row r="729574" spans="23:35" x14ac:dyDescent="0.2">
      <c r="W729574" s="29"/>
      <c r="AI729574" s="29"/>
    </row>
    <row r="729602" spans="23:35" x14ac:dyDescent="0.2">
      <c r="W729602" s="31"/>
      <c r="AI729602" s="31"/>
    </row>
    <row r="729606" spans="23:35" x14ac:dyDescent="0.2">
      <c r="W729606" s="29"/>
      <c r="AI729606" s="29"/>
    </row>
    <row r="729634" spans="23:35" x14ac:dyDescent="0.2">
      <c r="W729634" s="31"/>
      <c r="AI729634" s="31"/>
    </row>
    <row r="729638" spans="23:35" x14ac:dyDescent="0.2">
      <c r="W729638" s="29"/>
      <c r="AI729638" s="29"/>
    </row>
    <row r="729666" spans="23:35" x14ac:dyDescent="0.2">
      <c r="W729666" s="31"/>
      <c r="AI729666" s="31"/>
    </row>
    <row r="729670" spans="23:35" x14ac:dyDescent="0.2">
      <c r="W729670" s="29"/>
      <c r="AI729670" s="29"/>
    </row>
    <row r="729698" spans="23:35" x14ac:dyDescent="0.2">
      <c r="W729698" s="31"/>
      <c r="AI729698" s="31"/>
    </row>
    <row r="729702" spans="23:35" x14ac:dyDescent="0.2">
      <c r="W729702" s="29"/>
      <c r="AI729702" s="29"/>
    </row>
    <row r="729730" spans="23:35" x14ac:dyDescent="0.2">
      <c r="W729730" s="31"/>
      <c r="AI729730" s="31"/>
    </row>
    <row r="729734" spans="23:35" x14ac:dyDescent="0.2">
      <c r="W729734" s="29"/>
      <c r="AI729734" s="29"/>
    </row>
    <row r="729762" spans="23:35" x14ac:dyDescent="0.2">
      <c r="W729762" s="31"/>
      <c r="AI729762" s="31"/>
    </row>
    <row r="729766" spans="23:35" x14ac:dyDescent="0.2">
      <c r="W729766" s="29"/>
      <c r="AI729766" s="29"/>
    </row>
    <row r="729794" spans="23:35" x14ac:dyDescent="0.2">
      <c r="W729794" s="31"/>
      <c r="AI729794" s="31"/>
    </row>
    <row r="729798" spans="23:35" x14ac:dyDescent="0.2">
      <c r="W729798" s="29"/>
      <c r="AI729798" s="29"/>
    </row>
    <row r="729826" spans="23:35" x14ac:dyDescent="0.2">
      <c r="W729826" s="31"/>
      <c r="AI729826" s="31"/>
    </row>
    <row r="729830" spans="23:35" x14ac:dyDescent="0.2">
      <c r="W729830" s="29"/>
      <c r="AI729830" s="29"/>
    </row>
    <row r="729858" spans="23:35" x14ac:dyDescent="0.2">
      <c r="W729858" s="31"/>
      <c r="AI729858" s="31"/>
    </row>
    <row r="729862" spans="23:35" x14ac:dyDescent="0.2">
      <c r="W729862" s="29"/>
      <c r="AI729862" s="29"/>
    </row>
    <row r="729890" spans="23:35" x14ac:dyDescent="0.2">
      <c r="W729890" s="31"/>
      <c r="AI729890" s="31"/>
    </row>
    <row r="729894" spans="23:35" x14ac:dyDescent="0.2">
      <c r="W729894" s="29"/>
      <c r="AI729894" s="29"/>
    </row>
    <row r="729922" spans="23:35" x14ac:dyDescent="0.2">
      <c r="W729922" s="31"/>
      <c r="AI729922" s="31"/>
    </row>
    <row r="729926" spans="23:35" x14ac:dyDescent="0.2">
      <c r="W729926" s="29"/>
      <c r="AI729926" s="29"/>
    </row>
    <row r="729954" spans="23:35" x14ac:dyDescent="0.2">
      <c r="W729954" s="31"/>
      <c r="AI729954" s="31"/>
    </row>
    <row r="729958" spans="23:35" x14ac:dyDescent="0.2">
      <c r="W729958" s="29"/>
      <c r="AI729958" s="29"/>
    </row>
    <row r="729986" spans="23:35" x14ac:dyDescent="0.2">
      <c r="W729986" s="31"/>
      <c r="AI729986" s="31"/>
    </row>
    <row r="729990" spans="23:35" x14ac:dyDescent="0.2">
      <c r="W729990" s="29"/>
      <c r="AI729990" s="29"/>
    </row>
    <row r="730018" spans="23:35" x14ac:dyDescent="0.2">
      <c r="W730018" s="31"/>
      <c r="AI730018" s="31"/>
    </row>
    <row r="730022" spans="23:35" x14ac:dyDescent="0.2">
      <c r="W730022" s="29"/>
      <c r="AI730022" s="29"/>
    </row>
    <row r="730050" spans="23:35" x14ac:dyDescent="0.2">
      <c r="W730050" s="31"/>
      <c r="AI730050" s="31"/>
    </row>
    <row r="730054" spans="23:35" x14ac:dyDescent="0.2">
      <c r="W730054" s="29"/>
      <c r="AI730054" s="29"/>
    </row>
    <row r="730082" spans="23:35" x14ac:dyDescent="0.2">
      <c r="W730082" s="31"/>
      <c r="AI730082" s="31"/>
    </row>
    <row r="730086" spans="23:35" x14ac:dyDescent="0.2">
      <c r="W730086" s="29"/>
      <c r="AI730086" s="29"/>
    </row>
    <row r="730114" spans="23:35" x14ac:dyDescent="0.2">
      <c r="W730114" s="31"/>
      <c r="AI730114" s="31"/>
    </row>
    <row r="730118" spans="23:35" x14ac:dyDescent="0.2">
      <c r="W730118" s="29"/>
      <c r="AI730118" s="29"/>
    </row>
    <row r="730146" spans="23:35" x14ac:dyDescent="0.2">
      <c r="W730146" s="31"/>
      <c r="AI730146" s="31"/>
    </row>
    <row r="730150" spans="23:35" x14ac:dyDescent="0.2">
      <c r="W730150" s="29"/>
      <c r="AI730150" s="29"/>
    </row>
    <row r="730178" spans="23:35" x14ac:dyDescent="0.2">
      <c r="W730178" s="31"/>
      <c r="AI730178" s="31"/>
    </row>
    <row r="730182" spans="23:35" x14ac:dyDescent="0.2">
      <c r="W730182" s="29"/>
      <c r="AI730182" s="29"/>
    </row>
    <row r="730210" spans="23:35" x14ac:dyDescent="0.2">
      <c r="W730210" s="31"/>
      <c r="AI730210" s="31"/>
    </row>
    <row r="730214" spans="23:35" x14ac:dyDescent="0.2">
      <c r="W730214" s="29"/>
      <c r="AI730214" s="29"/>
    </row>
    <row r="730242" spans="23:35" x14ac:dyDescent="0.2">
      <c r="W730242" s="31"/>
      <c r="AI730242" s="31"/>
    </row>
    <row r="730246" spans="23:35" x14ac:dyDescent="0.2">
      <c r="W730246" s="29"/>
      <c r="AI730246" s="29"/>
    </row>
    <row r="730274" spans="23:35" x14ac:dyDescent="0.2">
      <c r="W730274" s="31"/>
      <c r="AI730274" s="31"/>
    </row>
    <row r="730278" spans="23:35" x14ac:dyDescent="0.2">
      <c r="W730278" s="29"/>
      <c r="AI730278" s="29"/>
    </row>
    <row r="730306" spans="23:35" x14ac:dyDescent="0.2">
      <c r="W730306" s="31"/>
      <c r="AI730306" s="31"/>
    </row>
    <row r="730310" spans="23:35" x14ac:dyDescent="0.2">
      <c r="W730310" s="29"/>
      <c r="AI730310" s="29"/>
    </row>
    <row r="730338" spans="23:35" x14ac:dyDescent="0.2">
      <c r="W730338" s="31"/>
      <c r="AI730338" s="31"/>
    </row>
    <row r="730342" spans="23:35" x14ac:dyDescent="0.2">
      <c r="W730342" s="29"/>
      <c r="AI730342" s="29"/>
    </row>
    <row r="730370" spans="23:35" x14ac:dyDescent="0.2">
      <c r="W730370" s="31"/>
      <c r="AI730370" s="31"/>
    </row>
    <row r="730374" spans="23:35" x14ac:dyDescent="0.2">
      <c r="W730374" s="29"/>
      <c r="AI730374" s="29"/>
    </row>
    <row r="730402" spans="23:35" x14ac:dyDescent="0.2">
      <c r="W730402" s="31"/>
      <c r="AI730402" s="31"/>
    </row>
    <row r="730406" spans="23:35" x14ac:dyDescent="0.2">
      <c r="W730406" s="29"/>
      <c r="AI730406" s="29"/>
    </row>
    <row r="730434" spans="23:35" x14ac:dyDescent="0.2">
      <c r="W730434" s="31"/>
      <c r="AI730434" s="31"/>
    </row>
    <row r="730438" spans="23:35" x14ac:dyDescent="0.2">
      <c r="W730438" s="29"/>
      <c r="AI730438" s="29"/>
    </row>
    <row r="730466" spans="23:35" x14ac:dyDescent="0.2">
      <c r="W730466" s="31"/>
      <c r="AI730466" s="31"/>
    </row>
    <row r="730470" spans="23:35" x14ac:dyDescent="0.2">
      <c r="W730470" s="29"/>
      <c r="AI730470" s="29"/>
    </row>
    <row r="730498" spans="23:35" x14ac:dyDescent="0.2">
      <c r="W730498" s="31"/>
      <c r="AI730498" s="31"/>
    </row>
    <row r="730502" spans="23:35" x14ac:dyDescent="0.2">
      <c r="W730502" s="29"/>
      <c r="AI730502" s="29"/>
    </row>
    <row r="730530" spans="23:35" x14ac:dyDescent="0.2">
      <c r="W730530" s="31"/>
      <c r="AI730530" s="31"/>
    </row>
    <row r="730534" spans="23:35" x14ac:dyDescent="0.2">
      <c r="W730534" s="29"/>
      <c r="AI730534" s="29"/>
    </row>
    <row r="730562" spans="23:35" x14ac:dyDescent="0.2">
      <c r="W730562" s="31"/>
      <c r="AI730562" s="31"/>
    </row>
    <row r="730566" spans="23:35" x14ac:dyDescent="0.2">
      <c r="W730566" s="29"/>
      <c r="AI730566" s="29"/>
    </row>
    <row r="730594" spans="23:35" x14ac:dyDescent="0.2">
      <c r="W730594" s="31"/>
      <c r="AI730594" s="31"/>
    </row>
    <row r="730598" spans="23:35" x14ac:dyDescent="0.2">
      <c r="W730598" s="29"/>
      <c r="AI730598" s="29"/>
    </row>
    <row r="730626" spans="23:35" x14ac:dyDescent="0.2">
      <c r="W730626" s="31"/>
      <c r="AI730626" s="31"/>
    </row>
    <row r="730630" spans="23:35" x14ac:dyDescent="0.2">
      <c r="W730630" s="29"/>
      <c r="AI730630" s="29"/>
    </row>
    <row r="730658" spans="23:35" x14ac:dyDescent="0.2">
      <c r="W730658" s="31"/>
      <c r="AI730658" s="31"/>
    </row>
    <row r="730662" spans="23:35" x14ac:dyDescent="0.2">
      <c r="W730662" s="29"/>
      <c r="AI730662" s="29"/>
    </row>
    <row r="730690" spans="23:35" x14ac:dyDescent="0.2">
      <c r="W730690" s="31"/>
      <c r="AI730690" s="31"/>
    </row>
    <row r="730694" spans="23:35" x14ac:dyDescent="0.2">
      <c r="W730694" s="29"/>
      <c r="AI730694" s="29"/>
    </row>
    <row r="730722" spans="23:35" x14ac:dyDescent="0.2">
      <c r="W730722" s="31"/>
      <c r="AI730722" s="31"/>
    </row>
    <row r="730726" spans="23:35" x14ac:dyDescent="0.2">
      <c r="W730726" s="29"/>
      <c r="AI730726" s="29"/>
    </row>
    <row r="730754" spans="23:35" x14ac:dyDescent="0.2">
      <c r="W730754" s="31"/>
      <c r="AI730754" s="31"/>
    </row>
    <row r="730758" spans="23:35" x14ac:dyDescent="0.2">
      <c r="W730758" s="29"/>
      <c r="AI730758" s="29"/>
    </row>
    <row r="730786" spans="23:35" x14ac:dyDescent="0.2">
      <c r="W730786" s="31"/>
      <c r="AI730786" s="31"/>
    </row>
    <row r="730790" spans="23:35" x14ac:dyDescent="0.2">
      <c r="W730790" s="29"/>
      <c r="AI730790" s="29"/>
    </row>
    <row r="730818" spans="23:35" x14ac:dyDescent="0.2">
      <c r="W730818" s="31"/>
      <c r="AI730818" s="31"/>
    </row>
    <row r="730822" spans="23:35" x14ac:dyDescent="0.2">
      <c r="W730822" s="29"/>
      <c r="AI730822" s="29"/>
    </row>
    <row r="730850" spans="23:35" x14ac:dyDescent="0.2">
      <c r="W730850" s="31"/>
      <c r="AI730850" s="31"/>
    </row>
    <row r="730854" spans="23:35" x14ac:dyDescent="0.2">
      <c r="W730854" s="29"/>
      <c r="AI730854" s="29"/>
    </row>
    <row r="730882" spans="23:35" x14ac:dyDescent="0.2">
      <c r="W730882" s="31"/>
      <c r="AI730882" s="31"/>
    </row>
    <row r="730886" spans="23:35" x14ac:dyDescent="0.2">
      <c r="W730886" s="29"/>
      <c r="AI730886" s="29"/>
    </row>
    <row r="730914" spans="23:35" x14ac:dyDescent="0.2">
      <c r="W730914" s="31"/>
      <c r="AI730914" s="31"/>
    </row>
    <row r="730918" spans="23:35" x14ac:dyDescent="0.2">
      <c r="W730918" s="29"/>
      <c r="AI730918" s="29"/>
    </row>
    <row r="730946" spans="23:35" x14ac:dyDescent="0.2">
      <c r="W730946" s="31"/>
      <c r="AI730946" s="31"/>
    </row>
    <row r="730950" spans="23:35" x14ac:dyDescent="0.2">
      <c r="W730950" s="29"/>
      <c r="AI730950" s="29"/>
    </row>
    <row r="730978" spans="23:35" x14ac:dyDescent="0.2">
      <c r="W730978" s="31"/>
      <c r="AI730978" s="31"/>
    </row>
    <row r="730982" spans="23:35" x14ac:dyDescent="0.2">
      <c r="W730982" s="29"/>
      <c r="AI730982" s="29"/>
    </row>
    <row r="731010" spans="23:35" x14ac:dyDescent="0.2">
      <c r="W731010" s="31"/>
      <c r="AI731010" s="31"/>
    </row>
    <row r="731014" spans="23:35" x14ac:dyDescent="0.2">
      <c r="W731014" s="29"/>
      <c r="AI731014" s="29"/>
    </row>
    <row r="731042" spans="23:35" x14ac:dyDescent="0.2">
      <c r="W731042" s="31"/>
      <c r="AI731042" s="31"/>
    </row>
    <row r="731046" spans="23:35" x14ac:dyDescent="0.2">
      <c r="W731046" s="29"/>
      <c r="AI731046" s="29"/>
    </row>
    <row r="731074" spans="23:35" x14ac:dyDescent="0.2">
      <c r="W731074" s="31"/>
      <c r="AI731074" s="31"/>
    </row>
    <row r="731078" spans="23:35" x14ac:dyDescent="0.2">
      <c r="W731078" s="29"/>
      <c r="AI731078" s="29"/>
    </row>
    <row r="731106" spans="23:35" x14ac:dyDescent="0.2">
      <c r="W731106" s="31"/>
      <c r="AI731106" s="31"/>
    </row>
    <row r="731110" spans="23:35" x14ac:dyDescent="0.2">
      <c r="W731110" s="29"/>
      <c r="AI731110" s="29"/>
    </row>
    <row r="731138" spans="23:35" x14ac:dyDescent="0.2">
      <c r="W731138" s="31"/>
      <c r="AI731138" s="31"/>
    </row>
    <row r="731142" spans="23:35" x14ac:dyDescent="0.2">
      <c r="W731142" s="29"/>
      <c r="AI731142" s="29"/>
    </row>
    <row r="731170" spans="23:35" x14ac:dyDescent="0.2">
      <c r="W731170" s="31"/>
      <c r="AI731170" s="31"/>
    </row>
    <row r="731174" spans="23:35" x14ac:dyDescent="0.2">
      <c r="W731174" s="29"/>
      <c r="AI731174" s="29"/>
    </row>
    <row r="731202" spans="23:35" x14ac:dyDescent="0.2">
      <c r="W731202" s="31"/>
      <c r="AI731202" s="31"/>
    </row>
    <row r="731206" spans="23:35" x14ac:dyDescent="0.2">
      <c r="W731206" s="29"/>
      <c r="AI731206" s="29"/>
    </row>
    <row r="731234" spans="23:35" x14ac:dyDescent="0.2">
      <c r="W731234" s="31"/>
      <c r="AI731234" s="31"/>
    </row>
    <row r="731238" spans="23:35" x14ac:dyDescent="0.2">
      <c r="W731238" s="29"/>
      <c r="AI731238" s="29"/>
    </row>
    <row r="731266" spans="23:35" x14ac:dyDescent="0.2">
      <c r="W731266" s="31"/>
      <c r="AI731266" s="31"/>
    </row>
    <row r="731270" spans="23:35" x14ac:dyDescent="0.2">
      <c r="W731270" s="29"/>
      <c r="AI731270" s="29"/>
    </row>
    <row r="731298" spans="23:35" x14ac:dyDescent="0.2">
      <c r="W731298" s="31"/>
      <c r="AI731298" s="31"/>
    </row>
    <row r="731302" spans="23:35" x14ac:dyDescent="0.2">
      <c r="W731302" s="29"/>
      <c r="AI731302" s="29"/>
    </row>
    <row r="731330" spans="23:35" x14ac:dyDescent="0.2">
      <c r="W731330" s="31"/>
      <c r="AI731330" s="31"/>
    </row>
    <row r="731334" spans="23:35" x14ac:dyDescent="0.2">
      <c r="W731334" s="29"/>
      <c r="AI731334" s="29"/>
    </row>
    <row r="731362" spans="23:35" x14ac:dyDescent="0.2">
      <c r="W731362" s="31"/>
      <c r="AI731362" s="31"/>
    </row>
    <row r="731366" spans="23:35" x14ac:dyDescent="0.2">
      <c r="W731366" s="29"/>
      <c r="AI731366" s="29"/>
    </row>
    <row r="731394" spans="23:35" x14ac:dyDescent="0.2">
      <c r="W731394" s="31"/>
      <c r="AI731394" s="31"/>
    </row>
    <row r="731398" spans="23:35" x14ac:dyDescent="0.2">
      <c r="W731398" s="29"/>
      <c r="AI731398" s="29"/>
    </row>
    <row r="731426" spans="23:35" x14ac:dyDescent="0.2">
      <c r="W731426" s="31"/>
      <c r="AI731426" s="31"/>
    </row>
    <row r="731430" spans="23:35" x14ac:dyDescent="0.2">
      <c r="W731430" s="29"/>
      <c r="AI731430" s="29"/>
    </row>
    <row r="731458" spans="23:35" x14ac:dyDescent="0.2">
      <c r="W731458" s="31"/>
      <c r="AI731458" s="31"/>
    </row>
    <row r="731462" spans="23:35" x14ac:dyDescent="0.2">
      <c r="W731462" s="29"/>
      <c r="AI731462" s="29"/>
    </row>
    <row r="731490" spans="23:35" x14ac:dyDescent="0.2">
      <c r="W731490" s="31"/>
      <c r="AI731490" s="31"/>
    </row>
    <row r="731494" spans="23:35" x14ac:dyDescent="0.2">
      <c r="W731494" s="29"/>
      <c r="AI731494" s="29"/>
    </row>
    <row r="731522" spans="23:35" x14ac:dyDescent="0.2">
      <c r="W731522" s="31"/>
      <c r="AI731522" s="31"/>
    </row>
    <row r="731526" spans="23:35" x14ac:dyDescent="0.2">
      <c r="W731526" s="29"/>
      <c r="AI731526" s="29"/>
    </row>
    <row r="731554" spans="23:35" x14ac:dyDescent="0.2">
      <c r="W731554" s="31"/>
      <c r="AI731554" s="31"/>
    </row>
    <row r="731558" spans="23:35" x14ac:dyDescent="0.2">
      <c r="W731558" s="29"/>
      <c r="AI731558" s="29"/>
    </row>
    <row r="731586" spans="23:35" x14ac:dyDescent="0.2">
      <c r="W731586" s="31"/>
      <c r="AI731586" s="31"/>
    </row>
    <row r="731590" spans="23:35" x14ac:dyDescent="0.2">
      <c r="W731590" s="29"/>
      <c r="AI731590" s="29"/>
    </row>
    <row r="731618" spans="23:35" x14ac:dyDescent="0.2">
      <c r="W731618" s="31"/>
      <c r="AI731618" s="31"/>
    </row>
    <row r="731622" spans="23:35" x14ac:dyDescent="0.2">
      <c r="W731622" s="29"/>
      <c r="AI731622" s="29"/>
    </row>
    <row r="731650" spans="23:35" x14ac:dyDescent="0.2">
      <c r="W731650" s="31"/>
      <c r="AI731650" s="31"/>
    </row>
    <row r="731654" spans="23:35" x14ac:dyDescent="0.2">
      <c r="W731654" s="29"/>
      <c r="AI731654" s="29"/>
    </row>
    <row r="731682" spans="23:35" x14ac:dyDescent="0.2">
      <c r="W731682" s="31"/>
      <c r="AI731682" s="31"/>
    </row>
    <row r="731686" spans="23:35" x14ac:dyDescent="0.2">
      <c r="W731686" s="29"/>
      <c r="AI731686" s="29"/>
    </row>
    <row r="731714" spans="23:35" x14ac:dyDescent="0.2">
      <c r="W731714" s="31"/>
      <c r="AI731714" s="31"/>
    </row>
    <row r="731718" spans="23:35" x14ac:dyDescent="0.2">
      <c r="W731718" s="29"/>
      <c r="AI731718" s="29"/>
    </row>
    <row r="731746" spans="23:35" x14ac:dyDescent="0.2">
      <c r="W731746" s="31"/>
      <c r="AI731746" s="31"/>
    </row>
    <row r="731750" spans="23:35" x14ac:dyDescent="0.2">
      <c r="W731750" s="29"/>
      <c r="AI731750" s="29"/>
    </row>
    <row r="731778" spans="23:35" x14ac:dyDescent="0.2">
      <c r="W731778" s="31"/>
      <c r="AI731778" s="31"/>
    </row>
    <row r="731782" spans="23:35" x14ac:dyDescent="0.2">
      <c r="W731782" s="29"/>
      <c r="AI731782" s="29"/>
    </row>
    <row r="731810" spans="23:35" x14ac:dyDescent="0.2">
      <c r="W731810" s="31"/>
      <c r="AI731810" s="31"/>
    </row>
    <row r="731814" spans="23:35" x14ac:dyDescent="0.2">
      <c r="W731814" s="29"/>
      <c r="AI731814" s="29"/>
    </row>
    <row r="731842" spans="23:35" x14ac:dyDescent="0.2">
      <c r="W731842" s="31"/>
      <c r="AI731842" s="31"/>
    </row>
    <row r="731846" spans="23:35" x14ac:dyDescent="0.2">
      <c r="W731846" s="29"/>
      <c r="AI731846" s="29"/>
    </row>
    <row r="731874" spans="23:35" x14ac:dyDescent="0.2">
      <c r="W731874" s="31"/>
      <c r="AI731874" s="31"/>
    </row>
    <row r="731878" spans="23:35" x14ac:dyDescent="0.2">
      <c r="W731878" s="29"/>
      <c r="AI731878" s="29"/>
    </row>
    <row r="731906" spans="23:35" x14ac:dyDescent="0.2">
      <c r="W731906" s="31"/>
      <c r="AI731906" s="31"/>
    </row>
    <row r="731910" spans="23:35" x14ac:dyDescent="0.2">
      <c r="W731910" s="29"/>
      <c r="AI731910" s="29"/>
    </row>
    <row r="731938" spans="23:35" x14ac:dyDescent="0.2">
      <c r="W731938" s="31"/>
      <c r="AI731938" s="31"/>
    </row>
    <row r="731942" spans="23:35" x14ac:dyDescent="0.2">
      <c r="W731942" s="29"/>
      <c r="AI731942" s="29"/>
    </row>
    <row r="731970" spans="23:35" x14ac:dyDescent="0.2">
      <c r="W731970" s="31"/>
      <c r="AI731970" s="31"/>
    </row>
    <row r="731974" spans="23:35" x14ac:dyDescent="0.2">
      <c r="W731974" s="29"/>
      <c r="AI731974" s="29"/>
    </row>
    <row r="732002" spans="23:35" x14ac:dyDescent="0.2">
      <c r="W732002" s="31"/>
      <c r="AI732002" s="31"/>
    </row>
    <row r="732006" spans="23:35" x14ac:dyDescent="0.2">
      <c r="W732006" s="29"/>
      <c r="AI732006" s="29"/>
    </row>
    <row r="732034" spans="23:35" x14ac:dyDescent="0.2">
      <c r="W732034" s="31"/>
      <c r="AI732034" s="31"/>
    </row>
    <row r="732038" spans="23:35" x14ac:dyDescent="0.2">
      <c r="W732038" s="29"/>
      <c r="AI732038" s="29"/>
    </row>
    <row r="732066" spans="23:35" x14ac:dyDescent="0.2">
      <c r="W732066" s="31"/>
      <c r="AI732066" s="31"/>
    </row>
    <row r="732070" spans="23:35" x14ac:dyDescent="0.2">
      <c r="W732070" s="29"/>
      <c r="AI732070" s="29"/>
    </row>
    <row r="732098" spans="23:35" x14ac:dyDescent="0.2">
      <c r="W732098" s="31"/>
      <c r="AI732098" s="31"/>
    </row>
    <row r="732102" spans="23:35" x14ac:dyDescent="0.2">
      <c r="W732102" s="29"/>
      <c r="AI732102" s="29"/>
    </row>
    <row r="732130" spans="23:35" x14ac:dyDescent="0.2">
      <c r="W732130" s="31"/>
      <c r="AI732130" s="31"/>
    </row>
    <row r="732134" spans="23:35" x14ac:dyDescent="0.2">
      <c r="W732134" s="29"/>
      <c r="AI732134" s="29"/>
    </row>
    <row r="732162" spans="23:35" x14ac:dyDescent="0.2">
      <c r="W732162" s="31"/>
      <c r="AI732162" s="31"/>
    </row>
    <row r="732166" spans="23:35" x14ac:dyDescent="0.2">
      <c r="W732166" s="29"/>
      <c r="AI732166" s="29"/>
    </row>
    <row r="732194" spans="23:35" x14ac:dyDescent="0.2">
      <c r="W732194" s="31"/>
      <c r="AI732194" s="31"/>
    </row>
    <row r="732198" spans="23:35" x14ac:dyDescent="0.2">
      <c r="W732198" s="29"/>
      <c r="AI732198" s="29"/>
    </row>
    <row r="732226" spans="23:35" x14ac:dyDescent="0.2">
      <c r="W732226" s="31"/>
      <c r="AI732226" s="31"/>
    </row>
    <row r="732230" spans="23:35" x14ac:dyDescent="0.2">
      <c r="W732230" s="29"/>
      <c r="AI732230" s="29"/>
    </row>
    <row r="732258" spans="23:35" x14ac:dyDescent="0.2">
      <c r="W732258" s="31"/>
      <c r="AI732258" s="31"/>
    </row>
    <row r="732262" spans="23:35" x14ac:dyDescent="0.2">
      <c r="W732262" s="29"/>
      <c r="AI732262" s="29"/>
    </row>
    <row r="732290" spans="23:35" x14ac:dyDescent="0.2">
      <c r="W732290" s="31"/>
      <c r="AI732290" s="31"/>
    </row>
    <row r="732294" spans="23:35" x14ac:dyDescent="0.2">
      <c r="W732294" s="29"/>
      <c r="AI732294" s="29"/>
    </row>
    <row r="732322" spans="23:35" x14ac:dyDescent="0.2">
      <c r="W732322" s="31"/>
      <c r="AI732322" s="31"/>
    </row>
    <row r="732326" spans="23:35" x14ac:dyDescent="0.2">
      <c r="W732326" s="29"/>
      <c r="AI732326" s="29"/>
    </row>
    <row r="732354" spans="23:35" x14ac:dyDescent="0.2">
      <c r="W732354" s="31"/>
      <c r="AI732354" s="31"/>
    </row>
    <row r="732358" spans="23:35" x14ac:dyDescent="0.2">
      <c r="W732358" s="29"/>
      <c r="AI732358" s="29"/>
    </row>
    <row r="732386" spans="23:35" x14ac:dyDescent="0.2">
      <c r="W732386" s="31"/>
      <c r="AI732386" s="31"/>
    </row>
    <row r="732390" spans="23:35" x14ac:dyDescent="0.2">
      <c r="W732390" s="29"/>
      <c r="AI732390" s="29"/>
    </row>
    <row r="732418" spans="23:35" x14ac:dyDescent="0.2">
      <c r="W732418" s="31"/>
      <c r="AI732418" s="31"/>
    </row>
    <row r="732422" spans="23:35" x14ac:dyDescent="0.2">
      <c r="W732422" s="29"/>
      <c r="AI732422" s="29"/>
    </row>
    <row r="732450" spans="23:35" x14ac:dyDescent="0.2">
      <c r="W732450" s="31"/>
      <c r="AI732450" s="31"/>
    </row>
    <row r="732454" spans="23:35" x14ac:dyDescent="0.2">
      <c r="W732454" s="29"/>
      <c r="AI732454" s="29"/>
    </row>
    <row r="732482" spans="23:35" x14ac:dyDescent="0.2">
      <c r="W732482" s="31"/>
      <c r="AI732482" s="31"/>
    </row>
    <row r="732486" spans="23:35" x14ac:dyDescent="0.2">
      <c r="W732486" s="29"/>
      <c r="AI732486" s="29"/>
    </row>
    <row r="732514" spans="23:35" x14ac:dyDescent="0.2">
      <c r="W732514" s="31"/>
      <c r="AI732514" s="31"/>
    </row>
    <row r="732518" spans="23:35" x14ac:dyDescent="0.2">
      <c r="W732518" s="29"/>
      <c r="AI732518" s="29"/>
    </row>
    <row r="732546" spans="23:35" x14ac:dyDescent="0.2">
      <c r="W732546" s="31"/>
      <c r="AI732546" s="31"/>
    </row>
    <row r="732550" spans="23:35" x14ac:dyDescent="0.2">
      <c r="W732550" s="29"/>
      <c r="AI732550" s="29"/>
    </row>
    <row r="732578" spans="23:35" x14ac:dyDescent="0.2">
      <c r="W732578" s="31"/>
      <c r="AI732578" s="31"/>
    </row>
    <row r="732582" spans="23:35" x14ac:dyDescent="0.2">
      <c r="W732582" s="29"/>
      <c r="AI732582" s="29"/>
    </row>
    <row r="732610" spans="23:35" x14ac:dyDescent="0.2">
      <c r="W732610" s="31"/>
      <c r="AI732610" s="31"/>
    </row>
    <row r="732614" spans="23:35" x14ac:dyDescent="0.2">
      <c r="W732614" s="29"/>
      <c r="AI732614" s="29"/>
    </row>
    <row r="732642" spans="23:35" x14ac:dyDescent="0.2">
      <c r="W732642" s="31"/>
      <c r="AI732642" s="31"/>
    </row>
    <row r="732646" spans="23:35" x14ac:dyDescent="0.2">
      <c r="W732646" s="29"/>
      <c r="AI732646" s="29"/>
    </row>
    <row r="732674" spans="23:35" x14ac:dyDescent="0.2">
      <c r="W732674" s="31"/>
      <c r="AI732674" s="31"/>
    </row>
    <row r="732678" spans="23:35" x14ac:dyDescent="0.2">
      <c r="W732678" s="29"/>
      <c r="AI732678" s="29"/>
    </row>
    <row r="732706" spans="23:35" x14ac:dyDescent="0.2">
      <c r="W732706" s="31"/>
      <c r="AI732706" s="31"/>
    </row>
    <row r="732710" spans="23:35" x14ac:dyDescent="0.2">
      <c r="W732710" s="29"/>
      <c r="AI732710" s="29"/>
    </row>
    <row r="732738" spans="23:35" x14ac:dyDescent="0.2">
      <c r="W732738" s="31"/>
      <c r="AI732738" s="31"/>
    </row>
    <row r="732742" spans="23:35" x14ac:dyDescent="0.2">
      <c r="W732742" s="29"/>
      <c r="AI732742" s="29"/>
    </row>
    <row r="732770" spans="23:35" x14ac:dyDescent="0.2">
      <c r="W732770" s="31"/>
      <c r="AI732770" s="31"/>
    </row>
    <row r="732774" spans="23:35" x14ac:dyDescent="0.2">
      <c r="W732774" s="29"/>
      <c r="AI732774" s="29"/>
    </row>
    <row r="732802" spans="23:35" x14ac:dyDescent="0.2">
      <c r="W732802" s="31"/>
      <c r="AI732802" s="31"/>
    </row>
    <row r="732806" spans="23:35" x14ac:dyDescent="0.2">
      <c r="W732806" s="29"/>
      <c r="AI732806" s="29"/>
    </row>
    <row r="732834" spans="23:35" x14ac:dyDescent="0.2">
      <c r="W732834" s="31"/>
      <c r="AI732834" s="31"/>
    </row>
    <row r="732838" spans="23:35" x14ac:dyDescent="0.2">
      <c r="W732838" s="29"/>
      <c r="AI732838" s="29"/>
    </row>
    <row r="732866" spans="23:35" x14ac:dyDescent="0.2">
      <c r="W732866" s="31"/>
      <c r="AI732866" s="31"/>
    </row>
    <row r="732870" spans="23:35" x14ac:dyDescent="0.2">
      <c r="W732870" s="29"/>
      <c r="AI732870" s="29"/>
    </row>
    <row r="732898" spans="23:35" x14ac:dyDescent="0.2">
      <c r="W732898" s="31"/>
      <c r="AI732898" s="31"/>
    </row>
    <row r="732902" spans="23:35" x14ac:dyDescent="0.2">
      <c r="W732902" s="29"/>
      <c r="AI732902" s="29"/>
    </row>
    <row r="732930" spans="23:35" x14ac:dyDescent="0.2">
      <c r="W732930" s="31"/>
      <c r="AI732930" s="31"/>
    </row>
    <row r="732934" spans="23:35" x14ac:dyDescent="0.2">
      <c r="W732934" s="29"/>
      <c r="AI732934" s="29"/>
    </row>
    <row r="732962" spans="23:35" x14ac:dyDescent="0.2">
      <c r="W732962" s="31"/>
      <c r="AI732962" s="31"/>
    </row>
    <row r="732966" spans="23:35" x14ac:dyDescent="0.2">
      <c r="W732966" s="29"/>
      <c r="AI732966" s="29"/>
    </row>
    <row r="732994" spans="23:35" x14ac:dyDescent="0.2">
      <c r="W732994" s="31"/>
      <c r="AI732994" s="31"/>
    </row>
    <row r="732998" spans="23:35" x14ac:dyDescent="0.2">
      <c r="W732998" s="29"/>
      <c r="AI732998" s="29"/>
    </row>
    <row r="733026" spans="23:35" x14ac:dyDescent="0.2">
      <c r="W733026" s="31"/>
      <c r="AI733026" s="31"/>
    </row>
    <row r="733030" spans="23:35" x14ac:dyDescent="0.2">
      <c r="W733030" s="29"/>
      <c r="AI733030" s="29"/>
    </row>
    <row r="733058" spans="23:35" x14ac:dyDescent="0.2">
      <c r="W733058" s="31"/>
      <c r="AI733058" s="31"/>
    </row>
    <row r="733062" spans="23:35" x14ac:dyDescent="0.2">
      <c r="W733062" s="29"/>
      <c r="AI733062" s="29"/>
    </row>
    <row r="733090" spans="23:35" x14ac:dyDescent="0.2">
      <c r="W733090" s="31"/>
      <c r="AI733090" s="31"/>
    </row>
    <row r="733094" spans="23:35" x14ac:dyDescent="0.2">
      <c r="W733094" s="29"/>
      <c r="AI733094" s="29"/>
    </row>
    <row r="733122" spans="23:35" x14ac:dyDescent="0.2">
      <c r="W733122" s="31"/>
      <c r="AI733122" s="31"/>
    </row>
    <row r="733126" spans="23:35" x14ac:dyDescent="0.2">
      <c r="W733126" s="29"/>
      <c r="AI733126" s="29"/>
    </row>
    <row r="733154" spans="23:35" x14ac:dyDescent="0.2">
      <c r="W733154" s="31"/>
      <c r="AI733154" s="31"/>
    </row>
    <row r="733158" spans="23:35" x14ac:dyDescent="0.2">
      <c r="W733158" s="29"/>
      <c r="AI733158" s="29"/>
    </row>
    <row r="733186" spans="23:35" x14ac:dyDescent="0.2">
      <c r="W733186" s="31"/>
      <c r="AI733186" s="31"/>
    </row>
    <row r="733190" spans="23:35" x14ac:dyDescent="0.2">
      <c r="W733190" s="29"/>
      <c r="AI733190" s="29"/>
    </row>
    <row r="733218" spans="23:35" x14ac:dyDescent="0.2">
      <c r="W733218" s="31"/>
      <c r="AI733218" s="31"/>
    </row>
    <row r="733222" spans="23:35" x14ac:dyDescent="0.2">
      <c r="W733222" s="29"/>
      <c r="AI733222" s="29"/>
    </row>
    <row r="733250" spans="23:35" x14ac:dyDescent="0.2">
      <c r="W733250" s="31"/>
      <c r="AI733250" s="31"/>
    </row>
    <row r="733254" spans="23:35" x14ac:dyDescent="0.2">
      <c r="W733254" s="29"/>
      <c r="AI733254" s="29"/>
    </row>
    <row r="733282" spans="23:35" x14ac:dyDescent="0.2">
      <c r="W733282" s="31"/>
      <c r="AI733282" s="31"/>
    </row>
    <row r="733286" spans="23:35" x14ac:dyDescent="0.2">
      <c r="W733286" s="29"/>
      <c r="AI733286" s="29"/>
    </row>
    <row r="733314" spans="23:35" x14ac:dyDescent="0.2">
      <c r="W733314" s="31"/>
      <c r="AI733314" s="31"/>
    </row>
    <row r="733318" spans="23:35" x14ac:dyDescent="0.2">
      <c r="W733318" s="29"/>
      <c r="AI733318" s="29"/>
    </row>
    <row r="733346" spans="23:35" x14ac:dyDescent="0.2">
      <c r="W733346" s="31"/>
      <c r="AI733346" s="31"/>
    </row>
    <row r="733350" spans="23:35" x14ac:dyDescent="0.2">
      <c r="W733350" s="29"/>
      <c r="AI733350" s="29"/>
    </row>
    <row r="733378" spans="23:35" x14ac:dyDescent="0.2">
      <c r="W733378" s="31"/>
      <c r="AI733378" s="31"/>
    </row>
    <row r="733382" spans="23:35" x14ac:dyDescent="0.2">
      <c r="W733382" s="29"/>
      <c r="AI733382" s="29"/>
    </row>
    <row r="733410" spans="23:35" x14ac:dyDescent="0.2">
      <c r="W733410" s="31"/>
      <c r="AI733410" s="31"/>
    </row>
    <row r="733414" spans="23:35" x14ac:dyDescent="0.2">
      <c r="W733414" s="29"/>
      <c r="AI733414" s="29"/>
    </row>
    <row r="733442" spans="23:35" x14ac:dyDescent="0.2">
      <c r="W733442" s="31"/>
      <c r="AI733442" s="31"/>
    </row>
    <row r="733446" spans="23:35" x14ac:dyDescent="0.2">
      <c r="W733446" s="29"/>
      <c r="AI733446" s="29"/>
    </row>
    <row r="733474" spans="23:35" x14ac:dyDescent="0.2">
      <c r="W733474" s="31"/>
      <c r="AI733474" s="31"/>
    </row>
    <row r="733478" spans="23:35" x14ac:dyDescent="0.2">
      <c r="W733478" s="29"/>
      <c r="AI733478" s="29"/>
    </row>
    <row r="733506" spans="23:35" x14ac:dyDescent="0.2">
      <c r="W733506" s="31"/>
      <c r="AI733506" s="31"/>
    </row>
    <row r="733510" spans="23:35" x14ac:dyDescent="0.2">
      <c r="W733510" s="29"/>
      <c r="AI733510" s="29"/>
    </row>
    <row r="733538" spans="23:35" x14ac:dyDescent="0.2">
      <c r="W733538" s="31"/>
      <c r="AI733538" s="31"/>
    </row>
    <row r="733542" spans="23:35" x14ac:dyDescent="0.2">
      <c r="W733542" s="29"/>
      <c r="AI733542" s="29"/>
    </row>
    <row r="733570" spans="23:35" x14ac:dyDescent="0.2">
      <c r="W733570" s="31"/>
      <c r="AI733570" s="31"/>
    </row>
    <row r="733574" spans="23:35" x14ac:dyDescent="0.2">
      <c r="W733574" s="29"/>
      <c r="AI733574" s="29"/>
    </row>
    <row r="733602" spans="23:35" x14ac:dyDescent="0.2">
      <c r="W733602" s="31"/>
      <c r="AI733602" s="31"/>
    </row>
    <row r="733606" spans="23:35" x14ac:dyDescent="0.2">
      <c r="W733606" s="29"/>
      <c r="AI733606" s="29"/>
    </row>
    <row r="733634" spans="23:35" x14ac:dyDescent="0.2">
      <c r="W733634" s="31"/>
      <c r="AI733634" s="31"/>
    </row>
    <row r="733638" spans="23:35" x14ac:dyDescent="0.2">
      <c r="W733638" s="29"/>
      <c r="AI733638" s="29"/>
    </row>
    <row r="733666" spans="23:35" x14ac:dyDescent="0.2">
      <c r="W733666" s="31"/>
      <c r="AI733666" s="31"/>
    </row>
    <row r="733670" spans="23:35" x14ac:dyDescent="0.2">
      <c r="W733670" s="29"/>
      <c r="AI733670" s="29"/>
    </row>
    <row r="733698" spans="23:35" x14ac:dyDescent="0.2">
      <c r="W733698" s="31"/>
      <c r="AI733698" s="31"/>
    </row>
    <row r="733702" spans="23:35" x14ac:dyDescent="0.2">
      <c r="W733702" s="29"/>
      <c r="AI733702" s="29"/>
    </row>
    <row r="733730" spans="23:35" x14ac:dyDescent="0.2">
      <c r="W733730" s="31"/>
      <c r="AI733730" s="31"/>
    </row>
    <row r="733734" spans="23:35" x14ac:dyDescent="0.2">
      <c r="W733734" s="29"/>
      <c r="AI733734" s="29"/>
    </row>
    <row r="733762" spans="23:35" x14ac:dyDescent="0.2">
      <c r="W733762" s="31"/>
      <c r="AI733762" s="31"/>
    </row>
    <row r="733766" spans="23:35" x14ac:dyDescent="0.2">
      <c r="W733766" s="29"/>
      <c r="AI733766" s="29"/>
    </row>
    <row r="733794" spans="23:35" x14ac:dyDescent="0.2">
      <c r="W733794" s="31"/>
      <c r="AI733794" s="31"/>
    </row>
    <row r="733798" spans="23:35" x14ac:dyDescent="0.2">
      <c r="W733798" s="29"/>
      <c r="AI733798" s="29"/>
    </row>
    <row r="733826" spans="23:35" x14ac:dyDescent="0.2">
      <c r="W733826" s="31"/>
      <c r="AI733826" s="31"/>
    </row>
    <row r="733830" spans="23:35" x14ac:dyDescent="0.2">
      <c r="W733830" s="29"/>
      <c r="AI733830" s="29"/>
    </row>
    <row r="733858" spans="23:35" x14ac:dyDescent="0.2">
      <c r="W733858" s="31"/>
      <c r="AI733858" s="31"/>
    </row>
    <row r="733862" spans="23:35" x14ac:dyDescent="0.2">
      <c r="W733862" s="29"/>
      <c r="AI733862" s="29"/>
    </row>
    <row r="733890" spans="23:35" x14ac:dyDescent="0.2">
      <c r="W733890" s="31"/>
      <c r="AI733890" s="31"/>
    </row>
    <row r="733894" spans="23:35" x14ac:dyDescent="0.2">
      <c r="W733894" s="29"/>
      <c r="AI733894" s="29"/>
    </row>
    <row r="733922" spans="23:35" x14ac:dyDescent="0.2">
      <c r="W733922" s="31"/>
      <c r="AI733922" s="31"/>
    </row>
    <row r="733926" spans="23:35" x14ac:dyDescent="0.2">
      <c r="W733926" s="29"/>
      <c r="AI733926" s="29"/>
    </row>
    <row r="733954" spans="23:35" x14ac:dyDescent="0.2">
      <c r="W733954" s="31"/>
      <c r="AI733954" s="31"/>
    </row>
    <row r="733958" spans="23:35" x14ac:dyDescent="0.2">
      <c r="W733958" s="29"/>
      <c r="AI733958" s="29"/>
    </row>
    <row r="733986" spans="23:35" x14ac:dyDescent="0.2">
      <c r="W733986" s="31"/>
      <c r="AI733986" s="31"/>
    </row>
    <row r="733990" spans="23:35" x14ac:dyDescent="0.2">
      <c r="W733990" s="29"/>
      <c r="AI733990" s="29"/>
    </row>
    <row r="734018" spans="23:35" x14ac:dyDescent="0.2">
      <c r="W734018" s="31"/>
      <c r="AI734018" s="31"/>
    </row>
    <row r="734022" spans="23:35" x14ac:dyDescent="0.2">
      <c r="W734022" s="29"/>
      <c r="AI734022" s="29"/>
    </row>
    <row r="734050" spans="23:35" x14ac:dyDescent="0.2">
      <c r="W734050" s="31"/>
      <c r="AI734050" s="31"/>
    </row>
    <row r="734054" spans="23:35" x14ac:dyDescent="0.2">
      <c r="W734054" s="29"/>
      <c r="AI734054" s="29"/>
    </row>
    <row r="734082" spans="23:35" x14ac:dyDescent="0.2">
      <c r="W734082" s="31"/>
      <c r="AI734082" s="31"/>
    </row>
    <row r="734086" spans="23:35" x14ac:dyDescent="0.2">
      <c r="W734086" s="29"/>
      <c r="AI734086" s="29"/>
    </row>
    <row r="734114" spans="23:35" x14ac:dyDescent="0.2">
      <c r="W734114" s="31"/>
      <c r="AI734114" s="31"/>
    </row>
    <row r="734118" spans="23:35" x14ac:dyDescent="0.2">
      <c r="W734118" s="29"/>
      <c r="AI734118" s="29"/>
    </row>
    <row r="734146" spans="23:35" x14ac:dyDescent="0.2">
      <c r="W734146" s="31"/>
      <c r="AI734146" s="31"/>
    </row>
    <row r="734150" spans="23:35" x14ac:dyDescent="0.2">
      <c r="W734150" s="29"/>
      <c r="AI734150" s="29"/>
    </row>
    <row r="734178" spans="23:35" x14ac:dyDescent="0.2">
      <c r="W734178" s="31"/>
      <c r="AI734178" s="31"/>
    </row>
    <row r="734182" spans="23:35" x14ac:dyDescent="0.2">
      <c r="W734182" s="29"/>
      <c r="AI734182" s="29"/>
    </row>
    <row r="734210" spans="23:35" x14ac:dyDescent="0.2">
      <c r="W734210" s="31"/>
      <c r="AI734210" s="31"/>
    </row>
    <row r="734214" spans="23:35" x14ac:dyDescent="0.2">
      <c r="W734214" s="29"/>
      <c r="AI734214" s="29"/>
    </row>
    <row r="734242" spans="23:35" x14ac:dyDescent="0.2">
      <c r="W734242" s="31"/>
      <c r="AI734242" s="31"/>
    </row>
    <row r="734246" spans="23:35" x14ac:dyDescent="0.2">
      <c r="W734246" s="29"/>
      <c r="AI734246" s="29"/>
    </row>
    <row r="734274" spans="23:35" x14ac:dyDescent="0.2">
      <c r="W734274" s="31"/>
      <c r="AI734274" s="31"/>
    </row>
    <row r="734278" spans="23:35" x14ac:dyDescent="0.2">
      <c r="W734278" s="29"/>
      <c r="AI734278" s="29"/>
    </row>
    <row r="734306" spans="23:35" x14ac:dyDescent="0.2">
      <c r="W734306" s="31"/>
      <c r="AI734306" s="31"/>
    </row>
    <row r="734310" spans="23:35" x14ac:dyDescent="0.2">
      <c r="W734310" s="29"/>
      <c r="AI734310" s="29"/>
    </row>
    <row r="734338" spans="23:35" x14ac:dyDescent="0.2">
      <c r="W734338" s="31"/>
      <c r="AI734338" s="31"/>
    </row>
    <row r="734342" spans="23:35" x14ac:dyDescent="0.2">
      <c r="W734342" s="29"/>
      <c r="AI734342" s="29"/>
    </row>
    <row r="734370" spans="23:35" x14ac:dyDescent="0.2">
      <c r="W734370" s="31"/>
      <c r="AI734370" s="31"/>
    </row>
    <row r="734374" spans="23:35" x14ac:dyDescent="0.2">
      <c r="W734374" s="29"/>
      <c r="AI734374" s="29"/>
    </row>
    <row r="734402" spans="23:35" x14ac:dyDescent="0.2">
      <c r="W734402" s="31"/>
      <c r="AI734402" s="31"/>
    </row>
    <row r="734406" spans="23:35" x14ac:dyDescent="0.2">
      <c r="W734406" s="29"/>
      <c r="AI734406" s="29"/>
    </row>
    <row r="734434" spans="23:35" x14ac:dyDescent="0.2">
      <c r="W734434" s="31"/>
      <c r="AI734434" s="31"/>
    </row>
    <row r="734438" spans="23:35" x14ac:dyDescent="0.2">
      <c r="W734438" s="29"/>
      <c r="AI734438" s="29"/>
    </row>
    <row r="734466" spans="23:35" x14ac:dyDescent="0.2">
      <c r="W734466" s="31"/>
      <c r="AI734466" s="31"/>
    </row>
    <row r="734470" spans="23:35" x14ac:dyDescent="0.2">
      <c r="W734470" s="29"/>
      <c r="AI734470" s="29"/>
    </row>
    <row r="734498" spans="23:35" x14ac:dyDescent="0.2">
      <c r="W734498" s="31"/>
      <c r="AI734498" s="31"/>
    </row>
    <row r="734502" spans="23:35" x14ac:dyDescent="0.2">
      <c r="W734502" s="29"/>
      <c r="AI734502" s="29"/>
    </row>
    <row r="734530" spans="23:35" x14ac:dyDescent="0.2">
      <c r="W734530" s="31"/>
      <c r="AI734530" s="31"/>
    </row>
    <row r="734534" spans="23:35" x14ac:dyDescent="0.2">
      <c r="W734534" s="29"/>
      <c r="AI734534" s="29"/>
    </row>
    <row r="734562" spans="23:35" x14ac:dyDescent="0.2">
      <c r="W734562" s="31"/>
      <c r="AI734562" s="31"/>
    </row>
    <row r="734566" spans="23:35" x14ac:dyDescent="0.2">
      <c r="W734566" s="29"/>
      <c r="AI734566" s="29"/>
    </row>
    <row r="734594" spans="23:35" x14ac:dyDescent="0.2">
      <c r="W734594" s="31"/>
      <c r="AI734594" s="31"/>
    </row>
    <row r="734598" spans="23:35" x14ac:dyDescent="0.2">
      <c r="W734598" s="29"/>
      <c r="AI734598" s="29"/>
    </row>
    <row r="734626" spans="23:35" x14ac:dyDescent="0.2">
      <c r="W734626" s="31"/>
      <c r="AI734626" s="31"/>
    </row>
    <row r="734630" spans="23:35" x14ac:dyDescent="0.2">
      <c r="W734630" s="29"/>
      <c r="AI734630" s="29"/>
    </row>
    <row r="734658" spans="23:35" x14ac:dyDescent="0.2">
      <c r="W734658" s="31"/>
      <c r="AI734658" s="31"/>
    </row>
    <row r="734662" spans="23:35" x14ac:dyDescent="0.2">
      <c r="W734662" s="29"/>
      <c r="AI734662" s="29"/>
    </row>
    <row r="734690" spans="23:35" x14ac:dyDescent="0.2">
      <c r="W734690" s="31"/>
      <c r="AI734690" s="31"/>
    </row>
    <row r="734694" spans="23:35" x14ac:dyDescent="0.2">
      <c r="W734694" s="29"/>
      <c r="AI734694" s="29"/>
    </row>
    <row r="734722" spans="23:35" x14ac:dyDescent="0.2">
      <c r="W734722" s="31"/>
      <c r="AI734722" s="31"/>
    </row>
    <row r="734726" spans="23:35" x14ac:dyDescent="0.2">
      <c r="W734726" s="29"/>
      <c r="AI734726" s="29"/>
    </row>
    <row r="734754" spans="23:35" x14ac:dyDescent="0.2">
      <c r="W734754" s="31"/>
      <c r="AI734754" s="31"/>
    </row>
    <row r="734758" spans="23:35" x14ac:dyDescent="0.2">
      <c r="W734758" s="29"/>
      <c r="AI734758" s="29"/>
    </row>
    <row r="734786" spans="23:35" x14ac:dyDescent="0.2">
      <c r="W734786" s="31"/>
      <c r="AI734786" s="31"/>
    </row>
    <row r="734790" spans="23:35" x14ac:dyDescent="0.2">
      <c r="W734790" s="29"/>
      <c r="AI734790" s="29"/>
    </row>
    <row r="734818" spans="23:35" x14ac:dyDescent="0.2">
      <c r="W734818" s="31"/>
      <c r="AI734818" s="31"/>
    </row>
    <row r="734822" spans="23:35" x14ac:dyDescent="0.2">
      <c r="W734822" s="29"/>
      <c r="AI734822" s="29"/>
    </row>
    <row r="734850" spans="23:35" x14ac:dyDescent="0.2">
      <c r="W734850" s="31"/>
      <c r="AI734850" s="31"/>
    </row>
    <row r="734854" spans="23:35" x14ac:dyDescent="0.2">
      <c r="W734854" s="29"/>
      <c r="AI734854" s="29"/>
    </row>
    <row r="734882" spans="23:35" x14ac:dyDescent="0.2">
      <c r="W734882" s="31"/>
      <c r="AI734882" s="31"/>
    </row>
    <row r="734886" spans="23:35" x14ac:dyDescent="0.2">
      <c r="W734886" s="29"/>
      <c r="AI734886" s="29"/>
    </row>
    <row r="734914" spans="23:35" x14ac:dyDescent="0.2">
      <c r="W734914" s="31"/>
      <c r="AI734914" s="31"/>
    </row>
    <row r="734918" spans="23:35" x14ac:dyDescent="0.2">
      <c r="W734918" s="29"/>
      <c r="AI734918" s="29"/>
    </row>
    <row r="734946" spans="23:35" x14ac:dyDescent="0.2">
      <c r="W734946" s="31"/>
      <c r="AI734946" s="31"/>
    </row>
    <row r="734950" spans="23:35" x14ac:dyDescent="0.2">
      <c r="W734950" s="29"/>
      <c r="AI734950" s="29"/>
    </row>
    <row r="734978" spans="23:35" x14ac:dyDescent="0.2">
      <c r="W734978" s="31"/>
      <c r="AI734978" s="31"/>
    </row>
    <row r="734982" spans="23:35" x14ac:dyDescent="0.2">
      <c r="W734982" s="29"/>
      <c r="AI734982" s="29"/>
    </row>
    <row r="735010" spans="23:35" x14ac:dyDescent="0.2">
      <c r="W735010" s="31"/>
      <c r="AI735010" s="31"/>
    </row>
    <row r="735014" spans="23:35" x14ac:dyDescent="0.2">
      <c r="W735014" s="29"/>
      <c r="AI735014" s="29"/>
    </row>
    <row r="735042" spans="23:35" x14ac:dyDescent="0.2">
      <c r="W735042" s="31"/>
      <c r="AI735042" s="31"/>
    </row>
    <row r="735046" spans="23:35" x14ac:dyDescent="0.2">
      <c r="W735046" s="29"/>
      <c r="AI735046" s="29"/>
    </row>
    <row r="735074" spans="23:35" x14ac:dyDescent="0.2">
      <c r="W735074" s="31"/>
      <c r="AI735074" s="31"/>
    </row>
    <row r="735078" spans="23:35" x14ac:dyDescent="0.2">
      <c r="W735078" s="29"/>
      <c r="AI735078" s="29"/>
    </row>
    <row r="735106" spans="23:35" x14ac:dyDescent="0.2">
      <c r="W735106" s="31"/>
      <c r="AI735106" s="31"/>
    </row>
    <row r="735110" spans="23:35" x14ac:dyDescent="0.2">
      <c r="W735110" s="29"/>
      <c r="AI735110" s="29"/>
    </row>
    <row r="735138" spans="23:35" x14ac:dyDescent="0.2">
      <c r="W735138" s="31"/>
      <c r="AI735138" s="31"/>
    </row>
    <row r="735142" spans="23:35" x14ac:dyDescent="0.2">
      <c r="W735142" s="29"/>
      <c r="AI735142" s="29"/>
    </row>
    <row r="735170" spans="23:35" x14ac:dyDescent="0.2">
      <c r="W735170" s="31"/>
      <c r="AI735170" s="31"/>
    </row>
    <row r="735174" spans="23:35" x14ac:dyDescent="0.2">
      <c r="W735174" s="29"/>
      <c r="AI735174" s="29"/>
    </row>
    <row r="735202" spans="23:35" x14ac:dyDescent="0.2">
      <c r="W735202" s="31"/>
      <c r="AI735202" s="31"/>
    </row>
    <row r="735206" spans="23:35" x14ac:dyDescent="0.2">
      <c r="W735206" s="29"/>
      <c r="AI735206" s="29"/>
    </row>
    <row r="735234" spans="23:35" x14ac:dyDescent="0.2">
      <c r="W735234" s="31"/>
      <c r="AI735234" s="31"/>
    </row>
    <row r="735238" spans="23:35" x14ac:dyDescent="0.2">
      <c r="W735238" s="29"/>
      <c r="AI735238" s="29"/>
    </row>
    <row r="735266" spans="23:35" x14ac:dyDescent="0.2">
      <c r="W735266" s="31"/>
      <c r="AI735266" s="31"/>
    </row>
    <row r="735270" spans="23:35" x14ac:dyDescent="0.2">
      <c r="W735270" s="29"/>
      <c r="AI735270" s="29"/>
    </row>
    <row r="735298" spans="23:35" x14ac:dyDescent="0.2">
      <c r="W735298" s="31"/>
      <c r="AI735298" s="31"/>
    </row>
    <row r="735302" spans="23:35" x14ac:dyDescent="0.2">
      <c r="W735302" s="29"/>
      <c r="AI735302" s="29"/>
    </row>
    <row r="735330" spans="23:35" x14ac:dyDescent="0.2">
      <c r="W735330" s="31"/>
      <c r="AI735330" s="31"/>
    </row>
    <row r="735334" spans="23:35" x14ac:dyDescent="0.2">
      <c r="W735334" s="29"/>
      <c r="AI735334" s="29"/>
    </row>
    <row r="735362" spans="23:35" x14ac:dyDescent="0.2">
      <c r="W735362" s="31"/>
      <c r="AI735362" s="31"/>
    </row>
    <row r="735366" spans="23:35" x14ac:dyDescent="0.2">
      <c r="W735366" s="29"/>
      <c r="AI735366" s="29"/>
    </row>
    <row r="735394" spans="23:35" x14ac:dyDescent="0.2">
      <c r="W735394" s="31"/>
      <c r="AI735394" s="31"/>
    </row>
    <row r="735398" spans="23:35" x14ac:dyDescent="0.2">
      <c r="W735398" s="29"/>
      <c r="AI735398" s="29"/>
    </row>
    <row r="735426" spans="23:35" x14ac:dyDescent="0.2">
      <c r="W735426" s="31"/>
      <c r="AI735426" s="31"/>
    </row>
    <row r="735430" spans="23:35" x14ac:dyDescent="0.2">
      <c r="W735430" s="29"/>
      <c r="AI735430" s="29"/>
    </row>
    <row r="735458" spans="23:35" x14ac:dyDescent="0.2">
      <c r="W735458" s="31"/>
      <c r="AI735458" s="31"/>
    </row>
    <row r="735462" spans="23:35" x14ac:dyDescent="0.2">
      <c r="W735462" s="29"/>
      <c r="AI735462" s="29"/>
    </row>
    <row r="735490" spans="23:35" x14ac:dyDescent="0.2">
      <c r="W735490" s="31"/>
      <c r="AI735490" s="31"/>
    </row>
    <row r="735494" spans="23:35" x14ac:dyDescent="0.2">
      <c r="W735494" s="29"/>
      <c r="AI735494" s="29"/>
    </row>
    <row r="735522" spans="23:35" x14ac:dyDescent="0.2">
      <c r="W735522" s="31"/>
      <c r="AI735522" s="31"/>
    </row>
    <row r="735526" spans="23:35" x14ac:dyDescent="0.2">
      <c r="W735526" s="29"/>
      <c r="AI735526" s="29"/>
    </row>
    <row r="735554" spans="23:35" x14ac:dyDescent="0.2">
      <c r="W735554" s="31"/>
      <c r="AI735554" s="31"/>
    </row>
    <row r="735558" spans="23:35" x14ac:dyDescent="0.2">
      <c r="W735558" s="29"/>
      <c r="AI735558" s="29"/>
    </row>
    <row r="735586" spans="23:35" x14ac:dyDescent="0.2">
      <c r="W735586" s="31"/>
      <c r="AI735586" s="31"/>
    </row>
    <row r="735590" spans="23:35" x14ac:dyDescent="0.2">
      <c r="W735590" s="29"/>
      <c r="AI735590" s="29"/>
    </row>
    <row r="735618" spans="23:35" x14ac:dyDescent="0.2">
      <c r="W735618" s="31"/>
      <c r="AI735618" s="31"/>
    </row>
    <row r="735622" spans="23:35" x14ac:dyDescent="0.2">
      <c r="W735622" s="29"/>
      <c r="AI735622" s="29"/>
    </row>
    <row r="735650" spans="23:35" x14ac:dyDescent="0.2">
      <c r="W735650" s="31"/>
      <c r="AI735650" s="31"/>
    </row>
    <row r="735654" spans="23:35" x14ac:dyDescent="0.2">
      <c r="W735654" s="29"/>
      <c r="AI735654" s="29"/>
    </row>
    <row r="735682" spans="23:35" x14ac:dyDescent="0.2">
      <c r="W735682" s="31"/>
      <c r="AI735682" s="31"/>
    </row>
    <row r="735686" spans="23:35" x14ac:dyDescent="0.2">
      <c r="W735686" s="29"/>
      <c r="AI735686" s="29"/>
    </row>
    <row r="735714" spans="23:35" x14ac:dyDescent="0.2">
      <c r="W735714" s="31"/>
      <c r="AI735714" s="31"/>
    </row>
    <row r="735718" spans="23:35" x14ac:dyDescent="0.2">
      <c r="W735718" s="29"/>
      <c r="AI735718" s="29"/>
    </row>
    <row r="735746" spans="23:35" x14ac:dyDescent="0.2">
      <c r="W735746" s="31"/>
      <c r="AI735746" s="31"/>
    </row>
    <row r="735750" spans="23:35" x14ac:dyDescent="0.2">
      <c r="W735750" s="29"/>
      <c r="AI735750" s="29"/>
    </row>
    <row r="735778" spans="23:35" x14ac:dyDescent="0.2">
      <c r="W735778" s="31"/>
      <c r="AI735778" s="31"/>
    </row>
    <row r="735782" spans="23:35" x14ac:dyDescent="0.2">
      <c r="W735782" s="29"/>
      <c r="AI735782" s="29"/>
    </row>
    <row r="735810" spans="23:35" x14ac:dyDescent="0.2">
      <c r="W735810" s="31"/>
      <c r="AI735810" s="31"/>
    </row>
    <row r="735814" spans="23:35" x14ac:dyDescent="0.2">
      <c r="W735814" s="29"/>
      <c r="AI735814" s="29"/>
    </row>
    <row r="735842" spans="23:35" x14ac:dyDescent="0.2">
      <c r="W735842" s="31"/>
      <c r="AI735842" s="31"/>
    </row>
    <row r="735846" spans="23:35" x14ac:dyDescent="0.2">
      <c r="W735846" s="29"/>
      <c r="AI735846" s="29"/>
    </row>
    <row r="735874" spans="23:35" x14ac:dyDescent="0.2">
      <c r="W735874" s="31"/>
      <c r="AI735874" s="31"/>
    </row>
    <row r="735878" spans="23:35" x14ac:dyDescent="0.2">
      <c r="W735878" s="29"/>
      <c r="AI735878" s="29"/>
    </row>
    <row r="735906" spans="23:35" x14ac:dyDescent="0.2">
      <c r="W735906" s="31"/>
      <c r="AI735906" s="31"/>
    </row>
    <row r="735910" spans="23:35" x14ac:dyDescent="0.2">
      <c r="W735910" s="29"/>
      <c r="AI735910" s="29"/>
    </row>
    <row r="735938" spans="23:35" x14ac:dyDescent="0.2">
      <c r="W735938" s="31"/>
      <c r="AI735938" s="31"/>
    </row>
    <row r="735942" spans="23:35" x14ac:dyDescent="0.2">
      <c r="W735942" s="29"/>
      <c r="AI735942" s="29"/>
    </row>
    <row r="735970" spans="23:35" x14ac:dyDescent="0.2">
      <c r="W735970" s="31"/>
      <c r="AI735970" s="31"/>
    </row>
    <row r="735974" spans="23:35" x14ac:dyDescent="0.2">
      <c r="W735974" s="29"/>
      <c r="AI735974" s="29"/>
    </row>
    <row r="736002" spans="23:35" x14ac:dyDescent="0.2">
      <c r="W736002" s="31"/>
      <c r="AI736002" s="31"/>
    </row>
    <row r="736006" spans="23:35" x14ac:dyDescent="0.2">
      <c r="W736006" s="29"/>
      <c r="AI736006" s="29"/>
    </row>
    <row r="736034" spans="23:35" x14ac:dyDescent="0.2">
      <c r="W736034" s="31"/>
      <c r="AI736034" s="31"/>
    </row>
    <row r="736038" spans="23:35" x14ac:dyDescent="0.2">
      <c r="W736038" s="29"/>
      <c r="AI736038" s="29"/>
    </row>
    <row r="736066" spans="23:35" x14ac:dyDescent="0.2">
      <c r="W736066" s="31"/>
      <c r="AI736066" s="31"/>
    </row>
    <row r="736070" spans="23:35" x14ac:dyDescent="0.2">
      <c r="W736070" s="29"/>
      <c r="AI736070" s="29"/>
    </row>
    <row r="736098" spans="23:35" x14ac:dyDescent="0.2">
      <c r="W736098" s="31"/>
      <c r="AI736098" s="31"/>
    </row>
    <row r="736102" spans="23:35" x14ac:dyDescent="0.2">
      <c r="W736102" s="29"/>
      <c r="AI736102" s="29"/>
    </row>
    <row r="736130" spans="23:35" x14ac:dyDescent="0.2">
      <c r="W736130" s="31"/>
      <c r="AI736130" s="31"/>
    </row>
    <row r="736134" spans="23:35" x14ac:dyDescent="0.2">
      <c r="W736134" s="29"/>
      <c r="AI736134" s="29"/>
    </row>
    <row r="736162" spans="23:35" x14ac:dyDescent="0.2">
      <c r="W736162" s="31"/>
      <c r="AI736162" s="31"/>
    </row>
    <row r="736166" spans="23:35" x14ac:dyDescent="0.2">
      <c r="W736166" s="29"/>
      <c r="AI736166" s="29"/>
    </row>
    <row r="736194" spans="23:35" x14ac:dyDescent="0.2">
      <c r="W736194" s="31"/>
      <c r="AI736194" s="31"/>
    </row>
    <row r="736198" spans="23:35" x14ac:dyDescent="0.2">
      <c r="W736198" s="29"/>
      <c r="AI736198" s="29"/>
    </row>
    <row r="736226" spans="23:35" x14ac:dyDescent="0.2">
      <c r="W736226" s="31"/>
      <c r="AI736226" s="31"/>
    </row>
    <row r="736230" spans="23:35" x14ac:dyDescent="0.2">
      <c r="W736230" s="29"/>
      <c r="AI736230" s="29"/>
    </row>
    <row r="736258" spans="23:35" x14ac:dyDescent="0.2">
      <c r="W736258" s="31"/>
      <c r="AI736258" s="31"/>
    </row>
    <row r="736262" spans="23:35" x14ac:dyDescent="0.2">
      <c r="W736262" s="29"/>
      <c r="AI736262" s="29"/>
    </row>
    <row r="736290" spans="23:35" x14ac:dyDescent="0.2">
      <c r="W736290" s="31"/>
      <c r="AI736290" s="31"/>
    </row>
    <row r="736294" spans="23:35" x14ac:dyDescent="0.2">
      <c r="W736294" s="29"/>
      <c r="AI736294" s="29"/>
    </row>
    <row r="736322" spans="23:35" x14ac:dyDescent="0.2">
      <c r="W736322" s="31"/>
      <c r="AI736322" s="31"/>
    </row>
    <row r="736326" spans="23:35" x14ac:dyDescent="0.2">
      <c r="W736326" s="29"/>
      <c r="AI736326" s="29"/>
    </row>
    <row r="736354" spans="23:35" x14ac:dyDescent="0.2">
      <c r="W736354" s="31"/>
      <c r="AI736354" s="31"/>
    </row>
    <row r="736358" spans="23:35" x14ac:dyDescent="0.2">
      <c r="W736358" s="29"/>
      <c r="AI736358" s="29"/>
    </row>
    <row r="736386" spans="23:35" x14ac:dyDescent="0.2">
      <c r="W736386" s="31"/>
      <c r="AI736386" s="31"/>
    </row>
    <row r="736390" spans="23:35" x14ac:dyDescent="0.2">
      <c r="W736390" s="29"/>
      <c r="AI736390" s="29"/>
    </row>
    <row r="736418" spans="23:35" x14ac:dyDescent="0.2">
      <c r="W736418" s="31"/>
      <c r="AI736418" s="31"/>
    </row>
    <row r="736422" spans="23:35" x14ac:dyDescent="0.2">
      <c r="W736422" s="29"/>
      <c r="AI736422" s="29"/>
    </row>
    <row r="736450" spans="23:35" x14ac:dyDescent="0.2">
      <c r="W736450" s="31"/>
      <c r="AI736450" s="31"/>
    </row>
    <row r="736454" spans="23:35" x14ac:dyDescent="0.2">
      <c r="W736454" s="29"/>
      <c r="AI736454" s="29"/>
    </row>
    <row r="736482" spans="23:35" x14ac:dyDescent="0.2">
      <c r="W736482" s="31"/>
      <c r="AI736482" s="31"/>
    </row>
    <row r="736486" spans="23:35" x14ac:dyDescent="0.2">
      <c r="W736486" s="29"/>
      <c r="AI736486" s="29"/>
    </row>
    <row r="736514" spans="23:35" x14ac:dyDescent="0.2">
      <c r="W736514" s="31"/>
      <c r="AI736514" s="31"/>
    </row>
    <row r="736518" spans="23:35" x14ac:dyDescent="0.2">
      <c r="W736518" s="29"/>
      <c r="AI736518" s="29"/>
    </row>
    <row r="736546" spans="23:35" x14ac:dyDescent="0.2">
      <c r="W736546" s="31"/>
      <c r="AI736546" s="31"/>
    </row>
    <row r="736550" spans="23:35" x14ac:dyDescent="0.2">
      <c r="W736550" s="29"/>
      <c r="AI736550" s="29"/>
    </row>
    <row r="736578" spans="23:35" x14ac:dyDescent="0.2">
      <c r="W736578" s="31"/>
      <c r="AI736578" s="31"/>
    </row>
    <row r="736582" spans="23:35" x14ac:dyDescent="0.2">
      <c r="W736582" s="29"/>
      <c r="AI736582" s="29"/>
    </row>
    <row r="736610" spans="23:35" x14ac:dyDescent="0.2">
      <c r="W736610" s="31"/>
      <c r="AI736610" s="31"/>
    </row>
    <row r="736614" spans="23:35" x14ac:dyDescent="0.2">
      <c r="W736614" s="29"/>
      <c r="AI736614" s="29"/>
    </row>
    <row r="736642" spans="23:35" x14ac:dyDescent="0.2">
      <c r="W736642" s="31"/>
      <c r="AI736642" s="31"/>
    </row>
    <row r="736646" spans="23:35" x14ac:dyDescent="0.2">
      <c r="W736646" s="29"/>
      <c r="AI736646" s="29"/>
    </row>
    <row r="736674" spans="23:35" x14ac:dyDescent="0.2">
      <c r="W736674" s="31"/>
      <c r="AI736674" s="31"/>
    </row>
    <row r="736678" spans="23:35" x14ac:dyDescent="0.2">
      <c r="W736678" s="29"/>
      <c r="AI736678" s="29"/>
    </row>
    <row r="736706" spans="23:35" x14ac:dyDescent="0.2">
      <c r="W736706" s="31"/>
      <c r="AI736706" s="31"/>
    </row>
    <row r="736710" spans="23:35" x14ac:dyDescent="0.2">
      <c r="W736710" s="29"/>
      <c r="AI736710" s="29"/>
    </row>
    <row r="736738" spans="23:35" x14ac:dyDescent="0.2">
      <c r="W736738" s="31"/>
      <c r="AI736738" s="31"/>
    </row>
    <row r="736742" spans="23:35" x14ac:dyDescent="0.2">
      <c r="W736742" s="29"/>
      <c r="AI736742" s="29"/>
    </row>
    <row r="736770" spans="23:35" x14ac:dyDescent="0.2">
      <c r="W736770" s="31"/>
      <c r="AI736770" s="31"/>
    </row>
    <row r="736774" spans="23:35" x14ac:dyDescent="0.2">
      <c r="W736774" s="29"/>
      <c r="AI736774" s="29"/>
    </row>
    <row r="736802" spans="23:35" x14ac:dyDescent="0.2">
      <c r="W736802" s="31"/>
      <c r="AI736802" s="31"/>
    </row>
    <row r="736806" spans="23:35" x14ac:dyDescent="0.2">
      <c r="W736806" s="29"/>
      <c r="AI736806" s="29"/>
    </row>
    <row r="736834" spans="23:35" x14ac:dyDescent="0.2">
      <c r="W736834" s="31"/>
      <c r="AI736834" s="31"/>
    </row>
    <row r="736838" spans="23:35" x14ac:dyDescent="0.2">
      <c r="W736838" s="29"/>
      <c r="AI736838" s="29"/>
    </row>
    <row r="736866" spans="23:35" x14ac:dyDescent="0.2">
      <c r="W736866" s="31"/>
      <c r="AI736866" s="31"/>
    </row>
    <row r="736870" spans="23:35" x14ac:dyDescent="0.2">
      <c r="W736870" s="29"/>
      <c r="AI736870" s="29"/>
    </row>
    <row r="736898" spans="23:35" x14ac:dyDescent="0.2">
      <c r="W736898" s="31"/>
      <c r="AI736898" s="31"/>
    </row>
    <row r="736902" spans="23:35" x14ac:dyDescent="0.2">
      <c r="W736902" s="29"/>
      <c r="AI736902" s="29"/>
    </row>
    <row r="736930" spans="23:35" x14ac:dyDescent="0.2">
      <c r="W736930" s="31"/>
      <c r="AI736930" s="31"/>
    </row>
    <row r="736934" spans="23:35" x14ac:dyDescent="0.2">
      <c r="W736934" s="29"/>
      <c r="AI736934" s="29"/>
    </row>
    <row r="736962" spans="23:35" x14ac:dyDescent="0.2">
      <c r="W736962" s="31"/>
      <c r="AI736962" s="31"/>
    </row>
    <row r="736966" spans="23:35" x14ac:dyDescent="0.2">
      <c r="W736966" s="29"/>
      <c r="AI736966" s="29"/>
    </row>
    <row r="736994" spans="23:35" x14ac:dyDescent="0.2">
      <c r="W736994" s="31"/>
      <c r="AI736994" s="31"/>
    </row>
    <row r="736998" spans="23:35" x14ac:dyDescent="0.2">
      <c r="W736998" s="29"/>
      <c r="AI736998" s="29"/>
    </row>
    <row r="737026" spans="23:35" x14ac:dyDescent="0.2">
      <c r="W737026" s="31"/>
      <c r="AI737026" s="31"/>
    </row>
    <row r="737030" spans="23:35" x14ac:dyDescent="0.2">
      <c r="W737030" s="29"/>
      <c r="AI737030" s="29"/>
    </row>
    <row r="737058" spans="23:35" x14ac:dyDescent="0.2">
      <c r="W737058" s="31"/>
      <c r="AI737058" s="31"/>
    </row>
    <row r="737062" spans="23:35" x14ac:dyDescent="0.2">
      <c r="W737062" s="29"/>
      <c r="AI737062" s="29"/>
    </row>
    <row r="737090" spans="23:35" x14ac:dyDescent="0.2">
      <c r="W737090" s="31"/>
      <c r="AI737090" s="31"/>
    </row>
    <row r="737094" spans="23:35" x14ac:dyDescent="0.2">
      <c r="W737094" s="29"/>
      <c r="AI737094" s="29"/>
    </row>
    <row r="737122" spans="23:35" x14ac:dyDescent="0.2">
      <c r="W737122" s="31"/>
      <c r="AI737122" s="31"/>
    </row>
    <row r="737126" spans="23:35" x14ac:dyDescent="0.2">
      <c r="W737126" s="29"/>
      <c r="AI737126" s="29"/>
    </row>
    <row r="737154" spans="23:35" x14ac:dyDescent="0.2">
      <c r="W737154" s="31"/>
      <c r="AI737154" s="31"/>
    </row>
    <row r="737158" spans="23:35" x14ac:dyDescent="0.2">
      <c r="W737158" s="29"/>
      <c r="AI737158" s="29"/>
    </row>
    <row r="737186" spans="23:35" x14ac:dyDescent="0.2">
      <c r="W737186" s="31"/>
      <c r="AI737186" s="31"/>
    </row>
    <row r="737190" spans="23:35" x14ac:dyDescent="0.2">
      <c r="W737190" s="29"/>
      <c r="AI737190" s="29"/>
    </row>
    <row r="737218" spans="23:35" x14ac:dyDescent="0.2">
      <c r="W737218" s="31"/>
      <c r="AI737218" s="31"/>
    </row>
    <row r="737222" spans="23:35" x14ac:dyDescent="0.2">
      <c r="W737222" s="29"/>
      <c r="AI737222" s="29"/>
    </row>
    <row r="737250" spans="23:35" x14ac:dyDescent="0.2">
      <c r="W737250" s="31"/>
      <c r="AI737250" s="31"/>
    </row>
    <row r="737254" spans="23:35" x14ac:dyDescent="0.2">
      <c r="W737254" s="29"/>
      <c r="AI737254" s="29"/>
    </row>
    <row r="737282" spans="23:35" x14ac:dyDescent="0.2">
      <c r="W737282" s="31"/>
      <c r="AI737282" s="31"/>
    </row>
    <row r="737286" spans="23:35" x14ac:dyDescent="0.2">
      <c r="W737286" s="29"/>
      <c r="AI737286" s="29"/>
    </row>
    <row r="737314" spans="23:35" x14ac:dyDescent="0.2">
      <c r="W737314" s="31"/>
      <c r="AI737314" s="31"/>
    </row>
    <row r="737318" spans="23:35" x14ac:dyDescent="0.2">
      <c r="W737318" s="29"/>
      <c r="AI737318" s="29"/>
    </row>
    <row r="737346" spans="23:35" x14ac:dyDescent="0.2">
      <c r="W737346" s="31"/>
      <c r="AI737346" s="31"/>
    </row>
    <row r="737350" spans="23:35" x14ac:dyDescent="0.2">
      <c r="W737350" s="29"/>
      <c r="AI737350" s="29"/>
    </row>
    <row r="737378" spans="23:35" x14ac:dyDescent="0.2">
      <c r="W737378" s="31"/>
      <c r="AI737378" s="31"/>
    </row>
    <row r="737382" spans="23:35" x14ac:dyDescent="0.2">
      <c r="W737382" s="29"/>
      <c r="AI737382" s="29"/>
    </row>
    <row r="737410" spans="23:35" x14ac:dyDescent="0.2">
      <c r="W737410" s="31"/>
      <c r="AI737410" s="31"/>
    </row>
    <row r="737414" spans="23:35" x14ac:dyDescent="0.2">
      <c r="W737414" s="29"/>
      <c r="AI737414" s="29"/>
    </row>
    <row r="737442" spans="23:35" x14ac:dyDescent="0.2">
      <c r="W737442" s="31"/>
      <c r="AI737442" s="31"/>
    </row>
    <row r="737446" spans="23:35" x14ac:dyDescent="0.2">
      <c r="W737446" s="29"/>
      <c r="AI737446" s="29"/>
    </row>
    <row r="737474" spans="23:35" x14ac:dyDescent="0.2">
      <c r="W737474" s="31"/>
      <c r="AI737474" s="31"/>
    </row>
    <row r="737478" spans="23:35" x14ac:dyDescent="0.2">
      <c r="W737478" s="29"/>
      <c r="AI737478" s="29"/>
    </row>
    <row r="737506" spans="23:35" x14ac:dyDescent="0.2">
      <c r="W737506" s="31"/>
      <c r="AI737506" s="31"/>
    </row>
    <row r="737510" spans="23:35" x14ac:dyDescent="0.2">
      <c r="W737510" s="29"/>
      <c r="AI737510" s="29"/>
    </row>
    <row r="737538" spans="23:35" x14ac:dyDescent="0.2">
      <c r="W737538" s="31"/>
      <c r="AI737538" s="31"/>
    </row>
    <row r="737542" spans="23:35" x14ac:dyDescent="0.2">
      <c r="W737542" s="29"/>
      <c r="AI737542" s="29"/>
    </row>
    <row r="737570" spans="23:35" x14ac:dyDescent="0.2">
      <c r="W737570" s="31"/>
      <c r="AI737570" s="31"/>
    </row>
    <row r="737574" spans="23:35" x14ac:dyDescent="0.2">
      <c r="W737574" s="29"/>
      <c r="AI737574" s="29"/>
    </row>
    <row r="737602" spans="23:35" x14ac:dyDescent="0.2">
      <c r="W737602" s="31"/>
      <c r="AI737602" s="31"/>
    </row>
    <row r="737606" spans="23:35" x14ac:dyDescent="0.2">
      <c r="W737606" s="29"/>
      <c r="AI737606" s="29"/>
    </row>
    <row r="737634" spans="23:35" x14ac:dyDescent="0.2">
      <c r="W737634" s="31"/>
      <c r="AI737634" s="31"/>
    </row>
    <row r="737638" spans="23:35" x14ac:dyDescent="0.2">
      <c r="W737638" s="29"/>
      <c r="AI737638" s="29"/>
    </row>
    <row r="737666" spans="23:35" x14ac:dyDescent="0.2">
      <c r="W737666" s="31"/>
      <c r="AI737666" s="31"/>
    </row>
    <row r="737670" spans="23:35" x14ac:dyDescent="0.2">
      <c r="W737670" s="29"/>
      <c r="AI737670" s="29"/>
    </row>
    <row r="737698" spans="23:35" x14ac:dyDescent="0.2">
      <c r="W737698" s="31"/>
      <c r="AI737698" s="31"/>
    </row>
    <row r="737702" spans="23:35" x14ac:dyDescent="0.2">
      <c r="W737702" s="29"/>
      <c r="AI737702" s="29"/>
    </row>
    <row r="737730" spans="23:35" x14ac:dyDescent="0.2">
      <c r="W737730" s="31"/>
      <c r="AI737730" s="31"/>
    </row>
    <row r="737734" spans="23:35" x14ac:dyDescent="0.2">
      <c r="W737734" s="29"/>
      <c r="AI737734" s="29"/>
    </row>
    <row r="737762" spans="23:35" x14ac:dyDescent="0.2">
      <c r="W737762" s="31"/>
      <c r="AI737762" s="31"/>
    </row>
    <row r="737766" spans="23:35" x14ac:dyDescent="0.2">
      <c r="W737766" s="29"/>
      <c r="AI737766" s="29"/>
    </row>
    <row r="737794" spans="23:35" x14ac:dyDescent="0.2">
      <c r="W737794" s="31"/>
      <c r="AI737794" s="31"/>
    </row>
    <row r="737798" spans="23:35" x14ac:dyDescent="0.2">
      <c r="W737798" s="29"/>
      <c r="AI737798" s="29"/>
    </row>
    <row r="737826" spans="23:35" x14ac:dyDescent="0.2">
      <c r="W737826" s="31"/>
      <c r="AI737826" s="31"/>
    </row>
    <row r="737830" spans="23:35" x14ac:dyDescent="0.2">
      <c r="W737830" s="29"/>
      <c r="AI737830" s="29"/>
    </row>
    <row r="737858" spans="23:35" x14ac:dyDescent="0.2">
      <c r="W737858" s="31"/>
      <c r="AI737858" s="31"/>
    </row>
    <row r="737862" spans="23:35" x14ac:dyDescent="0.2">
      <c r="W737862" s="29"/>
      <c r="AI737862" s="29"/>
    </row>
    <row r="737890" spans="23:35" x14ac:dyDescent="0.2">
      <c r="W737890" s="31"/>
      <c r="AI737890" s="31"/>
    </row>
    <row r="737894" spans="23:35" x14ac:dyDescent="0.2">
      <c r="W737894" s="29"/>
      <c r="AI737894" s="29"/>
    </row>
    <row r="737922" spans="23:35" x14ac:dyDescent="0.2">
      <c r="W737922" s="31"/>
      <c r="AI737922" s="31"/>
    </row>
    <row r="737926" spans="23:35" x14ac:dyDescent="0.2">
      <c r="W737926" s="29"/>
      <c r="AI737926" s="29"/>
    </row>
    <row r="737954" spans="23:35" x14ac:dyDescent="0.2">
      <c r="W737954" s="31"/>
      <c r="AI737954" s="31"/>
    </row>
    <row r="737958" spans="23:35" x14ac:dyDescent="0.2">
      <c r="W737958" s="29"/>
      <c r="AI737958" s="29"/>
    </row>
    <row r="737986" spans="23:35" x14ac:dyDescent="0.2">
      <c r="W737986" s="31"/>
      <c r="AI737986" s="31"/>
    </row>
    <row r="737990" spans="23:35" x14ac:dyDescent="0.2">
      <c r="W737990" s="29"/>
      <c r="AI737990" s="29"/>
    </row>
    <row r="738018" spans="23:35" x14ac:dyDescent="0.2">
      <c r="W738018" s="31"/>
      <c r="AI738018" s="31"/>
    </row>
    <row r="738022" spans="23:35" x14ac:dyDescent="0.2">
      <c r="W738022" s="29"/>
      <c r="AI738022" s="29"/>
    </row>
    <row r="738050" spans="23:35" x14ac:dyDescent="0.2">
      <c r="W738050" s="31"/>
      <c r="AI738050" s="31"/>
    </row>
    <row r="738054" spans="23:35" x14ac:dyDescent="0.2">
      <c r="W738054" s="29"/>
      <c r="AI738054" s="29"/>
    </row>
    <row r="738082" spans="23:35" x14ac:dyDescent="0.2">
      <c r="W738082" s="31"/>
      <c r="AI738082" s="31"/>
    </row>
    <row r="738086" spans="23:35" x14ac:dyDescent="0.2">
      <c r="W738086" s="29"/>
      <c r="AI738086" s="29"/>
    </row>
    <row r="738114" spans="23:35" x14ac:dyDescent="0.2">
      <c r="W738114" s="31"/>
      <c r="AI738114" s="31"/>
    </row>
    <row r="738118" spans="23:35" x14ac:dyDescent="0.2">
      <c r="W738118" s="29"/>
      <c r="AI738118" s="29"/>
    </row>
    <row r="738146" spans="23:35" x14ac:dyDescent="0.2">
      <c r="W738146" s="31"/>
      <c r="AI738146" s="31"/>
    </row>
    <row r="738150" spans="23:35" x14ac:dyDescent="0.2">
      <c r="W738150" s="29"/>
      <c r="AI738150" s="29"/>
    </row>
    <row r="738178" spans="23:35" x14ac:dyDescent="0.2">
      <c r="W738178" s="31"/>
      <c r="AI738178" s="31"/>
    </row>
    <row r="738182" spans="23:35" x14ac:dyDescent="0.2">
      <c r="W738182" s="29"/>
      <c r="AI738182" s="29"/>
    </row>
    <row r="738210" spans="23:35" x14ac:dyDescent="0.2">
      <c r="W738210" s="31"/>
      <c r="AI738210" s="31"/>
    </row>
    <row r="738214" spans="23:35" x14ac:dyDescent="0.2">
      <c r="W738214" s="29"/>
      <c r="AI738214" s="29"/>
    </row>
    <row r="738242" spans="23:35" x14ac:dyDescent="0.2">
      <c r="W738242" s="31"/>
      <c r="AI738242" s="31"/>
    </row>
    <row r="738246" spans="23:35" x14ac:dyDescent="0.2">
      <c r="W738246" s="29"/>
      <c r="AI738246" s="29"/>
    </row>
    <row r="738274" spans="23:35" x14ac:dyDescent="0.2">
      <c r="W738274" s="31"/>
      <c r="AI738274" s="31"/>
    </row>
    <row r="738278" spans="23:35" x14ac:dyDescent="0.2">
      <c r="W738278" s="29"/>
      <c r="AI738278" s="29"/>
    </row>
    <row r="738306" spans="23:35" x14ac:dyDescent="0.2">
      <c r="W738306" s="31"/>
      <c r="AI738306" s="31"/>
    </row>
    <row r="738310" spans="23:35" x14ac:dyDescent="0.2">
      <c r="W738310" s="29"/>
      <c r="AI738310" s="29"/>
    </row>
    <row r="738338" spans="23:35" x14ac:dyDescent="0.2">
      <c r="W738338" s="31"/>
      <c r="AI738338" s="31"/>
    </row>
    <row r="738342" spans="23:35" x14ac:dyDescent="0.2">
      <c r="W738342" s="29"/>
      <c r="AI738342" s="29"/>
    </row>
    <row r="738370" spans="23:35" x14ac:dyDescent="0.2">
      <c r="W738370" s="31"/>
      <c r="AI738370" s="31"/>
    </row>
    <row r="738374" spans="23:35" x14ac:dyDescent="0.2">
      <c r="W738374" s="29"/>
      <c r="AI738374" s="29"/>
    </row>
    <row r="738402" spans="23:35" x14ac:dyDescent="0.2">
      <c r="W738402" s="31"/>
      <c r="AI738402" s="31"/>
    </row>
    <row r="738406" spans="23:35" x14ac:dyDescent="0.2">
      <c r="W738406" s="29"/>
      <c r="AI738406" s="29"/>
    </row>
    <row r="738434" spans="23:35" x14ac:dyDescent="0.2">
      <c r="W738434" s="31"/>
      <c r="AI738434" s="31"/>
    </row>
    <row r="738438" spans="23:35" x14ac:dyDescent="0.2">
      <c r="W738438" s="29"/>
      <c r="AI738438" s="29"/>
    </row>
    <row r="738466" spans="23:35" x14ac:dyDescent="0.2">
      <c r="W738466" s="31"/>
      <c r="AI738466" s="31"/>
    </row>
    <row r="738470" spans="23:35" x14ac:dyDescent="0.2">
      <c r="W738470" s="29"/>
      <c r="AI738470" s="29"/>
    </row>
    <row r="738498" spans="23:35" x14ac:dyDescent="0.2">
      <c r="W738498" s="31"/>
      <c r="AI738498" s="31"/>
    </row>
    <row r="738502" spans="23:35" x14ac:dyDescent="0.2">
      <c r="W738502" s="29"/>
      <c r="AI738502" s="29"/>
    </row>
    <row r="738530" spans="23:35" x14ac:dyDescent="0.2">
      <c r="W738530" s="31"/>
      <c r="AI738530" s="31"/>
    </row>
    <row r="738534" spans="23:35" x14ac:dyDescent="0.2">
      <c r="W738534" s="29"/>
      <c r="AI738534" s="29"/>
    </row>
    <row r="738562" spans="23:35" x14ac:dyDescent="0.2">
      <c r="W738562" s="31"/>
      <c r="AI738562" s="31"/>
    </row>
    <row r="738566" spans="23:35" x14ac:dyDescent="0.2">
      <c r="W738566" s="29"/>
      <c r="AI738566" s="29"/>
    </row>
    <row r="738594" spans="23:35" x14ac:dyDescent="0.2">
      <c r="W738594" s="31"/>
      <c r="AI738594" s="31"/>
    </row>
    <row r="738598" spans="23:35" x14ac:dyDescent="0.2">
      <c r="W738598" s="29"/>
      <c r="AI738598" s="29"/>
    </row>
    <row r="738626" spans="23:35" x14ac:dyDescent="0.2">
      <c r="W738626" s="31"/>
      <c r="AI738626" s="31"/>
    </row>
    <row r="738630" spans="23:35" x14ac:dyDescent="0.2">
      <c r="W738630" s="29"/>
      <c r="AI738630" s="29"/>
    </row>
    <row r="738658" spans="23:35" x14ac:dyDescent="0.2">
      <c r="W738658" s="31"/>
      <c r="AI738658" s="31"/>
    </row>
    <row r="738662" spans="23:35" x14ac:dyDescent="0.2">
      <c r="W738662" s="29"/>
      <c r="AI738662" s="29"/>
    </row>
    <row r="738690" spans="23:35" x14ac:dyDescent="0.2">
      <c r="W738690" s="31"/>
      <c r="AI738690" s="31"/>
    </row>
    <row r="738694" spans="23:35" x14ac:dyDescent="0.2">
      <c r="W738694" s="29"/>
      <c r="AI738694" s="29"/>
    </row>
    <row r="738722" spans="23:35" x14ac:dyDescent="0.2">
      <c r="W738722" s="31"/>
      <c r="AI738722" s="31"/>
    </row>
    <row r="738726" spans="23:35" x14ac:dyDescent="0.2">
      <c r="W738726" s="29"/>
      <c r="AI738726" s="29"/>
    </row>
    <row r="738754" spans="23:35" x14ac:dyDescent="0.2">
      <c r="W738754" s="31"/>
      <c r="AI738754" s="31"/>
    </row>
    <row r="738758" spans="23:35" x14ac:dyDescent="0.2">
      <c r="W738758" s="29"/>
      <c r="AI738758" s="29"/>
    </row>
    <row r="738786" spans="23:35" x14ac:dyDescent="0.2">
      <c r="W738786" s="31"/>
      <c r="AI738786" s="31"/>
    </row>
    <row r="738790" spans="23:35" x14ac:dyDescent="0.2">
      <c r="W738790" s="29"/>
      <c r="AI738790" s="29"/>
    </row>
    <row r="738818" spans="23:35" x14ac:dyDescent="0.2">
      <c r="W738818" s="31"/>
      <c r="AI738818" s="31"/>
    </row>
    <row r="738822" spans="23:35" x14ac:dyDescent="0.2">
      <c r="W738822" s="29"/>
      <c r="AI738822" s="29"/>
    </row>
    <row r="738850" spans="23:35" x14ac:dyDescent="0.2">
      <c r="W738850" s="31"/>
      <c r="AI738850" s="31"/>
    </row>
    <row r="738854" spans="23:35" x14ac:dyDescent="0.2">
      <c r="W738854" s="29"/>
      <c r="AI738854" s="29"/>
    </row>
    <row r="738882" spans="23:35" x14ac:dyDescent="0.2">
      <c r="W738882" s="31"/>
      <c r="AI738882" s="31"/>
    </row>
    <row r="738886" spans="23:35" x14ac:dyDescent="0.2">
      <c r="W738886" s="29"/>
      <c r="AI738886" s="29"/>
    </row>
    <row r="738914" spans="23:35" x14ac:dyDescent="0.2">
      <c r="W738914" s="31"/>
      <c r="AI738914" s="31"/>
    </row>
    <row r="738918" spans="23:35" x14ac:dyDescent="0.2">
      <c r="W738918" s="29"/>
      <c r="AI738918" s="29"/>
    </row>
    <row r="738946" spans="23:35" x14ac:dyDescent="0.2">
      <c r="W738946" s="31"/>
      <c r="AI738946" s="31"/>
    </row>
    <row r="738950" spans="23:35" x14ac:dyDescent="0.2">
      <c r="W738950" s="29"/>
      <c r="AI738950" s="29"/>
    </row>
    <row r="738978" spans="23:35" x14ac:dyDescent="0.2">
      <c r="W738978" s="31"/>
      <c r="AI738978" s="31"/>
    </row>
    <row r="738982" spans="23:35" x14ac:dyDescent="0.2">
      <c r="W738982" s="29"/>
      <c r="AI738982" s="29"/>
    </row>
    <row r="739010" spans="23:35" x14ac:dyDescent="0.2">
      <c r="W739010" s="31"/>
      <c r="AI739010" s="31"/>
    </row>
    <row r="739014" spans="23:35" x14ac:dyDescent="0.2">
      <c r="W739014" s="29"/>
      <c r="AI739014" s="29"/>
    </row>
    <row r="739042" spans="23:35" x14ac:dyDescent="0.2">
      <c r="W739042" s="31"/>
      <c r="AI739042" s="31"/>
    </row>
    <row r="739046" spans="23:35" x14ac:dyDescent="0.2">
      <c r="W739046" s="29"/>
      <c r="AI739046" s="29"/>
    </row>
    <row r="739074" spans="23:35" x14ac:dyDescent="0.2">
      <c r="W739074" s="31"/>
      <c r="AI739074" s="31"/>
    </row>
    <row r="739078" spans="23:35" x14ac:dyDescent="0.2">
      <c r="W739078" s="29"/>
      <c r="AI739078" s="29"/>
    </row>
    <row r="739106" spans="23:35" x14ac:dyDescent="0.2">
      <c r="W739106" s="31"/>
      <c r="AI739106" s="31"/>
    </row>
    <row r="739110" spans="23:35" x14ac:dyDescent="0.2">
      <c r="W739110" s="29"/>
      <c r="AI739110" s="29"/>
    </row>
    <row r="739138" spans="23:35" x14ac:dyDescent="0.2">
      <c r="W739138" s="31"/>
      <c r="AI739138" s="31"/>
    </row>
    <row r="739142" spans="23:35" x14ac:dyDescent="0.2">
      <c r="W739142" s="29"/>
      <c r="AI739142" s="29"/>
    </row>
    <row r="739170" spans="23:35" x14ac:dyDescent="0.2">
      <c r="W739170" s="31"/>
      <c r="AI739170" s="31"/>
    </row>
    <row r="739174" spans="23:35" x14ac:dyDescent="0.2">
      <c r="W739174" s="29"/>
      <c r="AI739174" s="29"/>
    </row>
    <row r="739202" spans="23:35" x14ac:dyDescent="0.2">
      <c r="W739202" s="31"/>
      <c r="AI739202" s="31"/>
    </row>
    <row r="739206" spans="23:35" x14ac:dyDescent="0.2">
      <c r="W739206" s="29"/>
      <c r="AI739206" s="29"/>
    </row>
    <row r="739234" spans="23:35" x14ac:dyDescent="0.2">
      <c r="W739234" s="31"/>
      <c r="AI739234" s="31"/>
    </row>
    <row r="739238" spans="23:35" x14ac:dyDescent="0.2">
      <c r="W739238" s="29"/>
      <c r="AI739238" s="29"/>
    </row>
    <row r="739266" spans="23:35" x14ac:dyDescent="0.2">
      <c r="W739266" s="31"/>
      <c r="AI739266" s="31"/>
    </row>
    <row r="739270" spans="23:35" x14ac:dyDescent="0.2">
      <c r="W739270" s="29"/>
      <c r="AI739270" s="29"/>
    </row>
    <row r="739298" spans="23:35" x14ac:dyDescent="0.2">
      <c r="W739298" s="31"/>
      <c r="AI739298" s="31"/>
    </row>
    <row r="739302" spans="23:35" x14ac:dyDescent="0.2">
      <c r="W739302" s="29"/>
      <c r="AI739302" s="29"/>
    </row>
    <row r="739330" spans="23:35" x14ac:dyDescent="0.2">
      <c r="W739330" s="31"/>
      <c r="AI739330" s="31"/>
    </row>
    <row r="739334" spans="23:35" x14ac:dyDescent="0.2">
      <c r="W739334" s="29"/>
      <c r="AI739334" s="29"/>
    </row>
    <row r="739362" spans="23:35" x14ac:dyDescent="0.2">
      <c r="W739362" s="31"/>
      <c r="AI739362" s="31"/>
    </row>
    <row r="739366" spans="23:35" x14ac:dyDescent="0.2">
      <c r="W739366" s="29"/>
      <c r="AI739366" s="29"/>
    </row>
    <row r="739394" spans="23:35" x14ac:dyDescent="0.2">
      <c r="W739394" s="31"/>
      <c r="AI739394" s="31"/>
    </row>
    <row r="739398" spans="23:35" x14ac:dyDescent="0.2">
      <c r="W739398" s="29"/>
      <c r="AI739398" s="29"/>
    </row>
    <row r="739426" spans="23:35" x14ac:dyDescent="0.2">
      <c r="W739426" s="31"/>
      <c r="AI739426" s="31"/>
    </row>
    <row r="739430" spans="23:35" x14ac:dyDescent="0.2">
      <c r="W739430" s="29"/>
      <c r="AI739430" s="29"/>
    </row>
    <row r="739458" spans="23:35" x14ac:dyDescent="0.2">
      <c r="W739458" s="31"/>
      <c r="AI739458" s="31"/>
    </row>
    <row r="739462" spans="23:35" x14ac:dyDescent="0.2">
      <c r="W739462" s="29"/>
      <c r="AI739462" s="29"/>
    </row>
    <row r="739490" spans="23:35" x14ac:dyDescent="0.2">
      <c r="W739490" s="31"/>
      <c r="AI739490" s="31"/>
    </row>
    <row r="739494" spans="23:35" x14ac:dyDescent="0.2">
      <c r="W739494" s="29"/>
      <c r="AI739494" s="29"/>
    </row>
    <row r="739522" spans="23:35" x14ac:dyDescent="0.2">
      <c r="W739522" s="31"/>
      <c r="AI739522" s="31"/>
    </row>
    <row r="739526" spans="23:35" x14ac:dyDescent="0.2">
      <c r="W739526" s="29"/>
      <c r="AI739526" s="29"/>
    </row>
    <row r="739554" spans="23:35" x14ac:dyDescent="0.2">
      <c r="W739554" s="31"/>
      <c r="AI739554" s="31"/>
    </row>
    <row r="739558" spans="23:35" x14ac:dyDescent="0.2">
      <c r="W739558" s="29"/>
      <c r="AI739558" s="29"/>
    </row>
    <row r="739586" spans="23:35" x14ac:dyDescent="0.2">
      <c r="W739586" s="31"/>
      <c r="AI739586" s="31"/>
    </row>
    <row r="739590" spans="23:35" x14ac:dyDescent="0.2">
      <c r="W739590" s="29"/>
      <c r="AI739590" s="29"/>
    </row>
    <row r="739618" spans="23:35" x14ac:dyDescent="0.2">
      <c r="W739618" s="31"/>
      <c r="AI739618" s="31"/>
    </row>
    <row r="739622" spans="23:35" x14ac:dyDescent="0.2">
      <c r="W739622" s="29"/>
      <c r="AI739622" s="29"/>
    </row>
    <row r="739650" spans="23:35" x14ac:dyDescent="0.2">
      <c r="W739650" s="31"/>
      <c r="AI739650" s="31"/>
    </row>
    <row r="739654" spans="23:35" x14ac:dyDescent="0.2">
      <c r="W739654" s="29"/>
      <c r="AI739654" s="29"/>
    </row>
    <row r="739682" spans="23:35" x14ac:dyDescent="0.2">
      <c r="W739682" s="31"/>
      <c r="AI739682" s="31"/>
    </row>
    <row r="739686" spans="23:35" x14ac:dyDescent="0.2">
      <c r="W739686" s="29"/>
      <c r="AI739686" s="29"/>
    </row>
    <row r="739714" spans="23:35" x14ac:dyDescent="0.2">
      <c r="W739714" s="31"/>
      <c r="AI739714" s="31"/>
    </row>
    <row r="739718" spans="23:35" x14ac:dyDescent="0.2">
      <c r="W739718" s="29"/>
      <c r="AI739718" s="29"/>
    </row>
    <row r="739746" spans="23:35" x14ac:dyDescent="0.2">
      <c r="W739746" s="31"/>
      <c r="AI739746" s="31"/>
    </row>
    <row r="739750" spans="23:35" x14ac:dyDescent="0.2">
      <c r="W739750" s="29"/>
      <c r="AI739750" s="29"/>
    </row>
    <row r="739778" spans="23:35" x14ac:dyDescent="0.2">
      <c r="W739778" s="31"/>
      <c r="AI739778" s="31"/>
    </row>
    <row r="739782" spans="23:35" x14ac:dyDescent="0.2">
      <c r="W739782" s="29"/>
      <c r="AI739782" s="29"/>
    </row>
    <row r="739810" spans="23:35" x14ac:dyDescent="0.2">
      <c r="W739810" s="31"/>
      <c r="AI739810" s="31"/>
    </row>
    <row r="739814" spans="23:35" x14ac:dyDescent="0.2">
      <c r="W739814" s="29"/>
      <c r="AI739814" s="29"/>
    </row>
    <row r="739842" spans="23:35" x14ac:dyDescent="0.2">
      <c r="W739842" s="31"/>
      <c r="AI739842" s="31"/>
    </row>
    <row r="739846" spans="23:35" x14ac:dyDescent="0.2">
      <c r="W739846" s="29"/>
      <c r="AI739846" s="29"/>
    </row>
    <row r="739874" spans="23:35" x14ac:dyDescent="0.2">
      <c r="W739874" s="31"/>
      <c r="AI739874" s="31"/>
    </row>
    <row r="739878" spans="23:35" x14ac:dyDescent="0.2">
      <c r="W739878" s="29"/>
      <c r="AI739878" s="29"/>
    </row>
    <row r="739906" spans="23:35" x14ac:dyDescent="0.2">
      <c r="W739906" s="31"/>
      <c r="AI739906" s="31"/>
    </row>
    <row r="739910" spans="23:35" x14ac:dyDescent="0.2">
      <c r="W739910" s="29"/>
      <c r="AI739910" s="29"/>
    </row>
    <row r="739938" spans="23:35" x14ac:dyDescent="0.2">
      <c r="W739938" s="31"/>
      <c r="AI739938" s="31"/>
    </row>
    <row r="739942" spans="23:35" x14ac:dyDescent="0.2">
      <c r="W739942" s="29"/>
      <c r="AI739942" s="29"/>
    </row>
    <row r="739970" spans="23:35" x14ac:dyDescent="0.2">
      <c r="W739970" s="31"/>
      <c r="AI739970" s="31"/>
    </row>
    <row r="739974" spans="23:35" x14ac:dyDescent="0.2">
      <c r="W739974" s="29"/>
      <c r="AI739974" s="29"/>
    </row>
    <row r="740002" spans="23:35" x14ac:dyDescent="0.2">
      <c r="W740002" s="31"/>
      <c r="AI740002" s="31"/>
    </row>
    <row r="740006" spans="23:35" x14ac:dyDescent="0.2">
      <c r="W740006" s="29"/>
      <c r="AI740006" s="29"/>
    </row>
    <row r="740034" spans="23:35" x14ac:dyDescent="0.2">
      <c r="W740034" s="31"/>
      <c r="AI740034" s="31"/>
    </row>
    <row r="740038" spans="23:35" x14ac:dyDescent="0.2">
      <c r="W740038" s="29"/>
      <c r="AI740038" s="29"/>
    </row>
    <row r="740066" spans="23:35" x14ac:dyDescent="0.2">
      <c r="W740066" s="31"/>
      <c r="AI740066" s="31"/>
    </row>
    <row r="740070" spans="23:35" x14ac:dyDescent="0.2">
      <c r="W740070" s="29"/>
      <c r="AI740070" s="29"/>
    </row>
    <row r="740098" spans="23:35" x14ac:dyDescent="0.2">
      <c r="W740098" s="31"/>
      <c r="AI740098" s="31"/>
    </row>
    <row r="740102" spans="23:35" x14ac:dyDescent="0.2">
      <c r="W740102" s="29"/>
      <c r="AI740102" s="29"/>
    </row>
    <row r="740130" spans="23:35" x14ac:dyDescent="0.2">
      <c r="W740130" s="31"/>
      <c r="AI740130" s="31"/>
    </row>
    <row r="740134" spans="23:35" x14ac:dyDescent="0.2">
      <c r="W740134" s="29"/>
      <c r="AI740134" s="29"/>
    </row>
    <row r="740162" spans="23:35" x14ac:dyDescent="0.2">
      <c r="W740162" s="31"/>
      <c r="AI740162" s="31"/>
    </row>
    <row r="740166" spans="23:35" x14ac:dyDescent="0.2">
      <c r="W740166" s="29"/>
      <c r="AI740166" s="29"/>
    </row>
    <row r="740194" spans="23:35" x14ac:dyDescent="0.2">
      <c r="W740194" s="31"/>
      <c r="AI740194" s="31"/>
    </row>
    <row r="740198" spans="23:35" x14ac:dyDescent="0.2">
      <c r="W740198" s="29"/>
      <c r="AI740198" s="29"/>
    </row>
    <row r="740226" spans="23:35" x14ac:dyDescent="0.2">
      <c r="W740226" s="31"/>
      <c r="AI740226" s="31"/>
    </row>
    <row r="740230" spans="23:35" x14ac:dyDescent="0.2">
      <c r="W740230" s="29"/>
      <c r="AI740230" s="29"/>
    </row>
    <row r="740258" spans="23:35" x14ac:dyDescent="0.2">
      <c r="W740258" s="31"/>
      <c r="AI740258" s="31"/>
    </row>
    <row r="740262" spans="23:35" x14ac:dyDescent="0.2">
      <c r="W740262" s="29"/>
      <c r="AI740262" s="29"/>
    </row>
    <row r="740290" spans="23:35" x14ac:dyDescent="0.2">
      <c r="W740290" s="31"/>
      <c r="AI740290" s="31"/>
    </row>
    <row r="740294" spans="23:35" x14ac:dyDescent="0.2">
      <c r="W740294" s="29"/>
      <c r="AI740294" s="29"/>
    </row>
    <row r="740322" spans="23:35" x14ac:dyDescent="0.2">
      <c r="W740322" s="31"/>
      <c r="AI740322" s="31"/>
    </row>
    <row r="740326" spans="23:35" x14ac:dyDescent="0.2">
      <c r="W740326" s="29"/>
      <c r="AI740326" s="29"/>
    </row>
    <row r="740354" spans="23:35" x14ac:dyDescent="0.2">
      <c r="W740354" s="31"/>
      <c r="AI740354" s="31"/>
    </row>
    <row r="740358" spans="23:35" x14ac:dyDescent="0.2">
      <c r="W740358" s="29"/>
      <c r="AI740358" s="29"/>
    </row>
    <row r="740386" spans="23:35" x14ac:dyDescent="0.2">
      <c r="W740386" s="31"/>
      <c r="AI740386" s="31"/>
    </row>
    <row r="740390" spans="23:35" x14ac:dyDescent="0.2">
      <c r="W740390" s="29"/>
      <c r="AI740390" s="29"/>
    </row>
    <row r="740418" spans="23:35" x14ac:dyDescent="0.2">
      <c r="W740418" s="31"/>
      <c r="AI740418" s="31"/>
    </row>
    <row r="740422" spans="23:35" x14ac:dyDescent="0.2">
      <c r="W740422" s="29"/>
      <c r="AI740422" s="29"/>
    </row>
    <row r="740450" spans="23:35" x14ac:dyDescent="0.2">
      <c r="W740450" s="31"/>
      <c r="AI740450" s="31"/>
    </row>
    <row r="740454" spans="23:35" x14ac:dyDescent="0.2">
      <c r="W740454" s="29"/>
      <c r="AI740454" s="29"/>
    </row>
    <row r="740482" spans="23:35" x14ac:dyDescent="0.2">
      <c r="W740482" s="31"/>
      <c r="AI740482" s="31"/>
    </row>
    <row r="740486" spans="23:35" x14ac:dyDescent="0.2">
      <c r="W740486" s="29"/>
      <c r="AI740486" s="29"/>
    </row>
    <row r="740514" spans="23:35" x14ac:dyDescent="0.2">
      <c r="W740514" s="31"/>
      <c r="AI740514" s="31"/>
    </row>
    <row r="740518" spans="23:35" x14ac:dyDescent="0.2">
      <c r="W740518" s="29"/>
      <c r="AI740518" s="29"/>
    </row>
    <row r="740546" spans="23:35" x14ac:dyDescent="0.2">
      <c r="W740546" s="31"/>
      <c r="AI740546" s="31"/>
    </row>
    <row r="740550" spans="23:35" x14ac:dyDescent="0.2">
      <c r="W740550" s="29"/>
      <c r="AI740550" s="29"/>
    </row>
    <row r="740578" spans="23:35" x14ac:dyDescent="0.2">
      <c r="W740578" s="31"/>
      <c r="AI740578" s="31"/>
    </row>
    <row r="740582" spans="23:35" x14ac:dyDescent="0.2">
      <c r="W740582" s="29"/>
      <c r="AI740582" s="29"/>
    </row>
    <row r="740610" spans="23:35" x14ac:dyDescent="0.2">
      <c r="W740610" s="31"/>
      <c r="AI740610" s="31"/>
    </row>
    <row r="740614" spans="23:35" x14ac:dyDescent="0.2">
      <c r="W740614" s="29"/>
      <c r="AI740614" s="29"/>
    </row>
    <row r="740642" spans="23:35" x14ac:dyDescent="0.2">
      <c r="W740642" s="31"/>
      <c r="AI740642" s="31"/>
    </row>
    <row r="740646" spans="23:35" x14ac:dyDescent="0.2">
      <c r="W740646" s="29"/>
      <c r="AI740646" s="29"/>
    </row>
    <row r="740674" spans="23:35" x14ac:dyDescent="0.2">
      <c r="W740674" s="31"/>
      <c r="AI740674" s="31"/>
    </row>
    <row r="740678" spans="23:35" x14ac:dyDescent="0.2">
      <c r="W740678" s="29"/>
      <c r="AI740678" s="29"/>
    </row>
    <row r="740706" spans="23:35" x14ac:dyDescent="0.2">
      <c r="W740706" s="31"/>
      <c r="AI740706" s="31"/>
    </row>
    <row r="740710" spans="23:35" x14ac:dyDescent="0.2">
      <c r="W740710" s="29"/>
      <c r="AI740710" s="29"/>
    </row>
    <row r="740738" spans="23:35" x14ac:dyDescent="0.2">
      <c r="W740738" s="31"/>
      <c r="AI740738" s="31"/>
    </row>
    <row r="740742" spans="23:35" x14ac:dyDescent="0.2">
      <c r="W740742" s="29"/>
      <c r="AI740742" s="29"/>
    </row>
    <row r="740770" spans="23:35" x14ac:dyDescent="0.2">
      <c r="W740770" s="31"/>
      <c r="AI740770" s="31"/>
    </row>
    <row r="740774" spans="23:35" x14ac:dyDescent="0.2">
      <c r="W740774" s="29"/>
      <c r="AI740774" s="29"/>
    </row>
    <row r="740802" spans="23:35" x14ac:dyDescent="0.2">
      <c r="W740802" s="31"/>
      <c r="AI740802" s="31"/>
    </row>
    <row r="740806" spans="23:35" x14ac:dyDescent="0.2">
      <c r="W740806" s="29"/>
      <c r="AI740806" s="29"/>
    </row>
    <row r="740834" spans="23:35" x14ac:dyDescent="0.2">
      <c r="W740834" s="31"/>
      <c r="AI740834" s="31"/>
    </row>
    <row r="740838" spans="23:35" x14ac:dyDescent="0.2">
      <c r="W740838" s="29"/>
      <c r="AI740838" s="29"/>
    </row>
    <row r="740866" spans="23:35" x14ac:dyDescent="0.2">
      <c r="W740866" s="31"/>
      <c r="AI740866" s="31"/>
    </row>
    <row r="740870" spans="23:35" x14ac:dyDescent="0.2">
      <c r="W740870" s="29"/>
      <c r="AI740870" s="29"/>
    </row>
    <row r="740898" spans="23:35" x14ac:dyDescent="0.2">
      <c r="W740898" s="31"/>
      <c r="AI740898" s="31"/>
    </row>
    <row r="740902" spans="23:35" x14ac:dyDescent="0.2">
      <c r="W740902" s="29"/>
      <c r="AI740902" s="29"/>
    </row>
    <row r="740930" spans="23:35" x14ac:dyDescent="0.2">
      <c r="W740930" s="31"/>
      <c r="AI740930" s="31"/>
    </row>
    <row r="740934" spans="23:35" x14ac:dyDescent="0.2">
      <c r="W740934" s="29"/>
      <c r="AI740934" s="29"/>
    </row>
    <row r="740962" spans="23:35" x14ac:dyDescent="0.2">
      <c r="W740962" s="31"/>
      <c r="AI740962" s="31"/>
    </row>
    <row r="740966" spans="23:35" x14ac:dyDescent="0.2">
      <c r="W740966" s="29"/>
      <c r="AI740966" s="29"/>
    </row>
    <row r="740994" spans="23:35" x14ac:dyDescent="0.2">
      <c r="W740994" s="31"/>
      <c r="AI740994" s="31"/>
    </row>
    <row r="740998" spans="23:35" x14ac:dyDescent="0.2">
      <c r="W740998" s="29"/>
      <c r="AI740998" s="29"/>
    </row>
    <row r="741026" spans="23:35" x14ac:dyDescent="0.2">
      <c r="W741026" s="31"/>
      <c r="AI741026" s="31"/>
    </row>
    <row r="741030" spans="23:35" x14ac:dyDescent="0.2">
      <c r="W741030" s="29"/>
      <c r="AI741030" s="29"/>
    </row>
    <row r="741058" spans="23:35" x14ac:dyDescent="0.2">
      <c r="W741058" s="31"/>
      <c r="AI741058" s="31"/>
    </row>
    <row r="741062" spans="23:35" x14ac:dyDescent="0.2">
      <c r="W741062" s="29"/>
      <c r="AI741062" s="29"/>
    </row>
    <row r="741090" spans="23:35" x14ac:dyDescent="0.2">
      <c r="W741090" s="31"/>
      <c r="AI741090" s="31"/>
    </row>
    <row r="741094" spans="23:35" x14ac:dyDescent="0.2">
      <c r="W741094" s="29"/>
      <c r="AI741094" s="29"/>
    </row>
    <row r="741122" spans="23:35" x14ac:dyDescent="0.2">
      <c r="W741122" s="31"/>
      <c r="AI741122" s="31"/>
    </row>
    <row r="741126" spans="23:35" x14ac:dyDescent="0.2">
      <c r="W741126" s="29"/>
      <c r="AI741126" s="29"/>
    </row>
    <row r="741154" spans="23:35" x14ac:dyDescent="0.2">
      <c r="W741154" s="31"/>
      <c r="AI741154" s="31"/>
    </row>
    <row r="741158" spans="23:35" x14ac:dyDescent="0.2">
      <c r="W741158" s="29"/>
      <c r="AI741158" s="29"/>
    </row>
    <row r="741186" spans="23:35" x14ac:dyDescent="0.2">
      <c r="W741186" s="31"/>
      <c r="AI741186" s="31"/>
    </row>
    <row r="741190" spans="23:35" x14ac:dyDescent="0.2">
      <c r="W741190" s="29"/>
      <c r="AI741190" s="29"/>
    </row>
    <row r="741218" spans="23:35" x14ac:dyDescent="0.2">
      <c r="W741218" s="31"/>
      <c r="AI741218" s="31"/>
    </row>
    <row r="741222" spans="23:35" x14ac:dyDescent="0.2">
      <c r="W741222" s="29"/>
      <c r="AI741222" s="29"/>
    </row>
    <row r="741250" spans="23:35" x14ac:dyDescent="0.2">
      <c r="W741250" s="31"/>
      <c r="AI741250" s="31"/>
    </row>
    <row r="741254" spans="23:35" x14ac:dyDescent="0.2">
      <c r="W741254" s="29"/>
      <c r="AI741254" s="29"/>
    </row>
    <row r="741282" spans="23:35" x14ac:dyDescent="0.2">
      <c r="W741282" s="31"/>
      <c r="AI741282" s="31"/>
    </row>
    <row r="741286" spans="23:35" x14ac:dyDescent="0.2">
      <c r="W741286" s="29"/>
      <c r="AI741286" s="29"/>
    </row>
    <row r="741314" spans="23:35" x14ac:dyDescent="0.2">
      <c r="W741314" s="31"/>
      <c r="AI741314" s="31"/>
    </row>
    <row r="741318" spans="23:35" x14ac:dyDescent="0.2">
      <c r="W741318" s="29"/>
      <c r="AI741318" s="29"/>
    </row>
    <row r="741346" spans="23:35" x14ac:dyDescent="0.2">
      <c r="W741346" s="31"/>
      <c r="AI741346" s="31"/>
    </row>
    <row r="741350" spans="23:35" x14ac:dyDescent="0.2">
      <c r="W741350" s="29"/>
      <c r="AI741350" s="29"/>
    </row>
    <row r="741378" spans="23:35" x14ac:dyDescent="0.2">
      <c r="W741378" s="31"/>
      <c r="AI741378" s="31"/>
    </row>
    <row r="741382" spans="23:35" x14ac:dyDescent="0.2">
      <c r="W741382" s="29"/>
      <c r="AI741382" s="29"/>
    </row>
    <row r="741410" spans="23:35" x14ac:dyDescent="0.2">
      <c r="W741410" s="31"/>
      <c r="AI741410" s="31"/>
    </row>
    <row r="741414" spans="23:35" x14ac:dyDescent="0.2">
      <c r="W741414" s="29"/>
      <c r="AI741414" s="29"/>
    </row>
    <row r="741442" spans="23:35" x14ac:dyDescent="0.2">
      <c r="W741442" s="31"/>
      <c r="AI741442" s="31"/>
    </row>
    <row r="741446" spans="23:35" x14ac:dyDescent="0.2">
      <c r="W741446" s="29"/>
      <c r="AI741446" s="29"/>
    </row>
    <row r="741474" spans="23:35" x14ac:dyDescent="0.2">
      <c r="W741474" s="31"/>
      <c r="AI741474" s="31"/>
    </row>
    <row r="741478" spans="23:35" x14ac:dyDescent="0.2">
      <c r="W741478" s="29"/>
      <c r="AI741478" s="29"/>
    </row>
    <row r="741506" spans="23:35" x14ac:dyDescent="0.2">
      <c r="W741506" s="31"/>
      <c r="AI741506" s="31"/>
    </row>
    <row r="741510" spans="23:35" x14ac:dyDescent="0.2">
      <c r="W741510" s="29"/>
      <c r="AI741510" s="29"/>
    </row>
    <row r="741538" spans="23:35" x14ac:dyDescent="0.2">
      <c r="W741538" s="31"/>
      <c r="AI741538" s="31"/>
    </row>
    <row r="741542" spans="23:35" x14ac:dyDescent="0.2">
      <c r="W741542" s="29"/>
      <c r="AI741542" s="29"/>
    </row>
    <row r="741570" spans="23:35" x14ac:dyDescent="0.2">
      <c r="W741570" s="31"/>
      <c r="AI741570" s="31"/>
    </row>
    <row r="741574" spans="23:35" x14ac:dyDescent="0.2">
      <c r="W741574" s="29"/>
      <c r="AI741574" s="29"/>
    </row>
    <row r="741602" spans="23:35" x14ac:dyDescent="0.2">
      <c r="W741602" s="31"/>
      <c r="AI741602" s="31"/>
    </row>
    <row r="741606" spans="23:35" x14ac:dyDescent="0.2">
      <c r="W741606" s="29"/>
      <c r="AI741606" s="29"/>
    </row>
    <row r="741634" spans="23:35" x14ac:dyDescent="0.2">
      <c r="W741634" s="31"/>
      <c r="AI741634" s="31"/>
    </row>
    <row r="741638" spans="23:35" x14ac:dyDescent="0.2">
      <c r="W741638" s="29"/>
      <c r="AI741638" s="29"/>
    </row>
    <row r="741666" spans="23:35" x14ac:dyDescent="0.2">
      <c r="W741666" s="31"/>
      <c r="AI741666" s="31"/>
    </row>
    <row r="741670" spans="23:35" x14ac:dyDescent="0.2">
      <c r="W741670" s="29"/>
      <c r="AI741670" s="29"/>
    </row>
    <row r="741698" spans="23:35" x14ac:dyDescent="0.2">
      <c r="W741698" s="31"/>
      <c r="AI741698" s="31"/>
    </row>
    <row r="741702" spans="23:35" x14ac:dyDescent="0.2">
      <c r="W741702" s="29"/>
      <c r="AI741702" s="29"/>
    </row>
    <row r="741730" spans="23:35" x14ac:dyDescent="0.2">
      <c r="W741730" s="31"/>
      <c r="AI741730" s="31"/>
    </row>
    <row r="741734" spans="23:35" x14ac:dyDescent="0.2">
      <c r="W741734" s="29"/>
      <c r="AI741734" s="29"/>
    </row>
    <row r="741762" spans="23:35" x14ac:dyDescent="0.2">
      <c r="W741762" s="31"/>
      <c r="AI741762" s="31"/>
    </row>
    <row r="741766" spans="23:35" x14ac:dyDescent="0.2">
      <c r="W741766" s="29"/>
      <c r="AI741766" s="29"/>
    </row>
    <row r="741794" spans="23:35" x14ac:dyDescent="0.2">
      <c r="W741794" s="31"/>
      <c r="AI741794" s="31"/>
    </row>
    <row r="741798" spans="23:35" x14ac:dyDescent="0.2">
      <c r="W741798" s="29"/>
      <c r="AI741798" s="29"/>
    </row>
    <row r="741826" spans="23:35" x14ac:dyDescent="0.2">
      <c r="W741826" s="31"/>
      <c r="AI741826" s="31"/>
    </row>
    <row r="741830" spans="23:35" x14ac:dyDescent="0.2">
      <c r="W741830" s="29"/>
      <c r="AI741830" s="29"/>
    </row>
    <row r="741858" spans="23:35" x14ac:dyDescent="0.2">
      <c r="W741858" s="31"/>
      <c r="AI741858" s="31"/>
    </row>
    <row r="741862" spans="23:35" x14ac:dyDescent="0.2">
      <c r="W741862" s="29"/>
      <c r="AI741862" s="29"/>
    </row>
    <row r="741890" spans="23:35" x14ac:dyDescent="0.2">
      <c r="W741890" s="31"/>
      <c r="AI741890" s="31"/>
    </row>
    <row r="741894" spans="23:35" x14ac:dyDescent="0.2">
      <c r="W741894" s="29"/>
      <c r="AI741894" s="29"/>
    </row>
    <row r="741922" spans="23:35" x14ac:dyDescent="0.2">
      <c r="W741922" s="31"/>
      <c r="AI741922" s="31"/>
    </row>
    <row r="741926" spans="23:35" x14ac:dyDescent="0.2">
      <c r="W741926" s="29"/>
      <c r="AI741926" s="29"/>
    </row>
    <row r="741954" spans="23:35" x14ac:dyDescent="0.2">
      <c r="W741954" s="31"/>
      <c r="AI741954" s="31"/>
    </row>
    <row r="741958" spans="23:35" x14ac:dyDescent="0.2">
      <c r="W741958" s="29"/>
      <c r="AI741958" s="29"/>
    </row>
    <row r="741986" spans="23:35" x14ac:dyDescent="0.2">
      <c r="W741986" s="31"/>
      <c r="AI741986" s="31"/>
    </row>
    <row r="741990" spans="23:35" x14ac:dyDescent="0.2">
      <c r="W741990" s="29"/>
      <c r="AI741990" s="29"/>
    </row>
    <row r="742018" spans="23:35" x14ac:dyDescent="0.2">
      <c r="W742018" s="31"/>
      <c r="AI742018" s="31"/>
    </row>
    <row r="742022" spans="23:35" x14ac:dyDescent="0.2">
      <c r="W742022" s="29"/>
      <c r="AI742022" s="29"/>
    </row>
    <row r="742050" spans="23:35" x14ac:dyDescent="0.2">
      <c r="W742050" s="31"/>
      <c r="AI742050" s="31"/>
    </row>
    <row r="742054" spans="23:35" x14ac:dyDescent="0.2">
      <c r="W742054" s="29"/>
      <c r="AI742054" s="29"/>
    </row>
    <row r="742082" spans="23:35" x14ac:dyDescent="0.2">
      <c r="W742082" s="31"/>
      <c r="AI742082" s="31"/>
    </row>
    <row r="742086" spans="23:35" x14ac:dyDescent="0.2">
      <c r="W742086" s="29"/>
      <c r="AI742086" s="29"/>
    </row>
    <row r="742114" spans="23:35" x14ac:dyDescent="0.2">
      <c r="W742114" s="31"/>
      <c r="AI742114" s="31"/>
    </row>
    <row r="742118" spans="23:35" x14ac:dyDescent="0.2">
      <c r="W742118" s="29"/>
      <c r="AI742118" s="29"/>
    </row>
    <row r="742146" spans="23:35" x14ac:dyDescent="0.2">
      <c r="W742146" s="31"/>
      <c r="AI742146" s="31"/>
    </row>
    <row r="742150" spans="23:35" x14ac:dyDescent="0.2">
      <c r="W742150" s="29"/>
      <c r="AI742150" s="29"/>
    </row>
    <row r="742178" spans="23:35" x14ac:dyDescent="0.2">
      <c r="W742178" s="31"/>
      <c r="AI742178" s="31"/>
    </row>
    <row r="742182" spans="23:35" x14ac:dyDescent="0.2">
      <c r="W742182" s="29"/>
      <c r="AI742182" s="29"/>
    </row>
    <row r="742210" spans="23:35" x14ac:dyDescent="0.2">
      <c r="W742210" s="31"/>
      <c r="AI742210" s="31"/>
    </row>
    <row r="742214" spans="23:35" x14ac:dyDescent="0.2">
      <c r="W742214" s="29"/>
      <c r="AI742214" s="29"/>
    </row>
    <row r="742242" spans="23:35" x14ac:dyDescent="0.2">
      <c r="W742242" s="31"/>
      <c r="AI742242" s="31"/>
    </row>
    <row r="742246" spans="23:35" x14ac:dyDescent="0.2">
      <c r="W742246" s="29"/>
      <c r="AI742246" s="29"/>
    </row>
    <row r="742274" spans="23:35" x14ac:dyDescent="0.2">
      <c r="W742274" s="31"/>
      <c r="AI742274" s="31"/>
    </row>
    <row r="742278" spans="23:35" x14ac:dyDescent="0.2">
      <c r="W742278" s="29"/>
      <c r="AI742278" s="29"/>
    </row>
    <row r="742306" spans="23:35" x14ac:dyDescent="0.2">
      <c r="W742306" s="31"/>
      <c r="AI742306" s="31"/>
    </row>
    <row r="742310" spans="23:35" x14ac:dyDescent="0.2">
      <c r="W742310" s="29"/>
      <c r="AI742310" s="29"/>
    </row>
    <row r="742338" spans="23:35" x14ac:dyDescent="0.2">
      <c r="W742338" s="31"/>
      <c r="AI742338" s="31"/>
    </row>
    <row r="742342" spans="23:35" x14ac:dyDescent="0.2">
      <c r="W742342" s="29"/>
      <c r="AI742342" s="29"/>
    </row>
    <row r="742370" spans="23:35" x14ac:dyDescent="0.2">
      <c r="W742370" s="31"/>
      <c r="AI742370" s="31"/>
    </row>
    <row r="742374" spans="23:35" x14ac:dyDescent="0.2">
      <c r="W742374" s="29"/>
      <c r="AI742374" s="29"/>
    </row>
    <row r="742402" spans="23:35" x14ac:dyDescent="0.2">
      <c r="W742402" s="31"/>
      <c r="AI742402" s="31"/>
    </row>
    <row r="742406" spans="23:35" x14ac:dyDescent="0.2">
      <c r="W742406" s="29"/>
      <c r="AI742406" s="29"/>
    </row>
    <row r="742434" spans="23:35" x14ac:dyDescent="0.2">
      <c r="W742434" s="31"/>
      <c r="AI742434" s="31"/>
    </row>
    <row r="742438" spans="23:35" x14ac:dyDescent="0.2">
      <c r="W742438" s="29"/>
      <c r="AI742438" s="29"/>
    </row>
    <row r="742466" spans="23:35" x14ac:dyDescent="0.2">
      <c r="W742466" s="31"/>
      <c r="AI742466" s="31"/>
    </row>
    <row r="742470" spans="23:35" x14ac:dyDescent="0.2">
      <c r="W742470" s="29"/>
      <c r="AI742470" s="29"/>
    </row>
    <row r="742498" spans="23:35" x14ac:dyDescent="0.2">
      <c r="W742498" s="31"/>
      <c r="AI742498" s="31"/>
    </row>
    <row r="742502" spans="23:35" x14ac:dyDescent="0.2">
      <c r="W742502" s="29"/>
      <c r="AI742502" s="29"/>
    </row>
    <row r="742530" spans="23:35" x14ac:dyDescent="0.2">
      <c r="W742530" s="31"/>
      <c r="AI742530" s="31"/>
    </row>
    <row r="742534" spans="23:35" x14ac:dyDescent="0.2">
      <c r="W742534" s="29"/>
      <c r="AI742534" s="29"/>
    </row>
    <row r="742562" spans="23:35" x14ac:dyDescent="0.2">
      <c r="W742562" s="31"/>
      <c r="AI742562" s="31"/>
    </row>
    <row r="742566" spans="23:35" x14ac:dyDescent="0.2">
      <c r="W742566" s="29"/>
      <c r="AI742566" s="29"/>
    </row>
    <row r="742594" spans="23:35" x14ac:dyDescent="0.2">
      <c r="W742594" s="31"/>
      <c r="AI742594" s="31"/>
    </row>
    <row r="742598" spans="23:35" x14ac:dyDescent="0.2">
      <c r="W742598" s="29"/>
      <c r="AI742598" s="29"/>
    </row>
    <row r="742626" spans="23:35" x14ac:dyDescent="0.2">
      <c r="W742626" s="31"/>
      <c r="AI742626" s="31"/>
    </row>
    <row r="742630" spans="23:35" x14ac:dyDescent="0.2">
      <c r="W742630" s="29"/>
      <c r="AI742630" s="29"/>
    </row>
    <row r="742658" spans="23:35" x14ac:dyDescent="0.2">
      <c r="W742658" s="31"/>
      <c r="AI742658" s="31"/>
    </row>
    <row r="742662" spans="23:35" x14ac:dyDescent="0.2">
      <c r="W742662" s="29"/>
      <c r="AI742662" s="29"/>
    </row>
    <row r="742690" spans="23:35" x14ac:dyDescent="0.2">
      <c r="W742690" s="31"/>
      <c r="AI742690" s="31"/>
    </row>
    <row r="742694" spans="23:35" x14ac:dyDescent="0.2">
      <c r="W742694" s="29"/>
      <c r="AI742694" s="29"/>
    </row>
    <row r="742722" spans="23:35" x14ac:dyDescent="0.2">
      <c r="W742722" s="31"/>
      <c r="AI742722" s="31"/>
    </row>
    <row r="742726" spans="23:35" x14ac:dyDescent="0.2">
      <c r="W742726" s="29"/>
      <c r="AI742726" s="29"/>
    </row>
    <row r="742754" spans="23:35" x14ac:dyDescent="0.2">
      <c r="W742754" s="31"/>
      <c r="AI742754" s="31"/>
    </row>
    <row r="742758" spans="23:35" x14ac:dyDescent="0.2">
      <c r="W742758" s="29"/>
      <c r="AI742758" s="29"/>
    </row>
    <row r="742786" spans="23:35" x14ac:dyDescent="0.2">
      <c r="W742786" s="31"/>
      <c r="AI742786" s="31"/>
    </row>
    <row r="742790" spans="23:35" x14ac:dyDescent="0.2">
      <c r="W742790" s="29"/>
      <c r="AI742790" s="29"/>
    </row>
    <row r="742818" spans="23:35" x14ac:dyDescent="0.2">
      <c r="W742818" s="31"/>
      <c r="AI742818" s="31"/>
    </row>
    <row r="742822" spans="23:35" x14ac:dyDescent="0.2">
      <c r="W742822" s="29"/>
      <c r="AI742822" s="29"/>
    </row>
    <row r="742850" spans="23:35" x14ac:dyDescent="0.2">
      <c r="W742850" s="31"/>
      <c r="AI742850" s="31"/>
    </row>
    <row r="742854" spans="23:35" x14ac:dyDescent="0.2">
      <c r="W742854" s="29"/>
      <c r="AI742854" s="29"/>
    </row>
    <row r="742882" spans="23:35" x14ac:dyDescent="0.2">
      <c r="W742882" s="31"/>
      <c r="AI742882" s="31"/>
    </row>
    <row r="742886" spans="23:35" x14ac:dyDescent="0.2">
      <c r="W742886" s="29"/>
      <c r="AI742886" s="29"/>
    </row>
    <row r="742914" spans="23:35" x14ac:dyDescent="0.2">
      <c r="W742914" s="31"/>
      <c r="AI742914" s="31"/>
    </row>
    <row r="742918" spans="23:35" x14ac:dyDescent="0.2">
      <c r="W742918" s="29"/>
      <c r="AI742918" s="29"/>
    </row>
    <row r="742946" spans="23:35" x14ac:dyDescent="0.2">
      <c r="W742946" s="31"/>
      <c r="AI742946" s="31"/>
    </row>
    <row r="742950" spans="23:35" x14ac:dyDescent="0.2">
      <c r="W742950" s="29"/>
      <c r="AI742950" s="29"/>
    </row>
    <row r="742978" spans="23:35" x14ac:dyDescent="0.2">
      <c r="W742978" s="31"/>
      <c r="AI742978" s="31"/>
    </row>
    <row r="742982" spans="23:35" x14ac:dyDescent="0.2">
      <c r="W742982" s="29"/>
      <c r="AI742982" s="29"/>
    </row>
    <row r="743010" spans="23:35" x14ac:dyDescent="0.2">
      <c r="W743010" s="31"/>
      <c r="AI743010" s="31"/>
    </row>
    <row r="743014" spans="23:35" x14ac:dyDescent="0.2">
      <c r="W743014" s="29"/>
      <c r="AI743014" s="29"/>
    </row>
    <row r="743042" spans="23:35" x14ac:dyDescent="0.2">
      <c r="W743042" s="31"/>
      <c r="AI743042" s="31"/>
    </row>
    <row r="743046" spans="23:35" x14ac:dyDescent="0.2">
      <c r="W743046" s="29"/>
      <c r="AI743046" s="29"/>
    </row>
    <row r="743074" spans="23:35" x14ac:dyDescent="0.2">
      <c r="W743074" s="31"/>
      <c r="AI743074" s="31"/>
    </row>
    <row r="743078" spans="23:35" x14ac:dyDescent="0.2">
      <c r="W743078" s="29"/>
      <c r="AI743078" s="29"/>
    </row>
    <row r="743106" spans="23:35" x14ac:dyDescent="0.2">
      <c r="W743106" s="31"/>
      <c r="AI743106" s="31"/>
    </row>
    <row r="743110" spans="23:35" x14ac:dyDescent="0.2">
      <c r="W743110" s="29"/>
      <c r="AI743110" s="29"/>
    </row>
    <row r="743138" spans="23:35" x14ac:dyDescent="0.2">
      <c r="W743138" s="31"/>
      <c r="AI743138" s="31"/>
    </row>
    <row r="743142" spans="23:35" x14ac:dyDescent="0.2">
      <c r="W743142" s="29"/>
      <c r="AI743142" s="29"/>
    </row>
    <row r="743170" spans="23:35" x14ac:dyDescent="0.2">
      <c r="W743170" s="31"/>
      <c r="AI743170" s="31"/>
    </row>
    <row r="743174" spans="23:35" x14ac:dyDescent="0.2">
      <c r="W743174" s="29"/>
      <c r="AI743174" s="29"/>
    </row>
    <row r="743202" spans="23:35" x14ac:dyDescent="0.2">
      <c r="W743202" s="31"/>
      <c r="AI743202" s="31"/>
    </row>
    <row r="743206" spans="23:35" x14ac:dyDescent="0.2">
      <c r="W743206" s="29"/>
      <c r="AI743206" s="29"/>
    </row>
    <row r="743234" spans="23:35" x14ac:dyDescent="0.2">
      <c r="W743234" s="31"/>
      <c r="AI743234" s="31"/>
    </row>
    <row r="743238" spans="23:35" x14ac:dyDescent="0.2">
      <c r="W743238" s="29"/>
      <c r="AI743238" s="29"/>
    </row>
    <row r="743266" spans="23:35" x14ac:dyDescent="0.2">
      <c r="W743266" s="31"/>
      <c r="AI743266" s="31"/>
    </row>
    <row r="743270" spans="23:35" x14ac:dyDescent="0.2">
      <c r="W743270" s="29"/>
      <c r="AI743270" s="29"/>
    </row>
    <row r="743298" spans="23:35" x14ac:dyDescent="0.2">
      <c r="W743298" s="31"/>
      <c r="AI743298" s="31"/>
    </row>
    <row r="743302" spans="23:35" x14ac:dyDescent="0.2">
      <c r="W743302" s="29"/>
      <c r="AI743302" s="29"/>
    </row>
    <row r="743330" spans="23:35" x14ac:dyDescent="0.2">
      <c r="W743330" s="31"/>
      <c r="AI743330" s="31"/>
    </row>
    <row r="743334" spans="23:35" x14ac:dyDescent="0.2">
      <c r="W743334" s="29"/>
      <c r="AI743334" s="29"/>
    </row>
    <row r="743362" spans="23:35" x14ac:dyDescent="0.2">
      <c r="W743362" s="31"/>
      <c r="AI743362" s="31"/>
    </row>
    <row r="743366" spans="23:35" x14ac:dyDescent="0.2">
      <c r="W743366" s="29"/>
      <c r="AI743366" s="29"/>
    </row>
    <row r="743394" spans="23:35" x14ac:dyDescent="0.2">
      <c r="W743394" s="31"/>
      <c r="AI743394" s="31"/>
    </row>
    <row r="743398" spans="23:35" x14ac:dyDescent="0.2">
      <c r="W743398" s="29"/>
      <c r="AI743398" s="29"/>
    </row>
    <row r="743426" spans="23:35" x14ac:dyDescent="0.2">
      <c r="W743426" s="31"/>
      <c r="AI743426" s="31"/>
    </row>
    <row r="743430" spans="23:35" x14ac:dyDescent="0.2">
      <c r="W743430" s="29"/>
      <c r="AI743430" s="29"/>
    </row>
    <row r="743458" spans="23:35" x14ac:dyDescent="0.2">
      <c r="W743458" s="31"/>
      <c r="AI743458" s="31"/>
    </row>
    <row r="743462" spans="23:35" x14ac:dyDescent="0.2">
      <c r="W743462" s="29"/>
      <c r="AI743462" s="29"/>
    </row>
    <row r="743490" spans="23:35" x14ac:dyDescent="0.2">
      <c r="W743490" s="31"/>
      <c r="AI743490" s="31"/>
    </row>
    <row r="743494" spans="23:35" x14ac:dyDescent="0.2">
      <c r="W743494" s="29"/>
      <c r="AI743494" s="29"/>
    </row>
    <row r="743522" spans="23:35" x14ac:dyDescent="0.2">
      <c r="W743522" s="31"/>
      <c r="AI743522" s="31"/>
    </row>
    <row r="743526" spans="23:35" x14ac:dyDescent="0.2">
      <c r="W743526" s="29"/>
      <c r="AI743526" s="29"/>
    </row>
    <row r="743554" spans="23:35" x14ac:dyDescent="0.2">
      <c r="W743554" s="31"/>
      <c r="AI743554" s="31"/>
    </row>
    <row r="743558" spans="23:35" x14ac:dyDescent="0.2">
      <c r="W743558" s="29"/>
      <c r="AI743558" s="29"/>
    </row>
    <row r="743586" spans="23:35" x14ac:dyDescent="0.2">
      <c r="W743586" s="31"/>
      <c r="AI743586" s="31"/>
    </row>
    <row r="743590" spans="23:35" x14ac:dyDescent="0.2">
      <c r="W743590" s="29"/>
      <c r="AI743590" s="29"/>
    </row>
    <row r="743618" spans="23:35" x14ac:dyDescent="0.2">
      <c r="W743618" s="31"/>
      <c r="AI743618" s="31"/>
    </row>
    <row r="743622" spans="23:35" x14ac:dyDescent="0.2">
      <c r="W743622" s="29"/>
      <c r="AI743622" s="29"/>
    </row>
    <row r="743650" spans="23:35" x14ac:dyDescent="0.2">
      <c r="W743650" s="31"/>
      <c r="AI743650" s="31"/>
    </row>
    <row r="743654" spans="23:35" x14ac:dyDescent="0.2">
      <c r="W743654" s="29"/>
      <c r="AI743654" s="29"/>
    </row>
    <row r="743682" spans="23:35" x14ac:dyDescent="0.2">
      <c r="W743682" s="31"/>
      <c r="AI743682" s="31"/>
    </row>
    <row r="743686" spans="23:35" x14ac:dyDescent="0.2">
      <c r="W743686" s="29"/>
      <c r="AI743686" s="29"/>
    </row>
    <row r="743714" spans="23:35" x14ac:dyDescent="0.2">
      <c r="W743714" s="31"/>
      <c r="AI743714" s="31"/>
    </row>
    <row r="743718" spans="23:35" x14ac:dyDescent="0.2">
      <c r="W743718" s="29"/>
      <c r="AI743718" s="29"/>
    </row>
    <row r="743746" spans="23:35" x14ac:dyDescent="0.2">
      <c r="W743746" s="31"/>
      <c r="AI743746" s="31"/>
    </row>
    <row r="743750" spans="23:35" x14ac:dyDescent="0.2">
      <c r="W743750" s="29"/>
      <c r="AI743750" s="29"/>
    </row>
    <row r="743778" spans="23:35" x14ac:dyDescent="0.2">
      <c r="W743778" s="31"/>
      <c r="AI743778" s="31"/>
    </row>
    <row r="743782" spans="23:35" x14ac:dyDescent="0.2">
      <c r="W743782" s="29"/>
      <c r="AI743782" s="29"/>
    </row>
    <row r="743810" spans="23:35" x14ac:dyDescent="0.2">
      <c r="W743810" s="31"/>
      <c r="AI743810" s="31"/>
    </row>
    <row r="743814" spans="23:35" x14ac:dyDescent="0.2">
      <c r="W743814" s="29"/>
      <c r="AI743814" s="29"/>
    </row>
    <row r="743842" spans="23:35" x14ac:dyDescent="0.2">
      <c r="W743842" s="31"/>
      <c r="AI743842" s="31"/>
    </row>
    <row r="743846" spans="23:35" x14ac:dyDescent="0.2">
      <c r="W743846" s="29"/>
      <c r="AI743846" s="29"/>
    </row>
    <row r="743874" spans="23:35" x14ac:dyDescent="0.2">
      <c r="W743874" s="31"/>
      <c r="AI743874" s="31"/>
    </row>
    <row r="743878" spans="23:35" x14ac:dyDescent="0.2">
      <c r="W743878" s="29"/>
      <c r="AI743878" s="29"/>
    </row>
    <row r="743906" spans="23:35" x14ac:dyDescent="0.2">
      <c r="W743906" s="31"/>
      <c r="AI743906" s="31"/>
    </row>
    <row r="743910" spans="23:35" x14ac:dyDescent="0.2">
      <c r="W743910" s="29"/>
      <c r="AI743910" s="29"/>
    </row>
    <row r="743938" spans="23:35" x14ac:dyDescent="0.2">
      <c r="W743938" s="31"/>
      <c r="AI743938" s="31"/>
    </row>
    <row r="743942" spans="23:35" x14ac:dyDescent="0.2">
      <c r="W743942" s="29"/>
      <c r="AI743942" s="29"/>
    </row>
    <row r="743970" spans="23:35" x14ac:dyDescent="0.2">
      <c r="W743970" s="31"/>
      <c r="AI743970" s="31"/>
    </row>
    <row r="743974" spans="23:35" x14ac:dyDescent="0.2">
      <c r="W743974" s="29"/>
      <c r="AI743974" s="29"/>
    </row>
    <row r="744002" spans="23:35" x14ac:dyDescent="0.2">
      <c r="W744002" s="31"/>
      <c r="AI744002" s="31"/>
    </row>
    <row r="744006" spans="23:35" x14ac:dyDescent="0.2">
      <c r="W744006" s="29"/>
      <c r="AI744006" s="29"/>
    </row>
    <row r="744034" spans="23:35" x14ac:dyDescent="0.2">
      <c r="W744034" s="31"/>
      <c r="AI744034" s="31"/>
    </row>
    <row r="744038" spans="23:35" x14ac:dyDescent="0.2">
      <c r="W744038" s="29"/>
      <c r="AI744038" s="29"/>
    </row>
    <row r="744066" spans="23:35" x14ac:dyDescent="0.2">
      <c r="W744066" s="31"/>
      <c r="AI744066" s="31"/>
    </row>
    <row r="744070" spans="23:35" x14ac:dyDescent="0.2">
      <c r="W744070" s="29"/>
      <c r="AI744070" s="29"/>
    </row>
    <row r="744098" spans="23:35" x14ac:dyDescent="0.2">
      <c r="W744098" s="31"/>
      <c r="AI744098" s="31"/>
    </row>
    <row r="744102" spans="23:35" x14ac:dyDescent="0.2">
      <c r="W744102" s="29"/>
      <c r="AI744102" s="29"/>
    </row>
    <row r="744130" spans="23:35" x14ac:dyDescent="0.2">
      <c r="W744130" s="31"/>
      <c r="AI744130" s="31"/>
    </row>
    <row r="744134" spans="23:35" x14ac:dyDescent="0.2">
      <c r="W744134" s="29"/>
      <c r="AI744134" s="29"/>
    </row>
    <row r="744162" spans="23:35" x14ac:dyDescent="0.2">
      <c r="W744162" s="31"/>
      <c r="AI744162" s="31"/>
    </row>
    <row r="744166" spans="23:35" x14ac:dyDescent="0.2">
      <c r="W744166" s="29"/>
      <c r="AI744166" s="29"/>
    </row>
    <row r="744194" spans="23:35" x14ac:dyDescent="0.2">
      <c r="W744194" s="31"/>
      <c r="AI744194" s="31"/>
    </row>
    <row r="744198" spans="23:35" x14ac:dyDescent="0.2">
      <c r="W744198" s="29"/>
      <c r="AI744198" s="29"/>
    </row>
    <row r="744226" spans="23:35" x14ac:dyDescent="0.2">
      <c r="W744226" s="31"/>
      <c r="AI744226" s="31"/>
    </row>
    <row r="744230" spans="23:35" x14ac:dyDescent="0.2">
      <c r="W744230" s="29"/>
      <c r="AI744230" s="29"/>
    </row>
    <row r="744258" spans="23:35" x14ac:dyDescent="0.2">
      <c r="W744258" s="31"/>
      <c r="AI744258" s="31"/>
    </row>
    <row r="744262" spans="23:35" x14ac:dyDescent="0.2">
      <c r="W744262" s="29"/>
      <c r="AI744262" s="29"/>
    </row>
    <row r="744290" spans="23:35" x14ac:dyDescent="0.2">
      <c r="W744290" s="31"/>
      <c r="AI744290" s="31"/>
    </row>
    <row r="744294" spans="23:35" x14ac:dyDescent="0.2">
      <c r="W744294" s="29"/>
      <c r="AI744294" s="29"/>
    </row>
    <row r="744322" spans="23:35" x14ac:dyDescent="0.2">
      <c r="W744322" s="31"/>
      <c r="AI744322" s="31"/>
    </row>
    <row r="744326" spans="23:35" x14ac:dyDescent="0.2">
      <c r="W744326" s="29"/>
      <c r="AI744326" s="29"/>
    </row>
    <row r="744354" spans="23:35" x14ac:dyDescent="0.2">
      <c r="W744354" s="31"/>
      <c r="AI744354" s="31"/>
    </row>
    <row r="744358" spans="23:35" x14ac:dyDescent="0.2">
      <c r="W744358" s="29"/>
      <c r="AI744358" s="29"/>
    </row>
    <row r="744386" spans="23:35" x14ac:dyDescent="0.2">
      <c r="W744386" s="31"/>
      <c r="AI744386" s="31"/>
    </row>
    <row r="744390" spans="23:35" x14ac:dyDescent="0.2">
      <c r="W744390" s="29"/>
      <c r="AI744390" s="29"/>
    </row>
    <row r="744418" spans="23:35" x14ac:dyDescent="0.2">
      <c r="W744418" s="31"/>
      <c r="AI744418" s="31"/>
    </row>
    <row r="744422" spans="23:35" x14ac:dyDescent="0.2">
      <c r="W744422" s="29"/>
      <c r="AI744422" s="29"/>
    </row>
    <row r="744450" spans="23:35" x14ac:dyDescent="0.2">
      <c r="W744450" s="31"/>
      <c r="AI744450" s="31"/>
    </row>
    <row r="744454" spans="23:35" x14ac:dyDescent="0.2">
      <c r="W744454" s="29"/>
      <c r="AI744454" s="29"/>
    </row>
    <row r="744482" spans="23:35" x14ac:dyDescent="0.2">
      <c r="W744482" s="31"/>
      <c r="AI744482" s="31"/>
    </row>
    <row r="744486" spans="23:35" x14ac:dyDescent="0.2">
      <c r="W744486" s="29"/>
      <c r="AI744486" s="29"/>
    </row>
    <row r="744514" spans="23:35" x14ac:dyDescent="0.2">
      <c r="W744514" s="31"/>
      <c r="AI744514" s="31"/>
    </row>
    <row r="744518" spans="23:35" x14ac:dyDescent="0.2">
      <c r="W744518" s="29"/>
      <c r="AI744518" s="29"/>
    </row>
    <row r="744546" spans="23:35" x14ac:dyDescent="0.2">
      <c r="W744546" s="31"/>
      <c r="AI744546" s="31"/>
    </row>
    <row r="744550" spans="23:35" x14ac:dyDescent="0.2">
      <c r="W744550" s="29"/>
      <c r="AI744550" s="29"/>
    </row>
    <row r="744578" spans="23:35" x14ac:dyDescent="0.2">
      <c r="W744578" s="31"/>
      <c r="AI744578" s="31"/>
    </row>
    <row r="744582" spans="23:35" x14ac:dyDescent="0.2">
      <c r="W744582" s="29"/>
      <c r="AI744582" s="29"/>
    </row>
    <row r="744610" spans="23:35" x14ac:dyDescent="0.2">
      <c r="W744610" s="31"/>
      <c r="AI744610" s="31"/>
    </row>
    <row r="744614" spans="23:35" x14ac:dyDescent="0.2">
      <c r="W744614" s="29"/>
      <c r="AI744614" s="29"/>
    </row>
    <row r="744642" spans="23:35" x14ac:dyDescent="0.2">
      <c r="W744642" s="31"/>
      <c r="AI744642" s="31"/>
    </row>
    <row r="744646" spans="23:35" x14ac:dyDescent="0.2">
      <c r="W744646" s="29"/>
      <c r="AI744646" s="29"/>
    </row>
    <row r="744674" spans="23:35" x14ac:dyDescent="0.2">
      <c r="W744674" s="31"/>
      <c r="AI744674" s="31"/>
    </row>
    <row r="744678" spans="23:35" x14ac:dyDescent="0.2">
      <c r="W744678" s="29"/>
      <c r="AI744678" s="29"/>
    </row>
    <row r="744706" spans="23:35" x14ac:dyDescent="0.2">
      <c r="W744706" s="31"/>
      <c r="AI744706" s="31"/>
    </row>
    <row r="744710" spans="23:35" x14ac:dyDescent="0.2">
      <c r="W744710" s="29"/>
      <c r="AI744710" s="29"/>
    </row>
    <row r="744738" spans="23:35" x14ac:dyDescent="0.2">
      <c r="W744738" s="31"/>
      <c r="AI744738" s="31"/>
    </row>
    <row r="744742" spans="23:35" x14ac:dyDescent="0.2">
      <c r="W744742" s="29"/>
      <c r="AI744742" s="29"/>
    </row>
    <row r="744770" spans="23:35" x14ac:dyDescent="0.2">
      <c r="W744770" s="31"/>
      <c r="AI744770" s="31"/>
    </row>
    <row r="744774" spans="23:35" x14ac:dyDescent="0.2">
      <c r="W744774" s="29"/>
      <c r="AI744774" s="29"/>
    </row>
    <row r="744802" spans="23:35" x14ac:dyDescent="0.2">
      <c r="W744802" s="31"/>
      <c r="AI744802" s="31"/>
    </row>
    <row r="744806" spans="23:35" x14ac:dyDescent="0.2">
      <c r="W744806" s="29"/>
      <c r="AI744806" s="29"/>
    </row>
    <row r="744834" spans="23:35" x14ac:dyDescent="0.2">
      <c r="W744834" s="31"/>
      <c r="AI744834" s="31"/>
    </row>
    <row r="744838" spans="23:35" x14ac:dyDescent="0.2">
      <c r="W744838" s="29"/>
      <c r="AI744838" s="29"/>
    </row>
    <row r="744866" spans="23:35" x14ac:dyDescent="0.2">
      <c r="W744866" s="31"/>
      <c r="AI744866" s="31"/>
    </row>
    <row r="744870" spans="23:35" x14ac:dyDescent="0.2">
      <c r="W744870" s="29"/>
      <c r="AI744870" s="29"/>
    </row>
    <row r="744898" spans="23:35" x14ac:dyDescent="0.2">
      <c r="W744898" s="31"/>
      <c r="AI744898" s="31"/>
    </row>
    <row r="744902" spans="23:35" x14ac:dyDescent="0.2">
      <c r="W744902" s="29"/>
      <c r="AI744902" s="29"/>
    </row>
    <row r="744930" spans="23:35" x14ac:dyDescent="0.2">
      <c r="W744930" s="31"/>
      <c r="AI744930" s="31"/>
    </row>
    <row r="744934" spans="23:35" x14ac:dyDescent="0.2">
      <c r="W744934" s="29"/>
      <c r="AI744934" s="29"/>
    </row>
    <row r="744962" spans="23:35" x14ac:dyDescent="0.2">
      <c r="W744962" s="31"/>
      <c r="AI744962" s="31"/>
    </row>
    <row r="744966" spans="23:35" x14ac:dyDescent="0.2">
      <c r="W744966" s="29"/>
      <c r="AI744966" s="29"/>
    </row>
    <row r="744994" spans="23:35" x14ac:dyDescent="0.2">
      <c r="W744994" s="31"/>
      <c r="AI744994" s="31"/>
    </row>
    <row r="744998" spans="23:35" x14ac:dyDescent="0.2">
      <c r="W744998" s="29"/>
      <c r="AI744998" s="29"/>
    </row>
    <row r="745026" spans="23:35" x14ac:dyDescent="0.2">
      <c r="W745026" s="31"/>
      <c r="AI745026" s="31"/>
    </row>
    <row r="745030" spans="23:35" x14ac:dyDescent="0.2">
      <c r="W745030" s="29"/>
      <c r="AI745030" s="29"/>
    </row>
    <row r="745058" spans="23:35" x14ac:dyDescent="0.2">
      <c r="W745058" s="31"/>
      <c r="AI745058" s="31"/>
    </row>
    <row r="745062" spans="23:35" x14ac:dyDescent="0.2">
      <c r="W745062" s="29"/>
      <c r="AI745062" s="29"/>
    </row>
    <row r="745090" spans="23:35" x14ac:dyDescent="0.2">
      <c r="W745090" s="31"/>
      <c r="AI745090" s="31"/>
    </row>
    <row r="745094" spans="23:35" x14ac:dyDescent="0.2">
      <c r="W745094" s="29"/>
      <c r="AI745094" s="29"/>
    </row>
    <row r="745122" spans="23:35" x14ac:dyDescent="0.2">
      <c r="W745122" s="31"/>
      <c r="AI745122" s="31"/>
    </row>
    <row r="745126" spans="23:35" x14ac:dyDescent="0.2">
      <c r="W745126" s="29"/>
      <c r="AI745126" s="29"/>
    </row>
    <row r="745154" spans="23:35" x14ac:dyDescent="0.2">
      <c r="W745154" s="31"/>
      <c r="AI745154" s="31"/>
    </row>
    <row r="745158" spans="23:35" x14ac:dyDescent="0.2">
      <c r="W745158" s="29"/>
      <c r="AI745158" s="29"/>
    </row>
    <row r="745186" spans="23:35" x14ac:dyDescent="0.2">
      <c r="W745186" s="31"/>
      <c r="AI745186" s="31"/>
    </row>
    <row r="745190" spans="23:35" x14ac:dyDescent="0.2">
      <c r="W745190" s="29"/>
      <c r="AI745190" s="29"/>
    </row>
    <row r="745218" spans="23:35" x14ac:dyDescent="0.2">
      <c r="W745218" s="31"/>
      <c r="AI745218" s="31"/>
    </row>
    <row r="745222" spans="23:35" x14ac:dyDescent="0.2">
      <c r="W745222" s="29"/>
      <c r="AI745222" s="29"/>
    </row>
    <row r="745250" spans="23:35" x14ac:dyDescent="0.2">
      <c r="W745250" s="31"/>
      <c r="AI745250" s="31"/>
    </row>
    <row r="745254" spans="23:35" x14ac:dyDescent="0.2">
      <c r="W745254" s="29"/>
      <c r="AI745254" s="29"/>
    </row>
    <row r="745282" spans="23:35" x14ac:dyDescent="0.2">
      <c r="W745282" s="31"/>
      <c r="AI745282" s="31"/>
    </row>
    <row r="745286" spans="23:35" x14ac:dyDescent="0.2">
      <c r="W745286" s="29"/>
      <c r="AI745286" s="29"/>
    </row>
    <row r="745314" spans="23:35" x14ac:dyDescent="0.2">
      <c r="W745314" s="31"/>
      <c r="AI745314" s="31"/>
    </row>
    <row r="745318" spans="23:35" x14ac:dyDescent="0.2">
      <c r="W745318" s="29"/>
      <c r="AI745318" s="29"/>
    </row>
    <row r="745346" spans="23:35" x14ac:dyDescent="0.2">
      <c r="W745346" s="31"/>
      <c r="AI745346" s="31"/>
    </row>
    <row r="745350" spans="23:35" x14ac:dyDescent="0.2">
      <c r="W745350" s="29"/>
      <c r="AI745350" s="29"/>
    </row>
    <row r="745378" spans="23:35" x14ac:dyDescent="0.2">
      <c r="W745378" s="31"/>
      <c r="AI745378" s="31"/>
    </row>
    <row r="745382" spans="23:35" x14ac:dyDescent="0.2">
      <c r="W745382" s="29"/>
      <c r="AI745382" s="29"/>
    </row>
    <row r="745410" spans="23:35" x14ac:dyDescent="0.2">
      <c r="W745410" s="31"/>
      <c r="AI745410" s="31"/>
    </row>
    <row r="745414" spans="23:35" x14ac:dyDescent="0.2">
      <c r="W745414" s="29"/>
      <c r="AI745414" s="29"/>
    </row>
    <row r="745442" spans="23:35" x14ac:dyDescent="0.2">
      <c r="W745442" s="31"/>
      <c r="AI745442" s="31"/>
    </row>
    <row r="745446" spans="23:35" x14ac:dyDescent="0.2">
      <c r="W745446" s="29"/>
      <c r="AI745446" s="29"/>
    </row>
    <row r="745474" spans="23:35" x14ac:dyDescent="0.2">
      <c r="W745474" s="31"/>
      <c r="AI745474" s="31"/>
    </row>
    <row r="745478" spans="23:35" x14ac:dyDescent="0.2">
      <c r="W745478" s="29"/>
      <c r="AI745478" s="29"/>
    </row>
    <row r="745506" spans="23:35" x14ac:dyDescent="0.2">
      <c r="W745506" s="31"/>
      <c r="AI745506" s="31"/>
    </row>
    <row r="745510" spans="23:35" x14ac:dyDescent="0.2">
      <c r="W745510" s="29"/>
      <c r="AI745510" s="29"/>
    </row>
    <row r="745538" spans="23:35" x14ac:dyDescent="0.2">
      <c r="W745538" s="31"/>
      <c r="AI745538" s="31"/>
    </row>
    <row r="745542" spans="23:35" x14ac:dyDescent="0.2">
      <c r="W745542" s="29"/>
      <c r="AI745542" s="29"/>
    </row>
    <row r="745570" spans="23:35" x14ac:dyDescent="0.2">
      <c r="W745570" s="31"/>
      <c r="AI745570" s="31"/>
    </row>
    <row r="745574" spans="23:35" x14ac:dyDescent="0.2">
      <c r="W745574" s="29"/>
      <c r="AI745574" s="29"/>
    </row>
    <row r="745602" spans="23:35" x14ac:dyDescent="0.2">
      <c r="W745602" s="31"/>
      <c r="AI745602" s="31"/>
    </row>
    <row r="745606" spans="23:35" x14ac:dyDescent="0.2">
      <c r="W745606" s="29"/>
      <c r="AI745606" s="29"/>
    </row>
    <row r="745634" spans="23:35" x14ac:dyDescent="0.2">
      <c r="W745634" s="31"/>
      <c r="AI745634" s="31"/>
    </row>
    <row r="745638" spans="23:35" x14ac:dyDescent="0.2">
      <c r="W745638" s="29"/>
      <c r="AI745638" s="29"/>
    </row>
    <row r="745666" spans="23:35" x14ac:dyDescent="0.2">
      <c r="W745666" s="31"/>
      <c r="AI745666" s="31"/>
    </row>
    <row r="745670" spans="23:35" x14ac:dyDescent="0.2">
      <c r="W745670" s="29"/>
      <c r="AI745670" s="29"/>
    </row>
    <row r="745698" spans="23:35" x14ac:dyDescent="0.2">
      <c r="W745698" s="31"/>
      <c r="AI745698" s="31"/>
    </row>
    <row r="745702" spans="23:35" x14ac:dyDescent="0.2">
      <c r="W745702" s="29"/>
      <c r="AI745702" s="29"/>
    </row>
    <row r="745730" spans="23:35" x14ac:dyDescent="0.2">
      <c r="W745730" s="31"/>
      <c r="AI745730" s="31"/>
    </row>
    <row r="745734" spans="23:35" x14ac:dyDescent="0.2">
      <c r="W745734" s="29"/>
      <c r="AI745734" s="29"/>
    </row>
    <row r="745762" spans="23:35" x14ac:dyDescent="0.2">
      <c r="W745762" s="31"/>
      <c r="AI745762" s="31"/>
    </row>
    <row r="745766" spans="23:35" x14ac:dyDescent="0.2">
      <c r="W745766" s="29"/>
      <c r="AI745766" s="29"/>
    </row>
    <row r="745794" spans="23:35" x14ac:dyDescent="0.2">
      <c r="W745794" s="31"/>
      <c r="AI745794" s="31"/>
    </row>
    <row r="745798" spans="23:35" x14ac:dyDescent="0.2">
      <c r="W745798" s="29"/>
      <c r="AI745798" s="29"/>
    </row>
    <row r="745826" spans="23:35" x14ac:dyDescent="0.2">
      <c r="W745826" s="31"/>
      <c r="AI745826" s="31"/>
    </row>
    <row r="745830" spans="23:35" x14ac:dyDescent="0.2">
      <c r="W745830" s="29"/>
      <c r="AI745830" s="29"/>
    </row>
    <row r="745858" spans="23:35" x14ac:dyDescent="0.2">
      <c r="W745858" s="31"/>
      <c r="AI745858" s="31"/>
    </row>
    <row r="745862" spans="23:35" x14ac:dyDescent="0.2">
      <c r="W745862" s="29"/>
      <c r="AI745862" s="29"/>
    </row>
    <row r="745890" spans="23:35" x14ac:dyDescent="0.2">
      <c r="W745890" s="31"/>
      <c r="AI745890" s="31"/>
    </row>
    <row r="745894" spans="23:35" x14ac:dyDescent="0.2">
      <c r="W745894" s="29"/>
      <c r="AI745894" s="29"/>
    </row>
    <row r="745922" spans="23:35" x14ac:dyDescent="0.2">
      <c r="W745922" s="31"/>
      <c r="AI745922" s="31"/>
    </row>
    <row r="745926" spans="23:35" x14ac:dyDescent="0.2">
      <c r="W745926" s="29"/>
      <c r="AI745926" s="29"/>
    </row>
    <row r="745954" spans="23:35" x14ac:dyDescent="0.2">
      <c r="W745954" s="31"/>
      <c r="AI745954" s="31"/>
    </row>
    <row r="745958" spans="23:35" x14ac:dyDescent="0.2">
      <c r="W745958" s="29"/>
      <c r="AI745958" s="29"/>
    </row>
    <row r="745986" spans="23:35" x14ac:dyDescent="0.2">
      <c r="W745986" s="31"/>
      <c r="AI745986" s="31"/>
    </row>
    <row r="745990" spans="23:35" x14ac:dyDescent="0.2">
      <c r="W745990" s="29"/>
      <c r="AI745990" s="29"/>
    </row>
    <row r="746018" spans="23:35" x14ac:dyDescent="0.2">
      <c r="W746018" s="31"/>
      <c r="AI746018" s="31"/>
    </row>
    <row r="746022" spans="23:35" x14ac:dyDescent="0.2">
      <c r="W746022" s="29"/>
      <c r="AI746022" s="29"/>
    </row>
    <row r="746050" spans="23:35" x14ac:dyDescent="0.2">
      <c r="W746050" s="31"/>
      <c r="AI746050" s="31"/>
    </row>
    <row r="746054" spans="23:35" x14ac:dyDescent="0.2">
      <c r="W746054" s="29"/>
      <c r="AI746054" s="29"/>
    </row>
    <row r="746082" spans="23:35" x14ac:dyDescent="0.2">
      <c r="W746082" s="31"/>
      <c r="AI746082" s="31"/>
    </row>
    <row r="746086" spans="23:35" x14ac:dyDescent="0.2">
      <c r="W746086" s="29"/>
      <c r="AI746086" s="29"/>
    </row>
    <row r="746114" spans="23:35" x14ac:dyDescent="0.2">
      <c r="W746114" s="31"/>
      <c r="AI746114" s="31"/>
    </row>
    <row r="746118" spans="23:35" x14ac:dyDescent="0.2">
      <c r="W746118" s="29"/>
      <c r="AI746118" s="29"/>
    </row>
    <row r="746146" spans="23:35" x14ac:dyDescent="0.2">
      <c r="W746146" s="31"/>
      <c r="AI746146" s="31"/>
    </row>
    <row r="746150" spans="23:35" x14ac:dyDescent="0.2">
      <c r="W746150" s="29"/>
      <c r="AI746150" s="29"/>
    </row>
    <row r="746178" spans="23:35" x14ac:dyDescent="0.2">
      <c r="W746178" s="31"/>
      <c r="AI746178" s="31"/>
    </row>
    <row r="746182" spans="23:35" x14ac:dyDescent="0.2">
      <c r="W746182" s="29"/>
      <c r="AI746182" s="29"/>
    </row>
    <row r="746210" spans="23:35" x14ac:dyDescent="0.2">
      <c r="W746210" s="31"/>
      <c r="AI746210" s="31"/>
    </row>
    <row r="746214" spans="23:35" x14ac:dyDescent="0.2">
      <c r="W746214" s="29"/>
      <c r="AI746214" s="29"/>
    </row>
    <row r="746242" spans="23:35" x14ac:dyDescent="0.2">
      <c r="W746242" s="31"/>
      <c r="AI746242" s="31"/>
    </row>
    <row r="746246" spans="23:35" x14ac:dyDescent="0.2">
      <c r="W746246" s="29"/>
      <c r="AI746246" s="29"/>
    </row>
    <row r="746274" spans="23:35" x14ac:dyDescent="0.2">
      <c r="W746274" s="31"/>
      <c r="AI746274" s="31"/>
    </row>
    <row r="746278" spans="23:35" x14ac:dyDescent="0.2">
      <c r="W746278" s="29"/>
      <c r="AI746278" s="29"/>
    </row>
    <row r="746306" spans="23:35" x14ac:dyDescent="0.2">
      <c r="W746306" s="31"/>
      <c r="AI746306" s="31"/>
    </row>
    <row r="746310" spans="23:35" x14ac:dyDescent="0.2">
      <c r="W746310" s="29"/>
      <c r="AI746310" s="29"/>
    </row>
    <row r="746338" spans="23:35" x14ac:dyDescent="0.2">
      <c r="W746338" s="31"/>
      <c r="AI746338" s="31"/>
    </row>
    <row r="746342" spans="23:35" x14ac:dyDescent="0.2">
      <c r="W746342" s="29"/>
      <c r="AI746342" s="29"/>
    </row>
    <row r="746370" spans="23:35" x14ac:dyDescent="0.2">
      <c r="W746370" s="31"/>
      <c r="AI746370" s="31"/>
    </row>
    <row r="746374" spans="23:35" x14ac:dyDescent="0.2">
      <c r="W746374" s="29"/>
      <c r="AI746374" s="29"/>
    </row>
    <row r="746402" spans="23:35" x14ac:dyDescent="0.2">
      <c r="W746402" s="31"/>
      <c r="AI746402" s="31"/>
    </row>
    <row r="746406" spans="23:35" x14ac:dyDescent="0.2">
      <c r="W746406" s="29"/>
      <c r="AI746406" s="29"/>
    </row>
    <row r="746434" spans="23:35" x14ac:dyDescent="0.2">
      <c r="W746434" s="31"/>
      <c r="AI746434" s="31"/>
    </row>
    <row r="746438" spans="23:35" x14ac:dyDescent="0.2">
      <c r="W746438" s="29"/>
      <c r="AI746438" s="29"/>
    </row>
    <row r="746466" spans="23:35" x14ac:dyDescent="0.2">
      <c r="W746466" s="31"/>
      <c r="AI746466" s="31"/>
    </row>
    <row r="746470" spans="23:35" x14ac:dyDescent="0.2">
      <c r="W746470" s="29"/>
      <c r="AI746470" s="29"/>
    </row>
    <row r="746498" spans="23:35" x14ac:dyDescent="0.2">
      <c r="W746498" s="31"/>
      <c r="AI746498" s="31"/>
    </row>
    <row r="746502" spans="23:35" x14ac:dyDescent="0.2">
      <c r="W746502" s="29"/>
      <c r="AI746502" s="29"/>
    </row>
    <row r="746530" spans="23:35" x14ac:dyDescent="0.2">
      <c r="W746530" s="31"/>
      <c r="AI746530" s="31"/>
    </row>
    <row r="746534" spans="23:35" x14ac:dyDescent="0.2">
      <c r="W746534" s="29"/>
      <c r="AI746534" s="29"/>
    </row>
    <row r="746562" spans="23:35" x14ac:dyDescent="0.2">
      <c r="W746562" s="31"/>
      <c r="AI746562" s="31"/>
    </row>
    <row r="746566" spans="23:35" x14ac:dyDescent="0.2">
      <c r="W746566" s="29"/>
      <c r="AI746566" s="29"/>
    </row>
    <row r="746594" spans="23:35" x14ac:dyDescent="0.2">
      <c r="W746594" s="31"/>
      <c r="AI746594" s="31"/>
    </row>
    <row r="746598" spans="23:35" x14ac:dyDescent="0.2">
      <c r="W746598" s="29"/>
      <c r="AI746598" s="29"/>
    </row>
    <row r="746626" spans="23:35" x14ac:dyDescent="0.2">
      <c r="W746626" s="31"/>
      <c r="AI746626" s="31"/>
    </row>
    <row r="746630" spans="23:35" x14ac:dyDescent="0.2">
      <c r="W746630" s="29"/>
      <c r="AI746630" s="29"/>
    </row>
    <row r="746658" spans="23:35" x14ac:dyDescent="0.2">
      <c r="W746658" s="31"/>
      <c r="AI746658" s="31"/>
    </row>
    <row r="746662" spans="23:35" x14ac:dyDescent="0.2">
      <c r="W746662" s="29"/>
      <c r="AI746662" s="29"/>
    </row>
    <row r="746690" spans="23:35" x14ac:dyDescent="0.2">
      <c r="W746690" s="31"/>
      <c r="AI746690" s="31"/>
    </row>
    <row r="746694" spans="23:35" x14ac:dyDescent="0.2">
      <c r="W746694" s="29"/>
      <c r="AI746694" s="29"/>
    </row>
    <row r="746722" spans="23:35" x14ac:dyDescent="0.2">
      <c r="W746722" s="31"/>
      <c r="AI746722" s="31"/>
    </row>
    <row r="746726" spans="23:35" x14ac:dyDescent="0.2">
      <c r="W746726" s="29"/>
      <c r="AI746726" s="29"/>
    </row>
    <row r="746754" spans="23:35" x14ac:dyDescent="0.2">
      <c r="W746754" s="31"/>
      <c r="AI746754" s="31"/>
    </row>
    <row r="746758" spans="23:35" x14ac:dyDescent="0.2">
      <c r="W746758" s="29"/>
      <c r="AI746758" s="29"/>
    </row>
    <row r="746786" spans="23:35" x14ac:dyDescent="0.2">
      <c r="W746786" s="31"/>
      <c r="AI746786" s="31"/>
    </row>
    <row r="746790" spans="23:35" x14ac:dyDescent="0.2">
      <c r="W746790" s="29"/>
      <c r="AI746790" s="29"/>
    </row>
    <row r="746818" spans="23:35" x14ac:dyDescent="0.2">
      <c r="W746818" s="31"/>
      <c r="AI746818" s="31"/>
    </row>
    <row r="746822" spans="23:35" x14ac:dyDescent="0.2">
      <c r="W746822" s="29"/>
      <c r="AI746822" s="29"/>
    </row>
    <row r="746850" spans="23:35" x14ac:dyDescent="0.2">
      <c r="W746850" s="31"/>
      <c r="AI746850" s="31"/>
    </row>
    <row r="746854" spans="23:35" x14ac:dyDescent="0.2">
      <c r="W746854" s="29"/>
      <c r="AI746854" s="29"/>
    </row>
    <row r="746882" spans="23:35" x14ac:dyDescent="0.2">
      <c r="W746882" s="31"/>
      <c r="AI746882" s="31"/>
    </row>
    <row r="746886" spans="23:35" x14ac:dyDescent="0.2">
      <c r="W746886" s="29"/>
      <c r="AI746886" s="29"/>
    </row>
    <row r="746914" spans="23:35" x14ac:dyDescent="0.2">
      <c r="W746914" s="31"/>
      <c r="AI746914" s="31"/>
    </row>
    <row r="746918" spans="23:35" x14ac:dyDescent="0.2">
      <c r="W746918" s="29"/>
      <c r="AI746918" s="29"/>
    </row>
    <row r="746946" spans="23:35" x14ac:dyDescent="0.2">
      <c r="W746946" s="31"/>
      <c r="AI746946" s="31"/>
    </row>
    <row r="746950" spans="23:35" x14ac:dyDescent="0.2">
      <c r="W746950" s="29"/>
      <c r="AI746950" s="29"/>
    </row>
    <row r="746978" spans="23:35" x14ac:dyDescent="0.2">
      <c r="W746978" s="31"/>
      <c r="AI746978" s="31"/>
    </row>
    <row r="746982" spans="23:35" x14ac:dyDescent="0.2">
      <c r="W746982" s="29"/>
      <c r="AI746982" s="29"/>
    </row>
    <row r="747010" spans="23:35" x14ac:dyDescent="0.2">
      <c r="W747010" s="31"/>
      <c r="AI747010" s="31"/>
    </row>
    <row r="747014" spans="23:35" x14ac:dyDescent="0.2">
      <c r="W747014" s="29"/>
      <c r="AI747014" s="29"/>
    </row>
    <row r="747042" spans="23:35" x14ac:dyDescent="0.2">
      <c r="W747042" s="31"/>
      <c r="AI747042" s="31"/>
    </row>
    <row r="747046" spans="23:35" x14ac:dyDescent="0.2">
      <c r="W747046" s="29"/>
      <c r="AI747046" s="29"/>
    </row>
    <row r="747074" spans="23:35" x14ac:dyDescent="0.2">
      <c r="W747074" s="31"/>
      <c r="AI747074" s="31"/>
    </row>
    <row r="747078" spans="23:35" x14ac:dyDescent="0.2">
      <c r="W747078" s="29"/>
      <c r="AI747078" s="29"/>
    </row>
    <row r="747106" spans="23:35" x14ac:dyDescent="0.2">
      <c r="W747106" s="31"/>
      <c r="AI747106" s="31"/>
    </row>
    <row r="747110" spans="23:35" x14ac:dyDescent="0.2">
      <c r="W747110" s="29"/>
      <c r="AI747110" s="29"/>
    </row>
    <row r="747138" spans="23:35" x14ac:dyDescent="0.2">
      <c r="W747138" s="31"/>
      <c r="AI747138" s="31"/>
    </row>
    <row r="747142" spans="23:35" x14ac:dyDescent="0.2">
      <c r="W747142" s="29"/>
      <c r="AI747142" s="29"/>
    </row>
    <row r="747170" spans="23:35" x14ac:dyDescent="0.2">
      <c r="W747170" s="31"/>
      <c r="AI747170" s="31"/>
    </row>
    <row r="747174" spans="23:35" x14ac:dyDescent="0.2">
      <c r="W747174" s="29"/>
      <c r="AI747174" s="29"/>
    </row>
    <row r="747202" spans="23:35" x14ac:dyDescent="0.2">
      <c r="W747202" s="31"/>
      <c r="AI747202" s="31"/>
    </row>
    <row r="747206" spans="23:35" x14ac:dyDescent="0.2">
      <c r="W747206" s="29"/>
      <c r="AI747206" s="29"/>
    </row>
    <row r="747234" spans="23:35" x14ac:dyDescent="0.2">
      <c r="W747234" s="31"/>
      <c r="AI747234" s="31"/>
    </row>
    <row r="747238" spans="23:35" x14ac:dyDescent="0.2">
      <c r="W747238" s="29"/>
      <c r="AI747238" s="29"/>
    </row>
    <row r="747266" spans="23:35" x14ac:dyDescent="0.2">
      <c r="W747266" s="31"/>
      <c r="AI747266" s="31"/>
    </row>
    <row r="747270" spans="23:35" x14ac:dyDescent="0.2">
      <c r="W747270" s="29"/>
      <c r="AI747270" s="29"/>
    </row>
    <row r="747298" spans="23:35" x14ac:dyDescent="0.2">
      <c r="W747298" s="31"/>
      <c r="AI747298" s="31"/>
    </row>
    <row r="747302" spans="23:35" x14ac:dyDescent="0.2">
      <c r="W747302" s="29"/>
      <c r="AI747302" s="29"/>
    </row>
    <row r="747330" spans="23:35" x14ac:dyDescent="0.2">
      <c r="W747330" s="31"/>
      <c r="AI747330" s="31"/>
    </row>
    <row r="747334" spans="23:35" x14ac:dyDescent="0.2">
      <c r="W747334" s="29"/>
      <c r="AI747334" s="29"/>
    </row>
    <row r="747362" spans="23:35" x14ac:dyDescent="0.2">
      <c r="W747362" s="31"/>
      <c r="AI747362" s="31"/>
    </row>
    <row r="747366" spans="23:35" x14ac:dyDescent="0.2">
      <c r="W747366" s="29"/>
      <c r="AI747366" s="29"/>
    </row>
    <row r="747394" spans="23:35" x14ac:dyDescent="0.2">
      <c r="W747394" s="31"/>
      <c r="AI747394" s="31"/>
    </row>
    <row r="747398" spans="23:35" x14ac:dyDescent="0.2">
      <c r="W747398" s="29"/>
      <c r="AI747398" s="29"/>
    </row>
    <row r="747426" spans="23:35" x14ac:dyDescent="0.2">
      <c r="W747426" s="31"/>
      <c r="AI747426" s="31"/>
    </row>
    <row r="747430" spans="23:35" x14ac:dyDescent="0.2">
      <c r="W747430" s="29"/>
      <c r="AI747430" s="29"/>
    </row>
    <row r="747458" spans="23:35" x14ac:dyDescent="0.2">
      <c r="W747458" s="31"/>
      <c r="AI747458" s="31"/>
    </row>
    <row r="747462" spans="23:35" x14ac:dyDescent="0.2">
      <c r="W747462" s="29"/>
      <c r="AI747462" s="29"/>
    </row>
    <row r="747490" spans="23:35" x14ac:dyDescent="0.2">
      <c r="W747490" s="31"/>
      <c r="AI747490" s="31"/>
    </row>
    <row r="747494" spans="23:35" x14ac:dyDescent="0.2">
      <c r="W747494" s="29"/>
      <c r="AI747494" s="29"/>
    </row>
    <row r="747522" spans="23:35" x14ac:dyDescent="0.2">
      <c r="W747522" s="31"/>
      <c r="AI747522" s="31"/>
    </row>
    <row r="747526" spans="23:35" x14ac:dyDescent="0.2">
      <c r="W747526" s="29"/>
      <c r="AI747526" s="29"/>
    </row>
    <row r="747554" spans="23:35" x14ac:dyDescent="0.2">
      <c r="W747554" s="31"/>
      <c r="AI747554" s="31"/>
    </row>
    <row r="747558" spans="23:35" x14ac:dyDescent="0.2">
      <c r="W747558" s="29"/>
      <c r="AI747558" s="29"/>
    </row>
    <row r="747586" spans="23:35" x14ac:dyDescent="0.2">
      <c r="W747586" s="31"/>
      <c r="AI747586" s="31"/>
    </row>
    <row r="747590" spans="23:35" x14ac:dyDescent="0.2">
      <c r="W747590" s="29"/>
      <c r="AI747590" s="29"/>
    </row>
    <row r="747618" spans="23:35" x14ac:dyDescent="0.2">
      <c r="W747618" s="31"/>
      <c r="AI747618" s="31"/>
    </row>
    <row r="747622" spans="23:35" x14ac:dyDescent="0.2">
      <c r="W747622" s="29"/>
      <c r="AI747622" s="29"/>
    </row>
    <row r="747650" spans="23:35" x14ac:dyDescent="0.2">
      <c r="W747650" s="31"/>
      <c r="AI747650" s="31"/>
    </row>
    <row r="747654" spans="23:35" x14ac:dyDescent="0.2">
      <c r="W747654" s="29"/>
      <c r="AI747654" s="29"/>
    </row>
    <row r="747682" spans="23:35" x14ac:dyDescent="0.2">
      <c r="W747682" s="31"/>
      <c r="AI747682" s="31"/>
    </row>
    <row r="747686" spans="23:35" x14ac:dyDescent="0.2">
      <c r="W747686" s="29"/>
      <c r="AI747686" s="29"/>
    </row>
    <row r="747714" spans="23:35" x14ac:dyDescent="0.2">
      <c r="W747714" s="31"/>
      <c r="AI747714" s="31"/>
    </row>
    <row r="747718" spans="23:35" x14ac:dyDescent="0.2">
      <c r="W747718" s="29"/>
      <c r="AI747718" s="29"/>
    </row>
    <row r="747746" spans="23:35" x14ac:dyDescent="0.2">
      <c r="W747746" s="31"/>
      <c r="AI747746" s="31"/>
    </row>
    <row r="747750" spans="23:35" x14ac:dyDescent="0.2">
      <c r="W747750" s="29"/>
      <c r="AI747750" s="29"/>
    </row>
    <row r="747778" spans="23:35" x14ac:dyDescent="0.2">
      <c r="W747778" s="31"/>
      <c r="AI747778" s="31"/>
    </row>
    <row r="747782" spans="23:35" x14ac:dyDescent="0.2">
      <c r="W747782" s="29"/>
      <c r="AI747782" s="29"/>
    </row>
    <row r="747810" spans="23:35" x14ac:dyDescent="0.2">
      <c r="W747810" s="31"/>
      <c r="AI747810" s="31"/>
    </row>
    <row r="747814" spans="23:35" x14ac:dyDescent="0.2">
      <c r="W747814" s="29"/>
      <c r="AI747814" s="29"/>
    </row>
    <row r="747842" spans="23:35" x14ac:dyDescent="0.2">
      <c r="W747842" s="31"/>
      <c r="AI747842" s="31"/>
    </row>
    <row r="747846" spans="23:35" x14ac:dyDescent="0.2">
      <c r="W747846" s="29"/>
      <c r="AI747846" s="29"/>
    </row>
    <row r="747874" spans="23:35" x14ac:dyDescent="0.2">
      <c r="W747874" s="31"/>
      <c r="AI747874" s="31"/>
    </row>
    <row r="747878" spans="23:35" x14ac:dyDescent="0.2">
      <c r="W747878" s="29"/>
      <c r="AI747878" s="29"/>
    </row>
    <row r="747906" spans="23:35" x14ac:dyDescent="0.2">
      <c r="W747906" s="31"/>
      <c r="AI747906" s="31"/>
    </row>
    <row r="747910" spans="23:35" x14ac:dyDescent="0.2">
      <c r="W747910" s="29"/>
      <c r="AI747910" s="29"/>
    </row>
    <row r="747938" spans="23:35" x14ac:dyDescent="0.2">
      <c r="W747938" s="31"/>
      <c r="AI747938" s="31"/>
    </row>
    <row r="747942" spans="23:35" x14ac:dyDescent="0.2">
      <c r="W747942" s="29"/>
      <c r="AI747942" s="29"/>
    </row>
    <row r="747970" spans="23:35" x14ac:dyDescent="0.2">
      <c r="W747970" s="31"/>
      <c r="AI747970" s="31"/>
    </row>
    <row r="747974" spans="23:35" x14ac:dyDescent="0.2">
      <c r="W747974" s="29"/>
      <c r="AI747974" s="29"/>
    </row>
    <row r="748002" spans="23:35" x14ac:dyDescent="0.2">
      <c r="W748002" s="31"/>
      <c r="AI748002" s="31"/>
    </row>
    <row r="748006" spans="23:35" x14ac:dyDescent="0.2">
      <c r="W748006" s="29"/>
      <c r="AI748006" s="29"/>
    </row>
    <row r="748034" spans="23:35" x14ac:dyDescent="0.2">
      <c r="W748034" s="31"/>
      <c r="AI748034" s="31"/>
    </row>
    <row r="748038" spans="23:35" x14ac:dyDescent="0.2">
      <c r="W748038" s="29"/>
      <c r="AI748038" s="29"/>
    </row>
    <row r="748066" spans="23:35" x14ac:dyDescent="0.2">
      <c r="W748066" s="31"/>
      <c r="AI748066" s="31"/>
    </row>
    <row r="748070" spans="23:35" x14ac:dyDescent="0.2">
      <c r="W748070" s="29"/>
      <c r="AI748070" s="29"/>
    </row>
    <row r="748098" spans="23:35" x14ac:dyDescent="0.2">
      <c r="W748098" s="31"/>
      <c r="AI748098" s="31"/>
    </row>
    <row r="748102" spans="23:35" x14ac:dyDescent="0.2">
      <c r="W748102" s="29"/>
      <c r="AI748102" s="29"/>
    </row>
    <row r="748130" spans="23:35" x14ac:dyDescent="0.2">
      <c r="W748130" s="31"/>
      <c r="AI748130" s="31"/>
    </row>
    <row r="748134" spans="23:35" x14ac:dyDescent="0.2">
      <c r="W748134" s="29"/>
      <c r="AI748134" s="29"/>
    </row>
    <row r="748162" spans="23:35" x14ac:dyDescent="0.2">
      <c r="W748162" s="31"/>
      <c r="AI748162" s="31"/>
    </row>
    <row r="748166" spans="23:35" x14ac:dyDescent="0.2">
      <c r="W748166" s="29"/>
      <c r="AI748166" s="29"/>
    </row>
    <row r="748194" spans="23:35" x14ac:dyDescent="0.2">
      <c r="W748194" s="31"/>
      <c r="AI748194" s="31"/>
    </row>
    <row r="748198" spans="23:35" x14ac:dyDescent="0.2">
      <c r="W748198" s="29"/>
      <c r="AI748198" s="29"/>
    </row>
    <row r="748226" spans="23:35" x14ac:dyDescent="0.2">
      <c r="W748226" s="31"/>
      <c r="AI748226" s="31"/>
    </row>
    <row r="748230" spans="23:35" x14ac:dyDescent="0.2">
      <c r="W748230" s="29"/>
      <c r="AI748230" s="29"/>
    </row>
    <row r="748258" spans="23:35" x14ac:dyDescent="0.2">
      <c r="W748258" s="31"/>
      <c r="AI748258" s="31"/>
    </row>
    <row r="748262" spans="23:35" x14ac:dyDescent="0.2">
      <c r="W748262" s="29"/>
      <c r="AI748262" s="29"/>
    </row>
    <row r="748290" spans="23:35" x14ac:dyDescent="0.2">
      <c r="W748290" s="31"/>
      <c r="AI748290" s="31"/>
    </row>
    <row r="748294" spans="23:35" x14ac:dyDescent="0.2">
      <c r="W748294" s="29"/>
      <c r="AI748294" s="29"/>
    </row>
    <row r="748322" spans="23:35" x14ac:dyDescent="0.2">
      <c r="W748322" s="31"/>
      <c r="AI748322" s="31"/>
    </row>
    <row r="748326" spans="23:35" x14ac:dyDescent="0.2">
      <c r="W748326" s="29"/>
      <c r="AI748326" s="29"/>
    </row>
    <row r="748354" spans="23:35" x14ac:dyDescent="0.2">
      <c r="W748354" s="31"/>
      <c r="AI748354" s="31"/>
    </row>
    <row r="748358" spans="23:35" x14ac:dyDescent="0.2">
      <c r="W748358" s="29"/>
      <c r="AI748358" s="29"/>
    </row>
    <row r="748386" spans="23:35" x14ac:dyDescent="0.2">
      <c r="W748386" s="31"/>
      <c r="AI748386" s="31"/>
    </row>
    <row r="748390" spans="23:35" x14ac:dyDescent="0.2">
      <c r="W748390" s="29"/>
      <c r="AI748390" s="29"/>
    </row>
    <row r="748418" spans="23:35" x14ac:dyDescent="0.2">
      <c r="W748418" s="31"/>
      <c r="AI748418" s="31"/>
    </row>
    <row r="748422" spans="23:35" x14ac:dyDescent="0.2">
      <c r="W748422" s="29"/>
      <c r="AI748422" s="29"/>
    </row>
    <row r="748450" spans="23:35" x14ac:dyDescent="0.2">
      <c r="W748450" s="31"/>
      <c r="AI748450" s="31"/>
    </row>
    <row r="748454" spans="23:35" x14ac:dyDescent="0.2">
      <c r="W748454" s="29"/>
      <c r="AI748454" s="29"/>
    </row>
    <row r="748482" spans="23:35" x14ac:dyDescent="0.2">
      <c r="W748482" s="31"/>
      <c r="AI748482" s="31"/>
    </row>
    <row r="748486" spans="23:35" x14ac:dyDescent="0.2">
      <c r="W748486" s="29"/>
      <c r="AI748486" s="29"/>
    </row>
    <row r="748514" spans="23:35" x14ac:dyDescent="0.2">
      <c r="W748514" s="31"/>
      <c r="AI748514" s="31"/>
    </row>
    <row r="748518" spans="23:35" x14ac:dyDescent="0.2">
      <c r="W748518" s="29"/>
      <c r="AI748518" s="29"/>
    </row>
    <row r="748546" spans="23:35" x14ac:dyDescent="0.2">
      <c r="W748546" s="31"/>
      <c r="AI748546" s="31"/>
    </row>
    <row r="748550" spans="23:35" x14ac:dyDescent="0.2">
      <c r="W748550" s="29"/>
      <c r="AI748550" s="29"/>
    </row>
    <row r="748578" spans="23:35" x14ac:dyDescent="0.2">
      <c r="W748578" s="31"/>
      <c r="AI748578" s="31"/>
    </row>
    <row r="748582" spans="23:35" x14ac:dyDescent="0.2">
      <c r="W748582" s="29"/>
      <c r="AI748582" s="29"/>
    </row>
    <row r="748610" spans="23:35" x14ac:dyDescent="0.2">
      <c r="W748610" s="31"/>
      <c r="AI748610" s="31"/>
    </row>
    <row r="748614" spans="23:35" x14ac:dyDescent="0.2">
      <c r="W748614" s="29"/>
      <c r="AI748614" s="29"/>
    </row>
    <row r="748642" spans="23:35" x14ac:dyDescent="0.2">
      <c r="W748642" s="31"/>
      <c r="AI748642" s="31"/>
    </row>
    <row r="748646" spans="23:35" x14ac:dyDescent="0.2">
      <c r="W748646" s="29"/>
      <c r="AI748646" s="29"/>
    </row>
    <row r="748674" spans="23:35" x14ac:dyDescent="0.2">
      <c r="W748674" s="31"/>
      <c r="AI748674" s="31"/>
    </row>
    <row r="748678" spans="23:35" x14ac:dyDescent="0.2">
      <c r="W748678" s="29"/>
      <c r="AI748678" s="29"/>
    </row>
    <row r="748706" spans="23:35" x14ac:dyDescent="0.2">
      <c r="W748706" s="31"/>
      <c r="AI748706" s="31"/>
    </row>
    <row r="748710" spans="23:35" x14ac:dyDescent="0.2">
      <c r="W748710" s="29"/>
      <c r="AI748710" s="29"/>
    </row>
    <row r="748738" spans="23:35" x14ac:dyDescent="0.2">
      <c r="W748738" s="31"/>
      <c r="AI748738" s="31"/>
    </row>
    <row r="748742" spans="23:35" x14ac:dyDescent="0.2">
      <c r="W748742" s="29"/>
      <c r="AI748742" s="29"/>
    </row>
    <row r="748770" spans="23:35" x14ac:dyDescent="0.2">
      <c r="W748770" s="31"/>
      <c r="AI748770" s="31"/>
    </row>
    <row r="748774" spans="23:35" x14ac:dyDescent="0.2">
      <c r="W748774" s="29"/>
      <c r="AI748774" s="29"/>
    </row>
    <row r="748802" spans="23:35" x14ac:dyDescent="0.2">
      <c r="W748802" s="31"/>
      <c r="AI748802" s="31"/>
    </row>
    <row r="748806" spans="23:35" x14ac:dyDescent="0.2">
      <c r="W748806" s="29"/>
      <c r="AI748806" s="29"/>
    </row>
    <row r="748834" spans="23:35" x14ac:dyDescent="0.2">
      <c r="W748834" s="31"/>
      <c r="AI748834" s="31"/>
    </row>
    <row r="748838" spans="23:35" x14ac:dyDescent="0.2">
      <c r="W748838" s="29"/>
      <c r="AI748838" s="29"/>
    </row>
    <row r="748866" spans="23:35" x14ac:dyDescent="0.2">
      <c r="W748866" s="31"/>
      <c r="AI748866" s="31"/>
    </row>
    <row r="748870" spans="23:35" x14ac:dyDescent="0.2">
      <c r="W748870" s="29"/>
      <c r="AI748870" s="29"/>
    </row>
    <row r="748898" spans="23:35" x14ac:dyDescent="0.2">
      <c r="W748898" s="31"/>
      <c r="AI748898" s="31"/>
    </row>
    <row r="748902" spans="23:35" x14ac:dyDescent="0.2">
      <c r="W748902" s="29"/>
      <c r="AI748902" s="29"/>
    </row>
    <row r="748930" spans="23:35" x14ac:dyDescent="0.2">
      <c r="W748930" s="31"/>
      <c r="AI748930" s="31"/>
    </row>
    <row r="748934" spans="23:35" x14ac:dyDescent="0.2">
      <c r="W748934" s="29"/>
      <c r="AI748934" s="29"/>
    </row>
    <row r="748962" spans="23:35" x14ac:dyDescent="0.2">
      <c r="W748962" s="31"/>
      <c r="AI748962" s="31"/>
    </row>
    <row r="748966" spans="23:35" x14ac:dyDescent="0.2">
      <c r="W748966" s="29"/>
      <c r="AI748966" s="29"/>
    </row>
    <row r="748994" spans="23:35" x14ac:dyDescent="0.2">
      <c r="W748994" s="31"/>
      <c r="AI748994" s="31"/>
    </row>
    <row r="748998" spans="23:35" x14ac:dyDescent="0.2">
      <c r="W748998" s="29"/>
      <c r="AI748998" s="29"/>
    </row>
    <row r="749026" spans="23:35" x14ac:dyDescent="0.2">
      <c r="W749026" s="31"/>
      <c r="AI749026" s="31"/>
    </row>
    <row r="749030" spans="23:35" x14ac:dyDescent="0.2">
      <c r="W749030" s="29"/>
      <c r="AI749030" s="29"/>
    </row>
    <row r="749058" spans="23:35" x14ac:dyDescent="0.2">
      <c r="W749058" s="31"/>
      <c r="AI749058" s="31"/>
    </row>
    <row r="749062" spans="23:35" x14ac:dyDescent="0.2">
      <c r="W749062" s="29"/>
      <c r="AI749062" s="29"/>
    </row>
    <row r="749090" spans="23:35" x14ac:dyDescent="0.2">
      <c r="W749090" s="31"/>
      <c r="AI749090" s="31"/>
    </row>
    <row r="749094" spans="23:35" x14ac:dyDescent="0.2">
      <c r="W749094" s="29"/>
      <c r="AI749094" s="29"/>
    </row>
    <row r="749122" spans="23:35" x14ac:dyDescent="0.2">
      <c r="W749122" s="31"/>
      <c r="AI749122" s="31"/>
    </row>
    <row r="749126" spans="23:35" x14ac:dyDescent="0.2">
      <c r="W749126" s="29"/>
      <c r="AI749126" s="29"/>
    </row>
    <row r="749154" spans="23:35" x14ac:dyDescent="0.2">
      <c r="W749154" s="31"/>
      <c r="AI749154" s="31"/>
    </row>
    <row r="749158" spans="23:35" x14ac:dyDescent="0.2">
      <c r="W749158" s="29"/>
      <c r="AI749158" s="29"/>
    </row>
    <row r="749186" spans="23:35" x14ac:dyDescent="0.2">
      <c r="W749186" s="31"/>
      <c r="AI749186" s="31"/>
    </row>
    <row r="749190" spans="23:35" x14ac:dyDescent="0.2">
      <c r="W749190" s="29"/>
      <c r="AI749190" s="29"/>
    </row>
    <row r="749218" spans="23:35" x14ac:dyDescent="0.2">
      <c r="W749218" s="31"/>
      <c r="AI749218" s="31"/>
    </row>
    <row r="749222" spans="23:35" x14ac:dyDescent="0.2">
      <c r="W749222" s="29"/>
      <c r="AI749222" s="29"/>
    </row>
    <row r="749250" spans="23:35" x14ac:dyDescent="0.2">
      <c r="W749250" s="31"/>
      <c r="AI749250" s="31"/>
    </row>
    <row r="749254" spans="23:35" x14ac:dyDescent="0.2">
      <c r="W749254" s="29"/>
      <c r="AI749254" s="29"/>
    </row>
    <row r="749282" spans="23:35" x14ac:dyDescent="0.2">
      <c r="W749282" s="31"/>
      <c r="AI749282" s="31"/>
    </row>
    <row r="749286" spans="23:35" x14ac:dyDescent="0.2">
      <c r="W749286" s="29"/>
      <c r="AI749286" s="29"/>
    </row>
    <row r="749314" spans="23:35" x14ac:dyDescent="0.2">
      <c r="W749314" s="31"/>
      <c r="AI749314" s="31"/>
    </row>
    <row r="749318" spans="23:35" x14ac:dyDescent="0.2">
      <c r="W749318" s="29"/>
      <c r="AI749318" s="29"/>
    </row>
    <row r="749346" spans="23:35" x14ac:dyDescent="0.2">
      <c r="W749346" s="31"/>
      <c r="AI749346" s="31"/>
    </row>
    <row r="749350" spans="23:35" x14ac:dyDescent="0.2">
      <c r="W749350" s="29"/>
      <c r="AI749350" s="29"/>
    </row>
    <row r="749378" spans="23:35" x14ac:dyDescent="0.2">
      <c r="W749378" s="31"/>
      <c r="AI749378" s="31"/>
    </row>
    <row r="749382" spans="23:35" x14ac:dyDescent="0.2">
      <c r="W749382" s="29"/>
      <c r="AI749382" s="29"/>
    </row>
    <row r="749410" spans="23:35" x14ac:dyDescent="0.2">
      <c r="W749410" s="31"/>
      <c r="AI749410" s="31"/>
    </row>
    <row r="749414" spans="23:35" x14ac:dyDescent="0.2">
      <c r="W749414" s="29"/>
      <c r="AI749414" s="29"/>
    </row>
    <row r="749442" spans="23:35" x14ac:dyDescent="0.2">
      <c r="W749442" s="31"/>
      <c r="AI749442" s="31"/>
    </row>
    <row r="749446" spans="23:35" x14ac:dyDescent="0.2">
      <c r="W749446" s="29"/>
      <c r="AI749446" s="29"/>
    </row>
    <row r="749474" spans="23:35" x14ac:dyDescent="0.2">
      <c r="W749474" s="31"/>
      <c r="AI749474" s="31"/>
    </row>
    <row r="749478" spans="23:35" x14ac:dyDescent="0.2">
      <c r="W749478" s="29"/>
      <c r="AI749478" s="29"/>
    </row>
    <row r="749506" spans="23:35" x14ac:dyDescent="0.2">
      <c r="W749506" s="31"/>
      <c r="AI749506" s="31"/>
    </row>
    <row r="749510" spans="23:35" x14ac:dyDescent="0.2">
      <c r="W749510" s="29"/>
      <c r="AI749510" s="29"/>
    </row>
    <row r="749538" spans="23:35" x14ac:dyDescent="0.2">
      <c r="W749538" s="31"/>
      <c r="AI749538" s="31"/>
    </row>
    <row r="749542" spans="23:35" x14ac:dyDescent="0.2">
      <c r="W749542" s="29"/>
      <c r="AI749542" s="29"/>
    </row>
    <row r="749570" spans="23:35" x14ac:dyDescent="0.2">
      <c r="W749570" s="31"/>
      <c r="AI749570" s="31"/>
    </row>
    <row r="749574" spans="23:35" x14ac:dyDescent="0.2">
      <c r="W749574" s="29"/>
      <c r="AI749574" s="29"/>
    </row>
    <row r="749602" spans="23:35" x14ac:dyDescent="0.2">
      <c r="W749602" s="31"/>
      <c r="AI749602" s="31"/>
    </row>
    <row r="749606" spans="23:35" x14ac:dyDescent="0.2">
      <c r="W749606" s="29"/>
      <c r="AI749606" s="29"/>
    </row>
    <row r="749634" spans="23:35" x14ac:dyDescent="0.2">
      <c r="W749634" s="31"/>
      <c r="AI749634" s="31"/>
    </row>
    <row r="749638" spans="23:35" x14ac:dyDescent="0.2">
      <c r="W749638" s="29"/>
      <c r="AI749638" s="29"/>
    </row>
    <row r="749666" spans="23:35" x14ac:dyDescent="0.2">
      <c r="W749666" s="31"/>
      <c r="AI749666" s="31"/>
    </row>
    <row r="749670" spans="23:35" x14ac:dyDescent="0.2">
      <c r="W749670" s="29"/>
      <c r="AI749670" s="29"/>
    </row>
    <row r="749698" spans="23:35" x14ac:dyDescent="0.2">
      <c r="W749698" s="31"/>
      <c r="AI749698" s="31"/>
    </row>
    <row r="749702" spans="23:35" x14ac:dyDescent="0.2">
      <c r="W749702" s="29"/>
      <c r="AI749702" s="29"/>
    </row>
    <row r="749730" spans="23:35" x14ac:dyDescent="0.2">
      <c r="W749730" s="31"/>
      <c r="AI749730" s="31"/>
    </row>
    <row r="749734" spans="23:35" x14ac:dyDescent="0.2">
      <c r="W749734" s="29"/>
      <c r="AI749734" s="29"/>
    </row>
    <row r="749762" spans="23:35" x14ac:dyDescent="0.2">
      <c r="W749762" s="31"/>
      <c r="AI749762" s="31"/>
    </row>
    <row r="749766" spans="23:35" x14ac:dyDescent="0.2">
      <c r="W749766" s="29"/>
      <c r="AI749766" s="29"/>
    </row>
    <row r="749794" spans="23:35" x14ac:dyDescent="0.2">
      <c r="W749794" s="31"/>
      <c r="AI749794" s="31"/>
    </row>
    <row r="749798" spans="23:35" x14ac:dyDescent="0.2">
      <c r="W749798" s="29"/>
      <c r="AI749798" s="29"/>
    </row>
    <row r="749826" spans="23:35" x14ac:dyDescent="0.2">
      <c r="W749826" s="31"/>
      <c r="AI749826" s="31"/>
    </row>
    <row r="749830" spans="23:35" x14ac:dyDescent="0.2">
      <c r="W749830" s="29"/>
      <c r="AI749830" s="29"/>
    </row>
    <row r="749858" spans="23:35" x14ac:dyDescent="0.2">
      <c r="W749858" s="31"/>
      <c r="AI749858" s="31"/>
    </row>
    <row r="749862" spans="23:35" x14ac:dyDescent="0.2">
      <c r="W749862" s="29"/>
      <c r="AI749862" s="29"/>
    </row>
    <row r="749890" spans="23:35" x14ac:dyDescent="0.2">
      <c r="W749890" s="31"/>
      <c r="AI749890" s="31"/>
    </row>
    <row r="749894" spans="23:35" x14ac:dyDescent="0.2">
      <c r="W749894" s="29"/>
      <c r="AI749894" s="29"/>
    </row>
    <row r="749922" spans="23:35" x14ac:dyDescent="0.2">
      <c r="W749922" s="31"/>
      <c r="AI749922" s="31"/>
    </row>
    <row r="749926" spans="23:35" x14ac:dyDescent="0.2">
      <c r="W749926" s="29"/>
      <c r="AI749926" s="29"/>
    </row>
    <row r="749954" spans="23:35" x14ac:dyDescent="0.2">
      <c r="W749954" s="31"/>
      <c r="AI749954" s="31"/>
    </row>
    <row r="749958" spans="23:35" x14ac:dyDescent="0.2">
      <c r="W749958" s="29"/>
      <c r="AI749958" s="29"/>
    </row>
    <row r="749986" spans="23:35" x14ac:dyDescent="0.2">
      <c r="W749986" s="31"/>
      <c r="AI749986" s="31"/>
    </row>
    <row r="749990" spans="23:35" x14ac:dyDescent="0.2">
      <c r="W749990" s="29"/>
      <c r="AI749990" s="29"/>
    </row>
    <row r="750018" spans="23:35" x14ac:dyDescent="0.2">
      <c r="W750018" s="31"/>
      <c r="AI750018" s="31"/>
    </row>
    <row r="750022" spans="23:35" x14ac:dyDescent="0.2">
      <c r="W750022" s="29"/>
      <c r="AI750022" s="29"/>
    </row>
    <row r="750050" spans="23:35" x14ac:dyDescent="0.2">
      <c r="W750050" s="31"/>
      <c r="AI750050" s="31"/>
    </row>
    <row r="750054" spans="23:35" x14ac:dyDescent="0.2">
      <c r="W750054" s="29"/>
      <c r="AI750054" s="29"/>
    </row>
    <row r="750082" spans="23:35" x14ac:dyDescent="0.2">
      <c r="W750082" s="31"/>
      <c r="AI750082" s="31"/>
    </row>
    <row r="750086" spans="23:35" x14ac:dyDescent="0.2">
      <c r="W750086" s="29"/>
      <c r="AI750086" s="29"/>
    </row>
    <row r="750114" spans="23:35" x14ac:dyDescent="0.2">
      <c r="W750114" s="31"/>
      <c r="AI750114" s="31"/>
    </row>
    <row r="750118" spans="23:35" x14ac:dyDescent="0.2">
      <c r="W750118" s="29"/>
      <c r="AI750118" s="29"/>
    </row>
    <row r="750146" spans="23:35" x14ac:dyDescent="0.2">
      <c r="W750146" s="31"/>
      <c r="AI750146" s="31"/>
    </row>
    <row r="750150" spans="23:35" x14ac:dyDescent="0.2">
      <c r="W750150" s="29"/>
      <c r="AI750150" s="29"/>
    </row>
    <row r="750178" spans="23:35" x14ac:dyDescent="0.2">
      <c r="W750178" s="31"/>
      <c r="AI750178" s="31"/>
    </row>
    <row r="750182" spans="23:35" x14ac:dyDescent="0.2">
      <c r="W750182" s="29"/>
      <c r="AI750182" s="29"/>
    </row>
    <row r="750210" spans="23:35" x14ac:dyDescent="0.2">
      <c r="W750210" s="31"/>
      <c r="AI750210" s="31"/>
    </row>
    <row r="750214" spans="23:35" x14ac:dyDescent="0.2">
      <c r="W750214" s="29"/>
      <c r="AI750214" s="29"/>
    </row>
    <row r="750242" spans="23:35" x14ac:dyDescent="0.2">
      <c r="W750242" s="31"/>
      <c r="AI750242" s="31"/>
    </row>
    <row r="750246" spans="23:35" x14ac:dyDescent="0.2">
      <c r="W750246" s="29"/>
      <c r="AI750246" s="29"/>
    </row>
    <row r="750274" spans="23:35" x14ac:dyDescent="0.2">
      <c r="W750274" s="31"/>
      <c r="AI750274" s="31"/>
    </row>
    <row r="750278" spans="23:35" x14ac:dyDescent="0.2">
      <c r="W750278" s="29"/>
      <c r="AI750278" s="29"/>
    </row>
    <row r="750306" spans="23:35" x14ac:dyDescent="0.2">
      <c r="W750306" s="31"/>
      <c r="AI750306" s="31"/>
    </row>
    <row r="750310" spans="23:35" x14ac:dyDescent="0.2">
      <c r="W750310" s="29"/>
      <c r="AI750310" s="29"/>
    </row>
    <row r="750338" spans="23:35" x14ac:dyDescent="0.2">
      <c r="W750338" s="31"/>
      <c r="AI750338" s="31"/>
    </row>
    <row r="750342" spans="23:35" x14ac:dyDescent="0.2">
      <c r="W750342" s="29"/>
      <c r="AI750342" s="29"/>
    </row>
    <row r="750370" spans="23:35" x14ac:dyDescent="0.2">
      <c r="W750370" s="31"/>
      <c r="AI750370" s="31"/>
    </row>
    <row r="750374" spans="23:35" x14ac:dyDescent="0.2">
      <c r="W750374" s="29"/>
      <c r="AI750374" s="29"/>
    </row>
    <row r="750402" spans="23:35" x14ac:dyDescent="0.2">
      <c r="W750402" s="31"/>
      <c r="AI750402" s="31"/>
    </row>
    <row r="750406" spans="23:35" x14ac:dyDescent="0.2">
      <c r="W750406" s="29"/>
      <c r="AI750406" s="29"/>
    </row>
    <row r="750434" spans="23:35" x14ac:dyDescent="0.2">
      <c r="W750434" s="31"/>
      <c r="AI750434" s="31"/>
    </row>
    <row r="750438" spans="23:35" x14ac:dyDescent="0.2">
      <c r="W750438" s="29"/>
      <c r="AI750438" s="29"/>
    </row>
    <row r="750466" spans="23:35" x14ac:dyDescent="0.2">
      <c r="W750466" s="31"/>
      <c r="AI750466" s="31"/>
    </row>
    <row r="750470" spans="23:35" x14ac:dyDescent="0.2">
      <c r="W750470" s="29"/>
      <c r="AI750470" s="29"/>
    </row>
    <row r="750498" spans="23:35" x14ac:dyDescent="0.2">
      <c r="W750498" s="31"/>
      <c r="AI750498" s="31"/>
    </row>
    <row r="750502" spans="23:35" x14ac:dyDescent="0.2">
      <c r="W750502" s="29"/>
      <c r="AI750502" s="29"/>
    </row>
    <row r="750530" spans="23:35" x14ac:dyDescent="0.2">
      <c r="W750530" s="31"/>
      <c r="AI750530" s="31"/>
    </row>
    <row r="750534" spans="23:35" x14ac:dyDescent="0.2">
      <c r="W750534" s="29"/>
      <c r="AI750534" s="29"/>
    </row>
    <row r="750562" spans="23:35" x14ac:dyDescent="0.2">
      <c r="W750562" s="31"/>
      <c r="AI750562" s="31"/>
    </row>
    <row r="750566" spans="23:35" x14ac:dyDescent="0.2">
      <c r="W750566" s="29"/>
      <c r="AI750566" s="29"/>
    </row>
    <row r="750594" spans="23:35" x14ac:dyDescent="0.2">
      <c r="W750594" s="31"/>
      <c r="AI750594" s="31"/>
    </row>
    <row r="750598" spans="23:35" x14ac:dyDescent="0.2">
      <c r="W750598" s="29"/>
      <c r="AI750598" s="29"/>
    </row>
    <row r="750626" spans="23:35" x14ac:dyDescent="0.2">
      <c r="W750626" s="31"/>
      <c r="AI750626" s="31"/>
    </row>
    <row r="750630" spans="23:35" x14ac:dyDescent="0.2">
      <c r="W750630" s="29"/>
      <c r="AI750630" s="29"/>
    </row>
    <row r="750658" spans="23:35" x14ac:dyDescent="0.2">
      <c r="W750658" s="31"/>
      <c r="AI750658" s="31"/>
    </row>
    <row r="750662" spans="23:35" x14ac:dyDescent="0.2">
      <c r="W750662" s="29"/>
      <c r="AI750662" s="29"/>
    </row>
    <row r="750690" spans="23:35" x14ac:dyDescent="0.2">
      <c r="W750690" s="31"/>
      <c r="AI750690" s="31"/>
    </row>
    <row r="750694" spans="23:35" x14ac:dyDescent="0.2">
      <c r="W750694" s="29"/>
      <c r="AI750694" s="29"/>
    </row>
    <row r="750722" spans="23:35" x14ac:dyDescent="0.2">
      <c r="W750722" s="31"/>
      <c r="AI750722" s="31"/>
    </row>
    <row r="750726" spans="23:35" x14ac:dyDescent="0.2">
      <c r="W750726" s="29"/>
      <c r="AI750726" s="29"/>
    </row>
    <row r="750754" spans="23:35" x14ac:dyDescent="0.2">
      <c r="W750754" s="31"/>
      <c r="AI750754" s="31"/>
    </row>
    <row r="750758" spans="23:35" x14ac:dyDescent="0.2">
      <c r="W750758" s="29"/>
      <c r="AI750758" s="29"/>
    </row>
    <row r="750786" spans="23:35" x14ac:dyDescent="0.2">
      <c r="W750786" s="31"/>
      <c r="AI750786" s="31"/>
    </row>
    <row r="750790" spans="23:35" x14ac:dyDescent="0.2">
      <c r="W750790" s="29"/>
      <c r="AI750790" s="29"/>
    </row>
    <row r="750818" spans="23:35" x14ac:dyDescent="0.2">
      <c r="W750818" s="31"/>
      <c r="AI750818" s="31"/>
    </row>
    <row r="750822" spans="23:35" x14ac:dyDescent="0.2">
      <c r="W750822" s="29"/>
      <c r="AI750822" s="29"/>
    </row>
    <row r="750850" spans="23:35" x14ac:dyDescent="0.2">
      <c r="W750850" s="31"/>
      <c r="AI750850" s="31"/>
    </row>
    <row r="750854" spans="23:35" x14ac:dyDescent="0.2">
      <c r="W750854" s="29"/>
      <c r="AI750854" s="29"/>
    </row>
    <row r="750882" spans="23:35" x14ac:dyDescent="0.2">
      <c r="W750882" s="31"/>
      <c r="AI750882" s="31"/>
    </row>
    <row r="750886" spans="23:35" x14ac:dyDescent="0.2">
      <c r="W750886" s="29"/>
      <c r="AI750886" s="29"/>
    </row>
    <row r="750914" spans="23:35" x14ac:dyDescent="0.2">
      <c r="W750914" s="31"/>
      <c r="AI750914" s="31"/>
    </row>
    <row r="750918" spans="23:35" x14ac:dyDescent="0.2">
      <c r="W750918" s="29"/>
      <c r="AI750918" s="29"/>
    </row>
    <row r="750946" spans="23:35" x14ac:dyDescent="0.2">
      <c r="W750946" s="31"/>
      <c r="AI750946" s="31"/>
    </row>
    <row r="750950" spans="23:35" x14ac:dyDescent="0.2">
      <c r="W750950" s="29"/>
      <c r="AI750950" s="29"/>
    </row>
    <row r="750978" spans="23:35" x14ac:dyDescent="0.2">
      <c r="W750978" s="31"/>
      <c r="AI750978" s="31"/>
    </row>
    <row r="750982" spans="23:35" x14ac:dyDescent="0.2">
      <c r="W750982" s="29"/>
      <c r="AI750982" s="29"/>
    </row>
    <row r="751010" spans="23:35" x14ac:dyDescent="0.2">
      <c r="W751010" s="31"/>
      <c r="AI751010" s="31"/>
    </row>
    <row r="751014" spans="23:35" x14ac:dyDescent="0.2">
      <c r="W751014" s="29"/>
      <c r="AI751014" s="29"/>
    </row>
    <row r="751042" spans="23:35" x14ac:dyDescent="0.2">
      <c r="W751042" s="31"/>
      <c r="AI751042" s="31"/>
    </row>
    <row r="751046" spans="23:35" x14ac:dyDescent="0.2">
      <c r="W751046" s="29"/>
      <c r="AI751046" s="29"/>
    </row>
    <row r="751074" spans="23:35" x14ac:dyDescent="0.2">
      <c r="W751074" s="31"/>
      <c r="AI751074" s="31"/>
    </row>
    <row r="751078" spans="23:35" x14ac:dyDescent="0.2">
      <c r="W751078" s="29"/>
      <c r="AI751078" s="29"/>
    </row>
    <row r="751106" spans="23:35" x14ac:dyDescent="0.2">
      <c r="W751106" s="31"/>
      <c r="AI751106" s="31"/>
    </row>
    <row r="751110" spans="23:35" x14ac:dyDescent="0.2">
      <c r="W751110" s="29"/>
      <c r="AI751110" s="29"/>
    </row>
    <row r="751138" spans="23:35" x14ac:dyDescent="0.2">
      <c r="W751138" s="31"/>
      <c r="AI751138" s="31"/>
    </row>
    <row r="751142" spans="23:35" x14ac:dyDescent="0.2">
      <c r="W751142" s="29"/>
      <c r="AI751142" s="29"/>
    </row>
    <row r="751170" spans="23:35" x14ac:dyDescent="0.2">
      <c r="W751170" s="31"/>
      <c r="AI751170" s="31"/>
    </row>
    <row r="751174" spans="23:35" x14ac:dyDescent="0.2">
      <c r="W751174" s="29"/>
      <c r="AI751174" s="29"/>
    </row>
    <row r="751202" spans="23:35" x14ac:dyDescent="0.2">
      <c r="W751202" s="31"/>
      <c r="AI751202" s="31"/>
    </row>
    <row r="751206" spans="23:35" x14ac:dyDescent="0.2">
      <c r="W751206" s="29"/>
      <c r="AI751206" s="29"/>
    </row>
    <row r="751234" spans="23:35" x14ac:dyDescent="0.2">
      <c r="W751234" s="31"/>
      <c r="AI751234" s="31"/>
    </row>
    <row r="751238" spans="23:35" x14ac:dyDescent="0.2">
      <c r="W751238" s="29"/>
      <c r="AI751238" s="29"/>
    </row>
    <row r="751266" spans="23:35" x14ac:dyDescent="0.2">
      <c r="W751266" s="31"/>
      <c r="AI751266" s="31"/>
    </row>
    <row r="751270" spans="23:35" x14ac:dyDescent="0.2">
      <c r="W751270" s="29"/>
      <c r="AI751270" s="29"/>
    </row>
    <row r="751298" spans="23:35" x14ac:dyDescent="0.2">
      <c r="W751298" s="31"/>
      <c r="AI751298" s="31"/>
    </row>
    <row r="751302" spans="23:35" x14ac:dyDescent="0.2">
      <c r="W751302" s="29"/>
      <c r="AI751302" s="29"/>
    </row>
    <row r="751330" spans="23:35" x14ac:dyDescent="0.2">
      <c r="W751330" s="31"/>
      <c r="AI751330" s="31"/>
    </row>
    <row r="751334" spans="23:35" x14ac:dyDescent="0.2">
      <c r="W751334" s="29"/>
      <c r="AI751334" s="29"/>
    </row>
    <row r="751362" spans="23:35" x14ac:dyDescent="0.2">
      <c r="W751362" s="31"/>
      <c r="AI751362" s="31"/>
    </row>
    <row r="751366" spans="23:35" x14ac:dyDescent="0.2">
      <c r="W751366" s="29"/>
      <c r="AI751366" s="29"/>
    </row>
    <row r="751394" spans="23:35" x14ac:dyDescent="0.2">
      <c r="W751394" s="31"/>
      <c r="AI751394" s="31"/>
    </row>
    <row r="751398" spans="23:35" x14ac:dyDescent="0.2">
      <c r="W751398" s="29"/>
      <c r="AI751398" s="29"/>
    </row>
    <row r="751426" spans="23:35" x14ac:dyDescent="0.2">
      <c r="W751426" s="31"/>
      <c r="AI751426" s="31"/>
    </row>
    <row r="751430" spans="23:35" x14ac:dyDescent="0.2">
      <c r="W751430" s="29"/>
      <c r="AI751430" s="29"/>
    </row>
    <row r="751458" spans="23:35" x14ac:dyDescent="0.2">
      <c r="W751458" s="31"/>
      <c r="AI751458" s="31"/>
    </row>
    <row r="751462" spans="23:35" x14ac:dyDescent="0.2">
      <c r="W751462" s="29"/>
      <c r="AI751462" s="29"/>
    </row>
    <row r="751490" spans="23:35" x14ac:dyDescent="0.2">
      <c r="W751490" s="31"/>
      <c r="AI751490" s="31"/>
    </row>
    <row r="751494" spans="23:35" x14ac:dyDescent="0.2">
      <c r="W751494" s="29"/>
      <c r="AI751494" s="29"/>
    </row>
    <row r="751522" spans="23:35" x14ac:dyDescent="0.2">
      <c r="W751522" s="31"/>
      <c r="AI751522" s="31"/>
    </row>
    <row r="751526" spans="23:35" x14ac:dyDescent="0.2">
      <c r="W751526" s="29"/>
      <c r="AI751526" s="29"/>
    </row>
    <row r="751554" spans="23:35" x14ac:dyDescent="0.2">
      <c r="W751554" s="31"/>
      <c r="AI751554" s="31"/>
    </row>
    <row r="751558" spans="23:35" x14ac:dyDescent="0.2">
      <c r="W751558" s="29"/>
      <c r="AI751558" s="29"/>
    </row>
    <row r="751586" spans="23:35" x14ac:dyDescent="0.2">
      <c r="W751586" s="31"/>
      <c r="AI751586" s="31"/>
    </row>
    <row r="751590" spans="23:35" x14ac:dyDescent="0.2">
      <c r="W751590" s="29"/>
      <c r="AI751590" s="29"/>
    </row>
    <row r="751618" spans="23:35" x14ac:dyDescent="0.2">
      <c r="W751618" s="31"/>
      <c r="AI751618" s="31"/>
    </row>
    <row r="751622" spans="23:35" x14ac:dyDescent="0.2">
      <c r="W751622" s="29"/>
      <c r="AI751622" s="29"/>
    </row>
    <row r="751650" spans="23:35" x14ac:dyDescent="0.2">
      <c r="W751650" s="31"/>
      <c r="AI751650" s="31"/>
    </row>
    <row r="751654" spans="23:35" x14ac:dyDescent="0.2">
      <c r="W751654" s="29"/>
      <c r="AI751654" s="29"/>
    </row>
    <row r="751682" spans="23:35" x14ac:dyDescent="0.2">
      <c r="W751682" s="31"/>
      <c r="AI751682" s="31"/>
    </row>
    <row r="751686" spans="23:35" x14ac:dyDescent="0.2">
      <c r="W751686" s="29"/>
      <c r="AI751686" s="29"/>
    </row>
    <row r="751714" spans="23:35" x14ac:dyDescent="0.2">
      <c r="W751714" s="31"/>
      <c r="AI751714" s="31"/>
    </row>
    <row r="751718" spans="23:35" x14ac:dyDescent="0.2">
      <c r="W751718" s="29"/>
      <c r="AI751718" s="29"/>
    </row>
    <row r="751746" spans="23:35" x14ac:dyDescent="0.2">
      <c r="W751746" s="31"/>
      <c r="AI751746" s="31"/>
    </row>
    <row r="751750" spans="23:35" x14ac:dyDescent="0.2">
      <c r="W751750" s="29"/>
      <c r="AI751750" s="29"/>
    </row>
    <row r="751778" spans="23:35" x14ac:dyDescent="0.2">
      <c r="W751778" s="31"/>
      <c r="AI751778" s="31"/>
    </row>
    <row r="751782" spans="23:35" x14ac:dyDescent="0.2">
      <c r="W751782" s="29"/>
      <c r="AI751782" s="29"/>
    </row>
    <row r="751810" spans="23:35" x14ac:dyDescent="0.2">
      <c r="W751810" s="31"/>
      <c r="AI751810" s="31"/>
    </row>
    <row r="751814" spans="23:35" x14ac:dyDescent="0.2">
      <c r="W751814" s="29"/>
      <c r="AI751814" s="29"/>
    </row>
    <row r="751842" spans="23:35" x14ac:dyDescent="0.2">
      <c r="W751842" s="31"/>
      <c r="AI751842" s="31"/>
    </row>
    <row r="751846" spans="23:35" x14ac:dyDescent="0.2">
      <c r="W751846" s="29"/>
      <c r="AI751846" s="29"/>
    </row>
    <row r="751874" spans="23:35" x14ac:dyDescent="0.2">
      <c r="W751874" s="31"/>
      <c r="AI751874" s="31"/>
    </row>
    <row r="751878" spans="23:35" x14ac:dyDescent="0.2">
      <c r="W751878" s="29"/>
      <c r="AI751878" s="29"/>
    </row>
    <row r="751906" spans="23:35" x14ac:dyDescent="0.2">
      <c r="W751906" s="31"/>
      <c r="AI751906" s="31"/>
    </row>
    <row r="751910" spans="23:35" x14ac:dyDescent="0.2">
      <c r="W751910" s="29"/>
      <c r="AI751910" s="29"/>
    </row>
    <row r="751938" spans="23:35" x14ac:dyDescent="0.2">
      <c r="W751938" s="31"/>
      <c r="AI751938" s="31"/>
    </row>
    <row r="751942" spans="23:35" x14ac:dyDescent="0.2">
      <c r="W751942" s="29"/>
      <c r="AI751942" s="29"/>
    </row>
    <row r="751970" spans="23:35" x14ac:dyDescent="0.2">
      <c r="W751970" s="31"/>
      <c r="AI751970" s="31"/>
    </row>
    <row r="751974" spans="23:35" x14ac:dyDescent="0.2">
      <c r="W751974" s="29"/>
      <c r="AI751974" s="29"/>
    </row>
    <row r="752002" spans="23:35" x14ac:dyDescent="0.2">
      <c r="W752002" s="31"/>
      <c r="AI752002" s="31"/>
    </row>
    <row r="752006" spans="23:35" x14ac:dyDescent="0.2">
      <c r="W752006" s="29"/>
      <c r="AI752006" s="29"/>
    </row>
    <row r="752034" spans="23:35" x14ac:dyDescent="0.2">
      <c r="W752034" s="31"/>
      <c r="AI752034" s="31"/>
    </row>
    <row r="752038" spans="23:35" x14ac:dyDescent="0.2">
      <c r="W752038" s="29"/>
      <c r="AI752038" s="29"/>
    </row>
    <row r="752066" spans="23:35" x14ac:dyDescent="0.2">
      <c r="W752066" s="31"/>
      <c r="AI752066" s="31"/>
    </row>
    <row r="752070" spans="23:35" x14ac:dyDescent="0.2">
      <c r="W752070" s="29"/>
      <c r="AI752070" s="29"/>
    </row>
    <row r="752098" spans="23:35" x14ac:dyDescent="0.2">
      <c r="W752098" s="31"/>
      <c r="AI752098" s="31"/>
    </row>
    <row r="752102" spans="23:35" x14ac:dyDescent="0.2">
      <c r="W752102" s="29"/>
      <c r="AI752102" s="29"/>
    </row>
    <row r="752130" spans="23:35" x14ac:dyDescent="0.2">
      <c r="W752130" s="31"/>
      <c r="AI752130" s="31"/>
    </row>
    <row r="752134" spans="23:35" x14ac:dyDescent="0.2">
      <c r="W752134" s="29"/>
      <c r="AI752134" s="29"/>
    </row>
    <row r="752162" spans="23:35" x14ac:dyDescent="0.2">
      <c r="W752162" s="31"/>
      <c r="AI752162" s="31"/>
    </row>
    <row r="752166" spans="23:35" x14ac:dyDescent="0.2">
      <c r="W752166" s="29"/>
      <c r="AI752166" s="29"/>
    </row>
    <row r="752194" spans="23:35" x14ac:dyDescent="0.2">
      <c r="W752194" s="31"/>
      <c r="AI752194" s="31"/>
    </row>
    <row r="752198" spans="23:35" x14ac:dyDescent="0.2">
      <c r="W752198" s="29"/>
      <c r="AI752198" s="29"/>
    </row>
    <row r="752226" spans="23:35" x14ac:dyDescent="0.2">
      <c r="W752226" s="31"/>
      <c r="AI752226" s="31"/>
    </row>
    <row r="752230" spans="23:35" x14ac:dyDescent="0.2">
      <c r="W752230" s="29"/>
      <c r="AI752230" s="29"/>
    </row>
    <row r="752258" spans="23:35" x14ac:dyDescent="0.2">
      <c r="W752258" s="31"/>
      <c r="AI752258" s="31"/>
    </row>
    <row r="752262" spans="23:35" x14ac:dyDescent="0.2">
      <c r="W752262" s="29"/>
      <c r="AI752262" s="29"/>
    </row>
    <row r="752290" spans="23:35" x14ac:dyDescent="0.2">
      <c r="W752290" s="31"/>
      <c r="AI752290" s="31"/>
    </row>
    <row r="752294" spans="23:35" x14ac:dyDescent="0.2">
      <c r="W752294" s="29"/>
      <c r="AI752294" s="29"/>
    </row>
    <row r="752322" spans="23:35" x14ac:dyDescent="0.2">
      <c r="W752322" s="31"/>
      <c r="AI752322" s="31"/>
    </row>
    <row r="752326" spans="23:35" x14ac:dyDescent="0.2">
      <c r="W752326" s="29"/>
      <c r="AI752326" s="29"/>
    </row>
    <row r="752354" spans="23:35" x14ac:dyDescent="0.2">
      <c r="W752354" s="31"/>
      <c r="AI752354" s="31"/>
    </row>
    <row r="752358" spans="23:35" x14ac:dyDescent="0.2">
      <c r="W752358" s="29"/>
      <c r="AI752358" s="29"/>
    </row>
    <row r="752386" spans="23:35" x14ac:dyDescent="0.2">
      <c r="W752386" s="31"/>
      <c r="AI752386" s="31"/>
    </row>
    <row r="752390" spans="23:35" x14ac:dyDescent="0.2">
      <c r="W752390" s="29"/>
      <c r="AI752390" s="29"/>
    </row>
    <row r="752418" spans="23:35" x14ac:dyDescent="0.2">
      <c r="W752418" s="31"/>
      <c r="AI752418" s="31"/>
    </row>
    <row r="752422" spans="23:35" x14ac:dyDescent="0.2">
      <c r="W752422" s="29"/>
      <c r="AI752422" s="29"/>
    </row>
    <row r="752450" spans="23:35" x14ac:dyDescent="0.2">
      <c r="W752450" s="31"/>
      <c r="AI752450" s="31"/>
    </row>
    <row r="752454" spans="23:35" x14ac:dyDescent="0.2">
      <c r="W752454" s="29"/>
      <c r="AI752454" s="29"/>
    </row>
    <row r="752482" spans="23:35" x14ac:dyDescent="0.2">
      <c r="W752482" s="31"/>
      <c r="AI752482" s="31"/>
    </row>
    <row r="752486" spans="23:35" x14ac:dyDescent="0.2">
      <c r="W752486" s="29"/>
      <c r="AI752486" s="29"/>
    </row>
    <row r="752514" spans="23:35" x14ac:dyDescent="0.2">
      <c r="W752514" s="31"/>
      <c r="AI752514" s="31"/>
    </row>
    <row r="752518" spans="23:35" x14ac:dyDescent="0.2">
      <c r="W752518" s="29"/>
      <c r="AI752518" s="29"/>
    </row>
    <row r="752546" spans="23:35" x14ac:dyDescent="0.2">
      <c r="W752546" s="31"/>
      <c r="AI752546" s="31"/>
    </row>
    <row r="752550" spans="23:35" x14ac:dyDescent="0.2">
      <c r="W752550" s="29"/>
      <c r="AI752550" s="29"/>
    </row>
    <row r="752578" spans="23:35" x14ac:dyDescent="0.2">
      <c r="W752578" s="31"/>
      <c r="AI752578" s="31"/>
    </row>
    <row r="752582" spans="23:35" x14ac:dyDescent="0.2">
      <c r="W752582" s="29"/>
      <c r="AI752582" s="29"/>
    </row>
    <row r="752610" spans="23:35" x14ac:dyDescent="0.2">
      <c r="W752610" s="31"/>
      <c r="AI752610" s="31"/>
    </row>
    <row r="752614" spans="23:35" x14ac:dyDescent="0.2">
      <c r="W752614" s="29"/>
      <c r="AI752614" s="29"/>
    </row>
    <row r="752642" spans="23:35" x14ac:dyDescent="0.2">
      <c r="W752642" s="31"/>
      <c r="AI752642" s="31"/>
    </row>
    <row r="752646" spans="23:35" x14ac:dyDescent="0.2">
      <c r="W752646" s="29"/>
      <c r="AI752646" s="29"/>
    </row>
    <row r="752674" spans="23:35" x14ac:dyDescent="0.2">
      <c r="W752674" s="31"/>
      <c r="AI752674" s="31"/>
    </row>
    <row r="752678" spans="23:35" x14ac:dyDescent="0.2">
      <c r="W752678" s="29"/>
      <c r="AI752678" s="29"/>
    </row>
    <row r="752706" spans="23:35" x14ac:dyDescent="0.2">
      <c r="W752706" s="31"/>
      <c r="AI752706" s="31"/>
    </row>
    <row r="752710" spans="23:35" x14ac:dyDescent="0.2">
      <c r="W752710" s="29"/>
      <c r="AI752710" s="29"/>
    </row>
    <row r="752738" spans="23:35" x14ac:dyDescent="0.2">
      <c r="W752738" s="31"/>
      <c r="AI752738" s="31"/>
    </row>
    <row r="752742" spans="23:35" x14ac:dyDescent="0.2">
      <c r="W752742" s="29"/>
      <c r="AI752742" s="29"/>
    </row>
    <row r="752770" spans="23:35" x14ac:dyDescent="0.2">
      <c r="W752770" s="31"/>
      <c r="AI752770" s="31"/>
    </row>
    <row r="752774" spans="23:35" x14ac:dyDescent="0.2">
      <c r="W752774" s="29"/>
      <c r="AI752774" s="29"/>
    </row>
    <row r="752802" spans="23:35" x14ac:dyDescent="0.2">
      <c r="W752802" s="31"/>
      <c r="AI752802" s="31"/>
    </row>
    <row r="752806" spans="23:35" x14ac:dyDescent="0.2">
      <c r="W752806" s="29"/>
      <c r="AI752806" s="29"/>
    </row>
    <row r="752834" spans="23:35" x14ac:dyDescent="0.2">
      <c r="W752834" s="31"/>
      <c r="AI752834" s="31"/>
    </row>
    <row r="752838" spans="23:35" x14ac:dyDescent="0.2">
      <c r="W752838" s="29"/>
      <c r="AI752838" s="29"/>
    </row>
    <row r="752866" spans="23:35" x14ac:dyDescent="0.2">
      <c r="W752866" s="31"/>
      <c r="AI752866" s="31"/>
    </row>
    <row r="752870" spans="23:35" x14ac:dyDescent="0.2">
      <c r="W752870" s="29"/>
      <c r="AI752870" s="29"/>
    </row>
    <row r="752898" spans="23:35" x14ac:dyDescent="0.2">
      <c r="W752898" s="31"/>
      <c r="AI752898" s="31"/>
    </row>
    <row r="752902" spans="23:35" x14ac:dyDescent="0.2">
      <c r="W752902" s="29"/>
      <c r="AI752902" s="29"/>
    </row>
    <row r="752930" spans="23:35" x14ac:dyDescent="0.2">
      <c r="W752930" s="31"/>
      <c r="AI752930" s="31"/>
    </row>
    <row r="752934" spans="23:35" x14ac:dyDescent="0.2">
      <c r="W752934" s="29"/>
      <c r="AI752934" s="29"/>
    </row>
    <row r="752962" spans="23:35" x14ac:dyDescent="0.2">
      <c r="W752962" s="31"/>
      <c r="AI752962" s="31"/>
    </row>
    <row r="752966" spans="23:35" x14ac:dyDescent="0.2">
      <c r="W752966" s="29"/>
      <c r="AI752966" s="29"/>
    </row>
    <row r="752994" spans="23:35" x14ac:dyDescent="0.2">
      <c r="W752994" s="31"/>
      <c r="AI752994" s="31"/>
    </row>
    <row r="752998" spans="23:35" x14ac:dyDescent="0.2">
      <c r="W752998" s="29"/>
      <c r="AI752998" s="29"/>
    </row>
    <row r="753026" spans="23:35" x14ac:dyDescent="0.2">
      <c r="W753026" s="31"/>
      <c r="AI753026" s="31"/>
    </row>
    <row r="753030" spans="23:35" x14ac:dyDescent="0.2">
      <c r="W753030" s="29"/>
      <c r="AI753030" s="29"/>
    </row>
    <row r="753058" spans="23:35" x14ac:dyDescent="0.2">
      <c r="W753058" s="31"/>
      <c r="AI753058" s="31"/>
    </row>
    <row r="753062" spans="23:35" x14ac:dyDescent="0.2">
      <c r="W753062" s="29"/>
      <c r="AI753062" s="29"/>
    </row>
    <row r="753090" spans="23:35" x14ac:dyDescent="0.2">
      <c r="W753090" s="31"/>
      <c r="AI753090" s="31"/>
    </row>
    <row r="753094" spans="23:35" x14ac:dyDescent="0.2">
      <c r="W753094" s="29"/>
      <c r="AI753094" s="29"/>
    </row>
    <row r="753122" spans="23:35" x14ac:dyDescent="0.2">
      <c r="W753122" s="31"/>
      <c r="AI753122" s="31"/>
    </row>
    <row r="753126" spans="23:35" x14ac:dyDescent="0.2">
      <c r="W753126" s="29"/>
      <c r="AI753126" s="29"/>
    </row>
    <row r="753154" spans="23:35" x14ac:dyDescent="0.2">
      <c r="W753154" s="31"/>
      <c r="AI753154" s="31"/>
    </row>
    <row r="753158" spans="23:35" x14ac:dyDescent="0.2">
      <c r="W753158" s="29"/>
      <c r="AI753158" s="29"/>
    </row>
    <row r="753186" spans="23:35" x14ac:dyDescent="0.2">
      <c r="W753186" s="31"/>
      <c r="AI753186" s="31"/>
    </row>
    <row r="753190" spans="23:35" x14ac:dyDescent="0.2">
      <c r="W753190" s="29"/>
      <c r="AI753190" s="29"/>
    </row>
    <row r="753218" spans="23:35" x14ac:dyDescent="0.2">
      <c r="W753218" s="31"/>
      <c r="AI753218" s="31"/>
    </row>
    <row r="753222" spans="23:35" x14ac:dyDescent="0.2">
      <c r="W753222" s="29"/>
      <c r="AI753222" s="29"/>
    </row>
    <row r="753250" spans="23:35" x14ac:dyDescent="0.2">
      <c r="W753250" s="31"/>
      <c r="AI753250" s="31"/>
    </row>
    <row r="753254" spans="23:35" x14ac:dyDescent="0.2">
      <c r="W753254" s="29"/>
      <c r="AI753254" s="29"/>
    </row>
    <row r="753282" spans="23:35" x14ac:dyDescent="0.2">
      <c r="W753282" s="31"/>
      <c r="AI753282" s="31"/>
    </row>
    <row r="753286" spans="23:35" x14ac:dyDescent="0.2">
      <c r="W753286" s="29"/>
      <c r="AI753286" s="29"/>
    </row>
    <row r="753314" spans="23:35" x14ac:dyDescent="0.2">
      <c r="W753314" s="31"/>
      <c r="AI753314" s="31"/>
    </row>
    <row r="753318" spans="23:35" x14ac:dyDescent="0.2">
      <c r="W753318" s="29"/>
      <c r="AI753318" s="29"/>
    </row>
    <row r="753346" spans="23:35" x14ac:dyDescent="0.2">
      <c r="W753346" s="31"/>
      <c r="AI753346" s="31"/>
    </row>
    <row r="753350" spans="23:35" x14ac:dyDescent="0.2">
      <c r="W753350" s="29"/>
      <c r="AI753350" s="29"/>
    </row>
    <row r="753378" spans="23:35" x14ac:dyDescent="0.2">
      <c r="W753378" s="31"/>
      <c r="AI753378" s="31"/>
    </row>
    <row r="753382" spans="23:35" x14ac:dyDescent="0.2">
      <c r="W753382" s="29"/>
      <c r="AI753382" s="29"/>
    </row>
    <row r="753410" spans="23:35" x14ac:dyDescent="0.2">
      <c r="W753410" s="31"/>
      <c r="AI753410" s="31"/>
    </row>
    <row r="753414" spans="23:35" x14ac:dyDescent="0.2">
      <c r="W753414" s="29"/>
      <c r="AI753414" s="29"/>
    </row>
    <row r="753442" spans="23:35" x14ac:dyDescent="0.2">
      <c r="W753442" s="31"/>
      <c r="AI753442" s="31"/>
    </row>
    <row r="753446" spans="23:35" x14ac:dyDescent="0.2">
      <c r="W753446" s="29"/>
      <c r="AI753446" s="29"/>
    </row>
    <row r="753474" spans="23:35" x14ac:dyDescent="0.2">
      <c r="W753474" s="31"/>
      <c r="AI753474" s="31"/>
    </row>
    <row r="753478" spans="23:35" x14ac:dyDescent="0.2">
      <c r="W753478" s="29"/>
      <c r="AI753478" s="29"/>
    </row>
    <row r="753506" spans="23:35" x14ac:dyDescent="0.2">
      <c r="W753506" s="31"/>
      <c r="AI753506" s="31"/>
    </row>
    <row r="753510" spans="23:35" x14ac:dyDescent="0.2">
      <c r="W753510" s="29"/>
      <c r="AI753510" s="29"/>
    </row>
    <row r="753538" spans="23:35" x14ac:dyDescent="0.2">
      <c r="W753538" s="31"/>
      <c r="AI753538" s="31"/>
    </row>
    <row r="753542" spans="23:35" x14ac:dyDescent="0.2">
      <c r="W753542" s="29"/>
      <c r="AI753542" s="29"/>
    </row>
    <row r="753570" spans="23:35" x14ac:dyDescent="0.2">
      <c r="W753570" s="31"/>
      <c r="AI753570" s="31"/>
    </row>
    <row r="753574" spans="23:35" x14ac:dyDescent="0.2">
      <c r="W753574" s="29"/>
      <c r="AI753574" s="29"/>
    </row>
    <row r="753602" spans="23:35" x14ac:dyDescent="0.2">
      <c r="W753602" s="31"/>
      <c r="AI753602" s="31"/>
    </row>
    <row r="753606" spans="23:35" x14ac:dyDescent="0.2">
      <c r="W753606" s="29"/>
      <c r="AI753606" s="29"/>
    </row>
    <row r="753634" spans="23:35" x14ac:dyDescent="0.2">
      <c r="W753634" s="31"/>
      <c r="AI753634" s="31"/>
    </row>
    <row r="753638" spans="23:35" x14ac:dyDescent="0.2">
      <c r="W753638" s="29"/>
      <c r="AI753638" s="29"/>
    </row>
    <row r="753666" spans="23:35" x14ac:dyDescent="0.2">
      <c r="W753666" s="31"/>
      <c r="AI753666" s="31"/>
    </row>
    <row r="753670" spans="23:35" x14ac:dyDescent="0.2">
      <c r="W753670" s="29"/>
      <c r="AI753670" s="29"/>
    </row>
    <row r="753698" spans="23:35" x14ac:dyDescent="0.2">
      <c r="W753698" s="31"/>
      <c r="AI753698" s="31"/>
    </row>
    <row r="753702" spans="23:35" x14ac:dyDescent="0.2">
      <c r="W753702" s="29"/>
      <c r="AI753702" s="29"/>
    </row>
    <row r="753730" spans="23:35" x14ac:dyDescent="0.2">
      <c r="W753730" s="31"/>
      <c r="AI753730" s="31"/>
    </row>
    <row r="753734" spans="23:35" x14ac:dyDescent="0.2">
      <c r="W753734" s="29"/>
      <c r="AI753734" s="29"/>
    </row>
    <row r="753762" spans="23:35" x14ac:dyDescent="0.2">
      <c r="W753762" s="31"/>
      <c r="AI753762" s="31"/>
    </row>
    <row r="753766" spans="23:35" x14ac:dyDescent="0.2">
      <c r="W753766" s="29"/>
      <c r="AI753766" s="29"/>
    </row>
    <row r="753794" spans="23:35" x14ac:dyDescent="0.2">
      <c r="W753794" s="31"/>
      <c r="AI753794" s="31"/>
    </row>
    <row r="753798" spans="23:35" x14ac:dyDescent="0.2">
      <c r="W753798" s="29"/>
      <c r="AI753798" s="29"/>
    </row>
    <row r="753826" spans="23:35" x14ac:dyDescent="0.2">
      <c r="W753826" s="31"/>
      <c r="AI753826" s="31"/>
    </row>
    <row r="753830" spans="23:35" x14ac:dyDescent="0.2">
      <c r="W753830" s="29"/>
      <c r="AI753830" s="29"/>
    </row>
    <row r="753858" spans="23:35" x14ac:dyDescent="0.2">
      <c r="W753858" s="31"/>
      <c r="AI753858" s="31"/>
    </row>
    <row r="753862" spans="23:35" x14ac:dyDescent="0.2">
      <c r="W753862" s="29"/>
      <c r="AI753862" s="29"/>
    </row>
    <row r="753890" spans="23:35" x14ac:dyDescent="0.2">
      <c r="W753890" s="31"/>
      <c r="AI753890" s="31"/>
    </row>
    <row r="753894" spans="23:35" x14ac:dyDescent="0.2">
      <c r="W753894" s="29"/>
      <c r="AI753894" s="29"/>
    </row>
    <row r="753922" spans="23:35" x14ac:dyDescent="0.2">
      <c r="W753922" s="31"/>
      <c r="AI753922" s="31"/>
    </row>
    <row r="753926" spans="23:35" x14ac:dyDescent="0.2">
      <c r="W753926" s="29"/>
      <c r="AI753926" s="29"/>
    </row>
    <row r="753954" spans="23:35" x14ac:dyDescent="0.2">
      <c r="W753954" s="31"/>
      <c r="AI753954" s="31"/>
    </row>
    <row r="753958" spans="23:35" x14ac:dyDescent="0.2">
      <c r="W753958" s="29"/>
      <c r="AI753958" s="29"/>
    </row>
    <row r="753986" spans="23:35" x14ac:dyDescent="0.2">
      <c r="W753986" s="31"/>
      <c r="AI753986" s="31"/>
    </row>
    <row r="753990" spans="23:35" x14ac:dyDescent="0.2">
      <c r="W753990" s="29"/>
      <c r="AI753990" s="29"/>
    </row>
    <row r="754018" spans="23:35" x14ac:dyDescent="0.2">
      <c r="W754018" s="31"/>
      <c r="AI754018" s="31"/>
    </row>
    <row r="754022" spans="23:35" x14ac:dyDescent="0.2">
      <c r="W754022" s="29"/>
      <c r="AI754022" s="29"/>
    </row>
    <row r="754050" spans="23:35" x14ac:dyDescent="0.2">
      <c r="W754050" s="31"/>
      <c r="AI754050" s="31"/>
    </row>
    <row r="754054" spans="23:35" x14ac:dyDescent="0.2">
      <c r="W754054" s="29"/>
      <c r="AI754054" s="29"/>
    </row>
    <row r="754082" spans="23:35" x14ac:dyDescent="0.2">
      <c r="W754082" s="31"/>
      <c r="AI754082" s="31"/>
    </row>
    <row r="754086" spans="23:35" x14ac:dyDescent="0.2">
      <c r="W754086" s="29"/>
      <c r="AI754086" s="29"/>
    </row>
    <row r="754114" spans="23:35" x14ac:dyDescent="0.2">
      <c r="W754114" s="31"/>
      <c r="AI754114" s="31"/>
    </row>
    <row r="754118" spans="23:35" x14ac:dyDescent="0.2">
      <c r="W754118" s="29"/>
      <c r="AI754118" s="29"/>
    </row>
    <row r="754146" spans="23:35" x14ac:dyDescent="0.2">
      <c r="W754146" s="31"/>
      <c r="AI754146" s="31"/>
    </row>
    <row r="754150" spans="23:35" x14ac:dyDescent="0.2">
      <c r="W754150" s="29"/>
      <c r="AI754150" s="29"/>
    </row>
    <row r="754178" spans="23:35" x14ac:dyDescent="0.2">
      <c r="W754178" s="31"/>
      <c r="AI754178" s="31"/>
    </row>
    <row r="754182" spans="23:35" x14ac:dyDescent="0.2">
      <c r="W754182" s="29"/>
      <c r="AI754182" s="29"/>
    </row>
    <row r="754210" spans="23:35" x14ac:dyDescent="0.2">
      <c r="W754210" s="31"/>
      <c r="AI754210" s="31"/>
    </row>
    <row r="754214" spans="23:35" x14ac:dyDescent="0.2">
      <c r="W754214" s="29"/>
      <c r="AI754214" s="29"/>
    </row>
    <row r="754242" spans="23:35" x14ac:dyDescent="0.2">
      <c r="W754242" s="31"/>
      <c r="AI754242" s="31"/>
    </row>
    <row r="754246" spans="23:35" x14ac:dyDescent="0.2">
      <c r="W754246" s="29"/>
      <c r="AI754246" s="29"/>
    </row>
    <row r="754274" spans="23:35" x14ac:dyDescent="0.2">
      <c r="W754274" s="31"/>
      <c r="AI754274" s="31"/>
    </row>
    <row r="754278" spans="23:35" x14ac:dyDescent="0.2">
      <c r="W754278" s="29"/>
      <c r="AI754278" s="29"/>
    </row>
    <row r="754306" spans="23:35" x14ac:dyDescent="0.2">
      <c r="W754306" s="31"/>
      <c r="AI754306" s="31"/>
    </row>
    <row r="754310" spans="23:35" x14ac:dyDescent="0.2">
      <c r="W754310" s="29"/>
      <c r="AI754310" s="29"/>
    </row>
    <row r="754338" spans="23:35" x14ac:dyDescent="0.2">
      <c r="W754338" s="31"/>
      <c r="AI754338" s="31"/>
    </row>
    <row r="754342" spans="23:35" x14ac:dyDescent="0.2">
      <c r="W754342" s="29"/>
      <c r="AI754342" s="29"/>
    </row>
    <row r="754370" spans="23:35" x14ac:dyDescent="0.2">
      <c r="W754370" s="31"/>
      <c r="AI754370" s="31"/>
    </row>
    <row r="754374" spans="23:35" x14ac:dyDescent="0.2">
      <c r="W754374" s="29"/>
      <c r="AI754374" s="29"/>
    </row>
    <row r="754402" spans="23:35" x14ac:dyDescent="0.2">
      <c r="W754402" s="31"/>
      <c r="AI754402" s="31"/>
    </row>
    <row r="754406" spans="23:35" x14ac:dyDescent="0.2">
      <c r="W754406" s="29"/>
      <c r="AI754406" s="29"/>
    </row>
    <row r="754434" spans="23:35" x14ac:dyDescent="0.2">
      <c r="W754434" s="31"/>
      <c r="AI754434" s="31"/>
    </row>
    <row r="754438" spans="23:35" x14ac:dyDescent="0.2">
      <c r="W754438" s="29"/>
      <c r="AI754438" s="29"/>
    </row>
    <row r="754466" spans="23:35" x14ac:dyDescent="0.2">
      <c r="W754466" s="31"/>
      <c r="AI754466" s="31"/>
    </row>
    <row r="754470" spans="23:35" x14ac:dyDescent="0.2">
      <c r="W754470" s="29"/>
      <c r="AI754470" s="29"/>
    </row>
    <row r="754498" spans="23:35" x14ac:dyDescent="0.2">
      <c r="W754498" s="31"/>
      <c r="AI754498" s="31"/>
    </row>
    <row r="754502" spans="23:35" x14ac:dyDescent="0.2">
      <c r="W754502" s="29"/>
      <c r="AI754502" s="29"/>
    </row>
    <row r="754530" spans="23:35" x14ac:dyDescent="0.2">
      <c r="W754530" s="31"/>
      <c r="AI754530" s="31"/>
    </row>
    <row r="754534" spans="23:35" x14ac:dyDescent="0.2">
      <c r="W754534" s="29"/>
      <c r="AI754534" s="29"/>
    </row>
    <row r="754562" spans="23:35" x14ac:dyDescent="0.2">
      <c r="W754562" s="31"/>
      <c r="AI754562" s="31"/>
    </row>
    <row r="754566" spans="23:35" x14ac:dyDescent="0.2">
      <c r="W754566" s="29"/>
      <c r="AI754566" s="29"/>
    </row>
    <row r="754594" spans="23:35" x14ac:dyDescent="0.2">
      <c r="W754594" s="31"/>
      <c r="AI754594" s="31"/>
    </row>
    <row r="754598" spans="23:35" x14ac:dyDescent="0.2">
      <c r="W754598" s="29"/>
      <c r="AI754598" s="29"/>
    </row>
    <row r="754626" spans="23:35" x14ac:dyDescent="0.2">
      <c r="W754626" s="31"/>
      <c r="AI754626" s="31"/>
    </row>
    <row r="754630" spans="23:35" x14ac:dyDescent="0.2">
      <c r="W754630" s="29"/>
      <c r="AI754630" s="29"/>
    </row>
    <row r="754658" spans="23:35" x14ac:dyDescent="0.2">
      <c r="W754658" s="31"/>
      <c r="AI754658" s="31"/>
    </row>
    <row r="754662" spans="23:35" x14ac:dyDescent="0.2">
      <c r="W754662" s="29"/>
      <c r="AI754662" s="29"/>
    </row>
    <row r="754690" spans="23:35" x14ac:dyDescent="0.2">
      <c r="W754690" s="31"/>
      <c r="AI754690" s="31"/>
    </row>
    <row r="754694" spans="23:35" x14ac:dyDescent="0.2">
      <c r="W754694" s="29"/>
      <c r="AI754694" s="29"/>
    </row>
    <row r="754722" spans="23:35" x14ac:dyDescent="0.2">
      <c r="W754722" s="31"/>
      <c r="AI754722" s="31"/>
    </row>
    <row r="754726" spans="23:35" x14ac:dyDescent="0.2">
      <c r="W754726" s="29"/>
      <c r="AI754726" s="29"/>
    </row>
    <row r="754754" spans="23:35" x14ac:dyDescent="0.2">
      <c r="W754754" s="31"/>
      <c r="AI754754" s="31"/>
    </row>
    <row r="754758" spans="23:35" x14ac:dyDescent="0.2">
      <c r="W754758" s="29"/>
      <c r="AI754758" s="29"/>
    </row>
    <row r="754786" spans="23:35" x14ac:dyDescent="0.2">
      <c r="W754786" s="31"/>
      <c r="AI754786" s="31"/>
    </row>
    <row r="754790" spans="23:35" x14ac:dyDescent="0.2">
      <c r="W754790" s="29"/>
      <c r="AI754790" s="29"/>
    </row>
    <row r="754818" spans="23:35" x14ac:dyDescent="0.2">
      <c r="W754818" s="31"/>
      <c r="AI754818" s="31"/>
    </row>
    <row r="754822" spans="23:35" x14ac:dyDescent="0.2">
      <c r="W754822" s="29"/>
      <c r="AI754822" s="29"/>
    </row>
    <row r="754850" spans="23:35" x14ac:dyDescent="0.2">
      <c r="W754850" s="31"/>
      <c r="AI754850" s="31"/>
    </row>
    <row r="754854" spans="23:35" x14ac:dyDescent="0.2">
      <c r="W754854" s="29"/>
      <c r="AI754854" s="29"/>
    </row>
    <row r="754882" spans="23:35" x14ac:dyDescent="0.2">
      <c r="W754882" s="31"/>
      <c r="AI754882" s="31"/>
    </row>
    <row r="754886" spans="23:35" x14ac:dyDescent="0.2">
      <c r="W754886" s="29"/>
      <c r="AI754886" s="29"/>
    </row>
    <row r="754914" spans="23:35" x14ac:dyDescent="0.2">
      <c r="W754914" s="31"/>
      <c r="AI754914" s="31"/>
    </row>
    <row r="754918" spans="23:35" x14ac:dyDescent="0.2">
      <c r="W754918" s="29"/>
      <c r="AI754918" s="29"/>
    </row>
    <row r="754946" spans="23:35" x14ac:dyDescent="0.2">
      <c r="W754946" s="31"/>
      <c r="AI754946" s="31"/>
    </row>
    <row r="754950" spans="23:35" x14ac:dyDescent="0.2">
      <c r="W754950" s="29"/>
      <c r="AI754950" s="29"/>
    </row>
    <row r="754978" spans="23:35" x14ac:dyDescent="0.2">
      <c r="W754978" s="31"/>
      <c r="AI754978" s="31"/>
    </row>
    <row r="754982" spans="23:35" x14ac:dyDescent="0.2">
      <c r="W754982" s="29"/>
      <c r="AI754982" s="29"/>
    </row>
    <row r="755010" spans="23:35" x14ac:dyDescent="0.2">
      <c r="W755010" s="31"/>
      <c r="AI755010" s="31"/>
    </row>
    <row r="755014" spans="23:35" x14ac:dyDescent="0.2">
      <c r="W755014" s="29"/>
      <c r="AI755014" s="29"/>
    </row>
    <row r="755042" spans="23:35" x14ac:dyDescent="0.2">
      <c r="W755042" s="31"/>
      <c r="AI755042" s="31"/>
    </row>
    <row r="755046" spans="23:35" x14ac:dyDescent="0.2">
      <c r="W755046" s="29"/>
      <c r="AI755046" s="29"/>
    </row>
    <row r="755074" spans="23:35" x14ac:dyDescent="0.2">
      <c r="W755074" s="31"/>
      <c r="AI755074" s="31"/>
    </row>
    <row r="755078" spans="23:35" x14ac:dyDescent="0.2">
      <c r="W755078" s="29"/>
      <c r="AI755078" s="29"/>
    </row>
    <row r="755106" spans="23:35" x14ac:dyDescent="0.2">
      <c r="W755106" s="31"/>
      <c r="AI755106" s="31"/>
    </row>
    <row r="755110" spans="23:35" x14ac:dyDescent="0.2">
      <c r="W755110" s="29"/>
      <c r="AI755110" s="29"/>
    </row>
    <row r="755138" spans="23:35" x14ac:dyDescent="0.2">
      <c r="W755138" s="31"/>
      <c r="AI755138" s="31"/>
    </row>
    <row r="755142" spans="23:35" x14ac:dyDescent="0.2">
      <c r="W755142" s="29"/>
      <c r="AI755142" s="29"/>
    </row>
    <row r="755170" spans="23:35" x14ac:dyDescent="0.2">
      <c r="W755170" s="31"/>
      <c r="AI755170" s="31"/>
    </row>
    <row r="755174" spans="23:35" x14ac:dyDescent="0.2">
      <c r="W755174" s="29"/>
      <c r="AI755174" s="29"/>
    </row>
    <row r="755202" spans="23:35" x14ac:dyDescent="0.2">
      <c r="W755202" s="31"/>
      <c r="AI755202" s="31"/>
    </row>
    <row r="755206" spans="23:35" x14ac:dyDescent="0.2">
      <c r="W755206" s="29"/>
      <c r="AI755206" s="29"/>
    </row>
    <row r="755234" spans="23:35" x14ac:dyDescent="0.2">
      <c r="W755234" s="31"/>
      <c r="AI755234" s="31"/>
    </row>
    <row r="755238" spans="23:35" x14ac:dyDescent="0.2">
      <c r="W755238" s="29"/>
      <c r="AI755238" s="29"/>
    </row>
    <row r="755266" spans="23:35" x14ac:dyDescent="0.2">
      <c r="W755266" s="31"/>
      <c r="AI755266" s="31"/>
    </row>
    <row r="755270" spans="23:35" x14ac:dyDescent="0.2">
      <c r="W755270" s="29"/>
      <c r="AI755270" s="29"/>
    </row>
    <row r="755298" spans="23:35" x14ac:dyDescent="0.2">
      <c r="W755298" s="31"/>
      <c r="AI755298" s="31"/>
    </row>
    <row r="755302" spans="23:35" x14ac:dyDescent="0.2">
      <c r="W755302" s="29"/>
      <c r="AI755302" s="29"/>
    </row>
    <row r="755330" spans="23:35" x14ac:dyDescent="0.2">
      <c r="W755330" s="31"/>
      <c r="AI755330" s="31"/>
    </row>
    <row r="755334" spans="23:35" x14ac:dyDescent="0.2">
      <c r="W755334" s="29"/>
      <c r="AI755334" s="29"/>
    </row>
    <row r="755362" spans="23:35" x14ac:dyDescent="0.2">
      <c r="W755362" s="31"/>
      <c r="AI755362" s="31"/>
    </row>
    <row r="755366" spans="23:35" x14ac:dyDescent="0.2">
      <c r="W755366" s="29"/>
      <c r="AI755366" s="29"/>
    </row>
    <row r="755394" spans="23:35" x14ac:dyDescent="0.2">
      <c r="W755394" s="31"/>
      <c r="AI755394" s="31"/>
    </row>
    <row r="755398" spans="23:35" x14ac:dyDescent="0.2">
      <c r="W755398" s="29"/>
      <c r="AI755398" s="29"/>
    </row>
    <row r="755426" spans="23:35" x14ac:dyDescent="0.2">
      <c r="W755426" s="31"/>
      <c r="AI755426" s="31"/>
    </row>
    <row r="755430" spans="23:35" x14ac:dyDescent="0.2">
      <c r="W755430" s="29"/>
      <c r="AI755430" s="29"/>
    </row>
    <row r="755458" spans="23:35" x14ac:dyDescent="0.2">
      <c r="W755458" s="31"/>
      <c r="AI755458" s="31"/>
    </row>
    <row r="755462" spans="23:35" x14ac:dyDescent="0.2">
      <c r="W755462" s="29"/>
      <c r="AI755462" s="29"/>
    </row>
    <row r="755490" spans="23:35" x14ac:dyDescent="0.2">
      <c r="W755490" s="31"/>
      <c r="AI755490" s="31"/>
    </row>
    <row r="755494" spans="23:35" x14ac:dyDescent="0.2">
      <c r="W755494" s="29"/>
      <c r="AI755494" s="29"/>
    </row>
    <row r="755522" spans="23:35" x14ac:dyDescent="0.2">
      <c r="W755522" s="31"/>
      <c r="AI755522" s="31"/>
    </row>
    <row r="755526" spans="23:35" x14ac:dyDescent="0.2">
      <c r="W755526" s="29"/>
      <c r="AI755526" s="29"/>
    </row>
    <row r="755554" spans="23:35" x14ac:dyDescent="0.2">
      <c r="W755554" s="31"/>
      <c r="AI755554" s="31"/>
    </row>
    <row r="755558" spans="23:35" x14ac:dyDescent="0.2">
      <c r="W755558" s="29"/>
      <c r="AI755558" s="29"/>
    </row>
    <row r="755586" spans="23:35" x14ac:dyDescent="0.2">
      <c r="W755586" s="31"/>
      <c r="AI755586" s="31"/>
    </row>
    <row r="755590" spans="23:35" x14ac:dyDescent="0.2">
      <c r="W755590" s="29"/>
      <c r="AI755590" s="29"/>
    </row>
    <row r="755618" spans="23:35" x14ac:dyDescent="0.2">
      <c r="W755618" s="31"/>
      <c r="AI755618" s="31"/>
    </row>
    <row r="755622" spans="23:35" x14ac:dyDescent="0.2">
      <c r="W755622" s="29"/>
      <c r="AI755622" s="29"/>
    </row>
    <row r="755650" spans="23:35" x14ac:dyDescent="0.2">
      <c r="W755650" s="31"/>
      <c r="AI755650" s="31"/>
    </row>
    <row r="755654" spans="23:35" x14ac:dyDescent="0.2">
      <c r="W755654" s="29"/>
      <c r="AI755654" s="29"/>
    </row>
    <row r="755682" spans="23:35" x14ac:dyDescent="0.2">
      <c r="W755682" s="31"/>
      <c r="AI755682" s="31"/>
    </row>
    <row r="755686" spans="23:35" x14ac:dyDescent="0.2">
      <c r="W755686" s="29"/>
      <c r="AI755686" s="29"/>
    </row>
    <row r="755714" spans="23:35" x14ac:dyDescent="0.2">
      <c r="W755714" s="31"/>
      <c r="AI755714" s="31"/>
    </row>
    <row r="755718" spans="23:35" x14ac:dyDescent="0.2">
      <c r="W755718" s="29"/>
      <c r="AI755718" s="29"/>
    </row>
    <row r="755746" spans="23:35" x14ac:dyDescent="0.2">
      <c r="W755746" s="31"/>
      <c r="AI755746" s="31"/>
    </row>
    <row r="755750" spans="23:35" x14ac:dyDescent="0.2">
      <c r="W755750" s="29"/>
      <c r="AI755750" s="29"/>
    </row>
    <row r="755778" spans="23:35" x14ac:dyDescent="0.2">
      <c r="W755778" s="31"/>
      <c r="AI755778" s="31"/>
    </row>
    <row r="755782" spans="23:35" x14ac:dyDescent="0.2">
      <c r="W755782" s="29"/>
      <c r="AI755782" s="29"/>
    </row>
    <row r="755810" spans="23:35" x14ac:dyDescent="0.2">
      <c r="W755810" s="31"/>
      <c r="AI755810" s="31"/>
    </row>
    <row r="755814" spans="23:35" x14ac:dyDescent="0.2">
      <c r="W755814" s="29"/>
      <c r="AI755814" s="29"/>
    </row>
    <row r="755842" spans="23:35" x14ac:dyDescent="0.2">
      <c r="W755842" s="31"/>
      <c r="AI755842" s="31"/>
    </row>
    <row r="755846" spans="23:35" x14ac:dyDescent="0.2">
      <c r="W755846" s="29"/>
      <c r="AI755846" s="29"/>
    </row>
    <row r="755874" spans="23:35" x14ac:dyDescent="0.2">
      <c r="W755874" s="31"/>
      <c r="AI755874" s="31"/>
    </row>
    <row r="755878" spans="23:35" x14ac:dyDescent="0.2">
      <c r="W755878" s="29"/>
      <c r="AI755878" s="29"/>
    </row>
    <row r="755906" spans="23:35" x14ac:dyDescent="0.2">
      <c r="W755906" s="31"/>
      <c r="AI755906" s="31"/>
    </row>
    <row r="755910" spans="23:35" x14ac:dyDescent="0.2">
      <c r="W755910" s="29"/>
      <c r="AI755910" s="29"/>
    </row>
    <row r="755938" spans="23:35" x14ac:dyDescent="0.2">
      <c r="W755938" s="31"/>
      <c r="AI755938" s="31"/>
    </row>
    <row r="755942" spans="23:35" x14ac:dyDescent="0.2">
      <c r="W755942" s="29"/>
      <c r="AI755942" s="29"/>
    </row>
    <row r="755970" spans="23:35" x14ac:dyDescent="0.2">
      <c r="W755970" s="31"/>
      <c r="AI755970" s="31"/>
    </row>
    <row r="755974" spans="23:35" x14ac:dyDescent="0.2">
      <c r="W755974" s="29"/>
      <c r="AI755974" s="29"/>
    </row>
    <row r="756002" spans="23:35" x14ac:dyDescent="0.2">
      <c r="W756002" s="31"/>
      <c r="AI756002" s="31"/>
    </row>
    <row r="756006" spans="23:35" x14ac:dyDescent="0.2">
      <c r="W756006" s="29"/>
      <c r="AI756006" s="29"/>
    </row>
    <row r="756034" spans="23:35" x14ac:dyDescent="0.2">
      <c r="W756034" s="31"/>
      <c r="AI756034" s="31"/>
    </row>
    <row r="756038" spans="23:35" x14ac:dyDescent="0.2">
      <c r="W756038" s="29"/>
      <c r="AI756038" s="29"/>
    </row>
    <row r="756066" spans="23:35" x14ac:dyDescent="0.2">
      <c r="W756066" s="31"/>
      <c r="AI756066" s="31"/>
    </row>
    <row r="756070" spans="23:35" x14ac:dyDescent="0.2">
      <c r="W756070" s="29"/>
      <c r="AI756070" s="29"/>
    </row>
    <row r="756098" spans="23:35" x14ac:dyDescent="0.2">
      <c r="W756098" s="31"/>
      <c r="AI756098" s="31"/>
    </row>
    <row r="756102" spans="23:35" x14ac:dyDescent="0.2">
      <c r="W756102" s="29"/>
      <c r="AI756102" s="29"/>
    </row>
    <row r="756130" spans="23:35" x14ac:dyDescent="0.2">
      <c r="W756130" s="31"/>
      <c r="AI756130" s="31"/>
    </row>
    <row r="756134" spans="23:35" x14ac:dyDescent="0.2">
      <c r="W756134" s="29"/>
      <c r="AI756134" s="29"/>
    </row>
    <row r="756162" spans="23:35" x14ac:dyDescent="0.2">
      <c r="W756162" s="31"/>
      <c r="AI756162" s="31"/>
    </row>
    <row r="756166" spans="23:35" x14ac:dyDescent="0.2">
      <c r="W756166" s="29"/>
      <c r="AI756166" s="29"/>
    </row>
    <row r="756194" spans="23:35" x14ac:dyDescent="0.2">
      <c r="W756194" s="31"/>
      <c r="AI756194" s="31"/>
    </row>
    <row r="756198" spans="23:35" x14ac:dyDescent="0.2">
      <c r="W756198" s="29"/>
      <c r="AI756198" s="29"/>
    </row>
    <row r="756226" spans="23:35" x14ac:dyDescent="0.2">
      <c r="W756226" s="31"/>
      <c r="AI756226" s="31"/>
    </row>
    <row r="756230" spans="23:35" x14ac:dyDescent="0.2">
      <c r="W756230" s="29"/>
      <c r="AI756230" s="29"/>
    </row>
    <row r="756258" spans="23:35" x14ac:dyDescent="0.2">
      <c r="W756258" s="31"/>
      <c r="AI756258" s="31"/>
    </row>
    <row r="756262" spans="23:35" x14ac:dyDescent="0.2">
      <c r="W756262" s="29"/>
      <c r="AI756262" s="29"/>
    </row>
    <row r="756290" spans="23:35" x14ac:dyDescent="0.2">
      <c r="W756290" s="31"/>
      <c r="AI756290" s="31"/>
    </row>
    <row r="756294" spans="23:35" x14ac:dyDescent="0.2">
      <c r="W756294" s="29"/>
      <c r="AI756294" s="29"/>
    </row>
    <row r="756322" spans="23:35" x14ac:dyDescent="0.2">
      <c r="W756322" s="31"/>
      <c r="AI756322" s="31"/>
    </row>
    <row r="756326" spans="23:35" x14ac:dyDescent="0.2">
      <c r="W756326" s="29"/>
      <c r="AI756326" s="29"/>
    </row>
    <row r="756354" spans="23:35" x14ac:dyDescent="0.2">
      <c r="W756354" s="31"/>
      <c r="AI756354" s="31"/>
    </row>
    <row r="756358" spans="23:35" x14ac:dyDescent="0.2">
      <c r="W756358" s="29"/>
      <c r="AI756358" s="29"/>
    </row>
    <row r="756386" spans="23:35" x14ac:dyDescent="0.2">
      <c r="W756386" s="31"/>
      <c r="AI756386" s="31"/>
    </row>
    <row r="756390" spans="23:35" x14ac:dyDescent="0.2">
      <c r="W756390" s="29"/>
      <c r="AI756390" s="29"/>
    </row>
    <row r="756418" spans="23:35" x14ac:dyDescent="0.2">
      <c r="W756418" s="31"/>
      <c r="AI756418" s="31"/>
    </row>
    <row r="756422" spans="23:35" x14ac:dyDescent="0.2">
      <c r="W756422" s="29"/>
      <c r="AI756422" s="29"/>
    </row>
    <row r="756450" spans="23:35" x14ac:dyDescent="0.2">
      <c r="W756450" s="31"/>
      <c r="AI756450" s="31"/>
    </row>
    <row r="756454" spans="23:35" x14ac:dyDescent="0.2">
      <c r="W756454" s="29"/>
      <c r="AI756454" s="29"/>
    </row>
    <row r="756482" spans="23:35" x14ac:dyDescent="0.2">
      <c r="W756482" s="31"/>
      <c r="AI756482" s="31"/>
    </row>
    <row r="756486" spans="23:35" x14ac:dyDescent="0.2">
      <c r="W756486" s="29"/>
      <c r="AI756486" s="29"/>
    </row>
    <row r="756514" spans="23:35" x14ac:dyDescent="0.2">
      <c r="W756514" s="31"/>
      <c r="AI756514" s="31"/>
    </row>
    <row r="756518" spans="23:35" x14ac:dyDescent="0.2">
      <c r="W756518" s="29"/>
      <c r="AI756518" s="29"/>
    </row>
    <row r="756546" spans="23:35" x14ac:dyDescent="0.2">
      <c r="W756546" s="31"/>
      <c r="AI756546" s="31"/>
    </row>
    <row r="756550" spans="23:35" x14ac:dyDescent="0.2">
      <c r="W756550" s="29"/>
      <c r="AI756550" s="29"/>
    </row>
    <row r="756578" spans="23:35" x14ac:dyDescent="0.2">
      <c r="W756578" s="31"/>
      <c r="AI756578" s="31"/>
    </row>
    <row r="756582" spans="23:35" x14ac:dyDescent="0.2">
      <c r="W756582" s="29"/>
      <c r="AI756582" s="29"/>
    </row>
    <row r="756610" spans="23:35" x14ac:dyDescent="0.2">
      <c r="W756610" s="31"/>
      <c r="AI756610" s="31"/>
    </row>
    <row r="756614" spans="23:35" x14ac:dyDescent="0.2">
      <c r="W756614" s="29"/>
      <c r="AI756614" s="29"/>
    </row>
    <row r="756642" spans="23:35" x14ac:dyDescent="0.2">
      <c r="W756642" s="31"/>
      <c r="AI756642" s="31"/>
    </row>
    <row r="756646" spans="23:35" x14ac:dyDescent="0.2">
      <c r="W756646" s="29"/>
      <c r="AI756646" s="29"/>
    </row>
    <row r="756674" spans="23:35" x14ac:dyDescent="0.2">
      <c r="W756674" s="31"/>
      <c r="AI756674" s="31"/>
    </row>
    <row r="756678" spans="23:35" x14ac:dyDescent="0.2">
      <c r="W756678" s="29"/>
      <c r="AI756678" s="29"/>
    </row>
    <row r="756706" spans="23:35" x14ac:dyDescent="0.2">
      <c r="W756706" s="31"/>
      <c r="AI756706" s="31"/>
    </row>
    <row r="756710" spans="23:35" x14ac:dyDescent="0.2">
      <c r="W756710" s="29"/>
      <c r="AI756710" s="29"/>
    </row>
    <row r="756738" spans="23:35" x14ac:dyDescent="0.2">
      <c r="W756738" s="31"/>
      <c r="AI756738" s="31"/>
    </row>
    <row r="756742" spans="23:35" x14ac:dyDescent="0.2">
      <c r="W756742" s="29"/>
      <c r="AI756742" s="29"/>
    </row>
    <row r="756770" spans="23:35" x14ac:dyDescent="0.2">
      <c r="W756770" s="31"/>
      <c r="AI756770" s="31"/>
    </row>
    <row r="756774" spans="23:35" x14ac:dyDescent="0.2">
      <c r="W756774" s="29"/>
      <c r="AI756774" s="29"/>
    </row>
    <row r="756802" spans="23:35" x14ac:dyDescent="0.2">
      <c r="W756802" s="31"/>
      <c r="AI756802" s="31"/>
    </row>
    <row r="756806" spans="23:35" x14ac:dyDescent="0.2">
      <c r="W756806" s="29"/>
      <c r="AI756806" s="29"/>
    </row>
    <row r="756834" spans="23:35" x14ac:dyDescent="0.2">
      <c r="W756834" s="31"/>
      <c r="AI756834" s="31"/>
    </row>
    <row r="756838" spans="23:35" x14ac:dyDescent="0.2">
      <c r="W756838" s="29"/>
      <c r="AI756838" s="29"/>
    </row>
    <row r="756866" spans="23:35" x14ac:dyDescent="0.2">
      <c r="W756866" s="31"/>
      <c r="AI756866" s="31"/>
    </row>
    <row r="756870" spans="23:35" x14ac:dyDescent="0.2">
      <c r="W756870" s="29"/>
      <c r="AI756870" s="29"/>
    </row>
    <row r="756898" spans="23:35" x14ac:dyDescent="0.2">
      <c r="W756898" s="31"/>
      <c r="AI756898" s="31"/>
    </row>
    <row r="756902" spans="23:35" x14ac:dyDescent="0.2">
      <c r="W756902" s="29"/>
      <c r="AI756902" s="29"/>
    </row>
    <row r="756930" spans="23:35" x14ac:dyDescent="0.2">
      <c r="W756930" s="31"/>
      <c r="AI756930" s="31"/>
    </row>
    <row r="756934" spans="23:35" x14ac:dyDescent="0.2">
      <c r="W756934" s="29"/>
      <c r="AI756934" s="29"/>
    </row>
    <row r="756962" spans="23:35" x14ac:dyDescent="0.2">
      <c r="W756962" s="31"/>
      <c r="AI756962" s="31"/>
    </row>
    <row r="756966" spans="23:35" x14ac:dyDescent="0.2">
      <c r="W756966" s="29"/>
      <c r="AI756966" s="29"/>
    </row>
    <row r="756994" spans="23:35" x14ac:dyDescent="0.2">
      <c r="W756994" s="31"/>
      <c r="AI756994" s="31"/>
    </row>
    <row r="756998" spans="23:35" x14ac:dyDescent="0.2">
      <c r="W756998" s="29"/>
      <c r="AI756998" s="29"/>
    </row>
    <row r="757026" spans="23:35" x14ac:dyDescent="0.2">
      <c r="W757026" s="31"/>
      <c r="AI757026" s="31"/>
    </row>
    <row r="757030" spans="23:35" x14ac:dyDescent="0.2">
      <c r="W757030" s="29"/>
      <c r="AI757030" s="29"/>
    </row>
    <row r="757058" spans="23:35" x14ac:dyDescent="0.2">
      <c r="W757058" s="31"/>
      <c r="AI757058" s="31"/>
    </row>
    <row r="757062" spans="23:35" x14ac:dyDescent="0.2">
      <c r="W757062" s="29"/>
      <c r="AI757062" s="29"/>
    </row>
    <row r="757090" spans="23:35" x14ac:dyDescent="0.2">
      <c r="W757090" s="31"/>
      <c r="AI757090" s="31"/>
    </row>
    <row r="757094" spans="23:35" x14ac:dyDescent="0.2">
      <c r="W757094" s="29"/>
      <c r="AI757094" s="29"/>
    </row>
    <row r="757122" spans="23:35" x14ac:dyDescent="0.2">
      <c r="W757122" s="31"/>
      <c r="AI757122" s="31"/>
    </row>
    <row r="757126" spans="23:35" x14ac:dyDescent="0.2">
      <c r="W757126" s="29"/>
      <c r="AI757126" s="29"/>
    </row>
    <row r="757154" spans="23:35" x14ac:dyDescent="0.2">
      <c r="W757154" s="31"/>
      <c r="AI757154" s="31"/>
    </row>
    <row r="757158" spans="23:35" x14ac:dyDescent="0.2">
      <c r="W757158" s="29"/>
      <c r="AI757158" s="29"/>
    </row>
    <row r="757186" spans="23:35" x14ac:dyDescent="0.2">
      <c r="W757186" s="31"/>
      <c r="AI757186" s="31"/>
    </row>
    <row r="757190" spans="23:35" x14ac:dyDescent="0.2">
      <c r="W757190" s="29"/>
      <c r="AI757190" s="29"/>
    </row>
    <row r="757218" spans="23:35" x14ac:dyDescent="0.2">
      <c r="W757218" s="31"/>
      <c r="AI757218" s="31"/>
    </row>
    <row r="757222" spans="23:35" x14ac:dyDescent="0.2">
      <c r="W757222" s="29"/>
      <c r="AI757222" s="29"/>
    </row>
    <row r="757250" spans="23:35" x14ac:dyDescent="0.2">
      <c r="W757250" s="31"/>
      <c r="AI757250" s="31"/>
    </row>
    <row r="757254" spans="23:35" x14ac:dyDescent="0.2">
      <c r="W757254" s="29"/>
      <c r="AI757254" s="29"/>
    </row>
    <row r="757282" spans="23:35" x14ac:dyDescent="0.2">
      <c r="W757282" s="31"/>
      <c r="AI757282" s="31"/>
    </row>
    <row r="757286" spans="23:35" x14ac:dyDescent="0.2">
      <c r="W757286" s="29"/>
      <c r="AI757286" s="29"/>
    </row>
    <row r="757314" spans="23:35" x14ac:dyDescent="0.2">
      <c r="W757314" s="31"/>
      <c r="AI757314" s="31"/>
    </row>
    <row r="757318" spans="23:35" x14ac:dyDescent="0.2">
      <c r="W757318" s="29"/>
      <c r="AI757318" s="29"/>
    </row>
    <row r="757346" spans="23:35" x14ac:dyDescent="0.2">
      <c r="W757346" s="31"/>
      <c r="AI757346" s="31"/>
    </row>
    <row r="757350" spans="23:35" x14ac:dyDescent="0.2">
      <c r="W757350" s="29"/>
      <c r="AI757350" s="29"/>
    </row>
    <row r="757378" spans="23:35" x14ac:dyDescent="0.2">
      <c r="W757378" s="31"/>
      <c r="AI757378" s="31"/>
    </row>
    <row r="757382" spans="23:35" x14ac:dyDescent="0.2">
      <c r="W757382" s="29"/>
      <c r="AI757382" s="29"/>
    </row>
    <row r="757410" spans="23:35" x14ac:dyDescent="0.2">
      <c r="W757410" s="31"/>
      <c r="AI757410" s="31"/>
    </row>
    <row r="757414" spans="23:35" x14ac:dyDescent="0.2">
      <c r="W757414" s="29"/>
      <c r="AI757414" s="29"/>
    </row>
    <row r="757442" spans="23:35" x14ac:dyDescent="0.2">
      <c r="W757442" s="31"/>
      <c r="AI757442" s="31"/>
    </row>
    <row r="757446" spans="23:35" x14ac:dyDescent="0.2">
      <c r="W757446" s="29"/>
      <c r="AI757446" s="29"/>
    </row>
    <row r="757474" spans="23:35" x14ac:dyDescent="0.2">
      <c r="W757474" s="31"/>
      <c r="AI757474" s="31"/>
    </row>
    <row r="757478" spans="23:35" x14ac:dyDescent="0.2">
      <c r="W757478" s="29"/>
      <c r="AI757478" s="29"/>
    </row>
    <row r="757506" spans="23:35" x14ac:dyDescent="0.2">
      <c r="W757506" s="31"/>
      <c r="AI757506" s="31"/>
    </row>
    <row r="757510" spans="23:35" x14ac:dyDescent="0.2">
      <c r="W757510" s="29"/>
      <c r="AI757510" s="29"/>
    </row>
    <row r="757538" spans="23:35" x14ac:dyDescent="0.2">
      <c r="W757538" s="31"/>
      <c r="AI757538" s="31"/>
    </row>
    <row r="757542" spans="23:35" x14ac:dyDescent="0.2">
      <c r="W757542" s="29"/>
      <c r="AI757542" s="29"/>
    </row>
    <row r="757570" spans="23:35" x14ac:dyDescent="0.2">
      <c r="W757570" s="31"/>
      <c r="AI757570" s="31"/>
    </row>
    <row r="757574" spans="23:35" x14ac:dyDescent="0.2">
      <c r="W757574" s="29"/>
      <c r="AI757574" s="29"/>
    </row>
    <row r="757602" spans="23:35" x14ac:dyDescent="0.2">
      <c r="W757602" s="31"/>
      <c r="AI757602" s="31"/>
    </row>
    <row r="757606" spans="23:35" x14ac:dyDescent="0.2">
      <c r="W757606" s="29"/>
      <c r="AI757606" s="29"/>
    </row>
    <row r="757634" spans="23:35" x14ac:dyDescent="0.2">
      <c r="W757634" s="31"/>
      <c r="AI757634" s="31"/>
    </row>
    <row r="757638" spans="23:35" x14ac:dyDescent="0.2">
      <c r="W757638" s="29"/>
      <c r="AI757638" s="29"/>
    </row>
    <row r="757666" spans="23:35" x14ac:dyDescent="0.2">
      <c r="W757666" s="31"/>
      <c r="AI757666" s="31"/>
    </row>
    <row r="757670" spans="23:35" x14ac:dyDescent="0.2">
      <c r="W757670" s="29"/>
      <c r="AI757670" s="29"/>
    </row>
    <row r="757698" spans="23:35" x14ac:dyDescent="0.2">
      <c r="W757698" s="31"/>
      <c r="AI757698" s="31"/>
    </row>
    <row r="757702" spans="23:35" x14ac:dyDescent="0.2">
      <c r="W757702" s="29"/>
      <c r="AI757702" s="29"/>
    </row>
    <row r="757730" spans="23:35" x14ac:dyDescent="0.2">
      <c r="W757730" s="31"/>
      <c r="AI757730" s="31"/>
    </row>
    <row r="757734" spans="23:35" x14ac:dyDescent="0.2">
      <c r="W757734" s="29"/>
      <c r="AI757734" s="29"/>
    </row>
    <row r="757762" spans="23:35" x14ac:dyDescent="0.2">
      <c r="W757762" s="31"/>
      <c r="AI757762" s="31"/>
    </row>
    <row r="757766" spans="23:35" x14ac:dyDescent="0.2">
      <c r="W757766" s="29"/>
      <c r="AI757766" s="29"/>
    </row>
    <row r="757794" spans="23:35" x14ac:dyDescent="0.2">
      <c r="W757794" s="31"/>
      <c r="AI757794" s="31"/>
    </row>
    <row r="757798" spans="23:35" x14ac:dyDescent="0.2">
      <c r="W757798" s="29"/>
      <c r="AI757798" s="29"/>
    </row>
    <row r="757826" spans="23:35" x14ac:dyDescent="0.2">
      <c r="W757826" s="31"/>
      <c r="AI757826" s="31"/>
    </row>
    <row r="757830" spans="23:35" x14ac:dyDescent="0.2">
      <c r="W757830" s="29"/>
      <c r="AI757830" s="29"/>
    </row>
    <row r="757858" spans="23:35" x14ac:dyDescent="0.2">
      <c r="W757858" s="31"/>
      <c r="AI757858" s="31"/>
    </row>
    <row r="757862" spans="23:35" x14ac:dyDescent="0.2">
      <c r="W757862" s="29"/>
      <c r="AI757862" s="29"/>
    </row>
    <row r="757890" spans="23:35" x14ac:dyDescent="0.2">
      <c r="W757890" s="31"/>
      <c r="AI757890" s="31"/>
    </row>
    <row r="757894" spans="23:35" x14ac:dyDescent="0.2">
      <c r="W757894" s="29"/>
      <c r="AI757894" s="29"/>
    </row>
    <row r="757922" spans="23:35" x14ac:dyDescent="0.2">
      <c r="W757922" s="31"/>
      <c r="AI757922" s="31"/>
    </row>
    <row r="757926" spans="23:35" x14ac:dyDescent="0.2">
      <c r="W757926" s="29"/>
      <c r="AI757926" s="29"/>
    </row>
    <row r="757954" spans="23:35" x14ac:dyDescent="0.2">
      <c r="W757954" s="31"/>
      <c r="AI757954" s="31"/>
    </row>
    <row r="757958" spans="23:35" x14ac:dyDescent="0.2">
      <c r="W757958" s="29"/>
      <c r="AI757958" s="29"/>
    </row>
    <row r="757986" spans="23:35" x14ac:dyDescent="0.2">
      <c r="W757986" s="31"/>
      <c r="AI757986" s="31"/>
    </row>
    <row r="757990" spans="23:35" x14ac:dyDescent="0.2">
      <c r="W757990" s="29"/>
      <c r="AI757990" s="29"/>
    </row>
    <row r="758018" spans="23:35" x14ac:dyDescent="0.2">
      <c r="W758018" s="31"/>
      <c r="AI758018" s="31"/>
    </row>
    <row r="758022" spans="23:35" x14ac:dyDescent="0.2">
      <c r="W758022" s="29"/>
      <c r="AI758022" s="29"/>
    </row>
    <row r="758050" spans="23:35" x14ac:dyDescent="0.2">
      <c r="W758050" s="31"/>
      <c r="AI758050" s="31"/>
    </row>
    <row r="758054" spans="23:35" x14ac:dyDescent="0.2">
      <c r="W758054" s="29"/>
      <c r="AI758054" s="29"/>
    </row>
    <row r="758082" spans="23:35" x14ac:dyDescent="0.2">
      <c r="W758082" s="31"/>
      <c r="AI758082" s="31"/>
    </row>
    <row r="758086" spans="23:35" x14ac:dyDescent="0.2">
      <c r="W758086" s="29"/>
      <c r="AI758086" s="29"/>
    </row>
    <row r="758114" spans="23:35" x14ac:dyDescent="0.2">
      <c r="W758114" s="31"/>
      <c r="AI758114" s="31"/>
    </row>
    <row r="758118" spans="23:35" x14ac:dyDescent="0.2">
      <c r="W758118" s="29"/>
      <c r="AI758118" s="29"/>
    </row>
    <row r="758146" spans="23:35" x14ac:dyDescent="0.2">
      <c r="W758146" s="31"/>
      <c r="AI758146" s="31"/>
    </row>
    <row r="758150" spans="23:35" x14ac:dyDescent="0.2">
      <c r="W758150" s="29"/>
      <c r="AI758150" s="29"/>
    </row>
    <row r="758178" spans="23:35" x14ac:dyDescent="0.2">
      <c r="W758178" s="31"/>
      <c r="AI758178" s="31"/>
    </row>
    <row r="758182" spans="23:35" x14ac:dyDescent="0.2">
      <c r="W758182" s="29"/>
      <c r="AI758182" s="29"/>
    </row>
    <row r="758210" spans="23:35" x14ac:dyDescent="0.2">
      <c r="W758210" s="31"/>
      <c r="AI758210" s="31"/>
    </row>
    <row r="758214" spans="23:35" x14ac:dyDescent="0.2">
      <c r="W758214" s="29"/>
      <c r="AI758214" s="29"/>
    </row>
    <row r="758242" spans="23:35" x14ac:dyDescent="0.2">
      <c r="W758242" s="31"/>
      <c r="AI758242" s="31"/>
    </row>
    <row r="758246" spans="23:35" x14ac:dyDescent="0.2">
      <c r="W758246" s="29"/>
      <c r="AI758246" s="29"/>
    </row>
    <row r="758274" spans="23:35" x14ac:dyDescent="0.2">
      <c r="W758274" s="31"/>
      <c r="AI758274" s="31"/>
    </row>
    <row r="758278" spans="23:35" x14ac:dyDescent="0.2">
      <c r="W758278" s="29"/>
      <c r="AI758278" s="29"/>
    </row>
    <row r="758306" spans="23:35" x14ac:dyDescent="0.2">
      <c r="W758306" s="31"/>
      <c r="AI758306" s="31"/>
    </row>
    <row r="758310" spans="23:35" x14ac:dyDescent="0.2">
      <c r="W758310" s="29"/>
      <c r="AI758310" s="29"/>
    </row>
    <row r="758338" spans="23:35" x14ac:dyDescent="0.2">
      <c r="W758338" s="31"/>
      <c r="AI758338" s="31"/>
    </row>
    <row r="758342" spans="23:35" x14ac:dyDescent="0.2">
      <c r="W758342" s="29"/>
      <c r="AI758342" s="29"/>
    </row>
    <row r="758370" spans="23:35" x14ac:dyDescent="0.2">
      <c r="W758370" s="31"/>
      <c r="AI758370" s="31"/>
    </row>
    <row r="758374" spans="23:35" x14ac:dyDescent="0.2">
      <c r="W758374" s="29"/>
      <c r="AI758374" s="29"/>
    </row>
    <row r="758402" spans="23:35" x14ac:dyDescent="0.2">
      <c r="W758402" s="31"/>
      <c r="AI758402" s="31"/>
    </row>
    <row r="758406" spans="23:35" x14ac:dyDescent="0.2">
      <c r="W758406" s="29"/>
      <c r="AI758406" s="29"/>
    </row>
    <row r="758434" spans="23:35" x14ac:dyDescent="0.2">
      <c r="W758434" s="31"/>
      <c r="AI758434" s="31"/>
    </row>
    <row r="758438" spans="23:35" x14ac:dyDescent="0.2">
      <c r="W758438" s="29"/>
      <c r="AI758438" s="29"/>
    </row>
    <row r="758466" spans="23:35" x14ac:dyDescent="0.2">
      <c r="W758466" s="31"/>
      <c r="AI758466" s="31"/>
    </row>
    <row r="758470" spans="23:35" x14ac:dyDescent="0.2">
      <c r="W758470" s="29"/>
      <c r="AI758470" s="29"/>
    </row>
    <row r="758498" spans="23:35" x14ac:dyDescent="0.2">
      <c r="W758498" s="31"/>
      <c r="AI758498" s="31"/>
    </row>
    <row r="758502" spans="23:35" x14ac:dyDescent="0.2">
      <c r="W758502" s="29"/>
      <c r="AI758502" s="29"/>
    </row>
    <row r="758530" spans="23:35" x14ac:dyDescent="0.2">
      <c r="W758530" s="31"/>
      <c r="AI758530" s="31"/>
    </row>
    <row r="758534" spans="23:35" x14ac:dyDescent="0.2">
      <c r="W758534" s="29"/>
      <c r="AI758534" s="29"/>
    </row>
    <row r="758562" spans="23:35" x14ac:dyDescent="0.2">
      <c r="W758562" s="31"/>
      <c r="AI758562" s="31"/>
    </row>
    <row r="758566" spans="23:35" x14ac:dyDescent="0.2">
      <c r="W758566" s="29"/>
      <c r="AI758566" s="29"/>
    </row>
    <row r="758594" spans="23:35" x14ac:dyDescent="0.2">
      <c r="W758594" s="31"/>
      <c r="AI758594" s="31"/>
    </row>
    <row r="758598" spans="23:35" x14ac:dyDescent="0.2">
      <c r="W758598" s="29"/>
      <c r="AI758598" s="29"/>
    </row>
    <row r="758626" spans="23:35" x14ac:dyDescent="0.2">
      <c r="W758626" s="31"/>
      <c r="AI758626" s="31"/>
    </row>
    <row r="758630" spans="23:35" x14ac:dyDescent="0.2">
      <c r="W758630" s="29"/>
      <c r="AI758630" s="29"/>
    </row>
    <row r="758658" spans="23:35" x14ac:dyDescent="0.2">
      <c r="W758658" s="31"/>
      <c r="AI758658" s="31"/>
    </row>
    <row r="758662" spans="23:35" x14ac:dyDescent="0.2">
      <c r="W758662" s="29"/>
      <c r="AI758662" s="29"/>
    </row>
    <row r="758690" spans="23:35" x14ac:dyDescent="0.2">
      <c r="W758690" s="31"/>
      <c r="AI758690" s="31"/>
    </row>
    <row r="758694" spans="23:35" x14ac:dyDescent="0.2">
      <c r="W758694" s="29"/>
      <c r="AI758694" s="29"/>
    </row>
    <row r="758722" spans="23:35" x14ac:dyDescent="0.2">
      <c r="W758722" s="31"/>
      <c r="AI758722" s="31"/>
    </row>
    <row r="758726" spans="23:35" x14ac:dyDescent="0.2">
      <c r="W758726" s="29"/>
      <c r="AI758726" s="29"/>
    </row>
    <row r="758754" spans="23:35" x14ac:dyDescent="0.2">
      <c r="W758754" s="31"/>
      <c r="AI758754" s="31"/>
    </row>
    <row r="758758" spans="23:35" x14ac:dyDescent="0.2">
      <c r="W758758" s="29"/>
      <c r="AI758758" s="29"/>
    </row>
    <row r="758786" spans="23:35" x14ac:dyDescent="0.2">
      <c r="W758786" s="31"/>
      <c r="AI758786" s="31"/>
    </row>
    <row r="758790" spans="23:35" x14ac:dyDescent="0.2">
      <c r="W758790" s="29"/>
      <c r="AI758790" s="29"/>
    </row>
    <row r="758818" spans="23:35" x14ac:dyDescent="0.2">
      <c r="W758818" s="31"/>
      <c r="AI758818" s="31"/>
    </row>
    <row r="758822" spans="23:35" x14ac:dyDescent="0.2">
      <c r="W758822" s="29"/>
      <c r="AI758822" s="29"/>
    </row>
    <row r="758850" spans="23:35" x14ac:dyDescent="0.2">
      <c r="W758850" s="31"/>
      <c r="AI758850" s="31"/>
    </row>
    <row r="758854" spans="23:35" x14ac:dyDescent="0.2">
      <c r="W758854" s="29"/>
      <c r="AI758854" s="29"/>
    </row>
    <row r="758882" spans="23:35" x14ac:dyDescent="0.2">
      <c r="W758882" s="31"/>
      <c r="AI758882" s="31"/>
    </row>
    <row r="758886" spans="23:35" x14ac:dyDescent="0.2">
      <c r="W758886" s="29"/>
      <c r="AI758886" s="29"/>
    </row>
    <row r="758914" spans="23:35" x14ac:dyDescent="0.2">
      <c r="W758914" s="31"/>
      <c r="AI758914" s="31"/>
    </row>
    <row r="758918" spans="23:35" x14ac:dyDescent="0.2">
      <c r="W758918" s="29"/>
      <c r="AI758918" s="29"/>
    </row>
    <row r="758946" spans="23:35" x14ac:dyDescent="0.2">
      <c r="W758946" s="31"/>
      <c r="AI758946" s="31"/>
    </row>
    <row r="758950" spans="23:35" x14ac:dyDescent="0.2">
      <c r="W758950" s="29"/>
      <c r="AI758950" s="29"/>
    </row>
    <row r="758978" spans="23:35" x14ac:dyDescent="0.2">
      <c r="W758978" s="31"/>
      <c r="AI758978" s="31"/>
    </row>
    <row r="758982" spans="23:35" x14ac:dyDescent="0.2">
      <c r="W758982" s="29"/>
      <c r="AI758982" s="29"/>
    </row>
    <row r="759010" spans="23:35" x14ac:dyDescent="0.2">
      <c r="W759010" s="31"/>
      <c r="AI759010" s="31"/>
    </row>
    <row r="759014" spans="23:35" x14ac:dyDescent="0.2">
      <c r="W759014" s="29"/>
      <c r="AI759014" s="29"/>
    </row>
    <row r="759042" spans="23:35" x14ac:dyDescent="0.2">
      <c r="W759042" s="31"/>
      <c r="AI759042" s="31"/>
    </row>
    <row r="759046" spans="23:35" x14ac:dyDescent="0.2">
      <c r="W759046" s="29"/>
      <c r="AI759046" s="29"/>
    </row>
    <row r="759074" spans="23:35" x14ac:dyDescent="0.2">
      <c r="W759074" s="31"/>
      <c r="AI759074" s="31"/>
    </row>
    <row r="759078" spans="23:35" x14ac:dyDescent="0.2">
      <c r="W759078" s="29"/>
      <c r="AI759078" s="29"/>
    </row>
    <row r="759106" spans="23:35" x14ac:dyDescent="0.2">
      <c r="W759106" s="31"/>
      <c r="AI759106" s="31"/>
    </row>
    <row r="759110" spans="23:35" x14ac:dyDescent="0.2">
      <c r="W759110" s="29"/>
      <c r="AI759110" s="29"/>
    </row>
    <row r="759138" spans="23:35" x14ac:dyDescent="0.2">
      <c r="W759138" s="31"/>
      <c r="AI759138" s="31"/>
    </row>
    <row r="759142" spans="23:35" x14ac:dyDescent="0.2">
      <c r="W759142" s="29"/>
      <c r="AI759142" s="29"/>
    </row>
    <row r="759170" spans="23:35" x14ac:dyDescent="0.2">
      <c r="W759170" s="31"/>
      <c r="AI759170" s="31"/>
    </row>
    <row r="759174" spans="23:35" x14ac:dyDescent="0.2">
      <c r="W759174" s="29"/>
      <c r="AI759174" s="29"/>
    </row>
    <row r="759202" spans="23:35" x14ac:dyDescent="0.2">
      <c r="W759202" s="31"/>
      <c r="AI759202" s="31"/>
    </row>
    <row r="759206" spans="23:35" x14ac:dyDescent="0.2">
      <c r="W759206" s="29"/>
      <c r="AI759206" s="29"/>
    </row>
    <row r="759234" spans="23:35" x14ac:dyDescent="0.2">
      <c r="W759234" s="31"/>
      <c r="AI759234" s="31"/>
    </row>
    <row r="759238" spans="23:35" x14ac:dyDescent="0.2">
      <c r="W759238" s="29"/>
      <c r="AI759238" s="29"/>
    </row>
    <row r="759266" spans="23:35" x14ac:dyDescent="0.2">
      <c r="W759266" s="31"/>
      <c r="AI759266" s="31"/>
    </row>
    <row r="759270" spans="23:35" x14ac:dyDescent="0.2">
      <c r="W759270" s="29"/>
      <c r="AI759270" s="29"/>
    </row>
    <row r="759298" spans="23:35" x14ac:dyDescent="0.2">
      <c r="W759298" s="31"/>
      <c r="AI759298" s="31"/>
    </row>
    <row r="759302" spans="23:35" x14ac:dyDescent="0.2">
      <c r="W759302" s="29"/>
      <c r="AI759302" s="29"/>
    </row>
    <row r="759330" spans="23:35" x14ac:dyDescent="0.2">
      <c r="W759330" s="31"/>
      <c r="AI759330" s="31"/>
    </row>
    <row r="759334" spans="23:35" x14ac:dyDescent="0.2">
      <c r="W759334" s="29"/>
      <c r="AI759334" s="29"/>
    </row>
    <row r="759362" spans="23:35" x14ac:dyDescent="0.2">
      <c r="W759362" s="31"/>
      <c r="AI759362" s="31"/>
    </row>
    <row r="759366" spans="23:35" x14ac:dyDescent="0.2">
      <c r="W759366" s="29"/>
      <c r="AI759366" s="29"/>
    </row>
    <row r="759394" spans="23:35" x14ac:dyDescent="0.2">
      <c r="W759394" s="31"/>
      <c r="AI759394" s="31"/>
    </row>
    <row r="759398" spans="23:35" x14ac:dyDescent="0.2">
      <c r="W759398" s="29"/>
      <c r="AI759398" s="29"/>
    </row>
    <row r="759426" spans="23:35" x14ac:dyDescent="0.2">
      <c r="W759426" s="31"/>
      <c r="AI759426" s="31"/>
    </row>
    <row r="759430" spans="23:35" x14ac:dyDescent="0.2">
      <c r="W759430" s="29"/>
      <c r="AI759430" s="29"/>
    </row>
    <row r="759458" spans="23:35" x14ac:dyDescent="0.2">
      <c r="W759458" s="31"/>
      <c r="AI759458" s="31"/>
    </row>
    <row r="759462" spans="23:35" x14ac:dyDescent="0.2">
      <c r="W759462" s="29"/>
      <c r="AI759462" s="29"/>
    </row>
    <row r="759490" spans="23:35" x14ac:dyDescent="0.2">
      <c r="W759490" s="31"/>
      <c r="AI759490" s="31"/>
    </row>
    <row r="759494" spans="23:35" x14ac:dyDescent="0.2">
      <c r="W759494" s="29"/>
      <c r="AI759494" s="29"/>
    </row>
    <row r="759522" spans="23:35" x14ac:dyDescent="0.2">
      <c r="W759522" s="31"/>
      <c r="AI759522" s="31"/>
    </row>
    <row r="759526" spans="23:35" x14ac:dyDescent="0.2">
      <c r="W759526" s="29"/>
      <c r="AI759526" s="29"/>
    </row>
    <row r="759554" spans="23:35" x14ac:dyDescent="0.2">
      <c r="W759554" s="31"/>
      <c r="AI759554" s="31"/>
    </row>
    <row r="759558" spans="23:35" x14ac:dyDescent="0.2">
      <c r="W759558" s="29"/>
      <c r="AI759558" s="29"/>
    </row>
    <row r="759586" spans="23:35" x14ac:dyDescent="0.2">
      <c r="W759586" s="31"/>
      <c r="AI759586" s="31"/>
    </row>
    <row r="759590" spans="23:35" x14ac:dyDescent="0.2">
      <c r="W759590" s="29"/>
      <c r="AI759590" s="29"/>
    </row>
    <row r="759618" spans="23:35" x14ac:dyDescent="0.2">
      <c r="W759618" s="31"/>
      <c r="AI759618" s="31"/>
    </row>
    <row r="759622" spans="23:35" x14ac:dyDescent="0.2">
      <c r="W759622" s="29"/>
      <c r="AI759622" s="29"/>
    </row>
    <row r="759650" spans="23:35" x14ac:dyDescent="0.2">
      <c r="W759650" s="31"/>
      <c r="AI759650" s="31"/>
    </row>
    <row r="759654" spans="23:35" x14ac:dyDescent="0.2">
      <c r="W759654" s="29"/>
      <c r="AI759654" s="29"/>
    </row>
    <row r="759682" spans="23:35" x14ac:dyDescent="0.2">
      <c r="W759682" s="31"/>
      <c r="AI759682" s="31"/>
    </row>
    <row r="759686" spans="23:35" x14ac:dyDescent="0.2">
      <c r="W759686" s="29"/>
      <c r="AI759686" s="29"/>
    </row>
    <row r="759714" spans="23:35" x14ac:dyDescent="0.2">
      <c r="W759714" s="31"/>
      <c r="AI759714" s="31"/>
    </row>
    <row r="759718" spans="23:35" x14ac:dyDescent="0.2">
      <c r="W759718" s="29"/>
      <c r="AI759718" s="29"/>
    </row>
    <row r="759746" spans="23:35" x14ac:dyDescent="0.2">
      <c r="W759746" s="31"/>
      <c r="AI759746" s="31"/>
    </row>
    <row r="759750" spans="23:35" x14ac:dyDescent="0.2">
      <c r="W759750" s="29"/>
      <c r="AI759750" s="29"/>
    </row>
    <row r="759778" spans="23:35" x14ac:dyDescent="0.2">
      <c r="W759778" s="31"/>
      <c r="AI759778" s="31"/>
    </row>
    <row r="759782" spans="23:35" x14ac:dyDescent="0.2">
      <c r="W759782" s="29"/>
      <c r="AI759782" s="29"/>
    </row>
    <row r="759810" spans="23:35" x14ac:dyDescent="0.2">
      <c r="W759810" s="31"/>
      <c r="AI759810" s="31"/>
    </row>
    <row r="759814" spans="23:35" x14ac:dyDescent="0.2">
      <c r="W759814" s="29"/>
      <c r="AI759814" s="29"/>
    </row>
    <row r="759842" spans="23:35" x14ac:dyDescent="0.2">
      <c r="W759842" s="31"/>
      <c r="AI759842" s="31"/>
    </row>
    <row r="759846" spans="23:35" x14ac:dyDescent="0.2">
      <c r="W759846" s="29"/>
      <c r="AI759846" s="29"/>
    </row>
    <row r="759874" spans="23:35" x14ac:dyDescent="0.2">
      <c r="W759874" s="31"/>
      <c r="AI759874" s="31"/>
    </row>
    <row r="759878" spans="23:35" x14ac:dyDescent="0.2">
      <c r="W759878" s="29"/>
      <c r="AI759878" s="29"/>
    </row>
    <row r="759906" spans="23:35" x14ac:dyDescent="0.2">
      <c r="W759906" s="31"/>
      <c r="AI759906" s="31"/>
    </row>
    <row r="759910" spans="23:35" x14ac:dyDescent="0.2">
      <c r="W759910" s="29"/>
      <c r="AI759910" s="29"/>
    </row>
    <row r="759938" spans="23:35" x14ac:dyDescent="0.2">
      <c r="W759938" s="31"/>
      <c r="AI759938" s="31"/>
    </row>
    <row r="759942" spans="23:35" x14ac:dyDescent="0.2">
      <c r="W759942" s="29"/>
      <c r="AI759942" s="29"/>
    </row>
    <row r="759970" spans="23:35" x14ac:dyDescent="0.2">
      <c r="W759970" s="31"/>
      <c r="AI759970" s="31"/>
    </row>
    <row r="759974" spans="23:35" x14ac:dyDescent="0.2">
      <c r="W759974" s="29"/>
      <c r="AI759974" s="29"/>
    </row>
    <row r="760002" spans="23:35" x14ac:dyDescent="0.2">
      <c r="W760002" s="31"/>
      <c r="AI760002" s="31"/>
    </row>
    <row r="760006" spans="23:35" x14ac:dyDescent="0.2">
      <c r="W760006" s="29"/>
      <c r="AI760006" s="29"/>
    </row>
    <row r="760034" spans="23:35" x14ac:dyDescent="0.2">
      <c r="W760034" s="31"/>
      <c r="AI760034" s="31"/>
    </row>
    <row r="760038" spans="23:35" x14ac:dyDescent="0.2">
      <c r="W760038" s="29"/>
      <c r="AI760038" s="29"/>
    </row>
    <row r="760066" spans="23:35" x14ac:dyDescent="0.2">
      <c r="W760066" s="31"/>
      <c r="AI760066" s="31"/>
    </row>
    <row r="760070" spans="23:35" x14ac:dyDescent="0.2">
      <c r="W760070" s="29"/>
      <c r="AI760070" s="29"/>
    </row>
    <row r="760098" spans="23:35" x14ac:dyDescent="0.2">
      <c r="W760098" s="31"/>
      <c r="AI760098" s="31"/>
    </row>
    <row r="760102" spans="23:35" x14ac:dyDescent="0.2">
      <c r="W760102" s="29"/>
      <c r="AI760102" s="29"/>
    </row>
    <row r="760130" spans="23:35" x14ac:dyDescent="0.2">
      <c r="W760130" s="31"/>
      <c r="AI760130" s="31"/>
    </row>
    <row r="760134" spans="23:35" x14ac:dyDescent="0.2">
      <c r="W760134" s="29"/>
      <c r="AI760134" s="29"/>
    </row>
    <row r="760162" spans="23:35" x14ac:dyDescent="0.2">
      <c r="W760162" s="31"/>
      <c r="AI760162" s="31"/>
    </row>
    <row r="760166" spans="23:35" x14ac:dyDescent="0.2">
      <c r="W760166" s="29"/>
      <c r="AI760166" s="29"/>
    </row>
    <row r="760194" spans="23:35" x14ac:dyDescent="0.2">
      <c r="W760194" s="31"/>
      <c r="AI760194" s="31"/>
    </row>
    <row r="760198" spans="23:35" x14ac:dyDescent="0.2">
      <c r="W760198" s="29"/>
      <c r="AI760198" s="29"/>
    </row>
    <row r="760226" spans="23:35" x14ac:dyDescent="0.2">
      <c r="W760226" s="31"/>
      <c r="AI760226" s="31"/>
    </row>
    <row r="760230" spans="23:35" x14ac:dyDescent="0.2">
      <c r="W760230" s="29"/>
      <c r="AI760230" s="29"/>
    </row>
    <row r="760258" spans="23:35" x14ac:dyDescent="0.2">
      <c r="W760258" s="31"/>
      <c r="AI760258" s="31"/>
    </row>
    <row r="760262" spans="23:35" x14ac:dyDescent="0.2">
      <c r="W760262" s="29"/>
      <c r="AI760262" s="29"/>
    </row>
    <row r="760290" spans="23:35" x14ac:dyDescent="0.2">
      <c r="W760290" s="31"/>
      <c r="AI760290" s="31"/>
    </row>
    <row r="760294" spans="23:35" x14ac:dyDescent="0.2">
      <c r="W760294" s="29"/>
      <c r="AI760294" s="29"/>
    </row>
    <row r="760322" spans="23:35" x14ac:dyDescent="0.2">
      <c r="W760322" s="31"/>
      <c r="AI760322" s="31"/>
    </row>
    <row r="760326" spans="23:35" x14ac:dyDescent="0.2">
      <c r="W760326" s="29"/>
      <c r="AI760326" s="29"/>
    </row>
    <row r="760354" spans="23:35" x14ac:dyDescent="0.2">
      <c r="W760354" s="31"/>
      <c r="AI760354" s="31"/>
    </row>
    <row r="760358" spans="23:35" x14ac:dyDescent="0.2">
      <c r="W760358" s="29"/>
      <c r="AI760358" s="29"/>
    </row>
    <row r="760386" spans="23:35" x14ac:dyDescent="0.2">
      <c r="W760386" s="31"/>
      <c r="AI760386" s="31"/>
    </row>
    <row r="760390" spans="23:35" x14ac:dyDescent="0.2">
      <c r="W760390" s="29"/>
      <c r="AI760390" s="29"/>
    </row>
    <row r="760418" spans="23:35" x14ac:dyDescent="0.2">
      <c r="W760418" s="31"/>
      <c r="AI760418" s="31"/>
    </row>
    <row r="760422" spans="23:35" x14ac:dyDescent="0.2">
      <c r="W760422" s="29"/>
      <c r="AI760422" s="29"/>
    </row>
    <row r="760450" spans="23:35" x14ac:dyDescent="0.2">
      <c r="W760450" s="31"/>
      <c r="AI760450" s="31"/>
    </row>
    <row r="760454" spans="23:35" x14ac:dyDescent="0.2">
      <c r="W760454" s="29"/>
      <c r="AI760454" s="29"/>
    </row>
    <row r="760482" spans="23:35" x14ac:dyDescent="0.2">
      <c r="W760482" s="31"/>
      <c r="AI760482" s="31"/>
    </row>
    <row r="760486" spans="23:35" x14ac:dyDescent="0.2">
      <c r="W760486" s="29"/>
      <c r="AI760486" s="29"/>
    </row>
    <row r="760514" spans="23:35" x14ac:dyDescent="0.2">
      <c r="W760514" s="31"/>
      <c r="AI760514" s="31"/>
    </row>
    <row r="760518" spans="23:35" x14ac:dyDescent="0.2">
      <c r="W760518" s="29"/>
      <c r="AI760518" s="29"/>
    </row>
    <row r="760546" spans="23:35" x14ac:dyDescent="0.2">
      <c r="W760546" s="31"/>
      <c r="AI760546" s="31"/>
    </row>
    <row r="760550" spans="23:35" x14ac:dyDescent="0.2">
      <c r="W760550" s="29"/>
      <c r="AI760550" s="29"/>
    </row>
    <row r="760578" spans="23:35" x14ac:dyDescent="0.2">
      <c r="W760578" s="31"/>
      <c r="AI760578" s="31"/>
    </row>
    <row r="760582" spans="23:35" x14ac:dyDescent="0.2">
      <c r="W760582" s="29"/>
      <c r="AI760582" s="29"/>
    </row>
    <row r="760610" spans="23:35" x14ac:dyDescent="0.2">
      <c r="W760610" s="31"/>
      <c r="AI760610" s="31"/>
    </row>
    <row r="760614" spans="23:35" x14ac:dyDescent="0.2">
      <c r="W760614" s="29"/>
      <c r="AI760614" s="29"/>
    </row>
    <row r="760642" spans="23:35" x14ac:dyDescent="0.2">
      <c r="W760642" s="31"/>
      <c r="AI760642" s="31"/>
    </row>
    <row r="760646" spans="23:35" x14ac:dyDescent="0.2">
      <c r="W760646" s="29"/>
      <c r="AI760646" s="29"/>
    </row>
    <row r="760674" spans="23:35" x14ac:dyDescent="0.2">
      <c r="W760674" s="31"/>
      <c r="AI760674" s="31"/>
    </row>
    <row r="760678" spans="23:35" x14ac:dyDescent="0.2">
      <c r="W760678" s="29"/>
      <c r="AI760678" s="29"/>
    </row>
    <row r="760706" spans="23:35" x14ac:dyDescent="0.2">
      <c r="W760706" s="31"/>
      <c r="AI760706" s="31"/>
    </row>
    <row r="760710" spans="23:35" x14ac:dyDescent="0.2">
      <c r="W760710" s="29"/>
      <c r="AI760710" s="29"/>
    </row>
    <row r="760738" spans="23:35" x14ac:dyDescent="0.2">
      <c r="W760738" s="31"/>
      <c r="AI760738" s="31"/>
    </row>
    <row r="760742" spans="23:35" x14ac:dyDescent="0.2">
      <c r="W760742" s="29"/>
      <c r="AI760742" s="29"/>
    </row>
    <row r="760770" spans="23:35" x14ac:dyDescent="0.2">
      <c r="W760770" s="31"/>
      <c r="AI760770" s="31"/>
    </row>
    <row r="760774" spans="23:35" x14ac:dyDescent="0.2">
      <c r="W760774" s="29"/>
      <c r="AI760774" s="29"/>
    </row>
    <row r="760802" spans="23:35" x14ac:dyDescent="0.2">
      <c r="W760802" s="31"/>
      <c r="AI760802" s="31"/>
    </row>
    <row r="760806" spans="23:35" x14ac:dyDescent="0.2">
      <c r="W760806" s="29"/>
      <c r="AI760806" s="29"/>
    </row>
    <row r="760834" spans="23:35" x14ac:dyDescent="0.2">
      <c r="W760834" s="31"/>
      <c r="AI760834" s="31"/>
    </row>
    <row r="760838" spans="23:35" x14ac:dyDescent="0.2">
      <c r="W760838" s="29"/>
      <c r="AI760838" s="29"/>
    </row>
    <row r="760866" spans="23:35" x14ac:dyDescent="0.2">
      <c r="W760866" s="31"/>
      <c r="AI760866" s="31"/>
    </row>
    <row r="760870" spans="23:35" x14ac:dyDescent="0.2">
      <c r="W760870" s="29"/>
      <c r="AI760870" s="29"/>
    </row>
    <row r="760898" spans="23:35" x14ac:dyDescent="0.2">
      <c r="W760898" s="31"/>
      <c r="AI760898" s="31"/>
    </row>
    <row r="760902" spans="23:35" x14ac:dyDescent="0.2">
      <c r="W760902" s="29"/>
      <c r="AI760902" s="29"/>
    </row>
    <row r="760930" spans="23:35" x14ac:dyDescent="0.2">
      <c r="W760930" s="31"/>
      <c r="AI760930" s="31"/>
    </row>
    <row r="760934" spans="23:35" x14ac:dyDescent="0.2">
      <c r="W760934" s="29"/>
      <c r="AI760934" s="29"/>
    </row>
    <row r="760962" spans="23:35" x14ac:dyDescent="0.2">
      <c r="W760962" s="31"/>
      <c r="AI760962" s="31"/>
    </row>
    <row r="760966" spans="23:35" x14ac:dyDescent="0.2">
      <c r="W760966" s="29"/>
      <c r="AI760966" s="29"/>
    </row>
    <row r="760994" spans="23:35" x14ac:dyDescent="0.2">
      <c r="W760994" s="31"/>
      <c r="AI760994" s="31"/>
    </row>
    <row r="760998" spans="23:35" x14ac:dyDescent="0.2">
      <c r="W760998" s="29"/>
      <c r="AI760998" s="29"/>
    </row>
    <row r="761026" spans="23:35" x14ac:dyDescent="0.2">
      <c r="W761026" s="31"/>
      <c r="AI761026" s="31"/>
    </row>
    <row r="761030" spans="23:35" x14ac:dyDescent="0.2">
      <c r="W761030" s="29"/>
      <c r="AI761030" s="29"/>
    </row>
    <row r="761058" spans="23:35" x14ac:dyDescent="0.2">
      <c r="W761058" s="31"/>
      <c r="AI761058" s="31"/>
    </row>
    <row r="761062" spans="23:35" x14ac:dyDescent="0.2">
      <c r="W761062" s="29"/>
      <c r="AI761062" s="29"/>
    </row>
    <row r="761090" spans="23:35" x14ac:dyDescent="0.2">
      <c r="W761090" s="31"/>
      <c r="AI761090" s="31"/>
    </row>
    <row r="761094" spans="23:35" x14ac:dyDescent="0.2">
      <c r="W761094" s="29"/>
      <c r="AI761094" s="29"/>
    </row>
    <row r="761122" spans="23:35" x14ac:dyDescent="0.2">
      <c r="W761122" s="31"/>
      <c r="AI761122" s="31"/>
    </row>
    <row r="761126" spans="23:35" x14ac:dyDescent="0.2">
      <c r="W761126" s="29"/>
      <c r="AI761126" s="29"/>
    </row>
    <row r="761154" spans="23:35" x14ac:dyDescent="0.2">
      <c r="W761154" s="31"/>
      <c r="AI761154" s="31"/>
    </row>
    <row r="761158" spans="23:35" x14ac:dyDescent="0.2">
      <c r="W761158" s="29"/>
      <c r="AI761158" s="29"/>
    </row>
    <row r="761186" spans="23:35" x14ac:dyDescent="0.2">
      <c r="W761186" s="31"/>
      <c r="AI761186" s="31"/>
    </row>
    <row r="761190" spans="23:35" x14ac:dyDescent="0.2">
      <c r="W761190" s="29"/>
      <c r="AI761190" s="29"/>
    </row>
    <row r="761218" spans="23:35" x14ac:dyDescent="0.2">
      <c r="W761218" s="31"/>
      <c r="AI761218" s="31"/>
    </row>
    <row r="761222" spans="23:35" x14ac:dyDescent="0.2">
      <c r="W761222" s="29"/>
      <c r="AI761222" s="29"/>
    </row>
    <row r="761250" spans="23:35" x14ac:dyDescent="0.2">
      <c r="W761250" s="31"/>
      <c r="AI761250" s="31"/>
    </row>
    <row r="761254" spans="23:35" x14ac:dyDescent="0.2">
      <c r="W761254" s="29"/>
      <c r="AI761254" s="29"/>
    </row>
    <row r="761282" spans="23:35" x14ac:dyDescent="0.2">
      <c r="W761282" s="31"/>
      <c r="AI761282" s="31"/>
    </row>
    <row r="761286" spans="23:35" x14ac:dyDescent="0.2">
      <c r="W761286" s="29"/>
      <c r="AI761286" s="29"/>
    </row>
    <row r="761314" spans="23:35" x14ac:dyDescent="0.2">
      <c r="W761314" s="31"/>
      <c r="AI761314" s="31"/>
    </row>
    <row r="761318" spans="23:35" x14ac:dyDescent="0.2">
      <c r="W761318" s="29"/>
      <c r="AI761318" s="29"/>
    </row>
    <row r="761346" spans="23:35" x14ac:dyDescent="0.2">
      <c r="W761346" s="31"/>
      <c r="AI761346" s="31"/>
    </row>
    <row r="761350" spans="23:35" x14ac:dyDescent="0.2">
      <c r="W761350" s="29"/>
      <c r="AI761350" s="29"/>
    </row>
    <row r="761378" spans="23:35" x14ac:dyDescent="0.2">
      <c r="W761378" s="31"/>
      <c r="AI761378" s="31"/>
    </row>
    <row r="761382" spans="23:35" x14ac:dyDescent="0.2">
      <c r="W761382" s="29"/>
      <c r="AI761382" s="29"/>
    </row>
    <row r="761410" spans="23:35" x14ac:dyDescent="0.2">
      <c r="W761410" s="31"/>
      <c r="AI761410" s="31"/>
    </row>
    <row r="761414" spans="23:35" x14ac:dyDescent="0.2">
      <c r="W761414" s="29"/>
      <c r="AI761414" s="29"/>
    </row>
    <row r="761442" spans="23:35" x14ac:dyDescent="0.2">
      <c r="W761442" s="31"/>
      <c r="AI761442" s="31"/>
    </row>
    <row r="761446" spans="23:35" x14ac:dyDescent="0.2">
      <c r="W761446" s="29"/>
      <c r="AI761446" s="29"/>
    </row>
    <row r="761474" spans="23:35" x14ac:dyDescent="0.2">
      <c r="W761474" s="31"/>
      <c r="AI761474" s="31"/>
    </row>
    <row r="761478" spans="23:35" x14ac:dyDescent="0.2">
      <c r="W761478" s="29"/>
      <c r="AI761478" s="29"/>
    </row>
    <row r="761506" spans="23:35" x14ac:dyDescent="0.2">
      <c r="W761506" s="31"/>
      <c r="AI761506" s="31"/>
    </row>
    <row r="761510" spans="23:35" x14ac:dyDescent="0.2">
      <c r="W761510" s="29"/>
      <c r="AI761510" s="29"/>
    </row>
    <row r="761538" spans="23:35" x14ac:dyDescent="0.2">
      <c r="W761538" s="31"/>
      <c r="AI761538" s="31"/>
    </row>
    <row r="761542" spans="23:35" x14ac:dyDescent="0.2">
      <c r="W761542" s="29"/>
      <c r="AI761542" s="29"/>
    </row>
    <row r="761570" spans="23:35" x14ac:dyDescent="0.2">
      <c r="W761570" s="31"/>
      <c r="AI761570" s="31"/>
    </row>
    <row r="761574" spans="23:35" x14ac:dyDescent="0.2">
      <c r="W761574" s="29"/>
      <c r="AI761574" s="29"/>
    </row>
    <row r="761602" spans="23:35" x14ac:dyDescent="0.2">
      <c r="W761602" s="31"/>
      <c r="AI761602" s="31"/>
    </row>
    <row r="761606" spans="23:35" x14ac:dyDescent="0.2">
      <c r="W761606" s="29"/>
      <c r="AI761606" s="29"/>
    </row>
    <row r="761634" spans="23:35" x14ac:dyDescent="0.2">
      <c r="W761634" s="31"/>
      <c r="AI761634" s="31"/>
    </row>
    <row r="761638" spans="23:35" x14ac:dyDescent="0.2">
      <c r="W761638" s="29"/>
      <c r="AI761638" s="29"/>
    </row>
    <row r="761666" spans="23:35" x14ac:dyDescent="0.2">
      <c r="W761666" s="31"/>
      <c r="AI761666" s="31"/>
    </row>
    <row r="761670" spans="23:35" x14ac:dyDescent="0.2">
      <c r="W761670" s="29"/>
      <c r="AI761670" s="29"/>
    </row>
    <row r="761698" spans="23:35" x14ac:dyDescent="0.2">
      <c r="W761698" s="31"/>
      <c r="AI761698" s="31"/>
    </row>
    <row r="761702" spans="23:35" x14ac:dyDescent="0.2">
      <c r="W761702" s="29"/>
      <c r="AI761702" s="29"/>
    </row>
    <row r="761730" spans="23:35" x14ac:dyDescent="0.2">
      <c r="W761730" s="31"/>
      <c r="AI761730" s="31"/>
    </row>
    <row r="761734" spans="23:35" x14ac:dyDescent="0.2">
      <c r="W761734" s="29"/>
      <c r="AI761734" s="29"/>
    </row>
    <row r="761762" spans="23:35" x14ac:dyDescent="0.2">
      <c r="W761762" s="31"/>
      <c r="AI761762" s="31"/>
    </row>
    <row r="761766" spans="23:35" x14ac:dyDescent="0.2">
      <c r="W761766" s="29"/>
      <c r="AI761766" s="29"/>
    </row>
    <row r="761794" spans="23:35" x14ac:dyDescent="0.2">
      <c r="W761794" s="31"/>
      <c r="AI761794" s="31"/>
    </row>
    <row r="761798" spans="23:35" x14ac:dyDescent="0.2">
      <c r="W761798" s="29"/>
      <c r="AI761798" s="29"/>
    </row>
    <row r="761826" spans="23:35" x14ac:dyDescent="0.2">
      <c r="W761826" s="31"/>
      <c r="AI761826" s="31"/>
    </row>
    <row r="761830" spans="23:35" x14ac:dyDescent="0.2">
      <c r="W761830" s="29"/>
      <c r="AI761830" s="29"/>
    </row>
    <row r="761858" spans="23:35" x14ac:dyDescent="0.2">
      <c r="W761858" s="31"/>
      <c r="AI761858" s="31"/>
    </row>
    <row r="761862" spans="23:35" x14ac:dyDescent="0.2">
      <c r="W761862" s="29"/>
      <c r="AI761862" s="29"/>
    </row>
    <row r="761890" spans="23:35" x14ac:dyDescent="0.2">
      <c r="W761890" s="31"/>
      <c r="AI761890" s="31"/>
    </row>
    <row r="761894" spans="23:35" x14ac:dyDescent="0.2">
      <c r="W761894" s="29"/>
      <c r="AI761894" s="29"/>
    </row>
    <row r="761922" spans="23:35" x14ac:dyDescent="0.2">
      <c r="W761922" s="31"/>
      <c r="AI761922" s="31"/>
    </row>
    <row r="761926" spans="23:35" x14ac:dyDescent="0.2">
      <c r="W761926" s="29"/>
      <c r="AI761926" s="29"/>
    </row>
    <row r="761954" spans="23:35" x14ac:dyDescent="0.2">
      <c r="W761954" s="31"/>
      <c r="AI761954" s="31"/>
    </row>
    <row r="761958" spans="23:35" x14ac:dyDescent="0.2">
      <c r="W761958" s="29"/>
      <c r="AI761958" s="29"/>
    </row>
    <row r="761986" spans="23:35" x14ac:dyDescent="0.2">
      <c r="W761986" s="31"/>
      <c r="AI761986" s="31"/>
    </row>
    <row r="761990" spans="23:35" x14ac:dyDescent="0.2">
      <c r="W761990" s="29"/>
      <c r="AI761990" s="29"/>
    </row>
    <row r="762018" spans="23:35" x14ac:dyDescent="0.2">
      <c r="W762018" s="31"/>
      <c r="AI762018" s="31"/>
    </row>
    <row r="762022" spans="23:35" x14ac:dyDescent="0.2">
      <c r="W762022" s="29"/>
      <c r="AI762022" s="29"/>
    </row>
    <row r="762050" spans="23:35" x14ac:dyDescent="0.2">
      <c r="W762050" s="31"/>
      <c r="AI762050" s="31"/>
    </row>
    <row r="762054" spans="23:35" x14ac:dyDescent="0.2">
      <c r="W762054" s="29"/>
      <c r="AI762054" s="29"/>
    </row>
    <row r="762082" spans="23:35" x14ac:dyDescent="0.2">
      <c r="W762082" s="31"/>
      <c r="AI762082" s="31"/>
    </row>
    <row r="762086" spans="23:35" x14ac:dyDescent="0.2">
      <c r="W762086" s="29"/>
      <c r="AI762086" s="29"/>
    </row>
    <row r="762114" spans="23:35" x14ac:dyDescent="0.2">
      <c r="W762114" s="31"/>
      <c r="AI762114" s="31"/>
    </row>
    <row r="762118" spans="23:35" x14ac:dyDescent="0.2">
      <c r="W762118" s="29"/>
      <c r="AI762118" s="29"/>
    </row>
    <row r="762146" spans="23:35" x14ac:dyDescent="0.2">
      <c r="W762146" s="31"/>
      <c r="AI762146" s="31"/>
    </row>
    <row r="762150" spans="23:35" x14ac:dyDescent="0.2">
      <c r="W762150" s="29"/>
      <c r="AI762150" s="29"/>
    </row>
    <row r="762178" spans="23:35" x14ac:dyDescent="0.2">
      <c r="W762178" s="31"/>
      <c r="AI762178" s="31"/>
    </row>
    <row r="762182" spans="23:35" x14ac:dyDescent="0.2">
      <c r="W762182" s="29"/>
      <c r="AI762182" s="29"/>
    </row>
    <row r="762210" spans="23:35" x14ac:dyDescent="0.2">
      <c r="W762210" s="31"/>
      <c r="AI762210" s="31"/>
    </row>
    <row r="762214" spans="23:35" x14ac:dyDescent="0.2">
      <c r="W762214" s="29"/>
      <c r="AI762214" s="29"/>
    </row>
    <row r="762242" spans="23:35" x14ac:dyDescent="0.2">
      <c r="W762242" s="31"/>
      <c r="AI762242" s="31"/>
    </row>
    <row r="762246" spans="23:35" x14ac:dyDescent="0.2">
      <c r="W762246" s="29"/>
      <c r="AI762246" s="29"/>
    </row>
    <row r="762274" spans="23:35" x14ac:dyDescent="0.2">
      <c r="W762274" s="31"/>
      <c r="AI762274" s="31"/>
    </row>
    <row r="762278" spans="23:35" x14ac:dyDescent="0.2">
      <c r="W762278" s="29"/>
      <c r="AI762278" s="29"/>
    </row>
    <row r="762306" spans="23:35" x14ac:dyDescent="0.2">
      <c r="W762306" s="31"/>
      <c r="AI762306" s="31"/>
    </row>
    <row r="762310" spans="23:35" x14ac:dyDescent="0.2">
      <c r="W762310" s="29"/>
      <c r="AI762310" s="29"/>
    </row>
    <row r="762338" spans="23:35" x14ac:dyDescent="0.2">
      <c r="W762338" s="31"/>
      <c r="AI762338" s="31"/>
    </row>
    <row r="762342" spans="23:35" x14ac:dyDescent="0.2">
      <c r="W762342" s="29"/>
      <c r="AI762342" s="29"/>
    </row>
    <row r="762370" spans="23:35" x14ac:dyDescent="0.2">
      <c r="W762370" s="31"/>
      <c r="AI762370" s="31"/>
    </row>
    <row r="762374" spans="23:35" x14ac:dyDescent="0.2">
      <c r="W762374" s="29"/>
      <c r="AI762374" s="29"/>
    </row>
    <row r="762402" spans="23:35" x14ac:dyDescent="0.2">
      <c r="W762402" s="31"/>
      <c r="AI762402" s="31"/>
    </row>
    <row r="762406" spans="23:35" x14ac:dyDescent="0.2">
      <c r="W762406" s="29"/>
      <c r="AI762406" s="29"/>
    </row>
    <row r="762434" spans="23:35" x14ac:dyDescent="0.2">
      <c r="W762434" s="31"/>
      <c r="AI762434" s="31"/>
    </row>
    <row r="762438" spans="23:35" x14ac:dyDescent="0.2">
      <c r="W762438" s="29"/>
      <c r="AI762438" s="29"/>
    </row>
    <row r="762466" spans="23:35" x14ac:dyDescent="0.2">
      <c r="W762466" s="31"/>
      <c r="AI762466" s="31"/>
    </row>
    <row r="762470" spans="23:35" x14ac:dyDescent="0.2">
      <c r="W762470" s="29"/>
      <c r="AI762470" s="29"/>
    </row>
    <row r="762498" spans="23:35" x14ac:dyDescent="0.2">
      <c r="W762498" s="31"/>
      <c r="AI762498" s="31"/>
    </row>
    <row r="762502" spans="23:35" x14ac:dyDescent="0.2">
      <c r="W762502" s="29"/>
      <c r="AI762502" s="29"/>
    </row>
    <row r="762530" spans="23:35" x14ac:dyDescent="0.2">
      <c r="W762530" s="31"/>
      <c r="AI762530" s="31"/>
    </row>
    <row r="762534" spans="23:35" x14ac:dyDescent="0.2">
      <c r="W762534" s="29"/>
      <c r="AI762534" s="29"/>
    </row>
    <row r="762562" spans="23:35" x14ac:dyDescent="0.2">
      <c r="W762562" s="31"/>
      <c r="AI762562" s="31"/>
    </row>
    <row r="762566" spans="23:35" x14ac:dyDescent="0.2">
      <c r="W762566" s="29"/>
      <c r="AI762566" s="29"/>
    </row>
    <row r="762594" spans="23:35" x14ac:dyDescent="0.2">
      <c r="W762594" s="31"/>
      <c r="AI762594" s="31"/>
    </row>
    <row r="762598" spans="23:35" x14ac:dyDescent="0.2">
      <c r="W762598" s="29"/>
      <c r="AI762598" s="29"/>
    </row>
    <row r="762626" spans="23:35" x14ac:dyDescent="0.2">
      <c r="W762626" s="31"/>
      <c r="AI762626" s="31"/>
    </row>
    <row r="762630" spans="23:35" x14ac:dyDescent="0.2">
      <c r="W762630" s="29"/>
      <c r="AI762630" s="29"/>
    </row>
    <row r="762658" spans="23:35" x14ac:dyDescent="0.2">
      <c r="W762658" s="31"/>
      <c r="AI762658" s="31"/>
    </row>
    <row r="762662" spans="23:35" x14ac:dyDescent="0.2">
      <c r="W762662" s="29"/>
      <c r="AI762662" s="29"/>
    </row>
    <row r="762690" spans="23:35" x14ac:dyDescent="0.2">
      <c r="W762690" s="31"/>
      <c r="AI762690" s="31"/>
    </row>
    <row r="762694" spans="23:35" x14ac:dyDescent="0.2">
      <c r="W762694" s="29"/>
      <c r="AI762694" s="29"/>
    </row>
    <row r="762722" spans="23:35" x14ac:dyDescent="0.2">
      <c r="W762722" s="31"/>
      <c r="AI762722" s="31"/>
    </row>
    <row r="762726" spans="23:35" x14ac:dyDescent="0.2">
      <c r="W762726" s="29"/>
      <c r="AI762726" s="29"/>
    </row>
    <row r="762754" spans="23:35" x14ac:dyDescent="0.2">
      <c r="W762754" s="31"/>
      <c r="AI762754" s="31"/>
    </row>
    <row r="762758" spans="23:35" x14ac:dyDescent="0.2">
      <c r="W762758" s="29"/>
      <c r="AI762758" s="29"/>
    </row>
    <row r="762786" spans="23:35" x14ac:dyDescent="0.2">
      <c r="W762786" s="31"/>
      <c r="AI762786" s="31"/>
    </row>
    <row r="762790" spans="23:35" x14ac:dyDescent="0.2">
      <c r="W762790" s="29"/>
      <c r="AI762790" s="29"/>
    </row>
    <row r="762818" spans="23:35" x14ac:dyDescent="0.2">
      <c r="W762818" s="31"/>
      <c r="AI762818" s="31"/>
    </row>
    <row r="762822" spans="23:35" x14ac:dyDescent="0.2">
      <c r="W762822" s="29"/>
      <c r="AI762822" s="29"/>
    </row>
    <row r="762850" spans="23:35" x14ac:dyDescent="0.2">
      <c r="W762850" s="31"/>
      <c r="AI762850" s="31"/>
    </row>
    <row r="762854" spans="23:35" x14ac:dyDescent="0.2">
      <c r="W762854" s="29"/>
      <c r="AI762854" s="29"/>
    </row>
    <row r="762882" spans="23:35" x14ac:dyDescent="0.2">
      <c r="W762882" s="31"/>
      <c r="AI762882" s="31"/>
    </row>
    <row r="762886" spans="23:35" x14ac:dyDescent="0.2">
      <c r="W762886" s="29"/>
      <c r="AI762886" s="29"/>
    </row>
    <row r="762914" spans="23:35" x14ac:dyDescent="0.2">
      <c r="W762914" s="31"/>
      <c r="AI762914" s="31"/>
    </row>
    <row r="762918" spans="23:35" x14ac:dyDescent="0.2">
      <c r="W762918" s="29"/>
      <c r="AI762918" s="29"/>
    </row>
    <row r="762946" spans="23:35" x14ac:dyDescent="0.2">
      <c r="W762946" s="31"/>
      <c r="AI762946" s="31"/>
    </row>
    <row r="762950" spans="23:35" x14ac:dyDescent="0.2">
      <c r="W762950" s="29"/>
      <c r="AI762950" s="29"/>
    </row>
    <row r="762978" spans="23:35" x14ac:dyDescent="0.2">
      <c r="W762978" s="31"/>
      <c r="AI762978" s="31"/>
    </row>
    <row r="762982" spans="23:35" x14ac:dyDescent="0.2">
      <c r="W762982" s="29"/>
      <c r="AI762982" s="29"/>
    </row>
    <row r="763010" spans="23:35" x14ac:dyDescent="0.2">
      <c r="W763010" s="31"/>
      <c r="AI763010" s="31"/>
    </row>
    <row r="763014" spans="23:35" x14ac:dyDescent="0.2">
      <c r="W763014" s="29"/>
      <c r="AI763014" s="29"/>
    </row>
    <row r="763042" spans="23:35" x14ac:dyDescent="0.2">
      <c r="W763042" s="31"/>
      <c r="AI763042" s="31"/>
    </row>
    <row r="763046" spans="23:35" x14ac:dyDescent="0.2">
      <c r="W763046" s="29"/>
      <c r="AI763046" s="29"/>
    </row>
    <row r="763074" spans="23:35" x14ac:dyDescent="0.2">
      <c r="W763074" s="31"/>
      <c r="AI763074" s="31"/>
    </row>
    <row r="763078" spans="23:35" x14ac:dyDescent="0.2">
      <c r="W763078" s="29"/>
      <c r="AI763078" s="29"/>
    </row>
    <row r="763106" spans="23:35" x14ac:dyDescent="0.2">
      <c r="W763106" s="31"/>
      <c r="AI763106" s="31"/>
    </row>
    <row r="763110" spans="23:35" x14ac:dyDescent="0.2">
      <c r="W763110" s="29"/>
      <c r="AI763110" s="29"/>
    </row>
    <row r="763138" spans="23:35" x14ac:dyDescent="0.2">
      <c r="W763138" s="31"/>
      <c r="AI763138" s="31"/>
    </row>
    <row r="763142" spans="23:35" x14ac:dyDescent="0.2">
      <c r="W763142" s="29"/>
      <c r="AI763142" s="29"/>
    </row>
    <row r="763170" spans="23:35" x14ac:dyDescent="0.2">
      <c r="W763170" s="31"/>
      <c r="AI763170" s="31"/>
    </row>
    <row r="763174" spans="23:35" x14ac:dyDescent="0.2">
      <c r="W763174" s="29"/>
      <c r="AI763174" s="29"/>
    </row>
    <row r="763202" spans="23:35" x14ac:dyDescent="0.2">
      <c r="W763202" s="31"/>
      <c r="AI763202" s="31"/>
    </row>
    <row r="763206" spans="23:35" x14ac:dyDescent="0.2">
      <c r="W763206" s="29"/>
      <c r="AI763206" s="29"/>
    </row>
    <row r="763234" spans="23:35" x14ac:dyDescent="0.2">
      <c r="W763234" s="31"/>
      <c r="AI763234" s="31"/>
    </row>
    <row r="763238" spans="23:35" x14ac:dyDescent="0.2">
      <c r="W763238" s="29"/>
      <c r="AI763238" s="29"/>
    </row>
    <row r="763266" spans="23:35" x14ac:dyDescent="0.2">
      <c r="W763266" s="31"/>
      <c r="AI763266" s="31"/>
    </row>
    <row r="763270" spans="23:35" x14ac:dyDescent="0.2">
      <c r="W763270" s="29"/>
      <c r="AI763270" s="29"/>
    </row>
    <row r="763298" spans="23:35" x14ac:dyDescent="0.2">
      <c r="W763298" s="31"/>
      <c r="AI763298" s="31"/>
    </row>
    <row r="763302" spans="23:35" x14ac:dyDescent="0.2">
      <c r="W763302" s="29"/>
      <c r="AI763302" s="29"/>
    </row>
    <row r="763330" spans="23:35" x14ac:dyDescent="0.2">
      <c r="W763330" s="31"/>
      <c r="AI763330" s="31"/>
    </row>
    <row r="763334" spans="23:35" x14ac:dyDescent="0.2">
      <c r="W763334" s="29"/>
      <c r="AI763334" s="29"/>
    </row>
    <row r="763362" spans="23:35" x14ac:dyDescent="0.2">
      <c r="W763362" s="31"/>
      <c r="AI763362" s="31"/>
    </row>
    <row r="763366" spans="23:35" x14ac:dyDescent="0.2">
      <c r="W763366" s="29"/>
      <c r="AI763366" s="29"/>
    </row>
    <row r="763394" spans="23:35" x14ac:dyDescent="0.2">
      <c r="W763394" s="31"/>
      <c r="AI763394" s="31"/>
    </row>
    <row r="763398" spans="23:35" x14ac:dyDescent="0.2">
      <c r="W763398" s="29"/>
      <c r="AI763398" s="29"/>
    </row>
    <row r="763426" spans="23:35" x14ac:dyDescent="0.2">
      <c r="W763426" s="31"/>
      <c r="AI763426" s="31"/>
    </row>
    <row r="763430" spans="23:35" x14ac:dyDescent="0.2">
      <c r="W763430" s="29"/>
      <c r="AI763430" s="29"/>
    </row>
    <row r="763458" spans="23:35" x14ac:dyDescent="0.2">
      <c r="W763458" s="31"/>
      <c r="AI763458" s="31"/>
    </row>
    <row r="763462" spans="23:35" x14ac:dyDescent="0.2">
      <c r="W763462" s="29"/>
      <c r="AI763462" s="29"/>
    </row>
    <row r="763490" spans="23:35" x14ac:dyDescent="0.2">
      <c r="W763490" s="31"/>
      <c r="AI763490" s="31"/>
    </row>
    <row r="763494" spans="23:35" x14ac:dyDescent="0.2">
      <c r="W763494" s="29"/>
      <c r="AI763494" s="29"/>
    </row>
    <row r="763522" spans="23:35" x14ac:dyDescent="0.2">
      <c r="W763522" s="31"/>
      <c r="AI763522" s="31"/>
    </row>
    <row r="763526" spans="23:35" x14ac:dyDescent="0.2">
      <c r="W763526" s="29"/>
      <c r="AI763526" s="29"/>
    </row>
    <row r="763554" spans="23:35" x14ac:dyDescent="0.2">
      <c r="W763554" s="31"/>
      <c r="AI763554" s="31"/>
    </row>
    <row r="763558" spans="23:35" x14ac:dyDescent="0.2">
      <c r="W763558" s="29"/>
      <c r="AI763558" s="29"/>
    </row>
    <row r="763586" spans="23:35" x14ac:dyDescent="0.2">
      <c r="W763586" s="31"/>
      <c r="AI763586" s="31"/>
    </row>
    <row r="763590" spans="23:35" x14ac:dyDescent="0.2">
      <c r="W763590" s="29"/>
      <c r="AI763590" s="29"/>
    </row>
    <row r="763618" spans="23:35" x14ac:dyDescent="0.2">
      <c r="W763618" s="31"/>
      <c r="AI763618" s="31"/>
    </row>
    <row r="763622" spans="23:35" x14ac:dyDescent="0.2">
      <c r="W763622" s="29"/>
      <c r="AI763622" s="29"/>
    </row>
    <row r="763650" spans="23:35" x14ac:dyDescent="0.2">
      <c r="W763650" s="31"/>
      <c r="AI763650" s="31"/>
    </row>
    <row r="763654" spans="23:35" x14ac:dyDescent="0.2">
      <c r="W763654" s="29"/>
      <c r="AI763654" s="29"/>
    </row>
    <row r="763682" spans="23:35" x14ac:dyDescent="0.2">
      <c r="W763682" s="31"/>
      <c r="AI763682" s="31"/>
    </row>
    <row r="763686" spans="23:35" x14ac:dyDescent="0.2">
      <c r="W763686" s="29"/>
      <c r="AI763686" s="29"/>
    </row>
    <row r="763714" spans="23:35" x14ac:dyDescent="0.2">
      <c r="W763714" s="31"/>
      <c r="AI763714" s="31"/>
    </row>
    <row r="763718" spans="23:35" x14ac:dyDescent="0.2">
      <c r="W763718" s="29"/>
      <c r="AI763718" s="29"/>
    </row>
    <row r="763746" spans="23:35" x14ac:dyDescent="0.2">
      <c r="W763746" s="31"/>
      <c r="AI763746" s="31"/>
    </row>
    <row r="763750" spans="23:35" x14ac:dyDescent="0.2">
      <c r="W763750" s="29"/>
      <c r="AI763750" s="29"/>
    </row>
    <row r="763778" spans="23:35" x14ac:dyDescent="0.2">
      <c r="W763778" s="31"/>
      <c r="AI763778" s="31"/>
    </row>
    <row r="763782" spans="23:35" x14ac:dyDescent="0.2">
      <c r="W763782" s="29"/>
      <c r="AI763782" s="29"/>
    </row>
    <row r="763810" spans="23:35" x14ac:dyDescent="0.2">
      <c r="W763810" s="31"/>
      <c r="AI763810" s="31"/>
    </row>
    <row r="763814" spans="23:35" x14ac:dyDescent="0.2">
      <c r="W763814" s="29"/>
      <c r="AI763814" s="29"/>
    </row>
    <row r="763842" spans="23:35" x14ac:dyDescent="0.2">
      <c r="W763842" s="31"/>
      <c r="AI763842" s="31"/>
    </row>
    <row r="763846" spans="23:35" x14ac:dyDescent="0.2">
      <c r="W763846" s="29"/>
      <c r="AI763846" s="29"/>
    </row>
    <row r="763874" spans="23:35" x14ac:dyDescent="0.2">
      <c r="W763874" s="31"/>
      <c r="AI763874" s="31"/>
    </row>
    <row r="763878" spans="23:35" x14ac:dyDescent="0.2">
      <c r="W763878" s="29"/>
      <c r="AI763878" s="29"/>
    </row>
    <row r="763906" spans="23:35" x14ac:dyDescent="0.2">
      <c r="W763906" s="31"/>
      <c r="AI763906" s="31"/>
    </row>
    <row r="763910" spans="23:35" x14ac:dyDescent="0.2">
      <c r="W763910" s="29"/>
      <c r="AI763910" s="29"/>
    </row>
    <row r="763938" spans="23:35" x14ac:dyDescent="0.2">
      <c r="W763938" s="31"/>
      <c r="AI763938" s="31"/>
    </row>
    <row r="763942" spans="23:35" x14ac:dyDescent="0.2">
      <c r="W763942" s="29"/>
      <c r="AI763942" s="29"/>
    </row>
    <row r="763970" spans="23:35" x14ac:dyDescent="0.2">
      <c r="W763970" s="31"/>
      <c r="AI763970" s="31"/>
    </row>
    <row r="763974" spans="23:35" x14ac:dyDescent="0.2">
      <c r="W763974" s="29"/>
      <c r="AI763974" s="29"/>
    </row>
    <row r="764002" spans="23:35" x14ac:dyDescent="0.2">
      <c r="W764002" s="31"/>
      <c r="AI764002" s="31"/>
    </row>
    <row r="764006" spans="23:35" x14ac:dyDescent="0.2">
      <c r="W764006" s="29"/>
      <c r="AI764006" s="29"/>
    </row>
    <row r="764034" spans="23:35" x14ac:dyDescent="0.2">
      <c r="W764034" s="31"/>
      <c r="AI764034" s="31"/>
    </row>
    <row r="764038" spans="23:35" x14ac:dyDescent="0.2">
      <c r="W764038" s="29"/>
      <c r="AI764038" s="29"/>
    </row>
    <row r="764066" spans="23:35" x14ac:dyDescent="0.2">
      <c r="W764066" s="31"/>
      <c r="AI764066" s="31"/>
    </row>
    <row r="764070" spans="23:35" x14ac:dyDescent="0.2">
      <c r="W764070" s="29"/>
      <c r="AI764070" s="29"/>
    </row>
    <row r="764098" spans="23:35" x14ac:dyDescent="0.2">
      <c r="W764098" s="31"/>
      <c r="AI764098" s="31"/>
    </row>
    <row r="764102" spans="23:35" x14ac:dyDescent="0.2">
      <c r="W764102" s="29"/>
      <c r="AI764102" s="29"/>
    </row>
    <row r="764130" spans="23:35" x14ac:dyDescent="0.2">
      <c r="W764130" s="31"/>
      <c r="AI764130" s="31"/>
    </row>
    <row r="764134" spans="23:35" x14ac:dyDescent="0.2">
      <c r="W764134" s="29"/>
      <c r="AI764134" s="29"/>
    </row>
    <row r="764162" spans="23:35" x14ac:dyDescent="0.2">
      <c r="W764162" s="31"/>
      <c r="AI764162" s="31"/>
    </row>
    <row r="764166" spans="23:35" x14ac:dyDescent="0.2">
      <c r="W764166" s="29"/>
      <c r="AI764166" s="29"/>
    </row>
    <row r="764194" spans="23:35" x14ac:dyDescent="0.2">
      <c r="W764194" s="31"/>
      <c r="AI764194" s="31"/>
    </row>
    <row r="764198" spans="23:35" x14ac:dyDescent="0.2">
      <c r="W764198" s="29"/>
      <c r="AI764198" s="29"/>
    </row>
    <row r="764226" spans="23:35" x14ac:dyDescent="0.2">
      <c r="W764226" s="31"/>
      <c r="AI764226" s="31"/>
    </row>
    <row r="764230" spans="23:35" x14ac:dyDescent="0.2">
      <c r="W764230" s="29"/>
      <c r="AI764230" s="29"/>
    </row>
    <row r="764258" spans="23:35" x14ac:dyDescent="0.2">
      <c r="W764258" s="31"/>
      <c r="AI764258" s="31"/>
    </row>
    <row r="764262" spans="23:35" x14ac:dyDescent="0.2">
      <c r="W764262" s="29"/>
      <c r="AI764262" s="29"/>
    </row>
    <row r="764290" spans="23:35" x14ac:dyDescent="0.2">
      <c r="W764290" s="31"/>
      <c r="AI764290" s="31"/>
    </row>
    <row r="764294" spans="23:35" x14ac:dyDescent="0.2">
      <c r="W764294" s="29"/>
      <c r="AI764294" s="29"/>
    </row>
    <row r="764322" spans="23:35" x14ac:dyDescent="0.2">
      <c r="W764322" s="31"/>
      <c r="AI764322" s="31"/>
    </row>
    <row r="764326" spans="23:35" x14ac:dyDescent="0.2">
      <c r="W764326" s="29"/>
      <c r="AI764326" s="29"/>
    </row>
    <row r="764354" spans="23:35" x14ac:dyDescent="0.2">
      <c r="W764354" s="31"/>
      <c r="AI764354" s="31"/>
    </row>
    <row r="764358" spans="23:35" x14ac:dyDescent="0.2">
      <c r="W764358" s="29"/>
      <c r="AI764358" s="29"/>
    </row>
    <row r="764386" spans="23:35" x14ac:dyDescent="0.2">
      <c r="W764386" s="31"/>
      <c r="AI764386" s="31"/>
    </row>
    <row r="764390" spans="23:35" x14ac:dyDescent="0.2">
      <c r="W764390" s="29"/>
      <c r="AI764390" s="29"/>
    </row>
    <row r="764418" spans="23:35" x14ac:dyDescent="0.2">
      <c r="W764418" s="31"/>
      <c r="AI764418" s="31"/>
    </row>
    <row r="764422" spans="23:35" x14ac:dyDescent="0.2">
      <c r="W764422" s="29"/>
      <c r="AI764422" s="29"/>
    </row>
    <row r="764450" spans="23:35" x14ac:dyDescent="0.2">
      <c r="W764450" s="31"/>
      <c r="AI764450" s="31"/>
    </row>
    <row r="764454" spans="23:35" x14ac:dyDescent="0.2">
      <c r="W764454" s="29"/>
      <c r="AI764454" s="29"/>
    </row>
    <row r="764482" spans="23:35" x14ac:dyDescent="0.2">
      <c r="W764482" s="31"/>
      <c r="AI764482" s="31"/>
    </row>
    <row r="764486" spans="23:35" x14ac:dyDescent="0.2">
      <c r="W764486" s="29"/>
      <c r="AI764486" s="29"/>
    </row>
    <row r="764514" spans="23:35" x14ac:dyDescent="0.2">
      <c r="W764514" s="31"/>
      <c r="AI764514" s="31"/>
    </row>
    <row r="764518" spans="23:35" x14ac:dyDescent="0.2">
      <c r="W764518" s="29"/>
      <c r="AI764518" s="29"/>
    </row>
    <row r="764546" spans="23:35" x14ac:dyDescent="0.2">
      <c r="W764546" s="31"/>
      <c r="AI764546" s="31"/>
    </row>
    <row r="764550" spans="23:35" x14ac:dyDescent="0.2">
      <c r="W764550" s="29"/>
      <c r="AI764550" s="29"/>
    </row>
    <row r="764578" spans="23:35" x14ac:dyDescent="0.2">
      <c r="W764578" s="31"/>
      <c r="AI764578" s="31"/>
    </row>
    <row r="764582" spans="23:35" x14ac:dyDescent="0.2">
      <c r="W764582" s="29"/>
      <c r="AI764582" s="29"/>
    </row>
    <row r="764610" spans="23:35" x14ac:dyDescent="0.2">
      <c r="W764610" s="31"/>
      <c r="AI764610" s="31"/>
    </row>
    <row r="764614" spans="23:35" x14ac:dyDescent="0.2">
      <c r="W764614" s="29"/>
      <c r="AI764614" s="29"/>
    </row>
    <row r="764642" spans="23:35" x14ac:dyDescent="0.2">
      <c r="W764642" s="31"/>
      <c r="AI764642" s="31"/>
    </row>
    <row r="764646" spans="23:35" x14ac:dyDescent="0.2">
      <c r="W764646" s="29"/>
      <c r="AI764646" s="29"/>
    </row>
    <row r="764674" spans="23:35" x14ac:dyDescent="0.2">
      <c r="W764674" s="31"/>
      <c r="AI764674" s="31"/>
    </row>
    <row r="764678" spans="23:35" x14ac:dyDescent="0.2">
      <c r="W764678" s="29"/>
      <c r="AI764678" s="29"/>
    </row>
    <row r="764706" spans="23:35" x14ac:dyDescent="0.2">
      <c r="W764706" s="31"/>
      <c r="AI764706" s="31"/>
    </row>
    <row r="764710" spans="23:35" x14ac:dyDescent="0.2">
      <c r="W764710" s="29"/>
      <c r="AI764710" s="29"/>
    </row>
    <row r="764738" spans="23:35" x14ac:dyDescent="0.2">
      <c r="W764738" s="31"/>
      <c r="AI764738" s="31"/>
    </row>
    <row r="764742" spans="23:35" x14ac:dyDescent="0.2">
      <c r="W764742" s="29"/>
      <c r="AI764742" s="29"/>
    </row>
    <row r="764770" spans="23:35" x14ac:dyDescent="0.2">
      <c r="W764770" s="31"/>
      <c r="AI764770" s="31"/>
    </row>
    <row r="764774" spans="23:35" x14ac:dyDescent="0.2">
      <c r="W764774" s="29"/>
      <c r="AI764774" s="29"/>
    </row>
    <row r="764802" spans="23:35" x14ac:dyDescent="0.2">
      <c r="W764802" s="31"/>
      <c r="AI764802" s="31"/>
    </row>
    <row r="764806" spans="23:35" x14ac:dyDescent="0.2">
      <c r="W764806" s="29"/>
      <c r="AI764806" s="29"/>
    </row>
    <row r="764834" spans="23:35" x14ac:dyDescent="0.2">
      <c r="W764834" s="31"/>
      <c r="AI764834" s="31"/>
    </row>
    <row r="764838" spans="23:35" x14ac:dyDescent="0.2">
      <c r="W764838" s="29"/>
      <c r="AI764838" s="29"/>
    </row>
    <row r="764866" spans="23:35" x14ac:dyDescent="0.2">
      <c r="W764866" s="31"/>
      <c r="AI764866" s="31"/>
    </row>
    <row r="764870" spans="23:35" x14ac:dyDescent="0.2">
      <c r="W764870" s="29"/>
      <c r="AI764870" s="29"/>
    </row>
    <row r="764898" spans="23:35" x14ac:dyDescent="0.2">
      <c r="W764898" s="31"/>
      <c r="AI764898" s="31"/>
    </row>
    <row r="764902" spans="23:35" x14ac:dyDescent="0.2">
      <c r="W764902" s="29"/>
      <c r="AI764902" s="29"/>
    </row>
    <row r="764930" spans="23:35" x14ac:dyDescent="0.2">
      <c r="W764930" s="31"/>
      <c r="AI764930" s="31"/>
    </row>
    <row r="764934" spans="23:35" x14ac:dyDescent="0.2">
      <c r="W764934" s="29"/>
      <c r="AI764934" s="29"/>
    </row>
    <row r="764962" spans="23:35" x14ac:dyDescent="0.2">
      <c r="W764962" s="31"/>
      <c r="AI764962" s="31"/>
    </row>
    <row r="764966" spans="23:35" x14ac:dyDescent="0.2">
      <c r="W764966" s="29"/>
      <c r="AI764966" s="29"/>
    </row>
    <row r="764994" spans="23:35" x14ac:dyDescent="0.2">
      <c r="W764994" s="31"/>
      <c r="AI764994" s="31"/>
    </row>
    <row r="764998" spans="23:35" x14ac:dyDescent="0.2">
      <c r="W764998" s="29"/>
      <c r="AI764998" s="29"/>
    </row>
    <row r="765026" spans="23:35" x14ac:dyDescent="0.2">
      <c r="W765026" s="31"/>
      <c r="AI765026" s="31"/>
    </row>
    <row r="765030" spans="23:35" x14ac:dyDescent="0.2">
      <c r="W765030" s="29"/>
      <c r="AI765030" s="29"/>
    </row>
    <row r="765058" spans="23:35" x14ac:dyDescent="0.2">
      <c r="W765058" s="31"/>
      <c r="AI765058" s="31"/>
    </row>
    <row r="765062" spans="23:35" x14ac:dyDescent="0.2">
      <c r="W765062" s="29"/>
      <c r="AI765062" s="29"/>
    </row>
    <row r="765090" spans="23:35" x14ac:dyDescent="0.2">
      <c r="W765090" s="31"/>
      <c r="AI765090" s="31"/>
    </row>
    <row r="765094" spans="23:35" x14ac:dyDescent="0.2">
      <c r="W765094" s="29"/>
      <c r="AI765094" s="29"/>
    </row>
    <row r="765122" spans="23:35" x14ac:dyDescent="0.2">
      <c r="W765122" s="31"/>
      <c r="AI765122" s="31"/>
    </row>
    <row r="765126" spans="23:35" x14ac:dyDescent="0.2">
      <c r="W765126" s="29"/>
      <c r="AI765126" s="29"/>
    </row>
    <row r="765154" spans="23:35" x14ac:dyDescent="0.2">
      <c r="W765154" s="31"/>
      <c r="AI765154" s="31"/>
    </row>
    <row r="765158" spans="23:35" x14ac:dyDescent="0.2">
      <c r="W765158" s="29"/>
      <c r="AI765158" s="29"/>
    </row>
    <row r="765186" spans="23:35" x14ac:dyDescent="0.2">
      <c r="W765186" s="31"/>
      <c r="AI765186" s="31"/>
    </row>
    <row r="765190" spans="23:35" x14ac:dyDescent="0.2">
      <c r="W765190" s="29"/>
      <c r="AI765190" s="29"/>
    </row>
    <row r="765218" spans="23:35" x14ac:dyDescent="0.2">
      <c r="W765218" s="31"/>
      <c r="AI765218" s="31"/>
    </row>
    <row r="765222" spans="23:35" x14ac:dyDescent="0.2">
      <c r="W765222" s="29"/>
      <c r="AI765222" s="29"/>
    </row>
    <row r="765250" spans="23:35" x14ac:dyDescent="0.2">
      <c r="W765250" s="31"/>
      <c r="AI765250" s="31"/>
    </row>
    <row r="765254" spans="23:35" x14ac:dyDescent="0.2">
      <c r="W765254" s="29"/>
      <c r="AI765254" s="29"/>
    </row>
    <row r="765282" spans="23:35" x14ac:dyDescent="0.2">
      <c r="W765282" s="31"/>
      <c r="AI765282" s="31"/>
    </row>
    <row r="765286" spans="23:35" x14ac:dyDescent="0.2">
      <c r="W765286" s="29"/>
      <c r="AI765286" s="29"/>
    </row>
    <row r="765314" spans="23:35" x14ac:dyDescent="0.2">
      <c r="W765314" s="31"/>
      <c r="AI765314" s="31"/>
    </row>
    <row r="765318" spans="23:35" x14ac:dyDescent="0.2">
      <c r="W765318" s="29"/>
      <c r="AI765318" s="29"/>
    </row>
    <row r="765346" spans="23:35" x14ac:dyDescent="0.2">
      <c r="W765346" s="31"/>
      <c r="AI765346" s="31"/>
    </row>
    <row r="765350" spans="23:35" x14ac:dyDescent="0.2">
      <c r="W765350" s="29"/>
      <c r="AI765350" s="29"/>
    </row>
    <row r="765378" spans="23:35" x14ac:dyDescent="0.2">
      <c r="W765378" s="31"/>
      <c r="AI765378" s="31"/>
    </row>
    <row r="765382" spans="23:35" x14ac:dyDescent="0.2">
      <c r="W765382" s="29"/>
      <c r="AI765382" s="29"/>
    </row>
    <row r="765410" spans="23:35" x14ac:dyDescent="0.2">
      <c r="W765410" s="31"/>
      <c r="AI765410" s="31"/>
    </row>
    <row r="765414" spans="23:35" x14ac:dyDescent="0.2">
      <c r="W765414" s="29"/>
      <c r="AI765414" s="29"/>
    </row>
    <row r="765442" spans="23:35" x14ac:dyDescent="0.2">
      <c r="W765442" s="31"/>
      <c r="AI765442" s="31"/>
    </row>
    <row r="765446" spans="23:35" x14ac:dyDescent="0.2">
      <c r="W765446" s="29"/>
      <c r="AI765446" s="29"/>
    </row>
    <row r="765474" spans="23:35" x14ac:dyDescent="0.2">
      <c r="W765474" s="31"/>
      <c r="AI765474" s="31"/>
    </row>
    <row r="765478" spans="23:35" x14ac:dyDescent="0.2">
      <c r="W765478" s="29"/>
      <c r="AI765478" s="29"/>
    </row>
    <row r="765506" spans="23:35" x14ac:dyDescent="0.2">
      <c r="W765506" s="31"/>
      <c r="AI765506" s="31"/>
    </row>
    <row r="765510" spans="23:35" x14ac:dyDescent="0.2">
      <c r="W765510" s="29"/>
      <c r="AI765510" s="29"/>
    </row>
    <row r="765538" spans="23:35" x14ac:dyDescent="0.2">
      <c r="W765538" s="31"/>
      <c r="AI765538" s="31"/>
    </row>
    <row r="765542" spans="23:35" x14ac:dyDescent="0.2">
      <c r="W765542" s="29"/>
      <c r="AI765542" s="29"/>
    </row>
    <row r="765570" spans="23:35" x14ac:dyDescent="0.2">
      <c r="W765570" s="31"/>
      <c r="AI765570" s="31"/>
    </row>
    <row r="765574" spans="23:35" x14ac:dyDescent="0.2">
      <c r="W765574" s="29"/>
      <c r="AI765574" s="29"/>
    </row>
    <row r="765602" spans="23:35" x14ac:dyDescent="0.2">
      <c r="W765602" s="31"/>
      <c r="AI765602" s="31"/>
    </row>
    <row r="765606" spans="23:35" x14ac:dyDescent="0.2">
      <c r="W765606" s="29"/>
      <c r="AI765606" s="29"/>
    </row>
    <row r="765634" spans="23:35" x14ac:dyDescent="0.2">
      <c r="W765634" s="31"/>
      <c r="AI765634" s="31"/>
    </row>
    <row r="765638" spans="23:35" x14ac:dyDescent="0.2">
      <c r="W765638" s="29"/>
      <c r="AI765638" s="29"/>
    </row>
    <row r="765666" spans="23:35" x14ac:dyDescent="0.2">
      <c r="W765666" s="31"/>
      <c r="AI765666" s="31"/>
    </row>
    <row r="765670" spans="23:35" x14ac:dyDescent="0.2">
      <c r="W765670" s="29"/>
      <c r="AI765670" s="29"/>
    </row>
    <row r="765698" spans="23:35" x14ac:dyDescent="0.2">
      <c r="W765698" s="31"/>
      <c r="AI765698" s="31"/>
    </row>
    <row r="765702" spans="23:35" x14ac:dyDescent="0.2">
      <c r="W765702" s="29"/>
      <c r="AI765702" s="29"/>
    </row>
    <row r="765730" spans="23:35" x14ac:dyDescent="0.2">
      <c r="W765730" s="31"/>
      <c r="AI765730" s="31"/>
    </row>
    <row r="765734" spans="23:35" x14ac:dyDescent="0.2">
      <c r="W765734" s="29"/>
      <c r="AI765734" s="29"/>
    </row>
    <row r="765762" spans="23:35" x14ac:dyDescent="0.2">
      <c r="W765762" s="31"/>
      <c r="AI765762" s="31"/>
    </row>
    <row r="765766" spans="23:35" x14ac:dyDescent="0.2">
      <c r="W765766" s="29"/>
      <c r="AI765766" s="29"/>
    </row>
    <row r="765794" spans="23:35" x14ac:dyDescent="0.2">
      <c r="W765794" s="31"/>
      <c r="AI765794" s="31"/>
    </row>
    <row r="765798" spans="23:35" x14ac:dyDescent="0.2">
      <c r="W765798" s="29"/>
      <c r="AI765798" s="29"/>
    </row>
    <row r="765826" spans="23:35" x14ac:dyDescent="0.2">
      <c r="W765826" s="31"/>
      <c r="AI765826" s="31"/>
    </row>
    <row r="765830" spans="23:35" x14ac:dyDescent="0.2">
      <c r="W765830" s="29"/>
      <c r="AI765830" s="29"/>
    </row>
    <row r="765858" spans="23:35" x14ac:dyDescent="0.2">
      <c r="W765858" s="31"/>
      <c r="AI765858" s="31"/>
    </row>
    <row r="765862" spans="23:35" x14ac:dyDescent="0.2">
      <c r="W765862" s="29"/>
      <c r="AI765862" s="29"/>
    </row>
    <row r="765890" spans="23:35" x14ac:dyDescent="0.2">
      <c r="W765890" s="31"/>
      <c r="AI765890" s="31"/>
    </row>
    <row r="765894" spans="23:35" x14ac:dyDescent="0.2">
      <c r="W765894" s="29"/>
      <c r="AI765894" s="29"/>
    </row>
    <row r="765922" spans="23:35" x14ac:dyDescent="0.2">
      <c r="W765922" s="31"/>
      <c r="AI765922" s="31"/>
    </row>
    <row r="765926" spans="23:35" x14ac:dyDescent="0.2">
      <c r="W765926" s="29"/>
      <c r="AI765926" s="29"/>
    </row>
    <row r="765954" spans="23:35" x14ac:dyDescent="0.2">
      <c r="W765954" s="31"/>
      <c r="AI765954" s="31"/>
    </row>
    <row r="765958" spans="23:35" x14ac:dyDescent="0.2">
      <c r="W765958" s="29"/>
      <c r="AI765958" s="29"/>
    </row>
    <row r="765986" spans="23:35" x14ac:dyDescent="0.2">
      <c r="W765986" s="31"/>
      <c r="AI765986" s="31"/>
    </row>
    <row r="765990" spans="23:35" x14ac:dyDescent="0.2">
      <c r="W765990" s="29"/>
      <c r="AI765990" s="29"/>
    </row>
    <row r="766018" spans="23:35" x14ac:dyDescent="0.2">
      <c r="W766018" s="31"/>
      <c r="AI766018" s="31"/>
    </row>
    <row r="766022" spans="23:35" x14ac:dyDescent="0.2">
      <c r="W766022" s="29"/>
      <c r="AI766022" s="29"/>
    </row>
    <row r="766050" spans="23:35" x14ac:dyDescent="0.2">
      <c r="W766050" s="31"/>
      <c r="AI766050" s="31"/>
    </row>
    <row r="766054" spans="23:35" x14ac:dyDescent="0.2">
      <c r="W766054" s="29"/>
      <c r="AI766054" s="29"/>
    </row>
    <row r="766082" spans="23:35" x14ac:dyDescent="0.2">
      <c r="W766082" s="31"/>
      <c r="AI766082" s="31"/>
    </row>
    <row r="766086" spans="23:35" x14ac:dyDescent="0.2">
      <c r="W766086" s="29"/>
      <c r="AI766086" s="29"/>
    </row>
    <row r="766114" spans="23:35" x14ac:dyDescent="0.2">
      <c r="W766114" s="31"/>
      <c r="AI766114" s="31"/>
    </row>
    <row r="766118" spans="23:35" x14ac:dyDescent="0.2">
      <c r="W766118" s="29"/>
      <c r="AI766118" s="29"/>
    </row>
    <row r="766146" spans="23:35" x14ac:dyDescent="0.2">
      <c r="W766146" s="31"/>
      <c r="AI766146" s="31"/>
    </row>
    <row r="766150" spans="23:35" x14ac:dyDescent="0.2">
      <c r="W766150" s="29"/>
      <c r="AI766150" s="29"/>
    </row>
    <row r="766178" spans="23:35" x14ac:dyDescent="0.2">
      <c r="W766178" s="31"/>
      <c r="AI766178" s="31"/>
    </row>
    <row r="766182" spans="23:35" x14ac:dyDescent="0.2">
      <c r="W766182" s="29"/>
      <c r="AI766182" s="29"/>
    </row>
    <row r="766210" spans="23:35" x14ac:dyDescent="0.2">
      <c r="W766210" s="31"/>
      <c r="AI766210" s="31"/>
    </row>
    <row r="766214" spans="23:35" x14ac:dyDescent="0.2">
      <c r="W766214" s="29"/>
      <c r="AI766214" s="29"/>
    </row>
    <row r="766242" spans="23:35" x14ac:dyDescent="0.2">
      <c r="W766242" s="31"/>
      <c r="AI766242" s="31"/>
    </row>
    <row r="766246" spans="23:35" x14ac:dyDescent="0.2">
      <c r="W766246" s="29"/>
      <c r="AI766246" s="29"/>
    </row>
    <row r="766274" spans="23:35" x14ac:dyDescent="0.2">
      <c r="W766274" s="31"/>
      <c r="AI766274" s="31"/>
    </row>
    <row r="766278" spans="23:35" x14ac:dyDescent="0.2">
      <c r="W766278" s="29"/>
      <c r="AI766278" s="29"/>
    </row>
    <row r="766306" spans="23:35" x14ac:dyDescent="0.2">
      <c r="W766306" s="31"/>
      <c r="AI766306" s="31"/>
    </row>
    <row r="766310" spans="23:35" x14ac:dyDescent="0.2">
      <c r="W766310" s="29"/>
      <c r="AI766310" s="29"/>
    </row>
    <row r="766338" spans="23:35" x14ac:dyDescent="0.2">
      <c r="W766338" s="31"/>
      <c r="AI766338" s="31"/>
    </row>
    <row r="766342" spans="23:35" x14ac:dyDescent="0.2">
      <c r="W766342" s="29"/>
      <c r="AI766342" s="29"/>
    </row>
    <row r="766370" spans="23:35" x14ac:dyDescent="0.2">
      <c r="W766370" s="31"/>
      <c r="AI766370" s="31"/>
    </row>
    <row r="766374" spans="23:35" x14ac:dyDescent="0.2">
      <c r="W766374" s="29"/>
      <c r="AI766374" s="29"/>
    </row>
    <row r="766402" spans="23:35" x14ac:dyDescent="0.2">
      <c r="W766402" s="31"/>
      <c r="AI766402" s="31"/>
    </row>
    <row r="766406" spans="23:35" x14ac:dyDescent="0.2">
      <c r="W766406" s="29"/>
      <c r="AI766406" s="29"/>
    </row>
    <row r="766434" spans="23:35" x14ac:dyDescent="0.2">
      <c r="W766434" s="31"/>
      <c r="AI766434" s="31"/>
    </row>
    <row r="766438" spans="23:35" x14ac:dyDescent="0.2">
      <c r="W766438" s="29"/>
      <c r="AI766438" s="29"/>
    </row>
    <row r="766466" spans="23:35" x14ac:dyDescent="0.2">
      <c r="W766466" s="31"/>
      <c r="AI766466" s="31"/>
    </row>
    <row r="766470" spans="23:35" x14ac:dyDescent="0.2">
      <c r="W766470" s="29"/>
      <c r="AI766470" s="29"/>
    </row>
    <row r="766498" spans="23:35" x14ac:dyDescent="0.2">
      <c r="W766498" s="31"/>
      <c r="AI766498" s="31"/>
    </row>
    <row r="766502" spans="23:35" x14ac:dyDescent="0.2">
      <c r="W766502" s="29"/>
      <c r="AI766502" s="29"/>
    </row>
    <row r="766530" spans="23:35" x14ac:dyDescent="0.2">
      <c r="W766530" s="31"/>
      <c r="AI766530" s="31"/>
    </row>
    <row r="766534" spans="23:35" x14ac:dyDescent="0.2">
      <c r="W766534" s="29"/>
      <c r="AI766534" s="29"/>
    </row>
    <row r="766562" spans="23:35" x14ac:dyDescent="0.2">
      <c r="W766562" s="31"/>
      <c r="AI766562" s="31"/>
    </row>
    <row r="766566" spans="23:35" x14ac:dyDescent="0.2">
      <c r="W766566" s="29"/>
      <c r="AI766566" s="29"/>
    </row>
    <row r="766594" spans="23:35" x14ac:dyDescent="0.2">
      <c r="W766594" s="31"/>
      <c r="AI766594" s="31"/>
    </row>
    <row r="766598" spans="23:35" x14ac:dyDescent="0.2">
      <c r="W766598" s="29"/>
      <c r="AI766598" s="29"/>
    </row>
    <row r="766626" spans="23:35" x14ac:dyDescent="0.2">
      <c r="W766626" s="31"/>
      <c r="AI766626" s="31"/>
    </row>
    <row r="766630" spans="23:35" x14ac:dyDescent="0.2">
      <c r="W766630" s="29"/>
      <c r="AI766630" s="29"/>
    </row>
    <row r="766658" spans="23:35" x14ac:dyDescent="0.2">
      <c r="W766658" s="31"/>
      <c r="AI766658" s="31"/>
    </row>
    <row r="766662" spans="23:35" x14ac:dyDescent="0.2">
      <c r="W766662" s="29"/>
      <c r="AI766662" s="29"/>
    </row>
    <row r="766690" spans="23:35" x14ac:dyDescent="0.2">
      <c r="W766690" s="31"/>
      <c r="AI766690" s="31"/>
    </row>
    <row r="766694" spans="23:35" x14ac:dyDescent="0.2">
      <c r="W766694" s="29"/>
      <c r="AI766694" s="29"/>
    </row>
    <row r="766722" spans="23:35" x14ac:dyDescent="0.2">
      <c r="W766722" s="31"/>
      <c r="AI766722" s="31"/>
    </row>
    <row r="766726" spans="23:35" x14ac:dyDescent="0.2">
      <c r="W766726" s="29"/>
      <c r="AI766726" s="29"/>
    </row>
    <row r="766754" spans="23:35" x14ac:dyDescent="0.2">
      <c r="W766754" s="31"/>
      <c r="AI766754" s="31"/>
    </row>
    <row r="766758" spans="23:35" x14ac:dyDescent="0.2">
      <c r="W766758" s="29"/>
      <c r="AI766758" s="29"/>
    </row>
    <row r="766786" spans="23:35" x14ac:dyDescent="0.2">
      <c r="W766786" s="31"/>
      <c r="AI766786" s="31"/>
    </row>
    <row r="766790" spans="23:35" x14ac:dyDescent="0.2">
      <c r="W766790" s="29"/>
      <c r="AI766790" s="29"/>
    </row>
    <row r="766818" spans="23:35" x14ac:dyDescent="0.2">
      <c r="W766818" s="31"/>
      <c r="AI766818" s="31"/>
    </row>
    <row r="766822" spans="23:35" x14ac:dyDescent="0.2">
      <c r="W766822" s="29"/>
      <c r="AI766822" s="29"/>
    </row>
    <row r="766850" spans="23:35" x14ac:dyDescent="0.2">
      <c r="W766850" s="31"/>
      <c r="AI766850" s="31"/>
    </row>
    <row r="766854" spans="23:35" x14ac:dyDescent="0.2">
      <c r="W766854" s="29"/>
      <c r="AI766854" s="29"/>
    </row>
    <row r="766882" spans="23:35" x14ac:dyDescent="0.2">
      <c r="W766882" s="31"/>
      <c r="AI766882" s="31"/>
    </row>
    <row r="766886" spans="23:35" x14ac:dyDescent="0.2">
      <c r="W766886" s="29"/>
      <c r="AI766886" s="29"/>
    </row>
    <row r="766914" spans="23:35" x14ac:dyDescent="0.2">
      <c r="W766914" s="31"/>
      <c r="AI766914" s="31"/>
    </row>
    <row r="766918" spans="23:35" x14ac:dyDescent="0.2">
      <c r="W766918" s="29"/>
      <c r="AI766918" s="29"/>
    </row>
    <row r="766946" spans="23:35" x14ac:dyDescent="0.2">
      <c r="W766946" s="31"/>
      <c r="AI766946" s="31"/>
    </row>
    <row r="766950" spans="23:35" x14ac:dyDescent="0.2">
      <c r="W766950" s="29"/>
      <c r="AI766950" s="29"/>
    </row>
    <row r="766978" spans="23:35" x14ac:dyDescent="0.2">
      <c r="W766978" s="31"/>
      <c r="AI766978" s="31"/>
    </row>
    <row r="766982" spans="23:35" x14ac:dyDescent="0.2">
      <c r="W766982" s="29"/>
      <c r="AI766982" s="29"/>
    </row>
    <row r="767010" spans="23:35" x14ac:dyDescent="0.2">
      <c r="W767010" s="31"/>
      <c r="AI767010" s="31"/>
    </row>
    <row r="767014" spans="23:35" x14ac:dyDescent="0.2">
      <c r="W767014" s="29"/>
      <c r="AI767014" s="29"/>
    </row>
    <row r="767042" spans="23:35" x14ac:dyDescent="0.2">
      <c r="W767042" s="31"/>
      <c r="AI767042" s="31"/>
    </row>
    <row r="767046" spans="23:35" x14ac:dyDescent="0.2">
      <c r="W767046" s="29"/>
      <c r="AI767046" s="29"/>
    </row>
    <row r="767074" spans="23:35" x14ac:dyDescent="0.2">
      <c r="W767074" s="31"/>
      <c r="AI767074" s="31"/>
    </row>
    <row r="767078" spans="23:35" x14ac:dyDescent="0.2">
      <c r="W767078" s="29"/>
      <c r="AI767078" s="29"/>
    </row>
    <row r="767106" spans="23:35" x14ac:dyDescent="0.2">
      <c r="W767106" s="31"/>
      <c r="AI767106" s="31"/>
    </row>
    <row r="767110" spans="23:35" x14ac:dyDescent="0.2">
      <c r="W767110" s="29"/>
      <c r="AI767110" s="29"/>
    </row>
    <row r="767138" spans="23:35" x14ac:dyDescent="0.2">
      <c r="W767138" s="31"/>
      <c r="AI767138" s="31"/>
    </row>
    <row r="767142" spans="23:35" x14ac:dyDescent="0.2">
      <c r="W767142" s="29"/>
      <c r="AI767142" s="29"/>
    </row>
    <row r="767170" spans="23:35" x14ac:dyDescent="0.2">
      <c r="W767170" s="31"/>
      <c r="AI767170" s="31"/>
    </row>
    <row r="767174" spans="23:35" x14ac:dyDescent="0.2">
      <c r="W767174" s="29"/>
      <c r="AI767174" s="29"/>
    </row>
    <row r="767202" spans="23:35" x14ac:dyDescent="0.2">
      <c r="W767202" s="31"/>
      <c r="AI767202" s="31"/>
    </row>
    <row r="767206" spans="23:35" x14ac:dyDescent="0.2">
      <c r="W767206" s="29"/>
      <c r="AI767206" s="29"/>
    </row>
    <row r="767234" spans="23:35" x14ac:dyDescent="0.2">
      <c r="W767234" s="31"/>
      <c r="AI767234" s="31"/>
    </row>
    <row r="767238" spans="23:35" x14ac:dyDescent="0.2">
      <c r="W767238" s="29"/>
      <c r="AI767238" s="29"/>
    </row>
    <row r="767266" spans="23:35" x14ac:dyDescent="0.2">
      <c r="W767266" s="31"/>
      <c r="AI767266" s="31"/>
    </row>
    <row r="767270" spans="23:35" x14ac:dyDescent="0.2">
      <c r="W767270" s="29"/>
      <c r="AI767270" s="29"/>
    </row>
    <row r="767298" spans="23:35" x14ac:dyDescent="0.2">
      <c r="W767298" s="31"/>
      <c r="AI767298" s="31"/>
    </row>
    <row r="767302" spans="23:35" x14ac:dyDescent="0.2">
      <c r="W767302" s="29"/>
      <c r="AI767302" s="29"/>
    </row>
    <row r="767330" spans="23:35" x14ac:dyDescent="0.2">
      <c r="W767330" s="31"/>
      <c r="AI767330" s="31"/>
    </row>
    <row r="767334" spans="23:35" x14ac:dyDescent="0.2">
      <c r="W767334" s="29"/>
      <c r="AI767334" s="29"/>
    </row>
    <row r="767362" spans="23:35" x14ac:dyDescent="0.2">
      <c r="W767362" s="31"/>
      <c r="AI767362" s="31"/>
    </row>
    <row r="767366" spans="23:35" x14ac:dyDescent="0.2">
      <c r="W767366" s="29"/>
      <c r="AI767366" s="29"/>
    </row>
    <row r="767394" spans="23:35" x14ac:dyDescent="0.2">
      <c r="W767394" s="31"/>
      <c r="AI767394" s="31"/>
    </row>
    <row r="767398" spans="23:35" x14ac:dyDescent="0.2">
      <c r="W767398" s="29"/>
      <c r="AI767398" s="29"/>
    </row>
    <row r="767426" spans="23:35" x14ac:dyDescent="0.2">
      <c r="W767426" s="31"/>
      <c r="AI767426" s="31"/>
    </row>
    <row r="767430" spans="23:35" x14ac:dyDescent="0.2">
      <c r="W767430" s="29"/>
      <c r="AI767430" s="29"/>
    </row>
    <row r="767458" spans="23:35" x14ac:dyDescent="0.2">
      <c r="W767458" s="31"/>
      <c r="AI767458" s="31"/>
    </row>
    <row r="767462" spans="23:35" x14ac:dyDescent="0.2">
      <c r="W767462" s="29"/>
      <c r="AI767462" s="29"/>
    </row>
    <row r="767490" spans="23:35" x14ac:dyDescent="0.2">
      <c r="W767490" s="31"/>
      <c r="AI767490" s="31"/>
    </row>
    <row r="767494" spans="23:35" x14ac:dyDescent="0.2">
      <c r="W767494" s="29"/>
      <c r="AI767494" s="29"/>
    </row>
    <row r="767522" spans="23:35" x14ac:dyDescent="0.2">
      <c r="W767522" s="31"/>
      <c r="AI767522" s="31"/>
    </row>
    <row r="767526" spans="23:35" x14ac:dyDescent="0.2">
      <c r="W767526" s="29"/>
      <c r="AI767526" s="29"/>
    </row>
    <row r="767554" spans="23:35" x14ac:dyDescent="0.2">
      <c r="W767554" s="31"/>
      <c r="AI767554" s="31"/>
    </row>
    <row r="767558" spans="23:35" x14ac:dyDescent="0.2">
      <c r="W767558" s="29"/>
      <c r="AI767558" s="29"/>
    </row>
    <row r="767586" spans="23:35" x14ac:dyDescent="0.2">
      <c r="W767586" s="31"/>
      <c r="AI767586" s="31"/>
    </row>
    <row r="767590" spans="23:35" x14ac:dyDescent="0.2">
      <c r="W767590" s="29"/>
      <c r="AI767590" s="29"/>
    </row>
    <row r="767618" spans="23:35" x14ac:dyDescent="0.2">
      <c r="W767618" s="31"/>
      <c r="AI767618" s="31"/>
    </row>
    <row r="767622" spans="23:35" x14ac:dyDescent="0.2">
      <c r="W767622" s="29"/>
      <c r="AI767622" s="29"/>
    </row>
    <row r="767650" spans="23:35" x14ac:dyDescent="0.2">
      <c r="W767650" s="31"/>
      <c r="AI767650" s="31"/>
    </row>
    <row r="767654" spans="23:35" x14ac:dyDescent="0.2">
      <c r="W767654" s="29"/>
      <c r="AI767654" s="29"/>
    </row>
    <row r="767682" spans="23:35" x14ac:dyDescent="0.2">
      <c r="W767682" s="31"/>
      <c r="AI767682" s="31"/>
    </row>
    <row r="767686" spans="23:35" x14ac:dyDescent="0.2">
      <c r="W767686" s="29"/>
      <c r="AI767686" s="29"/>
    </row>
    <row r="767714" spans="23:35" x14ac:dyDescent="0.2">
      <c r="W767714" s="31"/>
      <c r="AI767714" s="31"/>
    </row>
    <row r="767718" spans="23:35" x14ac:dyDescent="0.2">
      <c r="W767718" s="29"/>
      <c r="AI767718" s="29"/>
    </row>
    <row r="767746" spans="23:35" x14ac:dyDescent="0.2">
      <c r="W767746" s="31"/>
      <c r="AI767746" s="31"/>
    </row>
    <row r="767750" spans="23:35" x14ac:dyDescent="0.2">
      <c r="W767750" s="29"/>
      <c r="AI767750" s="29"/>
    </row>
    <row r="767778" spans="23:35" x14ac:dyDescent="0.2">
      <c r="W767778" s="31"/>
      <c r="AI767778" s="31"/>
    </row>
    <row r="767782" spans="23:35" x14ac:dyDescent="0.2">
      <c r="W767782" s="29"/>
      <c r="AI767782" s="29"/>
    </row>
    <row r="767810" spans="23:35" x14ac:dyDescent="0.2">
      <c r="W767810" s="31"/>
      <c r="AI767810" s="31"/>
    </row>
    <row r="767814" spans="23:35" x14ac:dyDescent="0.2">
      <c r="W767814" s="29"/>
      <c r="AI767814" s="29"/>
    </row>
    <row r="767842" spans="23:35" x14ac:dyDescent="0.2">
      <c r="W767842" s="31"/>
      <c r="AI767842" s="31"/>
    </row>
    <row r="767846" spans="23:35" x14ac:dyDescent="0.2">
      <c r="W767846" s="29"/>
      <c r="AI767846" s="29"/>
    </row>
    <row r="767874" spans="23:35" x14ac:dyDescent="0.2">
      <c r="W767874" s="31"/>
      <c r="AI767874" s="31"/>
    </row>
    <row r="767878" spans="23:35" x14ac:dyDescent="0.2">
      <c r="W767878" s="29"/>
      <c r="AI767878" s="29"/>
    </row>
    <row r="767906" spans="23:35" x14ac:dyDescent="0.2">
      <c r="W767906" s="31"/>
      <c r="AI767906" s="31"/>
    </row>
    <row r="767910" spans="23:35" x14ac:dyDescent="0.2">
      <c r="W767910" s="29"/>
      <c r="AI767910" s="29"/>
    </row>
    <row r="767938" spans="23:35" x14ac:dyDescent="0.2">
      <c r="W767938" s="31"/>
      <c r="AI767938" s="31"/>
    </row>
    <row r="767942" spans="23:35" x14ac:dyDescent="0.2">
      <c r="W767942" s="29"/>
      <c r="AI767942" s="29"/>
    </row>
    <row r="767970" spans="23:35" x14ac:dyDescent="0.2">
      <c r="W767970" s="31"/>
      <c r="AI767970" s="31"/>
    </row>
    <row r="767974" spans="23:35" x14ac:dyDescent="0.2">
      <c r="W767974" s="29"/>
      <c r="AI767974" s="29"/>
    </row>
    <row r="768002" spans="23:35" x14ac:dyDescent="0.2">
      <c r="W768002" s="31"/>
      <c r="AI768002" s="31"/>
    </row>
    <row r="768006" spans="23:35" x14ac:dyDescent="0.2">
      <c r="W768006" s="29"/>
      <c r="AI768006" s="29"/>
    </row>
    <row r="768034" spans="23:35" x14ac:dyDescent="0.2">
      <c r="W768034" s="31"/>
      <c r="AI768034" s="31"/>
    </row>
    <row r="768038" spans="23:35" x14ac:dyDescent="0.2">
      <c r="W768038" s="29"/>
      <c r="AI768038" s="29"/>
    </row>
    <row r="768066" spans="23:35" x14ac:dyDescent="0.2">
      <c r="W768066" s="31"/>
      <c r="AI768066" s="31"/>
    </row>
    <row r="768070" spans="23:35" x14ac:dyDescent="0.2">
      <c r="W768070" s="29"/>
      <c r="AI768070" s="29"/>
    </row>
    <row r="768098" spans="23:35" x14ac:dyDescent="0.2">
      <c r="W768098" s="31"/>
      <c r="AI768098" s="31"/>
    </row>
    <row r="768102" spans="23:35" x14ac:dyDescent="0.2">
      <c r="W768102" s="29"/>
      <c r="AI768102" s="29"/>
    </row>
    <row r="768130" spans="23:35" x14ac:dyDescent="0.2">
      <c r="W768130" s="31"/>
      <c r="AI768130" s="31"/>
    </row>
    <row r="768134" spans="23:35" x14ac:dyDescent="0.2">
      <c r="W768134" s="29"/>
      <c r="AI768134" s="29"/>
    </row>
    <row r="768162" spans="23:35" x14ac:dyDescent="0.2">
      <c r="W768162" s="31"/>
      <c r="AI768162" s="31"/>
    </row>
    <row r="768166" spans="23:35" x14ac:dyDescent="0.2">
      <c r="W768166" s="29"/>
      <c r="AI768166" s="29"/>
    </row>
    <row r="768194" spans="23:35" x14ac:dyDescent="0.2">
      <c r="W768194" s="31"/>
      <c r="AI768194" s="31"/>
    </row>
    <row r="768198" spans="23:35" x14ac:dyDescent="0.2">
      <c r="W768198" s="29"/>
      <c r="AI768198" s="29"/>
    </row>
    <row r="768226" spans="23:35" x14ac:dyDescent="0.2">
      <c r="W768226" s="31"/>
      <c r="AI768226" s="31"/>
    </row>
    <row r="768230" spans="23:35" x14ac:dyDescent="0.2">
      <c r="W768230" s="29"/>
      <c r="AI768230" s="29"/>
    </row>
    <row r="768258" spans="23:35" x14ac:dyDescent="0.2">
      <c r="W768258" s="31"/>
      <c r="AI768258" s="31"/>
    </row>
    <row r="768262" spans="23:35" x14ac:dyDescent="0.2">
      <c r="W768262" s="29"/>
      <c r="AI768262" s="29"/>
    </row>
    <row r="768290" spans="23:35" x14ac:dyDescent="0.2">
      <c r="W768290" s="31"/>
      <c r="AI768290" s="31"/>
    </row>
    <row r="768294" spans="23:35" x14ac:dyDescent="0.2">
      <c r="W768294" s="29"/>
      <c r="AI768294" s="29"/>
    </row>
    <row r="768322" spans="23:35" x14ac:dyDescent="0.2">
      <c r="W768322" s="31"/>
      <c r="AI768322" s="31"/>
    </row>
    <row r="768326" spans="23:35" x14ac:dyDescent="0.2">
      <c r="W768326" s="29"/>
      <c r="AI768326" s="29"/>
    </row>
    <row r="768354" spans="23:35" x14ac:dyDescent="0.2">
      <c r="W768354" s="31"/>
      <c r="AI768354" s="31"/>
    </row>
    <row r="768358" spans="23:35" x14ac:dyDescent="0.2">
      <c r="W768358" s="29"/>
      <c r="AI768358" s="29"/>
    </row>
    <row r="768386" spans="23:35" x14ac:dyDescent="0.2">
      <c r="W768386" s="31"/>
      <c r="AI768386" s="31"/>
    </row>
    <row r="768390" spans="23:35" x14ac:dyDescent="0.2">
      <c r="W768390" s="29"/>
      <c r="AI768390" s="29"/>
    </row>
    <row r="768418" spans="23:35" x14ac:dyDescent="0.2">
      <c r="W768418" s="31"/>
      <c r="AI768418" s="31"/>
    </row>
    <row r="768422" spans="23:35" x14ac:dyDescent="0.2">
      <c r="W768422" s="29"/>
      <c r="AI768422" s="29"/>
    </row>
    <row r="768450" spans="23:35" x14ac:dyDescent="0.2">
      <c r="W768450" s="31"/>
      <c r="AI768450" s="31"/>
    </row>
    <row r="768454" spans="23:35" x14ac:dyDescent="0.2">
      <c r="W768454" s="29"/>
      <c r="AI768454" s="29"/>
    </row>
    <row r="768482" spans="23:35" x14ac:dyDescent="0.2">
      <c r="W768482" s="31"/>
      <c r="AI768482" s="31"/>
    </row>
    <row r="768486" spans="23:35" x14ac:dyDescent="0.2">
      <c r="W768486" s="29"/>
      <c r="AI768486" s="29"/>
    </row>
    <row r="768514" spans="23:35" x14ac:dyDescent="0.2">
      <c r="W768514" s="31"/>
      <c r="AI768514" s="31"/>
    </row>
    <row r="768518" spans="23:35" x14ac:dyDescent="0.2">
      <c r="W768518" s="29"/>
      <c r="AI768518" s="29"/>
    </row>
    <row r="768546" spans="23:35" x14ac:dyDescent="0.2">
      <c r="W768546" s="31"/>
      <c r="AI768546" s="31"/>
    </row>
    <row r="768550" spans="23:35" x14ac:dyDescent="0.2">
      <c r="W768550" s="29"/>
      <c r="AI768550" s="29"/>
    </row>
    <row r="768578" spans="23:35" x14ac:dyDescent="0.2">
      <c r="W768578" s="31"/>
      <c r="AI768578" s="31"/>
    </row>
    <row r="768582" spans="23:35" x14ac:dyDescent="0.2">
      <c r="W768582" s="29"/>
      <c r="AI768582" s="29"/>
    </row>
    <row r="768610" spans="23:35" x14ac:dyDescent="0.2">
      <c r="W768610" s="31"/>
      <c r="AI768610" s="31"/>
    </row>
    <row r="768614" spans="23:35" x14ac:dyDescent="0.2">
      <c r="W768614" s="29"/>
      <c r="AI768614" s="29"/>
    </row>
    <row r="768642" spans="23:35" x14ac:dyDescent="0.2">
      <c r="W768642" s="31"/>
      <c r="AI768642" s="31"/>
    </row>
    <row r="768646" spans="23:35" x14ac:dyDescent="0.2">
      <c r="W768646" s="29"/>
      <c r="AI768646" s="29"/>
    </row>
    <row r="768674" spans="23:35" x14ac:dyDescent="0.2">
      <c r="W768674" s="31"/>
      <c r="AI768674" s="31"/>
    </row>
    <row r="768678" spans="23:35" x14ac:dyDescent="0.2">
      <c r="W768678" s="29"/>
      <c r="AI768678" s="29"/>
    </row>
    <row r="768706" spans="23:35" x14ac:dyDescent="0.2">
      <c r="W768706" s="31"/>
      <c r="AI768706" s="31"/>
    </row>
    <row r="768710" spans="23:35" x14ac:dyDescent="0.2">
      <c r="W768710" s="29"/>
      <c r="AI768710" s="29"/>
    </row>
    <row r="768738" spans="23:35" x14ac:dyDescent="0.2">
      <c r="W768738" s="31"/>
      <c r="AI768738" s="31"/>
    </row>
    <row r="768742" spans="23:35" x14ac:dyDescent="0.2">
      <c r="W768742" s="29"/>
      <c r="AI768742" s="29"/>
    </row>
    <row r="768770" spans="23:35" x14ac:dyDescent="0.2">
      <c r="W768770" s="31"/>
      <c r="AI768770" s="31"/>
    </row>
    <row r="768774" spans="23:35" x14ac:dyDescent="0.2">
      <c r="W768774" s="29"/>
      <c r="AI768774" s="29"/>
    </row>
    <row r="768802" spans="23:35" x14ac:dyDescent="0.2">
      <c r="W768802" s="31"/>
      <c r="AI768802" s="31"/>
    </row>
    <row r="768806" spans="23:35" x14ac:dyDescent="0.2">
      <c r="W768806" s="29"/>
      <c r="AI768806" s="29"/>
    </row>
    <row r="768834" spans="23:35" x14ac:dyDescent="0.2">
      <c r="W768834" s="31"/>
      <c r="AI768834" s="31"/>
    </row>
    <row r="768838" spans="23:35" x14ac:dyDescent="0.2">
      <c r="W768838" s="29"/>
      <c r="AI768838" s="29"/>
    </row>
    <row r="768866" spans="23:35" x14ac:dyDescent="0.2">
      <c r="W768866" s="31"/>
      <c r="AI768866" s="31"/>
    </row>
    <row r="768870" spans="23:35" x14ac:dyDescent="0.2">
      <c r="W768870" s="29"/>
      <c r="AI768870" s="29"/>
    </row>
    <row r="768898" spans="23:35" x14ac:dyDescent="0.2">
      <c r="W768898" s="31"/>
      <c r="AI768898" s="31"/>
    </row>
    <row r="768902" spans="23:35" x14ac:dyDescent="0.2">
      <c r="W768902" s="29"/>
      <c r="AI768902" s="29"/>
    </row>
    <row r="768930" spans="23:35" x14ac:dyDescent="0.2">
      <c r="W768930" s="31"/>
      <c r="AI768930" s="31"/>
    </row>
    <row r="768934" spans="23:35" x14ac:dyDescent="0.2">
      <c r="W768934" s="29"/>
      <c r="AI768934" s="29"/>
    </row>
    <row r="768962" spans="23:35" x14ac:dyDescent="0.2">
      <c r="W768962" s="31"/>
      <c r="AI768962" s="31"/>
    </row>
    <row r="768966" spans="23:35" x14ac:dyDescent="0.2">
      <c r="W768966" s="29"/>
      <c r="AI768966" s="29"/>
    </row>
    <row r="768994" spans="23:35" x14ac:dyDescent="0.2">
      <c r="W768994" s="31"/>
      <c r="AI768994" s="31"/>
    </row>
    <row r="768998" spans="23:35" x14ac:dyDescent="0.2">
      <c r="W768998" s="29"/>
      <c r="AI768998" s="29"/>
    </row>
    <row r="769026" spans="23:35" x14ac:dyDescent="0.2">
      <c r="W769026" s="31"/>
      <c r="AI769026" s="31"/>
    </row>
    <row r="769030" spans="23:35" x14ac:dyDescent="0.2">
      <c r="W769030" s="29"/>
      <c r="AI769030" s="29"/>
    </row>
    <row r="769058" spans="23:35" x14ac:dyDescent="0.2">
      <c r="W769058" s="31"/>
      <c r="AI769058" s="31"/>
    </row>
    <row r="769062" spans="23:35" x14ac:dyDescent="0.2">
      <c r="W769062" s="29"/>
      <c r="AI769062" s="29"/>
    </row>
    <row r="769090" spans="23:35" x14ac:dyDescent="0.2">
      <c r="W769090" s="31"/>
      <c r="AI769090" s="31"/>
    </row>
    <row r="769094" spans="23:35" x14ac:dyDescent="0.2">
      <c r="W769094" s="29"/>
      <c r="AI769094" s="29"/>
    </row>
    <row r="769122" spans="23:35" x14ac:dyDescent="0.2">
      <c r="W769122" s="31"/>
      <c r="AI769122" s="31"/>
    </row>
    <row r="769126" spans="23:35" x14ac:dyDescent="0.2">
      <c r="W769126" s="29"/>
      <c r="AI769126" s="29"/>
    </row>
    <row r="769154" spans="23:35" x14ac:dyDescent="0.2">
      <c r="W769154" s="31"/>
      <c r="AI769154" s="31"/>
    </row>
    <row r="769158" spans="23:35" x14ac:dyDescent="0.2">
      <c r="W769158" s="29"/>
      <c r="AI769158" s="29"/>
    </row>
    <row r="769186" spans="23:35" x14ac:dyDescent="0.2">
      <c r="W769186" s="31"/>
      <c r="AI769186" s="31"/>
    </row>
    <row r="769190" spans="23:35" x14ac:dyDescent="0.2">
      <c r="W769190" s="29"/>
      <c r="AI769190" s="29"/>
    </row>
    <row r="769218" spans="23:35" x14ac:dyDescent="0.2">
      <c r="W769218" s="31"/>
      <c r="AI769218" s="31"/>
    </row>
    <row r="769222" spans="23:35" x14ac:dyDescent="0.2">
      <c r="W769222" s="29"/>
      <c r="AI769222" s="29"/>
    </row>
    <row r="769250" spans="23:35" x14ac:dyDescent="0.2">
      <c r="W769250" s="31"/>
      <c r="AI769250" s="31"/>
    </row>
    <row r="769254" spans="23:35" x14ac:dyDescent="0.2">
      <c r="W769254" s="29"/>
      <c r="AI769254" s="29"/>
    </row>
    <row r="769282" spans="23:35" x14ac:dyDescent="0.2">
      <c r="W769282" s="31"/>
      <c r="AI769282" s="31"/>
    </row>
    <row r="769286" spans="23:35" x14ac:dyDescent="0.2">
      <c r="W769286" s="29"/>
      <c r="AI769286" s="29"/>
    </row>
    <row r="769314" spans="23:35" x14ac:dyDescent="0.2">
      <c r="W769314" s="31"/>
      <c r="AI769314" s="31"/>
    </row>
    <row r="769318" spans="23:35" x14ac:dyDescent="0.2">
      <c r="W769318" s="29"/>
      <c r="AI769318" s="29"/>
    </row>
    <row r="769346" spans="23:35" x14ac:dyDescent="0.2">
      <c r="W769346" s="31"/>
      <c r="AI769346" s="31"/>
    </row>
    <row r="769350" spans="23:35" x14ac:dyDescent="0.2">
      <c r="W769350" s="29"/>
      <c r="AI769350" s="29"/>
    </row>
    <row r="769378" spans="23:35" x14ac:dyDescent="0.2">
      <c r="W769378" s="31"/>
      <c r="AI769378" s="31"/>
    </row>
    <row r="769382" spans="23:35" x14ac:dyDescent="0.2">
      <c r="W769382" s="29"/>
      <c r="AI769382" s="29"/>
    </row>
    <row r="769410" spans="23:35" x14ac:dyDescent="0.2">
      <c r="W769410" s="31"/>
      <c r="AI769410" s="31"/>
    </row>
    <row r="769414" spans="23:35" x14ac:dyDescent="0.2">
      <c r="W769414" s="29"/>
      <c r="AI769414" s="29"/>
    </row>
    <row r="769442" spans="23:35" x14ac:dyDescent="0.2">
      <c r="W769442" s="31"/>
      <c r="AI769442" s="31"/>
    </row>
    <row r="769446" spans="23:35" x14ac:dyDescent="0.2">
      <c r="W769446" s="29"/>
      <c r="AI769446" s="29"/>
    </row>
    <row r="769474" spans="23:35" x14ac:dyDescent="0.2">
      <c r="W769474" s="31"/>
      <c r="AI769474" s="31"/>
    </row>
    <row r="769478" spans="23:35" x14ac:dyDescent="0.2">
      <c r="W769478" s="29"/>
      <c r="AI769478" s="29"/>
    </row>
    <row r="769506" spans="23:35" x14ac:dyDescent="0.2">
      <c r="W769506" s="31"/>
      <c r="AI769506" s="31"/>
    </row>
    <row r="769510" spans="23:35" x14ac:dyDescent="0.2">
      <c r="W769510" s="29"/>
      <c r="AI769510" s="29"/>
    </row>
    <row r="769538" spans="23:35" x14ac:dyDescent="0.2">
      <c r="W769538" s="31"/>
      <c r="AI769538" s="31"/>
    </row>
    <row r="769542" spans="23:35" x14ac:dyDescent="0.2">
      <c r="W769542" s="29"/>
      <c r="AI769542" s="29"/>
    </row>
    <row r="769570" spans="23:35" x14ac:dyDescent="0.2">
      <c r="W769570" s="31"/>
      <c r="AI769570" s="31"/>
    </row>
    <row r="769574" spans="23:35" x14ac:dyDescent="0.2">
      <c r="W769574" s="29"/>
      <c r="AI769574" s="29"/>
    </row>
    <row r="769602" spans="23:35" x14ac:dyDescent="0.2">
      <c r="W769602" s="31"/>
      <c r="AI769602" s="31"/>
    </row>
    <row r="769606" spans="23:35" x14ac:dyDescent="0.2">
      <c r="W769606" s="29"/>
      <c r="AI769606" s="29"/>
    </row>
    <row r="769634" spans="23:35" x14ac:dyDescent="0.2">
      <c r="W769634" s="31"/>
      <c r="AI769634" s="31"/>
    </row>
    <row r="769638" spans="23:35" x14ac:dyDescent="0.2">
      <c r="W769638" s="29"/>
      <c r="AI769638" s="29"/>
    </row>
    <row r="769666" spans="23:35" x14ac:dyDescent="0.2">
      <c r="W769666" s="31"/>
      <c r="AI769666" s="31"/>
    </row>
    <row r="769670" spans="23:35" x14ac:dyDescent="0.2">
      <c r="W769670" s="29"/>
      <c r="AI769670" s="29"/>
    </row>
    <row r="769698" spans="23:35" x14ac:dyDescent="0.2">
      <c r="W769698" s="31"/>
      <c r="AI769698" s="31"/>
    </row>
    <row r="769702" spans="23:35" x14ac:dyDescent="0.2">
      <c r="W769702" s="29"/>
      <c r="AI769702" s="29"/>
    </row>
    <row r="769730" spans="23:35" x14ac:dyDescent="0.2">
      <c r="W769730" s="31"/>
      <c r="AI769730" s="31"/>
    </row>
    <row r="769734" spans="23:35" x14ac:dyDescent="0.2">
      <c r="W769734" s="29"/>
      <c r="AI769734" s="29"/>
    </row>
    <row r="769762" spans="23:35" x14ac:dyDescent="0.2">
      <c r="W769762" s="31"/>
      <c r="AI769762" s="31"/>
    </row>
    <row r="769766" spans="23:35" x14ac:dyDescent="0.2">
      <c r="W769766" s="29"/>
      <c r="AI769766" s="29"/>
    </row>
    <row r="769794" spans="23:35" x14ac:dyDescent="0.2">
      <c r="W769794" s="31"/>
      <c r="AI769794" s="31"/>
    </row>
    <row r="769798" spans="23:35" x14ac:dyDescent="0.2">
      <c r="W769798" s="29"/>
      <c r="AI769798" s="29"/>
    </row>
    <row r="769826" spans="23:35" x14ac:dyDescent="0.2">
      <c r="W769826" s="31"/>
      <c r="AI769826" s="31"/>
    </row>
    <row r="769830" spans="23:35" x14ac:dyDescent="0.2">
      <c r="W769830" s="29"/>
      <c r="AI769830" s="29"/>
    </row>
    <row r="769858" spans="23:35" x14ac:dyDescent="0.2">
      <c r="W769858" s="31"/>
      <c r="AI769858" s="31"/>
    </row>
    <row r="769862" spans="23:35" x14ac:dyDescent="0.2">
      <c r="W769862" s="29"/>
      <c r="AI769862" s="29"/>
    </row>
    <row r="769890" spans="23:35" x14ac:dyDescent="0.2">
      <c r="W769890" s="31"/>
      <c r="AI769890" s="31"/>
    </row>
    <row r="769894" spans="23:35" x14ac:dyDescent="0.2">
      <c r="W769894" s="29"/>
      <c r="AI769894" s="29"/>
    </row>
    <row r="769922" spans="23:35" x14ac:dyDescent="0.2">
      <c r="W769922" s="31"/>
      <c r="AI769922" s="31"/>
    </row>
    <row r="769926" spans="23:35" x14ac:dyDescent="0.2">
      <c r="W769926" s="29"/>
      <c r="AI769926" s="29"/>
    </row>
    <row r="769954" spans="23:35" x14ac:dyDescent="0.2">
      <c r="W769954" s="31"/>
      <c r="AI769954" s="31"/>
    </row>
    <row r="769958" spans="23:35" x14ac:dyDescent="0.2">
      <c r="W769958" s="29"/>
      <c r="AI769958" s="29"/>
    </row>
    <row r="769986" spans="23:35" x14ac:dyDescent="0.2">
      <c r="W769986" s="31"/>
      <c r="AI769986" s="31"/>
    </row>
    <row r="769990" spans="23:35" x14ac:dyDescent="0.2">
      <c r="W769990" s="29"/>
      <c r="AI769990" s="29"/>
    </row>
    <row r="770018" spans="23:35" x14ac:dyDescent="0.2">
      <c r="W770018" s="31"/>
      <c r="AI770018" s="31"/>
    </row>
    <row r="770022" spans="23:35" x14ac:dyDescent="0.2">
      <c r="W770022" s="29"/>
      <c r="AI770022" s="29"/>
    </row>
    <row r="770050" spans="23:35" x14ac:dyDescent="0.2">
      <c r="W770050" s="31"/>
      <c r="AI770050" s="31"/>
    </row>
    <row r="770054" spans="23:35" x14ac:dyDescent="0.2">
      <c r="W770054" s="29"/>
      <c r="AI770054" s="29"/>
    </row>
    <row r="770082" spans="23:35" x14ac:dyDescent="0.2">
      <c r="W770082" s="31"/>
      <c r="AI770082" s="31"/>
    </row>
    <row r="770086" spans="23:35" x14ac:dyDescent="0.2">
      <c r="W770086" s="29"/>
      <c r="AI770086" s="29"/>
    </row>
    <row r="770114" spans="23:35" x14ac:dyDescent="0.2">
      <c r="W770114" s="31"/>
      <c r="AI770114" s="31"/>
    </row>
    <row r="770118" spans="23:35" x14ac:dyDescent="0.2">
      <c r="W770118" s="29"/>
      <c r="AI770118" s="29"/>
    </row>
    <row r="770146" spans="23:35" x14ac:dyDescent="0.2">
      <c r="W770146" s="31"/>
      <c r="AI770146" s="31"/>
    </row>
    <row r="770150" spans="23:35" x14ac:dyDescent="0.2">
      <c r="W770150" s="29"/>
      <c r="AI770150" s="29"/>
    </row>
    <row r="770178" spans="23:35" x14ac:dyDescent="0.2">
      <c r="W770178" s="31"/>
      <c r="AI770178" s="31"/>
    </row>
    <row r="770182" spans="23:35" x14ac:dyDescent="0.2">
      <c r="W770182" s="29"/>
      <c r="AI770182" s="29"/>
    </row>
    <row r="770210" spans="23:35" x14ac:dyDescent="0.2">
      <c r="W770210" s="31"/>
      <c r="AI770210" s="31"/>
    </row>
    <row r="770214" spans="23:35" x14ac:dyDescent="0.2">
      <c r="W770214" s="29"/>
      <c r="AI770214" s="29"/>
    </row>
    <row r="770242" spans="23:35" x14ac:dyDescent="0.2">
      <c r="W770242" s="31"/>
      <c r="AI770242" s="31"/>
    </row>
    <row r="770246" spans="23:35" x14ac:dyDescent="0.2">
      <c r="W770246" s="29"/>
      <c r="AI770246" s="29"/>
    </row>
    <row r="770274" spans="23:35" x14ac:dyDescent="0.2">
      <c r="W770274" s="31"/>
      <c r="AI770274" s="31"/>
    </row>
    <row r="770278" spans="23:35" x14ac:dyDescent="0.2">
      <c r="W770278" s="29"/>
      <c r="AI770278" s="29"/>
    </row>
    <row r="770306" spans="23:35" x14ac:dyDescent="0.2">
      <c r="W770306" s="31"/>
      <c r="AI770306" s="31"/>
    </row>
    <row r="770310" spans="23:35" x14ac:dyDescent="0.2">
      <c r="W770310" s="29"/>
      <c r="AI770310" s="29"/>
    </row>
    <row r="770338" spans="23:35" x14ac:dyDescent="0.2">
      <c r="W770338" s="31"/>
      <c r="AI770338" s="31"/>
    </row>
    <row r="770342" spans="23:35" x14ac:dyDescent="0.2">
      <c r="W770342" s="29"/>
      <c r="AI770342" s="29"/>
    </row>
    <row r="770370" spans="23:35" x14ac:dyDescent="0.2">
      <c r="W770370" s="31"/>
      <c r="AI770370" s="31"/>
    </row>
    <row r="770374" spans="23:35" x14ac:dyDescent="0.2">
      <c r="W770374" s="29"/>
      <c r="AI770374" s="29"/>
    </row>
    <row r="770402" spans="23:35" x14ac:dyDescent="0.2">
      <c r="W770402" s="31"/>
      <c r="AI770402" s="31"/>
    </row>
    <row r="770406" spans="23:35" x14ac:dyDescent="0.2">
      <c r="W770406" s="29"/>
      <c r="AI770406" s="29"/>
    </row>
    <row r="770434" spans="23:35" x14ac:dyDescent="0.2">
      <c r="W770434" s="31"/>
      <c r="AI770434" s="31"/>
    </row>
    <row r="770438" spans="23:35" x14ac:dyDescent="0.2">
      <c r="W770438" s="29"/>
      <c r="AI770438" s="29"/>
    </row>
    <row r="770466" spans="23:35" x14ac:dyDescent="0.2">
      <c r="W770466" s="31"/>
      <c r="AI770466" s="31"/>
    </row>
    <row r="770470" spans="23:35" x14ac:dyDescent="0.2">
      <c r="W770470" s="29"/>
      <c r="AI770470" s="29"/>
    </row>
    <row r="770498" spans="23:35" x14ac:dyDescent="0.2">
      <c r="W770498" s="31"/>
      <c r="AI770498" s="31"/>
    </row>
    <row r="770502" spans="23:35" x14ac:dyDescent="0.2">
      <c r="W770502" s="29"/>
      <c r="AI770502" s="29"/>
    </row>
    <row r="770530" spans="23:35" x14ac:dyDescent="0.2">
      <c r="W770530" s="31"/>
      <c r="AI770530" s="31"/>
    </row>
    <row r="770534" spans="23:35" x14ac:dyDescent="0.2">
      <c r="W770534" s="29"/>
      <c r="AI770534" s="29"/>
    </row>
    <row r="770562" spans="23:35" x14ac:dyDescent="0.2">
      <c r="W770562" s="31"/>
      <c r="AI770562" s="31"/>
    </row>
    <row r="770566" spans="23:35" x14ac:dyDescent="0.2">
      <c r="W770566" s="29"/>
      <c r="AI770566" s="29"/>
    </row>
    <row r="770594" spans="23:35" x14ac:dyDescent="0.2">
      <c r="W770594" s="31"/>
      <c r="AI770594" s="31"/>
    </row>
    <row r="770598" spans="23:35" x14ac:dyDescent="0.2">
      <c r="W770598" s="29"/>
      <c r="AI770598" s="29"/>
    </row>
    <row r="770626" spans="23:35" x14ac:dyDescent="0.2">
      <c r="W770626" s="31"/>
      <c r="AI770626" s="31"/>
    </row>
    <row r="770630" spans="23:35" x14ac:dyDescent="0.2">
      <c r="W770630" s="29"/>
      <c r="AI770630" s="29"/>
    </row>
    <row r="770658" spans="23:35" x14ac:dyDescent="0.2">
      <c r="W770658" s="31"/>
      <c r="AI770658" s="31"/>
    </row>
    <row r="770662" spans="23:35" x14ac:dyDescent="0.2">
      <c r="W770662" s="29"/>
      <c r="AI770662" s="29"/>
    </row>
    <row r="770690" spans="23:35" x14ac:dyDescent="0.2">
      <c r="W770690" s="31"/>
      <c r="AI770690" s="31"/>
    </row>
    <row r="770694" spans="23:35" x14ac:dyDescent="0.2">
      <c r="W770694" s="29"/>
      <c r="AI770694" s="29"/>
    </row>
    <row r="770722" spans="23:35" x14ac:dyDescent="0.2">
      <c r="W770722" s="31"/>
      <c r="AI770722" s="31"/>
    </row>
    <row r="770726" spans="23:35" x14ac:dyDescent="0.2">
      <c r="W770726" s="29"/>
      <c r="AI770726" s="29"/>
    </row>
    <row r="770754" spans="23:35" x14ac:dyDescent="0.2">
      <c r="W770754" s="31"/>
      <c r="AI770754" s="31"/>
    </row>
    <row r="770758" spans="23:35" x14ac:dyDescent="0.2">
      <c r="W770758" s="29"/>
      <c r="AI770758" s="29"/>
    </row>
    <row r="770786" spans="23:35" x14ac:dyDescent="0.2">
      <c r="W770786" s="31"/>
      <c r="AI770786" s="31"/>
    </row>
    <row r="770790" spans="23:35" x14ac:dyDescent="0.2">
      <c r="W770790" s="29"/>
      <c r="AI770790" s="29"/>
    </row>
    <row r="770818" spans="23:35" x14ac:dyDescent="0.2">
      <c r="W770818" s="31"/>
      <c r="AI770818" s="31"/>
    </row>
    <row r="770822" spans="23:35" x14ac:dyDescent="0.2">
      <c r="W770822" s="29"/>
      <c r="AI770822" s="29"/>
    </row>
    <row r="770850" spans="23:35" x14ac:dyDescent="0.2">
      <c r="W770850" s="31"/>
      <c r="AI770850" s="31"/>
    </row>
    <row r="770854" spans="23:35" x14ac:dyDescent="0.2">
      <c r="W770854" s="29"/>
      <c r="AI770854" s="29"/>
    </row>
    <row r="770882" spans="23:35" x14ac:dyDescent="0.2">
      <c r="W770882" s="31"/>
      <c r="AI770882" s="31"/>
    </row>
    <row r="770886" spans="23:35" x14ac:dyDescent="0.2">
      <c r="W770886" s="29"/>
      <c r="AI770886" s="29"/>
    </row>
    <row r="770914" spans="23:35" x14ac:dyDescent="0.2">
      <c r="W770914" s="31"/>
      <c r="AI770914" s="31"/>
    </row>
    <row r="770918" spans="23:35" x14ac:dyDescent="0.2">
      <c r="W770918" s="29"/>
      <c r="AI770918" s="29"/>
    </row>
    <row r="770946" spans="23:35" x14ac:dyDescent="0.2">
      <c r="W770946" s="31"/>
      <c r="AI770946" s="31"/>
    </row>
    <row r="770950" spans="23:35" x14ac:dyDescent="0.2">
      <c r="W770950" s="29"/>
      <c r="AI770950" s="29"/>
    </row>
    <row r="770978" spans="23:35" x14ac:dyDescent="0.2">
      <c r="W770978" s="31"/>
      <c r="AI770978" s="31"/>
    </row>
    <row r="770982" spans="23:35" x14ac:dyDescent="0.2">
      <c r="W770982" s="29"/>
      <c r="AI770982" s="29"/>
    </row>
    <row r="771010" spans="23:35" x14ac:dyDescent="0.2">
      <c r="W771010" s="31"/>
      <c r="AI771010" s="31"/>
    </row>
    <row r="771014" spans="23:35" x14ac:dyDescent="0.2">
      <c r="W771014" s="29"/>
      <c r="AI771014" s="29"/>
    </row>
    <row r="771042" spans="23:35" x14ac:dyDescent="0.2">
      <c r="W771042" s="31"/>
      <c r="AI771042" s="31"/>
    </row>
    <row r="771046" spans="23:35" x14ac:dyDescent="0.2">
      <c r="W771046" s="29"/>
      <c r="AI771046" s="29"/>
    </row>
    <row r="771074" spans="23:35" x14ac:dyDescent="0.2">
      <c r="W771074" s="31"/>
      <c r="AI771074" s="31"/>
    </row>
    <row r="771078" spans="23:35" x14ac:dyDescent="0.2">
      <c r="W771078" s="29"/>
      <c r="AI771078" s="29"/>
    </row>
    <row r="771106" spans="23:35" x14ac:dyDescent="0.2">
      <c r="W771106" s="31"/>
      <c r="AI771106" s="31"/>
    </row>
    <row r="771110" spans="23:35" x14ac:dyDescent="0.2">
      <c r="W771110" s="29"/>
      <c r="AI771110" s="29"/>
    </row>
    <row r="771138" spans="23:35" x14ac:dyDescent="0.2">
      <c r="W771138" s="31"/>
      <c r="AI771138" s="31"/>
    </row>
    <row r="771142" spans="23:35" x14ac:dyDescent="0.2">
      <c r="W771142" s="29"/>
      <c r="AI771142" s="29"/>
    </row>
    <row r="771170" spans="23:35" x14ac:dyDescent="0.2">
      <c r="W771170" s="31"/>
      <c r="AI771170" s="31"/>
    </row>
    <row r="771174" spans="23:35" x14ac:dyDescent="0.2">
      <c r="W771174" s="29"/>
      <c r="AI771174" s="29"/>
    </row>
    <row r="771202" spans="23:35" x14ac:dyDescent="0.2">
      <c r="W771202" s="31"/>
      <c r="AI771202" s="31"/>
    </row>
    <row r="771206" spans="23:35" x14ac:dyDescent="0.2">
      <c r="W771206" s="29"/>
      <c r="AI771206" s="29"/>
    </row>
    <row r="771234" spans="23:35" x14ac:dyDescent="0.2">
      <c r="W771234" s="31"/>
      <c r="AI771234" s="31"/>
    </row>
    <row r="771238" spans="23:35" x14ac:dyDescent="0.2">
      <c r="W771238" s="29"/>
      <c r="AI771238" s="29"/>
    </row>
    <row r="771266" spans="23:35" x14ac:dyDescent="0.2">
      <c r="W771266" s="31"/>
      <c r="AI771266" s="31"/>
    </row>
    <row r="771270" spans="23:35" x14ac:dyDescent="0.2">
      <c r="W771270" s="29"/>
      <c r="AI771270" s="29"/>
    </row>
    <row r="771298" spans="23:35" x14ac:dyDescent="0.2">
      <c r="W771298" s="31"/>
      <c r="AI771298" s="31"/>
    </row>
    <row r="771302" spans="23:35" x14ac:dyDescent="0.2">
      <c r="W771302" s="29"/>
      <c r="AI771302" s="29"/>
    </row>
    <row r="771330" spans="23:35" x14ac:dyDescent="0.2">
      <c r="W771330" s="31"/>
      <c r="AI771330" s="31"/>
    </row>
    <row r="771334" spans="23:35" x14ac:dyDescent="0.2">
      <c r="W771334" s="29"/>
      <c r="AI771334" s="29"/>
    </row>
    <row r="771362" spans="23:35" x14ac:dyDescent="0.2">
      <c r="W771362" s="31"/>
      <c r="AI771362" s="31"/>
    </row>
    <row r="771366" spans="23:35" x14ac:dyDescent="0.2">
      <c r="W771366" s="29"/>
      <c r="AI771366" s="29"/>
    </row>
    <row r="771394" spans="23:35" x14ac:dyDescent="0.2">
      <c r="W771394" s="31"/>
      <c r="AI771394" s="31"/>
    </row>
    <row r="771398" spans="23:35" x14ac:dyDescent="0.2">
      <c r="W771398" s="29"/>
      <c r="AI771398" s="29"/>
    </row>
    <row r="771426" spans="23:35" x14ac:dyDescent="0.2">
      <c r="W771426" s="31"/>
      <c r="AI771426" s="31"/>
    </row>
    <row r="771430" spans="23:35" x14ac:dyDescent="0.2">
      <c r="W771430" s="29"/>
      <c r="AI771430" s="29"/>
    </row>
    <row r="771458" spans="23:35" x14ac:dyDescent="0.2">
      <c r="W771458" s="31"/>
      <c r="AI771458" s="31"/>
    </row>
    <row r="771462" spans="23:35" x14ac:dyDescent="0.2">
      <c r="W771462" s="29"/>
      <c r="AI771462" s="29"/>
    </row>
    <row r="771490" spans="23:35" x14ac:dyDescent="0.2">
      <c r="W771490" s="31"/>
      <c r="AI771490" s="31"/>
    </row>
    <row r="771494" spans="23:35" x14ac:dyDescent="0.2">
      <c r="W771494" s="29"/>
      <c r="AI771494" s="29"/>
    </row>
    <row r="771522" spans="23:35" x14ac:dyDescent="0.2">
      <c r="W771522" s="31"/>
      <c r="AI771522" s="31"/>
    </row>
    <row r="771526" spans="23:35" x14ac:dyDescent="0.2">
      <c r="W771526" s="29"/>
      <c r="AI771526" s="29"/>
    </row>
    <row r="771554" spans="23:35" x14ac:dyDescent="0.2">
      <c r="W771554" s="31"/>
      <c r="AI771554" s="31"/>
    </row>
    <row r="771558" spans="23:35" x14ac:dyDescent="0.2">
      <c r="W771558" s="29"/>
      <c r="AI771558" s="29"/>
    </row>
    <row r="771586" spans="23:35" x14ac:dyDescent="0.2">
      <c r="W771586" s="31"/>
      <c r="AI771586" s="31"/>
    </row>
    <row r="771590" spans="23:35" x14ac:dyDescent="0.2">
      <c r="W771590" s="29"/>
      <c r="AI771590" s="29"/>
    </row>
    <row r="771618" spans="23:35" x14ac:dyDescent="0.2">
      <c r="W771618" s="31"/>
      <c r="AI771618" s="31"/>
    </row>
    <row r="771622" spans="23:35" x14ac:dyDescent="0.2">
      <c r="W771622" s="29"/>
      <c r="AI771622" s="29"/>
    </row>
    <row r="771650" spans="23:35" x14ac:dyDescent="0.2">
      <c r="W771650" s="31"/>
      <c r="AI771650" s="31"/>
    </row>
    <row r="771654" spans="23:35" x14ac:dyDescent="0.2">
      <c r="W771654" s="29"/>
      <c r="AI771654" s="29"/>
    </row>
    <row r="771682" spans="23:35" x14ac:dyDescent="0.2">
      <c r="W771682" s="31"/>
      <c r="AI771682" s="31"/>
    </row>
    <row r="771686" spans="23:35" x14ac:dyDescent="0.2">
      <c r="W771686" s="29"/>
      <c r="AI771686" s="29"/>
    </row>
    <row r="771714" spans="23:35" x14ac:dyDescent="0.2">
      <c r="W771714" s="31"/>
      <c r="AI771714" s="31"/>
    </row>
    <row r="771718" spans="23:35" x14ac:dyDescent="0.2">
      <c r="W771718" s="29"/>
      <c r="AI771718" s="29"/>
    </row>
    <row r="771746" spans="23:35" x14ac:dyDescent="0.2">
      <c r="W771746" s="31"/>
      <c r="AI771746" s="31"/>
    </row>
    <row r="771750" spans="23:35" x14ac:dyDescent="0.2">
      <c r="W771750" s="29"/>
      <c r="AI771750" s="29"/>
    </row>
    <row r="771778" spans="23:35" x14ac:dyDescent="0.2">
      <c r="W771778" s="31"/>
      <c r="AI771778" s="31"/>
    </row>
    <row r="771782" spans="23:35" x14ac:dyDescent="0.2">
      <c r="W771782" s="29"/>
      <c r="AI771782" s="29"/>
    </row>
    <row r="771810" spans="23:35" x14ac:dyDescent="0.2">
      <c r="W771810" s="31"/>
      <c r="AI771810" s="31"/>
    </row>
    <row r="771814" spans="23:35" x14ac:dyDescent="0.2">
      <c r="W771814" s="29"/>
      <c r="AI771814" s="29"/>
    </row>
    <row r="771842" spans="23:35" x14ac:dyDescent="0.2">
      <c r="W771842" s="31"/>
      <c r="AI771842" s="31"/>
    </row>
    <row r="771846" spans="23:35" x14ac:dyDescent="0.2">
      <c r="W771846" s="29"/>
      <c r="AI771846" s="29"/>
    </row>
    <row r="771874" spans="23:35" x14ac:dyDescent="0.2">
      <c r="W771874" s="31"/>
      <c r="AI771874" s="31"/>
    </row>
    <row r="771878" spans="23:35" x14ac:dyDescent="0.2">
      <c r="W771878" s="29"/>
      <c r="AI771878" s="29"/>
    </row>
    <row r="771906" spans="23:35" x14ac:dyDescent="0.2">
      <c r="W771906" s="31"/>
      <c r="AI771906" s="31"/>
    </row>
    <row r="771910" spans="23:35" x14ac:dyDescent="0.2">
      <c r="W771910" s="29"/>
      <c r="AI771910" s="29"/>
    </row>
    <row r="771938" spans="23:35" x14ac:dyDescent="0.2">
      <c r="W771938" s="31"/>
      <c r="AI771938" s="31"/>
    </row>
    <row r="771942" spans="23:35" x14ac:dyDescent="0.2">
      <c r="W771942" s="29"/>
      <c r="AI771942" s="29"/>
    </row>
    <row r="771970" spans="23:35" x14ac:dyDescent="0.2">
      <c r="W771970" s="31"/>
      <c r="AI771970" s="31"/>
    </row>
    <row r="771974" spans="23:35" x14ac:dyDescent="0.2">
      <c r="W771974" s="29"/>
      <c r="AI771974" s="29"/>
    </row>
    <row r="772002" spans="23:35" x14ac:dyDescent="0.2">
      <c r="W772002" s="31"/>
      <c r="AI772002" s="31"/>
    </row>
    <row r="772006" spans="23:35" x14ac:dyDescent="0.2">
      <c r="W772006" s="29"/>
      <c r="AI772006" s="29"/>
    </row>
    <row r="772034" spans="23:35" x14ac:dyDescent="0.2">
      <c r="W772034" s="31"/>
      <c r="AI772034" s="31"/>
    </row>
    <row r="772038" spans="23:35" x14ac:dyDescent="0.2">
      <c r="W772038" s="29"/>
      <c r="AI772038" s="29"/>
    </row>
    <row r="772066" spans="23:35" x14ac:dyDescent="0.2">
      <c r="W772066" s="31"/>
      <c r="AI772066" s="31"/>
    </row>
    <row r="772070" spans="23:35" x14ac:dyDescent="0.2">
      <c r="W772070" s="29"/>
      <c r="AI772070" s="29"/>
    </row>
    <row r="772098" spans="23:35" x14ac:dyDescent="0.2">
      <c r="W772098" s="31"/>
      <c r="AI772098" s="31"/>
    </row>
    <row r="772102" spans="23:35" x14ac:dyDescent="0.2">
      <c r="W772102" s="29"/>
      <c r="AI772102" s="29"/>
    </row>
    <row r="772130" spans="23:35" x14ac:dyDescent="0.2">
      <c r="W772130" s="31"/>
      <c r="AI772130" s="31"/>
    </row>
    <row r="772134" spans="23:35" x14ac:dyDescent="0.2">
      <c r="W772134" s="29"/>
      <c r="AI772134" s="29"/>
    </row>
    <row r="772162" spans="23:35" x14ac:dyDescent="0.2">
      <c r="W772162" s="31"/>
      <c r="AI772162" s="31"/>
    </row>
    <row r="772166" spans="23:35" x14ac:dyDescent="0.2">
      <c r="W772166" s="29"/>
      <c r="AI772166" s="29"/>
    </row>
    <row r="772194" spans="23:35" x14ac:dyDescent="0.2">
      <c r="W772194" s="31"/>
      <c r="AI772194" s="31"/>
    </row>
    <row r="772198" spans="23:35" x14ac:dyDescent="0.2">
      <c r="W772198" s="29"/>
      <c r="AI772198" s="29"/>
    </row>
    <row r="772226" spans="23:35" x14ac:dyDescent="0.2">
      <c r="W772226" s="31"/>
      <c r="AI772226" s="31"/>
    </row>
    <row r="772230" spans="23:35" x14ac:dyDescent="0.2">
      <c r="W772230" s="29"/>
      <c r="AI772230" s="29"/>
    </row>
    <row r="772258" spans="23:35" x14ac:dyDescent="0.2">
      <c r="W772258" s="31"/>
      <c r="AI772258" s="31"/>
    </row>
    <row r="772262" spans="23:35" x14ac:dyDescent="0.2">
      <c r="W772262" s="29"/>
      <c r="AI772262" s="29"/>
    </row>
    <row r="772290" spans="23:35" x14ac:dyDescent="0.2">
      <c r="W772290" s="31"/>
      <c r="AI772290" s="31"/>
    </row>
    <row r="772294" spans="23:35" x14ac:dyDescent="0.2">
      <c r="W772294" s="29"/>
      <c r="AI772294" s="29"/>
    </row>
    <row r="772322" spans="23:35" x14ac:dyDescent="0.2">
      <c r="W772322" s="31"/>
      <c r="AI772322" s="31"/>
    </row>
    <row r="772326" spans="23:35" x14ac:dyDescent="0.2">
      <c r="W772326" s="29"/>
      <c r="AI772326" s="29"/>
    </row>
    <row r="772354" spans="23:35" x14ac:dyDescent="0.2">
      <c r="W772354" s="31"/>
      <c r="AI772354" s="31"/>
    </row>
    <row r="772358" spans="23:35" x14ac:dyDescent="0.2">
      <c r="W772358" s="29"/>
      <c r="AI772358" s="29"/>
    </row>
    <row r="772386" spans="23:35" x14ac:dyDescent="0.2">
      <c r="W772386" s="31"/>
      <c r="AI772386" s="31"/>
    </row>
    <row r="772390" spans="23:35" x14ac:dyDescent="0.2">
      <c r="W772390" s="29"/>
      <c r="AI772390" s="29"/>
    </row>
    <row r="772418" spans="23:35" x14ac:dyDescent="0.2">
      <c r="W772418" s="31"/>
      <c r="AI772418" s="31"/>
    </row>
    <row r="772422" spans="23:35" x14ac:dyDescent="0.2">
      <c r="W772422" s="29"/>
      <c r="AI772422" s="29"/>
    </row>
    <row r="772450" spans="23:35" x14ac:dyDescent="0.2">
      <c r="W772450" s="31"/>
      <c r="AI772450" s="31"/>
    </row>
    <row r="772454" spans="23:35" x14ac:dyDescent="0.2">
      <c r="W772454" s="29"/>
      <c r="AI772454" s="29"/>
    </row>
    <row r="772482" spans="23:35" x14ac:dyDescent="0.2">
      <c r="W772482" s="31"/>
      <c r="AI772482" s="31"/>
    </row>
    <row r="772486" spans="23:35" x14ac:dyDescent="0.2">
      <c r="W772486" s="29"/>
      <c r="AI772486" s="29"/>
    </row>
    <row r="772514" spans="23:35" x14ac:dyDescent="0.2">
      <c r="W772514" s="31"/>
      <c r="AI772514" s="31"/>
    </row>
    <row r="772518" spans="23:35" x14ac:dyDescent="0.2">
      <c r="W772518" s="29"/>
      <c r="AI772518" s="29"/>
    </row>
    <row r="772546" spans="23:35" x14ac:dyDescent="0.2">
      <c r="W772546" s="31"/>
      <c r="AI772546" s="31"/>
    </row>
    <row r="772550" spans="23:35" x14ac:dyDescent="0.2">
      <c r="W772550" s="29"/>
      <c r="AI772550" s="29"/>
    </row>
    <row r="772578" spans="23:35" x14ac:dyDescent="0.2">
      <c r="W772578" s="31"/>
      <c r="AI772578" s="31"/>
    </row>
    <row r="772582" spans="23:35" x14ac:dyDescent="0.2">
      <c r="W772582" s="29"/>
      <c r="AI772582" s="29"/>
    </row>
    <row r="772610" spans="23:35" x14ac:dyDescent="0.2">
      <c r="W772610" s="31"/>
      <c r="AI772610" s="31"/>
    </row>
    <row r="772614" spans="23:35" x14ac:dyDescent="0.2">
      <c r="W772614" s="29"/>
      <c r="AI772614" s="29"/>
    </row>
    <row r="772642" spans="23:35" x14ac:dyDescent="0.2">
      <c r="W772642" s="31"/>
      <c r="AI772642" s="31"/>
    </row>
    <row r="772646" spans="23:35" x14ac:dyDescent="0.2">
      <c r="W772646" s="29"/>
      <c r="AI772646" s="29"/>
    </row>
    <row r="772674" spans="23:35" x14ac:dyDescent="0.2">
      <c r="W772674" s="31"/>
      <c r="AI772674" s="31"/>
    </row>
    <row r="772678" spans="23:35" x14ac:dyDescent="0.2">
      <c r="W772678" s="29"/>
      <c r="AI772678" s="29"/>
    </row>
    <row r="772706" spans="23:35" x14ac:dyDescent="0.2">
      <c r="W772706" s="31"/>
      <c r="AI772706" s="31"/>
    </row>
    <row r="772710" spans="23:35" x14ac:dyDescent="0.2">
      <c r="W772710" s="29"/>
      <c r="AI772710" s="29"/>
    </row>
    <row r="772738" spans="23:35" x14ac:dyDescent="0.2">
      <c r="W772738" s="31"/>
      <c r="AI772738" s="31"/>
    </row>
    <row r="772742" spans="23:35" x14ac:dyDescent="0.2">
      <c r="W772742" s="29"/>
      <c r="AI772742" s="29"/>
    </row>
    <row r="772770" spans="23:35" x14ac:dyDescent="0.2">
      <c r="W772770" s="31"/>
      <c r="AI772770" s="31"/>
    </row>
    <row r="772774" spans="23:35" x14ac:dyDescent="0.2">
      <c r="W772774" s="29"/>
      <c r="AI772774" s="29"/>
    </row>
    <row r="772802" spans="23:35" x14ac:dyDescent="0.2">
      <c r="W772802" s="31"/>
      <c r="AI772802" s="31"/>
    </row>
    <row r="772806" spans="23:35" x14ac:dyDescent="0.2">
      <c r="W772806" s="29"/>
      <c r="AI772806" s="29"/>
    </row>
    <row r="772834" spans="23:35" x14ac:dyDescent="0.2">
      <c r="W772834" s="31"/>
      <c r="AI772834" s="31"/>
    </row>
    <row r="772838" spans="23:35" x14ac:dyDescent="0.2">
      <c r="W772838" s="29"/>
      <c r="AI772838" s="29"/>
    </row>
    <row r="772866" spans="23:35" x14ac:dyDescent="0.2">
      <c r="W772866" s="31"/>
      <c r="AI772866" s="31"/>
    </row>
    <row r="772870" spans="23:35" x14ac:dyDescent="0.2">
      <c r="W772870" s="29"/>
      <c r="AI772870" s="29"/>
    </row>
    <row r="772898" spans="23:35" x14ac:dyDescent="0.2">
      <c r="W772898" s="31"/>
      <c r="AI772898" s="31"/>
    </row>
    <row r="772902" spans="23:35" x14ac:dyDescent="0.2">
      <c r="W772902" s="29"/>
      <c r="AI772902" s="29"/>
    </row>
    <row r="772930" spans="23:35" x14ac:dyDescent="0.2">
      <c r="W772930" s="31"/>
      <c r="AI772930" s="31"/>
    </row>
    <row r="772934" spans="23:35" x14ac:dyDescent="0.2">
      <c r="W772934" s="29"/>
      <c r="AI772934" s="29"/>
    </row>
    <row r="772962" spans="23:35" x14ac:dyDescent="0.2">
      <c r="W772962" s="31"/>
      <c r="AI772962" s="31"/>
    </row>
    <row r="772966" spans="23:35" x14ac:dyDescent="0.2">
      <c r="W772966" s="29"/>
      <c r="AI772966" s="29"/>
    </row>
    <row r="772994" spans="23:35" x14ac:dyDescent="0.2">
      <c r="W772994" s="31"/>
      <c r="AI772994" s="31"/>
    </row>
    <row r="772998" spans="23:35" x14ac:dyDescent="0.2">
      <c r="W772998" s="29"/>
      <c r="AI772998" s="29"/>
    </row>
    <row r="773026" spans="23:35" x14ac:dyDescent="0.2">
      <c r="W773026" s="31"/>
      <c r="AI773026" s="31"/>
    </row>
    <row r="773030" spans="23:35" x14ac:dyDescent="0.2">
      <c r="W773030" s="29"/>
      <c r="AI773030" s="29"/>
    </row>
    <row r="773058" spans="23:35" x14ac:dyDescent="0.2">
      <c r="W773058" s="31"/>
      <c r="AI773058" s="31"/>
    </row>
    <row r="773062" spans="23:35" x14ac:dyDescent="0.2">
      <c r="W773062" s="29"/>
      <c r="AI773062" s="29"/>
    </row>
    <row r="773090" spans="23:35" x14ac:dyDescent="0.2">
      <c r="W773090" s="31"/>
      <c r="AI773090" s="31"/>
    </row>
    <row r="773094" spans="23:35" x14ac:dyDescent="0.2">
      <c r="W773094" s="29"/>
      <c r="AI773094" s="29"/>
    </row>
    <row r="773122" spans="23:35" x14ac:dyDescent="0.2">
      <c r="W773122" s="31"/>
      <c r="AI773122" s="31"/>
    </row>
    <row r="773126" spans="23:35" x14ac:dyDescent="0.2">
      <c r="W773126" s="29"/>
      <c r="AI773126" s="29"/>
    </row>
    <row r="773154" spans="23:35" x14ac:dyDescent="0.2">
      <c r="W773154" s="31"/>
      <c r="AI773154" s="31"/>
    </row>
    <row r="773158" spans="23:35" x14ac:dyDescent="0.2">
      <c r="W773158" s="29"/>
      <c r="AI773158" s="29"/>
    </row>
    <row r="773186" spans="23:35" x14ac:dyDescent="0.2">
      <c r="W773186" s="31"/>
      <c r="AI773186" s="31"/>
    </row>
    <row r="773190" spans="23:35" x14ac:dyDescent="0.2">
      <c r="W773190" s="29"/>
      <c r="AI773190" s="29"/>
    </row>
    <row r="773218" spans="23:35" x14ac:dyDescent="0.2">
      <c r="W773218" s="31"/>
      <c r="AI773218" s="31"/>
    </row>
    <row r="773222" spans="23:35" x14ac:dyDescent="0.2">
      <c r="W773222" s="29"/>
      <c r="AI773222" s="29"/>
    </row>
    <row r="773250" spans="23:35" x14ac:dyDescent="0.2">
      <c r="W773250" s="31"/>
      <c r="AI773250" s="31"/>
    </row>
    <row r="773254" spans="23:35" x14ac:dyDescent="0.2">
      <c r="W773254" s="29"/>
      <c r="AI773254" s="29"/>
    </row>
    <row r="773282" spans="23:35" x14ac:dyDescent="0.2">
      <c r="W773282" s="31"/>
      <c r="AI773282" s="31"/>
    </row>
    <row r="773286" spans="23:35" x14ac:dyDescent="0.2">
      <c r="W773286" s="29"/>
      <c r="AI773286" s="29"/>
    </row>
    <row r="773314" spans="23:35" x14ac:dyDescent="0.2">
      <c r="W773314" s="31"/>
      <c r="AI773314" s="31"/>
    </row>
    <row r="773318" spans="23:35" x14ac:dyDescent="0.2">
      <c r="W773318" s="29"/>
      <c r="AI773318" s="29"/>
    </row>
    <row r="773346" spans="23:35" x14ac:dyDescent="0.2">
      <c r="W773346" s="31"/>
      <c r="AI773346" s="31"/>
    </row>
    <row r="773350" spans="23:35" x14ac:dyDescent="0.2">
      <c r="W773350" s="29"/>
      <c r="AI773350" s="29"/>
    </row>
    <row r="773378" spans="23:35" x14ac:dyDescent="0.2">
      <c r="W773378" s="31"/>
      <c r="AI773378" s="31"/>
    </row>
    <row r="773382" spans="23:35" x14ac:dyDescent="0.2">
      <c r="W773382" s="29"/>
      <c r="AI773382" s="29"/>
    </row>
    <row r="773410" spans="23:35" x14ac:dyDescent="0.2">
      <c r="W773410" s="31"/>
      <c r="AI773410" s="31"/>
    </row>
    <row r="773414" spans="23:35" x14ac:dyDescent="0.2">
      <c r="W773414" s="29"/>
      <c r="AI773414" s="29"/>
    </row>
    <row r="773442" spans="23:35" x14ac:dyDescent="0.2">
      <c r="W773442" s="31"/>
      <c r="AI773442" s="31"/>
    </row>
    <row r="773446" spans="23:35" x14ac:dyDescent="0.2">
      <c r="W773446" s="29"/>
      <c r="AI773446" s="29"/>
    </row>
    <row r="773474" spans="23:35" x14ac:dyDescent="0.2">
      <c r="W773474" s="31"/>
      <c r="AI773474" s="31"/>
    </row>
    <row r="773478" spans="23:35" x14ac:dyDescent="0.2">
      <c r="W773478" s="29"/>
      <c r="AI773478" s="29"/>
    </row>
    <row r="773506" spans="23:35" x14ac:dyDescent="0.2">
      <c r="W773506" s="31"/>
      <c r="AI773506" s="31"/>
    </row>
    <row r="773510" spans="23:35" x14ac:dyDescent="0.2">
      <c r="W773510" s="29"/>
      <c r="AI773510" s="29"/>
    </row>
    <row r="773538" spans="23:35" x14ac:dyDescent="0.2">
      <c r="W773538" s="31"/>
      <c r="AI773538" s="31"/>
    </row>
    <row r="773542" spans="23:35" x14ac:dyDescent="0.2">
      <c r="W773542" s="29"/>
      <c r="AI773542" s="29"/>
    </row>
    <row r="773570" spans="23:35" x14ac:dyDescent="0.2">
      <c r="W773570" s="31"/>
      <c r="AI773570" s="31"/>
    </row>
    <row r="773574" spans="23:35" x14ac:dyDescent="0.2">
      <c r="W773574" s="29"/>
      <c r="AI773574" s="29"/>
    </row>
    <row r="773602" spans="23:35" x14ac:dyDescent="0.2">
      <c r="W773602" s="31"/>
      <c r="AI773602" s="31"/>
    </row>
    <row r="773606" spans="23:35" x14ac:dyDescent="0.2">
      <c r="W773606" s="29"/>
      <c r="AI773606" s="29"/>
    </row>
    <row r="773634" spans="23:35" x14ac:dyDescent="0.2">
      <c r="W773634" s="31"/>
      <c r="AI773634" s="31"/>
    </row>
    <row r="773638" spans="23:35" x14ac:dyDescent="0.2">
      <c r="W773638" s="29"/>
      <c r="AI773638" s="29"/>
    </row>
    <row r="773666" spans="23:35" x14ac:dyDescent="0.2">
      <c r="W773666" s="31"/>
      <c r="AI773666" s="31"/>
    </row>
    <row r="773670" spans="23:35" x14ac:dyDescent="0.2">
      <c r="W773670" s="29"/>
      <c r="AI773670" s="29"/>
    </row>
    <row r="773698" spans="23:35" x14ac:dyDescent="0.2">
      <c r="W773698" s="31"/>
      <c r="AI773698" s="31"/>
    </row>
    <row r="773702" spans="23:35" x14ac:dyDescent="0.2">
      <c r="W773702" s="29"/>
      <c r="AI773702" s="29"/>
    </row>
    <row r="773730" spans="23:35" x14ac:dyDescent="0.2">
      <c r="W773730" s="31"/>
      <c r="AI773730" s="31"/>
    </row>
    <row r="773734" spans="23:35" x14ac:dyDescent="0.2">
      <c r="W773734" s="29"/>
      <c r="AI773734" s="29"/>
    </row>
    <row r="773762" spans="23:35" x14ac:dyDescent="0.2">
      <c r="W773762" s="31"/>
      <c r="AI773762" s="31"/>
    </row>
    <row r="773766" spans="23:35" x14ac:dyDescent="0.2">
      <c r="W773766" s="29"/>
      <c r="AI773766" s="29"/>
    </row>
    <row r="773794" spans="23:35" x14ac:dyDescent="0.2">
      <c r="W773794" s="31"/>
      <c r="AI773794" s="31"/>
    </row>
    <row r="773798" spans="23:35" x14ac:dyDescent="0.2">
      <c r="W773798" s="29"/>
      <c r="AI773798" s="29"/>
    </row>
    <row r="773826" spans="23:35" x14ac:dyDescent="0.2">
      <c r="W773826" s="31"/>
      <c r="AI773826" s="31"/>
    </row>
    <row r="773830" spans="23:35" x14ac:dyDescent="0.2">
      <c r="W773830" s="29"/>
      <c r="AI773830" s="29"/>
    </row>
    <row r="773858" spans="23:35" x14ac:dyDescent="0.2">
      <c r="W773858" s="31"/>
      <c r="AI773858" s="31"/>
    </row>
    <row r="773862" spans="23:35" x14ac:dyDescent="0.2">
      <c r="W773862" s="29"/>
      <c r="AI773862" s="29"/>
    </row>
    <row r="773890" spans="23:35" x14ac:dyDescent="0.2">
      <c r="W773890" s="31"/>
      <c r="AI773890" s="31"/>
    </row>
    <row r="773894" spans="23:35" x14ac:dyDescent="0.2">
      <c r="W773894" s="29"/>
      <c r="AI773894" s="29"/>
    </row>
    <row r="773922" spans="23:35" x14ac:dyDescent="0.2">
      <c r="W773922" s="31"/>
      <c r="AI773922" s="31"/>
    </row>
    <row r="773926" spans="23:35" x14ac:dyDescent="0.2">
      <c r="W773926" s="29"/>
      <c r="AI773926" s="29"/>
    </row>
    <row r="773954" spans="23:35" x14ac:dyDescent="0.2">
      <c r="W773954" s="31"/>
      <c r="AI773954" s="31"/>
    </row>
    <row r="773958" spans="23:35" x14ac:dyDescent="0.2">
      <c r="W773958" s="29"/>
      <c r="AI773958" s="29"/>
    </row>
    <row r="773986" spans="23:35" x14ac:dyDescent="0.2">
      <c r="W773986" s="31"/>
      <c r="AI773986" s="31"/>
    </row>
    <row r="773990" spans="23:35" x14ac:dyDescent="0.2">
      <c r="W773990" s="29"/>
      <c r="AI773990" s="29"/>
    </row>
    <row r="774018" spans="23:35" x14ac:dyDescent="0.2">
      <c r="W774018" s="31"/>
      <c r="AI774018" s="31"/>
    </row>
    <row r="774022" spans="23:35" x14ac:dyDescent="0.2">
      <c r="W774022" s="29"/>
      <c r="AI774022" s="29"/>
    </row>
    <row r="774050" spans="23:35" x14ac:dyDescent="0.2">
      <c r="W774050" s="31"/>
      <c r="AI774050" s="31"/>
    </row>
    <row r="774054" spans="23:35" x14ac:dyDescent="0.2">
      <c r="W774054" s="29"/>
      <c r="AI774054" s="29"/>
    </row>
    <row r="774082" spans="23:35" x14ac:dyDescent="0.2">
      <c r="W774082" s="31"/>
      <c r="AI774082" s="31"/>
    </row>
    <row r="774086" spans="23:35" x14ac:dyDescent="0.2">
      <c r="W774086" s="29"/>
      <c r="AI774086" s="29"/>
    </row>
    <row r="774114" spans="23:35" x14ac:dyDescent="0.2">
      <c r="W774114" s="31"/>
      <c r="AI774114" s="31"/>
    </row>
    <row r="774118" spans="23:35" x14ac:dyDescent="0.2">
      <c r="W774118" s="29"/>
      <c r="AI774118" s="29"/>
    </row>
    <row r="774146" spans="23:35" x14ac:dyDescent="0.2">
      <c r="W774146" s="31"/>
      <c r="AI774146" s="31"/>
    </row>
    <row r="774150" spans="23:35" x14ac:dyDescent="0.2">
      <c r="W774150" s="29"/>
      <c r="AI774150" s="29"/>
    </row>
    <row r="774178" spans="23:35" x14ac:dyDescent="0.2">
      <c r="W774178" s="31"/>
      <c r="AI774178" s="31"/>
    </row>
    <row r="774182" spans="23:35" x14ac:dyDescent="0.2">
      <c r="W774182" s="29"/>
      <c r="AI774182" s="29"/>
    </row>
    <row r="774210" spans="23:35" x14ac:dyDescent="0.2">
      <c r="W774210" s="31"/>
      <c r="AI774210" s="31"/>
    </row>
    <row r="774214" spans="23:35" x14ac:dyDescent="0.2">
      <c r="W774214" s="29"/>
      <c r="AI774214" s="29"/>
    </row>
    <row r="774242" spans="23:35" x14ac:dyDescent="0.2">
      <c r="W774242" s="31"/>
      <c r="AI774242" s="31"/>
    </row>
    <row r="774246" spans="23:35" x14ac:dyDescent="0.2">
      <c r="W774246" s="29"/>
      <c r="AI774246" s="29"/>
    </row>
    <row r="774274" spans="23:35" x14ac:dyDescent="0.2">
      <c r="W774274" s="31"/>
      <c r="AI774274" s="31"/>
    </row>
    <row r="774278" spans="23:35" x14ac:dyDescent="0.2">
      <c r="W774278" s="29"/>
      <c r="AI774278" s="29"/>
    </row>
    <row r="774306" spans="23:35" x14ac:dyDescent="0.2">
      <c r="W774306" s="31"/>
      <c r="AI774306" s="31"/>
    </row>
    <row r="774310" spans="23:35" x14ac:dyDescent="0.2">
      <c r="W774310" s="29"/>
      <c r="AI774310" s="29"/>
    </row>
    <row r="774338" spans="23:35" x14ac:dyDescent="0.2">
      <c r="W774338" s="31"/>
      <c r="AI774338" s="31"/>
    </row>
    <row r="774342" spans="23:35" x14ac:dyDescent="0.2">
      <c r="W774342" s="29"/>
      <c r="AI774342" s="29"/>
    </row>
    <row r="774370" spans="23:35" x14ac:dyDescent="0.2">
      <c r="W774370" s="31"/>
      <c r="AI774370" s="31"/>
    </row>
    <row r="774374" spans="23:35" x14ac:dyDescent="0.2">
      <c r="W774374" s="29"/>
      <c r="AI774374" s="29"/>
    </row>
    <row r="774402" spans="23:35" x14ac:dyDescent="0.2">
      <c r="W774402" s="31"/>
      <c r="AI774402" s="31"/>
    </row>
    <row r="774406" spans="23:35" x14ac:dyDescent="0.2">
      <c r="W774406" s="29"/>
      <c r="AI774406" s="29"/>
    </row>
    <row r="774434" spans="23:35" x14ac:dyDescent="0.2">
      <c r="W774434" s="31"/>
      <c r="AI774434" s="31"/>
    </row>
    <row r="774438" spans="23:35" x14ac:dyDescent="0.2">
      <c r="W774438" s="29"/>
      <c r="AI774438" s="29"/>
    </row>
    <row r="774466" spans="23:35" x14ac:dyDescent="0.2">
      <c r="W774466" s="31"/>
      <c r="AI774466" s="31"/>
    </row>
    <row r="774470" spans="23:35" x14ac:dyDescent="0.2">
      <c r="W774470" s="29"/>
      <c r="AI774470" s="29"/>
    </row>
    <row r="774498" spans="23:35" x14ac:dyDescent="0.2">
      <c r="W774498" s="31"/>
      <c r="AI774498" s="31"/>
    </row>
    <row r="774502" spans="23:35" x14ac:dyDescent="0.2">
      <c r="W774502" s="29"/>
      <c r="AI774502" s="29"/>
    </row>
    <row r="774530" spans="23:35" x14ac:dyDescent="0.2">
      <c r="W774530" s="31"/>
      <c r="AI774530" s="31"/>
    </row>
    <row r="774534" spans="23:35" x14ac:dyDescent="0.2">
      <c r="W774534" s="29"/>
      <c r="AI774534" s="29"/>
    </row>
    <row r="774562" spans="23:35" x14ac:dyDescent="0.2">
      <c r="W774562" s="31"/>
      <c r="AI774562" s="31"/>
    </row>
    <row r="774566" spans="23:35" x14ac:dyDescent="0.2">
      <c r="W774566" s="29"/>
      <c r="AI774566" s="29"/>
    </row>
    <row r="774594" spans="23:35" x14ac:dyDescent="0.2">
      <c r="W774594" s="31"/>
      <c r="AI774594" s="31"/>
    </row>
    <row r="774598" spans="23:35" x14ac:dyDescent="0.2">
      <c r="W774598" s="29"/>
      <c r="AI774598" s="29"/>
    </row>
    <row r="774626" spans="23:35" x14ac:dyDescent="0.2">
      <c r="W774626" s="31"/>
      <c r="AI774626" s="31"/>
    </row>
    <row r="774630" spans="23:35" x14ac:dyDescent="0.2">
      <c r="W774630" s="29"/>
      <c r="AI774630" s="29"/>
    </row>
    <row r="774658" spans="23:35" x14ac:dyDescent="0.2">
      <c r="W774658" s="31"/>
      <c r="AI774658" s="31"/>
    </row>
    <row r="774662" spans="23:35" x14ac:dyDescent="0.2">
      <c r="W774662" s="29"/>
      <c r="AI774662" s="29"/>
    </row>
    <row r="774690" spans="23:35" x14ac:dyDescent="0.2">
      <c r="W774690" s="31"/>
      <c r="AI774690" s="31"/>
    </row>
    <row r="774694" spans="23:35" x14ac:dyDescent="0.2">
      <c r="W774694" s="29"/>
      <c r="AI774694" s="29"/>
    </row>
    <row r="774722" spans="23:35" x14ac:dyDescent="0.2">
      <c r="W774722" s="31"/>
      <c r="AI774722" s="31"/>
    </row>
    <row r="774726" spans="23:35" x14ac:dyDescent="0.2">
      <c r="W774726" s="29"/>
      <c r="AI774726" s="29"/>
    </row>
    <row r="774754" spans="23:35" x14ac:dyDescent="0.2">
      <c r="W774754" s="31"/>
      <c r="AI774754" s="31"/>
    </row>
    <row r="774758" spans="23:35" x14ac:dyDescent="0.2">
      <c r="W774758" s="29"/>
      <c r="AI774758" s="29"/>
    </row>
    <row r="774786" spans="23:35" x14ac:dyDescent="0.2">
      <c r="W774786" s="31"/>
      <c r="AI774786" s="31"/>
    </row>
    <row r="774790" spans="23:35" x14ac:dyDescent="0.2">
      <c r="W774790" s="29"/>
      <c r="AI774790" s="29"/>
    </row>
    <row r="774818" spans="23:35" x14ac:dyDescent="0.2">
      <c r="W774818" s="31"/>
      <c r="AI774818" s="31"/>
    </row>
    <row r="774822" spans="23:35" x14ac:dyDescent="0.2">
      <c r="W774822" s="29"/>
      <c r="AI774822" s="29"/>
    </row>
    <row r="774850" spans="23:35" x14ac:dyDescent="0.2">
      <c r="W774850" s="31"/>
      <c r="AI774850" s="31"/>
    </row>
    <row r="774854" spans="23:35" x14ac:dyDescent="0.2">
      <c r="W774854" s="29"/>
      <c r="AI774854" s="29"/>
    </row>
    <row r="774882" spans="23:35" x14ac:dyDescent="0.2">
      <c r="W774882" s="31"/>
      <c r="AI774882" s="31"/>
    </row>
    <row r="774886" spans="23:35" x14ac:dyDescent="0.2">
      <c r="W774886" s="29"/>
      <c r="AI774886" s="29"/>
    </row>
    <row r="774914" spans="23:35" x14ac:dyDescent="0.2">
      <c r="W774914" s="31"/>
      <c r="AI774914" s="31"/>
    </row>
    <row r="774918" spans="23:35" x14ac:dyDescent="0.2">
      <c r="W774918" s="29"/>
      <c r="AI774918" s="29"/>
    </row>
    <row r="774946" spans="23:35" x14ac:dyDescent="0.2">
      <c r="W774946" s="31"/>
      <c r="AI774946" s="31"/>
    </row>
    <row r="774950" spans="23:35" x14ac:dyDescent="0.2">
      <c r="W774950" s="29"/>
      <c r="AI774950" s="29"/>
    </row>
    <row r="774978" spans="23:35" x14ac:dyDescent="0.2">
      <c r="W774978" s="31"/>
      <c r="AI774978" s="31"/>
    </row>
    <row r="774982" spans="23:35" x14ac:dyDescent="0.2">
      <c r="W774982" s="29"/>
      <c r="AI774982" s="29"/>
    </row>
    <row r="775010" spans="23:35" x14ac:dyDescent="0.2">
      <c r="W775010" s="31"/>
      <c r="AI775010" s="31"/>
    </row>
    <row r="775014" spans="23:35" x14ac:dyDescent="0.2">
      <c r="W775014" s="29"/>
      <c r="AI775014" s="29"/>
    </row>
    <row r="775042" spans="23:35" x14ac:dyDescent="0.2">
      <c r="W775042" s="31"/>
      <c r="AI775042" s="31"/>
    </row>
    <row r="775046" spans="23:35" x14ac:dyDescent="0.2">
      <c r="W775046" s="29"/>
      <c r="AI775046" s="29"/>
    </row>
    <row r="775074" spans="23:35" x14ac:dyDescent="0.2">
      <c r="W775074" s="31"/>
      <c r="AI775074" s="31"/>
    </row>
    <row r="775078" spans="23:35" x14ac:dyDescent="0.2">
      <c r="W775078" s="29"/>
      <c r="AI775078" s="29"/>
    </row>
    <row r="775106" spans="23:35" x14ac:dyDescent="0.2">
      <c r="W775106" s="31"/>
      <c r="AI775106" s="31"/>
    </row>
    <row r="775110" spans="23:35" x14ac:dyDescent="0.2">
      <c r="W775110" s="29"/>
      <c r="AI775110" s="29"/>
    </row>
    <row r="775138" spans="23:35" x14ac:dyDescent="0.2">
      <c r="W775138" s="31"/>
      <c r="AI775138" s="31"/>
    </row>
    <row r="775142" spans="23:35" x14ac:dyDescent="0.2">
      <c r="W775142" s="29"/>
      <c r="AI775142" s="29"/>
    </row>
    <row r="775170" spans="23:35" x14ac:dyDescent="0.2">
      <c r="W775170" s="31"/>
      <c r="AI775170" s="31"/>
    </row>
    <row r="775174" spans="23:35" x14ac:dyDescent="0.2">
      <c r="W775174" s="29"/>
      <c r="AI775174" s="29"/>
    </row>
    <row r="775202" spans="23:35" x14ac:dyDescent="0.2">
      <c r="W775202" s="31"/>
      <c r="AI775202" s="31"/>
    </row>
    <row r="775206" spans="23:35" x14ac:dyDescent="0.2">
      <c r="W775206" s="29"/>
      <c r="AI775206" s="29"/>
    </row>
    <row r="775234" spans="23:35" x14ac:dyDescent="0.2">
      <c r="W775234" s="31"/>
      <c r="AI775234" s="31"/>
    </row>
    <row r="775238" spans="23:35" x14ac:dyDescent="0.2">
      <c r="W775238" s="29"/>
      <c r="AI775238" s="29"/>
    </row>
    <row r="775266" spans="23:35" x14ac:dyDescent="0.2">
      <c r="W775266" s="31"/>
      <c r="AI775266" s="31"/>
    </row>
    <row r="775270" spans="23:35" x14ac:dyDescent="0.2">
      <c r="W775270" s="29"/>
      <c r="AI775270" s="29"/>
    </row>
    <row r="775298" spans="23:35" x14ac:dyDescent="0.2">
      <c r="W775298" s="31"/>
      <c r="AI775298" s="31"/>
    </row>
    <row r="775302" spans="23:35" x14ac:dyDescent="0.2">
      <c r="W775302" s="29"/>
      <c r="AI775302" s="29"/>
    </row>
    <row r="775330" spans="23:35" x14ac:dyDescent="0.2">
      <c r="W775330" s="31"/>
      <c r="AI775330" s="31"/>
    </row>
    <row r="775334" spans="23:35" x14ac:dyDescent="0.2">
      <c r="W775334" s="29"/>
      <c r="AI775334" s="29"/>
    </row>
    <row r="775362" spans="23:35" x14ac:dyDescent="0.2">
      <c r="W775362" s="31"/>
      <c r="AI775362" s="31"/>
    </row>
    <row r="775366" spans="23:35" x14ac:dyDescent="0.2">
      <c r="W775366" s="29"/>
      <c r="AI775366" s="29"/>
    </row>
    <row r="775394" spans="23:35" x14ac:dyDescent="0.2">
      <c r="W775394" s="31"/>
      <c r="AI775394" s="31"/>
    </row>
    <row r="775398" spans="23:35" x14ac:dyDescent="0.2">
      <c r="W775398" s="29"/>
      <c r="AI775398" s="29"/>
    </row>
    <row r="775426" spans="23:35" x14ac:dyDescent="0.2">
      <c r="W775426" s="31"/>
      <c r="AI775426" s="31"/>
    </row>
    <row r="775430" spans="23:35" x14ac:dyDescent="0.2">
      <c r="W775430" s="29"/>
      <c r="AI775430" s="29"/>
    </row>
    <row r="775458" spans="23:35" x14ac:dyDescent="0.2">
      <c r="W775458" s="31"/>
      <c r="AI775458" s="31"/>
    </row>
    <row r="775462" spans="23:35" x14ac:dyDescent="0.2">
      <c r="W775462" s="29"/>
      <c r="AI775462" s="29"/>
    </row>
    <row r="775490" spans="23:35" x14ac:dyDescent="0.2">
      <c r="W775490" s="31"/>
      <c r="AI775490" s="31"/>
    </row>
    <row r="775494" spans="23:35" x14ac:dyDescent="0.2">
      <c r="W775494" s="29"/>
      <c r="AI775494" s="29"/>
    </row>
    <row r="775522" spans="23:35" x14ac:dyDescent="0.2">
      <c r="W775522" s="31"/>
      <c r="AI775522" s="31"/>
    </row>
    <row r="775526" spans="23:35" x14ac:dyDescent="0.2">
      <c r="W775526" s="29"/>
      <c r="AI775526" s="29"/>
    </row>
    <row r="775554" spans="23:35" x14ac:dyDescent="0.2">
      <c r="W775554" s="31"/>
      <c r="AI775554" s="31"/>
    </row>
    <row r="775558" spans="23:35" x14ac:dyDescent="0.2">
      <c r="W775558" s="29"/>
      <c r="AI775558" s="29"/>
    </row>
    <row r="775586" spans="23:35" x14ac:dyDescent="0.2">
      <c r="W775586" s="31"/>
      <c r="AI775586" s="31"/>
    </row>
    <row r="775590" spans="23:35" x14ac:dyDescent="0.2">
      <c r="W775590" s="29"/>
      <c r="AI775590" s="29"/>
    </row>
    <row r="775618" spans="23:35" x14ac:dyDescent="0.2">
      <c r="W775618" s="31"/>
      <c r="AI775618" s="31"/>
    </row>
    <row r="775622" spans="23:35" x14ac:dyDescent="0.2">
      <c r="W775622" s="29"/>
      <c r="AI775622" s="29"/>
    </row>
    <row r="775650" spans="23:35" x14ac:dyDescent="0.2">
      <c r="W775650" s="31"/>
      <c r="AI775650" s="31"/>
    </row>
    <row r="775654" spans="23:35" x14ac:dyDescent="0.2">
      <c r="W775654" s="29"/>
      <c r="AI775654" s="29"/>
    </row>
    <row r="775682" spans="23:35" x14ac:dyDescent="0.2">
      <c r="W775682" s="31"/>
      <c r="AI775682" s="31"/>
    </row>
    <row r="775686" spans="23:35" x14ac:dyDescent="0.2">
      <c r="W775686" s="29"/>
      <c r="AI775686" s="29"/>
    </row>
    <row r="775714" spans="23:35" x14ac:dyDescent="0.2">
      <c r="W775714" s="31"/>
      <c r="AI775714" s="31"/>
    </row>
    <row r="775718" spans="23:35" x14ac:dyDescent="0.2">
      <c r="W775718" s="29"/>
      <c r="AI775718" s="29"/>
    </row>
    <row r="775746" spans="23:35" x14ac:dyDescent="0.2">
      <c r="W775746" s="31"/>
      <c r="AI775746" s="31"/>
    </row>
    <row r="775750" spans="23:35" x14ac:dyDescent="0.2">
      <c r="W775750" s="29"/>
      <c r="AI775750" s="29"/>
    </row>
    <row r="775778" spans="23:35" x14ac:dyDescent="0.2">
      <c r="W775778" s="31"/>
      <c r="AI775778" s="31"/>
    </row>
    <row r="775782" spans="23:35" x14ac:dyDescent="0.2">
      <c r="W775782" s="29"/>
      <c r="AI775782" s="29"/>
    </row>
    <row r="775810" spans="23:35" x14ac:dyDescent="0.2">
      <c r="W775810" s="31"/>
      <c r="AI775810" s="31"/>
    </row>
    <row r="775814" spans="23:35" x14ac:dyDescent="0.2">
      <c r="W775814" s="29"/>
      <c r="AI775814" s="29"/>
    </row>
    <row r="775842" spans="23:35" x14ac:dyDescent="0.2">
      <c r="W775842" s="31"/>
      <c r="AI775842" s="31"/>
    </row>
    <row r="775846" spans="23:35" x14ac:dyDescent="0.2">
      <c r="W775846" s="29"/>
      <c r="AI775846" s="29"/>
    </row>
    <row r="775874" spans="23:35" x14ac:dyDescent="0.2">
      <c r="W775874" s="31"/>
      <c r="AI775874" s="31"/>
    </row>
    <row r="775878" spans="23:35" x14ac:dyDescent="0.2">
      <c r="W775878" s="29"/>
      <c r="AI775878" s="29"/>
    </row>
    <row r="775906" spans="23:35" x14ac:dyDescent="0.2">
      <c r="W775906" s="31"/>
      <c r="AI775906" s="31"/>
    </row>
    <row r="775910" spans="23:35" x14ac:dyDescent="0.2">
      <c r="W775910" s="29"/>
      <c r="AI775910" s="29"/>
    </row>
    <row r="775938" spans="23:35" x14ac:dyDescent="0.2">
      <c r="W775938" s="31"/>
      <c r="AI775938" s="31"/>
    </row>
    <row r="775942" spans="23:35" x14ac:dyDescent="0.2">
      <c r="W775942" s="29"/>
      <c r="AI775942" s="29"/>
    </row>
    <row r="775970" spans="23:35" x14ac:dyDescent="0.2">
      <c r="W775970" s="31"/>
      <c r="AI775970" s="31"/>
    </row>
    <row r="775974" spans="23:35" x14ac:dyDescent="0.2">
      <c r="W775974" s="29"/>
      <c r="AI775974" s="29"/>
    </row>
    <row r="776002" spans="23:35" x14ac:dyDescent="0.2">
      <c r="W776002" s="31"/>
      <c r="AI776002" s="31"/>
    </row>
    <row r="776006" spans="23:35" x14ac:dyDescent="0.2">
      <c r="W776006" s="29"/>
      <c r="AI776006" s="29"/>
    </row>
    <row r="776034" spans="23:35" x14ac:dyDescent="0.2">
      <c r="W776034" s="31"/>
      <c r="AI776034" s="31"/>
    </row>
    <row r="776038" spans="23:35" x14ac:dyDescent="0.2">
      <c r="W776038" s="29"/>
      <c r="AI776038" s="29"/>
    </row>
    <row r="776066" spans="23:35" x14ac:dyDescent="0.2">
      <c r="W776066" s="31"/>
      <c r="AI776066" s="31"/>
    </row>
    <row r="776070" spans="23:35" x14ac:dyDescent="0.2">
      <c r="W776070" s="29"/>
      <c r="AI776070" s="29"/>
    </row>
    <row r="776098" spans="23:35" x14ac:dyDescent="0.2">
      <c r="W776098" s="31"/>
      <c r="AI776098" s="31"/>
    </row>
    <row r="776102" spans="23:35" x14ac:dyDescent="0.2">
      <c r="W776102" s="29"/>
      <c r="AI776102" s="29"/>
    </row>
    <row r="776130" spans="23:35" x14ac:dyDescent="0.2">
      <c r="W776130" s="31"/>
      <c r="AI776130" s="31"/>
    </row>
    <row r="776134" spans="23:35" x14ac:dyDescent="0.2">
      <c r="W776134" s="29"/>
      <c r="AI776134" s="29"/>
    </row>
    <row r="776162" spans="23:35" x14ac:dyDescent="0.2">
      <c r="W776162" s="31"/>
      <c r="AI776162" s="31"/>
    </row>
    <row r="776166" spans="23:35" x14ac:dyDescent="0.2">
      <c r="W776166" s="29"/>
      <c r="AI776166" s="29"/>
    </row>
    <row r="776194" spans="23:35" x14ac:dyDescent="0.2">
      <c r="W776194" s="31"/>
      <c r="AI776194" s="31"/>
    </row>
    <row r="776198" spans="23:35" x14ac:dyDescent="0.2">
      <c r="W776198" s="29"/>
      <c r="AI776198" s="29"/>
    </row>
    <row r="776226" spans="23:35" x14ac:dyDescent="0.2">
      <c r="W776226" s="31"/>
      <c r="AI776226" s="31"/>
    </row>
    <row r="776230" spans="23:35" x14ac:dyDescent="0.2">
      <c r="W776230" s="29"/>
      <c r="AI776230" s="29"/>
    </row>
    <row r="776258" spans="23:35" x14ac:dyDescent="0.2">
      <c r="W776258" s="31"/>
      <c r="AI776258" s="31"/>
    </row>
    <row r="776262" spans="23:35" x14ac:dyDescent="0.2">
      <c r="W776262" s="29"/>
      <c r="AI776262" s="29"/>
    </row>
    <row r="776290" spans="23:35" x14ac:dyDescent="0.2">
      <c r="W776290" s="31"/>
      <c r="AI776290" s="31"/>
    </row>
    <row r="776294" spans="23:35" x14ac:dyDescent="0.2">
      <c r="W776294" s="29"/>
      <c r="AI776294" s="29"/>
    </row>
    <row r="776322" spans="23:35" x14ac:dyDescent="0.2">
      <c r="W776322" s="31"/>
      <c r="AI776322" s="31"/>
    </row>
    <row r="776326" spans="23:35" x14ac:dyDescent="0.2">
      <c r="W776326" s="29"/>
      <c r="AI776326" s="29"/>
    </row>
    <row r="776354" spans="23:35" x14ac:dyDescent="0.2">
      <c r="W776354" s="31"/>
      <c r="AI776354" s="31"/>
    </row>
    <row r="776358" spans="23:35" x14ac:dyDescent="0.2">
      <c r="W776358" s="29"/>
      <c r="AI776358" s="29"/>
    </row>
    <row r="776386" spans="23:35" x14ac:dyDescent="0.2">
      <c r="W776386" s="31"/>
      <c r="AI776386" s="31"/>
    </row>
    <row r="776390" spans="23:35" x14ac:dyDescent="0.2">
      <c r="W776390" s="29"/>
      <c r="AI776390" s="29"/>
    </row>
    <row r="776418" spans="23:35" x14ac:dyDescent="0.2">
      <c r="W776418" s="31"/>
      <c r="AI776418" s="31"/>
    </row>
    <row r="776422" spans="23:35" x14ac:dyDescent="0.2">
      <c r="W776422" s="29"/>
      <c r="AI776422" s="29"/>
    </row>
    <row r="776450" spans="23:35" x14ac:dyDescent="0.2">
      <c r="W776450" s="31"/>
      <c r="AI776450" s="31"/>
    </row>
    <row r="776454" spans="23:35" x14ac:dyDescent="0.2">
      <c r="W776454" s="29"/>
      <c r="AI776454" s="29"/>
    </row>
    <row r="776482" spans="23:35" x14ac:dyDescent="0.2">
      <c r="W776482" s="31"/>
      <c r="AI776482" s="31"/>
    </row>
    <row r="776486" spans="23:35" x14ac:dyDescent="0.2">
      <c r="W776486" s="29"/>
      <c r="AI776486" s="29"/>
    </row>
    <row r="776514" spans="23:35" x14ac:dyDescent="0.2">
      <c r="W776514" s="31"/>
      <c r="AI776514" s="31"/>
    </row>
    <row r="776518" spans="23:35" x14ac:dyDescent="0.2">
      <c r="W776518" s="29"/>
      <c r="AI776518" s="29"/>
    </row>
    <row r="776546" spans="23:35" x14ac:dyDescent="0.2">
      <c r="W776546" s="31"/>
      <c r="AI776546" s="31"/>
    </row>
    <row r="776550" spans="23:35" x14ac:dyDescent="0.2">
      <c r="W776550" s="29"/>
      <c r="AI776550" s="29"/>
    </row>
    <row r="776578" spans="23:35" x14ac:dyDescent="0.2">
      <c r="W776578" s="31"/>
      <c r="AI776578" s="31"/>
    </row>
    <row r="776582" spans="23:35" x14ac:dyDescent="0.2">
      <c r="W776582" s="29"/>
      <c r="AI776582" s="29"/>
    </row>
    <row r="776610" spans="23:35" x14ac:dyDescent="0.2">
      <c r="W776610" s="31"/>
      <c r="AI776610" s="31"/>
    </row>
    <row r="776614" spans="23:35" x14ac:dyDescent="0.2">
      <c r="W776614" s="29"/>
      <c r="AI776614" s="29"/>
    </row>
    <row r="776642" spans="23:35" x14ac:dyDescent="0.2">
      <c r="W776642" s="31"/>
      <c r="AI776642" s="31"/>
    </row>
    <row r="776646" spans="23:35" x14ac:dyDescent="0.2">
      <c r="W776646" s="29"/>
      <c r="AI776646" s="29"/>
    </row>
    <row r="776674" spans="23:35" x14ac:dyDescent="0.2">
      <c r="W776674" s="31"/>
      <c r="AI776674" s="31"/>
    </row>
    <row r="776678" spans="23:35" x14ac:dyDescent="0.2">
      <c r="W776678" s="29"/>
      <c r="AI776678" s="29"/>
    </row>
    <row r="776706" spans="23:35" x14ac:dyDescent="0.2">
      <c r="W776706" s="31"/>
      <c r="AI776706" s="31"/>
    </row>
    <row r="776710" spans="23:35" x14ac:dyDescent="0.2">
      <c r="W776710" s="29"/>
      <c r="AI776710" s="29"/>
    </row>
    <row r="776738" spans="23:35" x14ac:dyDescent="0.2">
      <c r="W776738" s="31"/>
      <c r="AI776738" s="31"/>
    </row>
    <row r="776742" spans="23:35" x14ac:dyDescent="0.2">
      <c r="W776742" s="29"/>
      <c r="AI776742" s="29"/>
    </row>
    <row r="776770" spans="23:35" x14ac:dyDescent="0.2">
      <c r="W776770" s="31"/>
      <c r="AI776770" s="31"/>
    </row>
    <row r="776774" spans="23:35" x14ac:dyDescent="0.2">
      <c r="W776774" s="29"/>
      <c r="AI776774" s="29"/>
    </row>
    <row r="776802" spans="23:35" x14ac:dyDescent="0.2">
      <c r="W776802" s="31"/>
      <c r="AI776802" s="31"/>
    </row>
    <row r="776806" spans="23:35" x14ac:dyDescent="0.2">
      <c r="W776806" s="29"/>
      <c r="AI776806" s="29"/>
    </row>
    <row r="776834" spans="23:35" x14ac:dyDescent="0.2">
      <c r="W776834" s="31"/>
      <c r="AI776834" s="31"/>
    </row>
    <row r="776838" spans="23:35" x14ac:dyDescent="0.2">
      <c r="W776838" s="29"/>
      <c r="AI776838" s="29"/>
    </row>
    <row r="776866" spans="23:35" x14ac:dyDescent="0.2">
      <c r="W776866" s="31"/>
      <c r="AI776866" s="31"/>
    </row>
    <row r="776870" spans="23:35" x14ac:dyDescent="0.2">
      <c r="W776870" s="29"/>
      <c r="AI776870" s="29"/>
    </row>
    <row r="776898" spans="23:35" x14ac:dyDescent="0.2">
      <c r="W776898" s="31"/>
      <c r="AI776898" s="31"/>
    </row>
    <row r="776902" spans="23:35" x14ac:dyDescent="0.2">
      <c r="W776902" s="29"/>
      <c r="AI776902" s="29"/>
    </row>
    <row r="776930" spans="23:35" x14ac:dyDescent="0.2">
      <c r="W776930" s="31"/>
      <c r="AI776930" s="31"/>
    </row>
    <row r="776934" spans="23:35" x14ac:dyDescent="0.2">
      <c r="W776934" s="29"/>
      <c r="AI776934" s="29"/>
    </row>
    <row r="776962" spans="23:35" x14ac:dyDescent="0.2">
      <c r="W776962" s="31"/>
      <c r="AI776962" s="31"/>
    </row>
    <row r="776966" spans="23:35" x14ac:dyDescent="0.2">
      <c r="W776966" s="29"/>
      <c r="AI776966" s="29"/>
    </row>
    <row r="776994" spans="23:35" x14ac:dyDescent="0.2">
      <c r="W776994" s="31"/>
      <c r="AI776994" s="31"/>
    </row>
    <row r="776998" spans="23:35" x14ac:dyDescent="0.2">
      <c r="W776998" s="29"/>
      <c r="AI776998" s="29"/>
    </row>
    <row r="777026" spans="23:35" x14ac:dyDescent="0.2">
      <c r="W777026" s="31"/>
      <c r="AI777026" s="31"/>
    </row>
    <row r="777030" spans="23:35" x14ac:dyDescent="0.2">
      <c r="W777030" s="29"/>
      <c r="AI777030" s="29"/>
    </row>
    <row r="777058" spans="23:35" x14ac:dyDescent="0.2">
      <c r="W777058" s="31"/>
      <c r="AI777058" s="31"/>
    </row>
    <row r="777062" spans="23:35" x14ac:dyDescent="0.2">
      <c r="W777062" s="29"/>
      <c r="AI777062" s="29"/>
    </row>
    <row r="777090" spans="23:35" x14ac:dyDescent="0.2">
      <c r="W777090" s="31"/>
      <c r="AI777090" s="31"/>
    </row>
    <row r="777094" spans="23:35" x14ac:dyDescent="0.2">
      <c r="W777094" s="29"/>
      <c r="AI777094" s="29"/>
    </row>
    <row r="777122" spans="23:35" x14ac:dyDescent="0.2">
      <c r="W777122" s="31"/>
      <c r="AI777122" s="31"/>
    </row>
    <row r="777126" spans="23:35" x14ac:dyDescent="0.2">
      <c r="W777126" s="29"/>
      <c r="AI777126" s="29"/>
    </row>
    <row r="777154" spans="23:35" x14ac:dyDescent="0.2">
      <c r="W777154" s="31"/>
      <c r="AI777154" s="31"/>
    </row>
    <row r="777158" spans="23:35" x14ac:dyDescent="0.2">
      <c r="W777158" s="29"/>
      <c r="AI777158" s="29"/>
    </row>
    <row r="777186" spans="23:35" x14ac:dyDescent="0.2">
      <c r="W777186" s="31"/>
      <c r="AI777186" s="31"/>
    </row>
    <row r="777190" spans="23:35" x14ac:dyDescent="0.2">
      <c r="W777190" s="29"/>
      <c r="AI777190" s="29"/>
    </row>
    <row r="777218" spans="23:35" x14ac:dyDescent="0.2">
      <c r="W777218" s="31"/>
      <c r="AI777218" s="31"/>
    </row>
    <row r="777222" spans="23:35" x14ac:dyDescent="0.2">
      <c r="W777222" s="29"/>
      <c r="AI777222" s="29"/>
    </row>
    <row r="777250" spans="23:35" x14ac:dyDescent="0.2">
      <c r="W777250" s="31"/>
      <c r="AI777250" s="31"/>
    </row>
    <row r="777254" spans="23:35" x14ac:dyDescent="0.2">
      <c r="W777254" s="29"/>
      <c r="AI777254" s="29"/>
    </row>
    <row r="777282" spans="23:35" x14ac:dyDescent="0.2">
      <c r="W777282" s="31"/>
      <c r="AI777282" s="31"/>
    </row>
    <row r="777286" spans="23:35" x14ac:dyDescent="0.2">
      <c r="W777286" s="29"/>
      <c r="AI777286" s="29"/>
    </row>
    <row r="777314" spans="23:35" x14ac:dyDescent="0.2">
      <c r="W777314" s="31"/>
      <c r="AI777314" s="31"/>
    </row>
    <row r="777318" spans="23:35" x14ac:dyDescent="0.2">
      <c r="W777318" s="29"/>
      <c r="AI777318" s="29"/>
    </row>
    <row r="777346" spans="23:35" x14ac:dyDescent="0.2">
      <c r="W777346" s="31"/>
      <c r="AI777346" s="31"/>
    </row>
    <row r="777350" spans="23:35" x14ac:dyDescent="0.2">
      <c r="W777350" s="29"/>
      <c r="AI777350" s="29"/>
    </row>
    <row r="777378" spans="23:35" x14ac:dyDescent="0.2">
      <c r="W777378" s="31"/>
      <c r="AI777378" s="31"/>
    </row>
    <row r="777382" spans="23:35" x14ac:dyDescent="0.2">
      <c r="W777382" s="29"/>
      <c r="AI777382" s="29"/>
    </row>
    <row r="777410" spans="23:35" x14ac:dyDescent="0.2">
      <c r="W777410" s="31"/>
      <c r="AI777410" s="31"/>
    </row>
    <row r="777414" spans="23:35" x14ac:dyDescent="0.2">
      <c r="W777414" s="29"/>
      <c r="AI777414" s="29"/>
    </row>
    <row r="777442" spans="23:35" x14ac:dyDescent="0.2">
      <c r="W777442" s="31"/>
      <c r="AI777442" s="31"/>
    </row>
    <row r="777446" spans="23:35" x14ac:dyDescent="0.2">
      <c r="W777446" s="29"/>
      <c r="AI777446" s="29"/>
    </row>
    <row r="777474" spans="23:35" x14ac:dyDescent="0.2">
      <c r="W777474" s="31"/>
      <c r="AI777474" s="31"/>
    </row>
    <row r="777478" spans="23:35" x14ac:dyDescent="0.2">
      <c r="W777478" s="29"/>
      <c r="AI777478" s="29"/>
    </row>
    <row r="777506" spans="23:35" x14ac:dyDescent="0.2">
      <c r="W777506" s="31"/>
      <c r="AI777506" s="31"/>
    </row>
    <row r="777510" spans="23:35" x14ac:dyDescent="0.2">
      <c r="W777510" s="29"/>
      <c r="AI777510" s="29"/>
    </row>
    <row r="777538" spans="23:35" x14ac:dyDescent="0.2">
      <c r="W777538" s="31"/>
      <c r="AI777538" s="31"/>
    </row>
    <row r="777542" spans="23:35" x14ac:dyDescent="0.2">
      <c r="W777542" s="29"/>
      <c r="AI777542" s="29"/>
    </row>
    <row r="777570" spans="23:35" x14ac:dyDescent="0.2">
      <c r="W777570" s="31"/>
      <c r="AI777570" s="31"/>
    </row>
    <row r="777574" spans="23:35" x14ac:dyDescent="0.2">
      <c r="W777574" s="29"/>
      <c r="AI777574" s="29"/>
    </row>
    <row r="777602" spans="23:35" x14ac:dyDescent="0.2">
      <c r="W777602" s="31"/>
      <c r="AI777602" s="31"/>
    </row>
    <row r="777606" spans="23:35" x14ac:dyDescent="0.2">
      <c r="W777606" s="29"/>
      <c r="AI777606" s="29"/>
    </row>
    <row r="777634" spans="23:35" x14ac:dyDescent="0.2">
      <c r="W777634" s="31"/>
      <c r="AI777634" s="31"/>
    </row>
    <row r="777638" spans="23:35" x14ac:dyDescent="0.2">
      <c r="W777638" s="29"/>
      <c r="AI777638" s="29"/>
    </row>
    <row r="777666" spans="23:35" x14ac:dyDescent="0.2">
      <c r="W777666" s="31"/>
      <c r="AI777666" s="31"/>
    </row>
    <row r="777670" spans="23:35" x14ac:dyDescent="0.2">
      <c r="W777670" s="29"/>
      <c r="AI777670" s="29"/>
    </row>
    <row r="777698" spans="23:35" x14ac:dyDescent="0.2">
      <c r="W777698" s="31"/>
      <c r="AI777698" s="31"/>
    </row>
    <row r="777702" spans="23:35" x14ac:dyDescent="0.2">
      <c r="W777702" s="29"/>
      <c r="AI777702" s="29"/>
    </row>
    <row r="777730" spans="23:35" x14ac:dyDescent="0.2">
      <c r="W777730" s="31"/>
      <c r="AI777730" s="31"/>
    </row>
    <row r="777734" spans="23:35" x14ac:dyDescent="0.2">
      <c r="W777734" s="29"/>
      <c r="AI777734" s="29"/>
    </row>
    <row r="777762" spans="23:35" x14ac:dyDescent="0.2">
      <c r="W777762" s="31"/>
      <c r="AI777762" s="31"/>
    </row>
    <row r="777766" spans="23:35" x14ac:dyDescent="0.2">
      <c r="W777766" s="29"/>
      <c r="AI777766" s="29"/>
    </row>
    <row r="777794" spans="23:35" x14ac:dyDescent="0.2">
      <c r="W777794" s="31"/>
      <c r="AI777794" s="31"/>
    </row>
    <row r="777798" spans="23:35" x14ac:dyDescent="0.2">
      <c r="W777798" s="29"/>
      <c r="AI777798" s="29"/>
    </row>
    <row r="777826" spans="23:35" x14ac:dyDescent="0.2">
      <c r="W777826" s="31"/>
      <c r="AI777826" s="31"/>
    </row>
    <row r="777830" spans="23:35" x14ac:dyDescent="0.2">
      <c r="W777830" s="29"/>
      <c r="AI777830" s="29"/>
    </row>
    <row r="777858" spans="23:35" x14ac:dyDescent="0.2">
      <c r="W777858" s="31"/>
      <c r="AI777858" s="31"/>
    </row>
    <row r="777862" spans="23:35" x14ac:dyDescent="0.2">
      <c r="W777862" s="29"/>
      <c r="AI777862" s="29"/>
    </row>
    <row r="777890" spans="23:35" x14ac:dyDescent="0.2">
      <c r="W777890" s="31"/>
      <c r="AI777890" s="31"/>
    </row>
    <row r="777894" spans="23:35" x14ac:dyDescent="0.2">
      <c r="W777894" s="29"/>
      <c r="AI777894" s="29"/>
    </row>
    <row r="777922" spans="23:35" x14ac:dyDescent="0.2">
      <c r="W777922" s="31"/>
      <c r="AI777922" s="31"/>
    </row>
    <row r="777926" spans="23:35" x14ac:dyDescent="0.2">
      <c r="W777926" s="29"/>
      <c r="AI777926" s="29"/>
    </row>
    <row r="777954" spans="23:35" x14ac:dyDescent="0.2">
      <c r="W777954" s="31"/>
      <c r="AI777954" s="31"/>
    </row>
    <row r="777958" spans="23:35" x14ac:dyDescent="0.2">
      <c r="W777958" s="29"/>
      <c r="AI777958" s="29"/>
    </row>
    <row r="777986" spans="23:35" x14ac:dyDescent="0.2">
      <c r="W777986" s="31"/>
      <c r="AI777986" s="31"/>
    </row>
    <row r="777990" spans="23:35" x14ac:dyDescent="0.2">
      <c r="W777990" s="29"/>
      <c r="AI777990" s="29"/>
    </row>
    <row r="778018" spans="23:35" x14ac:dyDescent="0.2">
      <c r="W778018" s="31"/>
      <c r="AI778018" s="31"/>
    </row>
    <row r="778022" spans="23:35" x14ac:dyDescent="0.2">
      <c r="W778022" s="29"/>
      <c r="AI778022" s="29"/>
    </row>
    <row r="778050" spans="23:35" x14ac:dyDescent="0.2">
      <c r="W778050" s="31"/>
      <c r="AI778050" s="31"/>
    </row>
    <row r="778054" spans="23:35" x14ac:dyDescent="0.2">
      <c r="W778054" s="29"/>
      <c r="AI778054" s="29"/>
    </row>
    <row r="778082" spans="23:35" x14ac:dyDescent="0.2">
      <c r="W778082" s="31"/>
      <c r="AI778082" s="31"/>
    </row>
    <row r="778086" spans="23:35" x14ac:dyDescent="0.2">
      <c r="W778086" s="29"/>
      <c r="AI778086" s="29"/>
    </row>
    <row r="778114" spans="23:35" x14ac:dyDescent="0.2">
      <c r="W778114" s="31"/>
      <c r="AI778114" s="31"/>
    </row>
    <row r="778118" spans="23:35" x14ac:dyDescent="0.2">
      <c r="W778118" s="29"/>
      <c r="AI778118" s="29"/>
    </row>
    <row r="778146" spans="23:35" x14ac:dyDescent="0.2">
      <c r="W778146" s="31"/>
      <c r="AI778146" s="31"/>
    </row>
    <row r="778150" spans="23:35" x14ac:dyDescent="0.2">
      <c r="W778150" s="29"/>
      <c r="AI778150" s="29"/>
    </row>
    <row r="778178" spans="23:35" x14ac:dyDescent="0.2">
      <c r="W778178" s="31"/>
      <c r="AI778178" s="31"/>
    </row>
    <row r="778182" spans="23:35" x14ac:dyDescent="0.2">
      <c r="W778182" s="29"/>
      <c r="AI778182" s="29"/>
    </row>
    <row r="778210" spans="23:35" x14ac:dyDescent="0.2">
      <c r="W778210" s="31"/>
      <c r="AI778210" s="31"/>
    </row>
    <row r="778214" spans="23:35" x14ac:dyDescent="0.2">
      <c r="W778214" s="29"/>
      <c r="AI778214" s="29"/>
    </row>
    <row r="778242" spans="23:35" x14ac:dyDescent="0.2">
      <c r="W778242" s="31"/>
      <c r="AI778242" s="31"/>
    </row>
    <row r="778246" spans="23:35" x14ac:dyDescent="0.2">
      <c r="W778246" s="29"/>
      <c r="AI778246" s="29"/>
    </row>
    <row r="778274" spans="23:35" x14ac:dyDescent="0.2">
      <c r="W778274" s="31"/>
      <c r="AI778274" s="31"/>
    </row>
    <row r="778278" spans="23:35" x14ac:dyDescent="0.2">
      <c r="W778278" s="29"/>
      <c r="AI778278" s="29"/>
    </row>
    <row r="778306" spans="23:35" x14ac:dyDescent="0.2">
      <c r="W778306" s="31"/>
      <c r="AI778306" s="31"/>
    </row>
    <row r="778310" spans="23:35" x14ac:dyDescent="0.2">
      <c r="W778310" s="29"/>
      <c r="AI778310" s="29"/>
    </row>
    <row r="778338" spans="23:35" x14ac:dyDescent="0.2">
      <c r="W778338" s="31"/>
      <c r="AI778338" s="31"/>
    </row>
    <row r="778342" spans="23:35" x14ac:dyDescent="0.2">
      <c r="W778342" s="29"/>
      <c r="AI778342" s="29"/>
    </row>
    <row r="778370" spans="23:35" x14ac:dyDescent="0.2">
      <c r="W778370" s="31"/>
      <c r="AI778370" s="31"/>
    </row>
    <row r="778374" spans="23:35" x14ac:dyDescent="0.2">
      <c r="W778374" s="29"/>
      <c r="AI778374" s="29"/>
    </row>
    <row r="778402" spans="23:35" x14ac:dyDescent="0.2">
      <c r="W778402" s="31"/>
      <c r="AI778402" s="31"/>
    </row>
    <row r="778406" spans="23:35" x14ac:dyDescent="0.2">
      <c r="W778406" s="29"/>
      <c r="AI778406" s="29"/>
    </row>
    <row r="778434" spans="23:35" x14ac:dyDescent="0.2">
      <c r="W778434" s="31"/>
      <c r="AI778434" s="31"/>
    </row>
    <row r="778438" spans="23:35" x14ac:dyDescent="0.2">
      <c r="W778438" s="29"/>
      <c r="AI778438" s="29"/>
    </row>
    <row r="778466" spans="23:35" x14ac:dyDescent="0.2">
      <c r="W778466" s="31"/>
      <c r="AI778466" s="31"/>
    </row>
    <row r="778470" spans="23:35" x14ac:dyDescent="0.2">
      <c r="W778470" s="29"/>
      <c r="AI778470" s="29"/>
    </row>
    <row r="778498" spans="23:35" x14ac:dyDescent="0.2">
      <c r="W778498" s="31"/>
      <c r="AI778498" s="31"/>
    </row>
    <row r="778502" spans="23:35" x14ac:dyDescent="0.2">
      <c r="W778502" s="29"/>
      <c r="AI778502" s="29"/>
    </row>
    <row r="778530" spans="23:35" x14ac:dyDescent="0.2">
      <c r="W778530" s="31"/>
      <c r="AI778530" s="31"/>
    </row>
    <row r="778534" spans="23:35" x14ac:dyDescent="0.2">
      <c r="W778534" s="29"/>
      <c r="AI778534" s="29"/>
    </row>
    <row r="778562" spans="23:35" x14ac:dyDescent="0.2">
      <c r="W778562" s="31"/>
      <c r="AI778562" s="31"/>
    </row>
    <row r="778566" spans="23:35" x14ac:dyDescent="0.2">
      <c r="W778566" s="29"/>
      <c r="AI778566" s="29"/>
    </row>
    <row r="778594" spans="23:35" x14ac:dyDescent="0.2">
      <c r="W778594" s="31"/>
      <c r="AI778594" s="31"/>
    </row>
    <row r="778598" spans="23:35" x14ac:dyDescent="0.2">
      <c r="W778598" s="29"/>
      <c r="AI778598" s="29"/>
    </row>
    <row r="778626" spans="23:35" x14ac:dyDescent="0.2">
      <c r="W778626" s="31"/>
      <c r="AI778626" s="31"/>
    </row>
    <row r="778630" spans="23:35" x14ac:dyDescent="0.2">
      <c r="W778630" s="29"/>
      <c r="AI778630" s="29"/>
    </row>
    <row r="778658" spans="23:35" x14ac:dyDescent="0.2">
      <c r="W778658" s="31"/>
      <c r="AI778658" s="31"/>
    </row>
    <row r="778662" spans="23:35" x14ac:dyDescent="0.2">
      <c r="W778662" s="29"/>
      <c r="AI778662" s="29"/>
    </row>
    <row r="778690" spans="23:35" x14ac:dyDescent="0.2">
      <c r="W778690" s="31"/>
      <c r="AI778690" s="31"/>
    </row>
    <row r="778694" spans="23:35" x14ac:dyDescent="0.2">
      <c r="W778694" s="29"/>
      <c r="AI778694" s="29"/>
    </row>
    <row r="778722" spans="23:35" x14ac:dyDescent="0.2">
      <c r="W778722" s="31"/>
      <c r="AI778722" s="31"/>
    </row>
    <row r="778726" spans="23:35" x14ac:dyDescent="0.2">
      <c r="W778726" s="29"/>
      <c r="AI778726" s="29"/>
    </row>
    <row r="778754" spans="23:35" x14ac:dyDescent="0.2">
      <c r="W778754" s="31"/>
      <c r="AI778754" s="31"/>
    </row>
    <row r="778758" spans="23:35" x14ac:dyDescent="0.2">
      <c r="W778758" s="29"/>
      <c r="AI778758" s="29"/>
    </row>
    <row r="778786" spans="23:35" x14ac:dyDescent="0.2">
      <c r="W778786" s="31"/>
      <c r="AI778786" s="31"/>
    </row>
    <row r="778790" spans="23:35" x14ac:dyDescent="0.2">
      <c r="W778790" s="29"/>
      <c r="AI778790" s="29"/>
    </row>
    <row r="778818" spans="23:35" x14ac:dyDescent="0.2">
      <c r="W778818" s="31"/>
      <c r="AI778818" s="31"/>
    </row>
    <row r="778822" spans="23:35" x14ac:dyDescent="0.2">
      <c r="W778822" s="29"/>
      <c r="AI778822" s="29"/>
    </row>
    <row r="778850" spans="23:35" x14ac:dyDescent="0.2">
      <c r="W778850" s="31"/>
      <c r="AI778850" s="31"/>
    </row>
    <row r="778854" spans="23:35" x14ac:dyDescent="0.2">
      <c r="W778854" s="29"/>
      <c r="AI778854" s="29"/>
    </row>
    <row r="778882" spans="23:35" x14ac:dyDescent="0.2">
      <c r="W778882" s="31"/>
      <c r="AI778882" s="31"/>
    </row>
    <row r="778886" spans="23:35" x14ac:dyDescent="0.2">
      <c r="W778886" s="29"/>
      <c r="AI778886" s="29"/>
    </row>
    <row r="778914" spans="23:35" x14ac:dyDescent="0.2">
      <c r="W778914" s="31"/>
      <c r="AI778914" s="31"/>
    </row>
    <row r="778918" spans="23:35" x14ac:dyDescent="0.2">
      <c r="W778918" s="29"/>
      <c r="AI778918" s="29"/>
    </row>
    <row r="778946" spans="23:35" x14ac:dyDescent="0.2">
      <c r="W778946" s="31"/>
      <c r="AI778946" s="31"/>
    </row>
    <row r="778950" spans="23:35" x14ac:dyDescent="0.2">
      <c r="W778950" s="29"/>
      <c r="AI778950" s="29"/>
    </row>
    <row r="778978" spans="23:35" x14ac:dyDescent="0.2">
      <c r="W778978" s="31"/>
      <c r="AI778978" s="31"/>
    </row>
    <row r="778982" spans="23:35" x14ac:dyDescent="0.2">
      <c r="W778982" s="29"/>
      <c r="AI778982" s="29"/>
    </row>
    <row r="779010" spans="23:35" x14ac:dyDescent="0.2">
      <c r="W779010" s="31"/>
      <c r="AI779010" s="31"/>
    </row>
    <row r="779014" spans="23:35" x14ac:dyDescent="0.2">
      <c r="W779014" s="29"/>
      <c r="AI779014" s="29"/>
    </row>
    <row r="779042" spans="23:35" x14ac:dyDescent="0.2">
      <c r="W779042" s="31"/>
      <c r="AI779042" s="31"/>
    </row>
    <row r="779046" spans="23:35" x14ac:dyDescent="0.2">
      <c r="W779046" s="29"/>
      <c r="AI779046" s="29"/>
    </row>
    <row r="779074" spans="23:35" x14ac:dyDescent="0.2">
      <c r="W779074" s="31"/>
      <c r="AI779074" s="31"/>
    </row>
    <row r="779078" spans="23:35" x14ac:dyDescent="0.2">
      <c r="W779078" s="29"/>
      <c r="AI779078" s="29"/>
    </row>
    <row r="779106" spans="23:35" x14ac:dyDescent="0.2">
      <c r="W779106" s="31"/>
      <c r="AI779106" s="31"/>
    </row>
    <row r="779110" spans="23:35" x14ac:dyDescent="0.2">
      <c r="W779110" s="29"/>
      <c r="AI779110" s="29"/>
    </row>
    <row r="779138" spans="23:35" x14ac:dyDescent="0.2">
      <c r="W779138" s="31"/>
      <c r="AI779138" s="31"/>
    </row>
    <row r="779142" spans="23:35" x14ac:dyDescent="0.2">
      <c r="W779142" s="29"/>
      <c r="AI779142" s="29"/>
    </row>
    <row r="779170" spans="23:35" x14ac:dyDescent="0.2">
      <c r="W779170" s="31"/>
      <c r="AI779170" s="31"/>
    </row>
    <row r="779174" spans="23:35" x14ac:dyDescent="0.2">
      <c r="W779174" s="29"/>
      <c r="AI779174" s="29"/>
    </row>
    <row r="779202" spans="23:35" x14ac:dyDescent="0.2">
      <c r="W779202" s="31"/>
      <c r="AI779202" s="31"/>
    </row>
    <row r="779206" spans="23:35" x14ac:dyDescent="0.2">
      <c r="W779206" s="29"/>
      <c r="AI779206" s="29"/>
    </row>
    <row r="779234" spans="23:35" x14ac:dyDescent="0.2">
      <c r="W779234" s="31"/>
      <c r="AI779234" s="31"/>
    </row>
    <row r="779238" spans="23:35" x14ac:dyDescent="0.2">
      <c r="W779238" s="29"/>
      <c r="AI779238" s="29"/>
    </row>
    <row r="779266" spans="23:35" x14ac:dyDescent="0.2">
      <c r="W779266" s="31"/>
      <c r="AI779266" s="31"/>
    </row>
    <row r="779270" spans="23:35" x14ac:dyDescent="0.2">
      <c r="W779270" s="29"/>
      <c r="AI779270" s="29"/>
    </row>
    <row r="779298" spans="23:35" x14ac:dyDescent="0.2">
      <c r="W779298" s="31"/>
      <c r="AI779298" s="31"/>
    </row>
    <row r="779302" spans="23:35" x14ac:dyDescent="0.2">
      <c r="W779302" s="29"/>
      <c r="AI779302" s="29"/>
    </row>
    <row r="779330" spans="23:35" x14ac:dyDescent="0.2">
      <c r="W779330" s="31"/>
      <c r="AI779330" s="31"/>
    </row>
    <row r="779334" spans="23:35" x14ac:dyDescent="0.2">
      <c r="W779334" s="29"/>
      <c r="AI779334" s="29"/>
    </row>
    <row r="779362" spans="23:35" x14ac:dyDescent="0.2">
      <c r="W779362" s="31"/>
      <c r="AI779362" s="31"/>
    </row>
    <row r="779366" spans="23:35" x14ac:dyDescent="0.2">
      <c r="W779366" s="29"/>
      <c r="AI779366" s="29"/>
    </row>
    <row r="779394" spans="23:35" x14ac:dyDescent="0.2">
      <c r="W779394" s="31"/>
      <c r="AI779394" s="31"/>
    </row>
    <row r="779398" spans="23:35" x14ac:dyDescent="0.2">
      <c r="W779398" s="29"/>
      <c r="AI779398" s="29"/>
    </row>
    <row r="779426" spans="23:35" x14ac:dyDescent="0.2">
      <c r="W779426" s="31"/>
      <c r="AI779426" s="31"/>
    </row>
    <row r="779430" spans="23:35" x14ac:dyDescent="0.2">
      <c r="W779430" s="29"/>
      <c r="AI779430" s="29"/>
    </row>
    <row r="779458" spans="23:35" x14ac:dyDescent="0.2">
      <c r="W779458" s="31"/>
      <c r="AI779458" s="31"/>
    </row>
    <row r="779462" spans="23:35" x14ac:dyDescent="0.2">
      <c r="W779462" s="29"/>
      <c r="AI779462" s="29"/>
    </row>
    <row r="779490" spans="23:35" x14ac:dyDescent="0.2">
      <c r="W779490" s="31"/>
      <c r="AI779490" s="31"/>
    </row>
    <row r="779494" spans="23:35" x14ac:dyDescent="0.2">
      <c r="W779494" s="29"/>
      <c r="AI779494" s="29"/>
    </row>
    <row r="779522" spans="23:35" x14ac:dyDescent="0.2">
      <c r="W779522" s="31"/>
      <c r="AI779522" s="31"/>
    </row>
    <row r="779526" spans="23:35" x14ac:dyDescent="0.2">
      <c r="W779526" s="29"/>
      <c r="AI779526" s="29"/>
    </row>
    <row r="779554" spans="23:35" x14ac:dyDescent="0.2">
      <c r="W779554" s="31"/>
      <c r="AI779554" s="31"/>
    </row>
    <row r="779558" spans="23:35" x14ac:dyDescent="0.2">
      <c r="W779558" s="29"/>
      <c r="AI779558" s="29"/>
    </row>
    <row r="779586" spans="23:35" x14ac:dyDescent="0.2">
      <c r="W779586" s="31"/>
      <c r="AI779586" s="31"/>
    </row>
    <row r="779590" spans="23:35" x14ac:dyDescent="0.2">
      <c r="W779590" s="29"/>
      <c r="AI779590" s="29"/>
    </row>
    <row r="779618" spans="23:35" x14ac:dyDescent="0.2">
      <c r="W779618" s="31"/>
      <c r="AI779618" s="31"/>
    </row>
    <row r="779622" spans="23:35" x14ac:dyDescent="0.2">
      <c r="W779622" s="29"/>
      <c r="AI779622" s="29"/>
    </row>
    <row r="779650" spans="23:35" x14ac:dyDescent="0.2">
      <c r="W779650" s="31"/>
      <c r="AI779650" s="31"/>
    </row>
    <row r="779654" spans="23:35" x14ac:dyDescent="0.2">
      <c r="W779654" s="29"/>
      <c r="AI779654" s="29"/>
    </row>
    <row r="779682" spans="23:35" x14ac:dyDescent="0.2">
      <c r="W779682" s="31"/>
      <c r="AI779682" s="31"/>
    </row>
    <row r="779686" spans="23:35" x14ac:dyDescent="0.2">
      <c r="W779686" s="29"/>
      <c r="AI779686" s="29"/>
    </row>
    <row r="779714" spans="23:35" x14ac:dyDescent="0.2">
      <c r="W779714" s="31"/>
      <c r="AI779714" s="31"/>
    </row>
    <row r="779718" spans="23:35" x14ac:dyDescent="0.2">
      <c r="W779718" s="29"/>
      <c r="AI779718" s="29"/>
    </row>
    <row r="779746" spans="23:35" x14ac:dyDescent="0.2">
      <c r="W779746" s="31"/>
      <c r="AI779746" s="31"/>
    </row>
    <row r="779750" spans="23:35" x14ac:dyDescent="0.2">
      <c r="W779750" s="29"/>
      <c r="AI779750" s="29"/>
    </row>
    <row r="779778" spans="23:35" x14ac:dyDescent="0.2">
      <c r="W779778" s="31"/>
      <c r="AI779778" s="31"/>
    </row>
    <row r="779782" spans="23:35" x14ac:dyDescent="0.2">
      <c r="W779782" s="29"/>
      <c r="AI779782" s="29"/>
    </row>
    <row r="779810" spans="23:35" x14ac:dyDescent="0.2">
      <c r="W779810" s="31"/>
      <c r="AI779810" s="31"/>
    </row>
    <row r="779814" spans="23:35" x14ac:dyDescent="0.2">
      <c r="W779814" s="29"/>
      <c r="AI779814" s="29"/>
    </row>
    <row r="779842" spans="23:35" x14ac:dyDescent="0.2">
      <c r="W779842" s="31"/>
      <c r="AI779842" s="31"/>
    </row>
    <row r="779846" spans="23:35" x14ac:dyDescent="0.2">
      <c r="W779846" s="29"/>
      <c r="AI779846" s="29"/>
    </row>
    <row r="779874" spans="23:35" x14ac:dyDescent="0.2">
      <c r="W779874" s="31"/>
      <c r="AI779874" s="31"/>
    </row>
    <row r="779878" spans="23:35" x14ac:dyDescent="0.2">
      <c r="W779878" s="29"/>
      <c r="AI779878" s="29"/>
    </row>
    <row r="779906" spans="23:35" x14ac:dyDescent="0.2">
      <c r="W779906" s="31"/>
      <c r="AI779906" s="31"/>
    </row>
    <row r="779910" spans="23:35" x14ac:dyDescent="0.2">
      <c r="W779910" s="29"/>
      <c r="AI779910" s="29"/>
    </row>
    <row r="779938" spans="23:35" x14ac:dyDescent="0.2">
      <c r="W779938" s="31"/>
      <c r="AI779938" s="31"/>
    </row>
    <row r="779942" spans="23:35" x14ac:dyDescent="0.2">
      <c r="W779942" s="29"/>
      <c r="AI779942" s="29"/>
    </row>
    <row r="779970" spans="23:35" x14ac:dyDescent="0.2">
      <c r="W779970" s="31"/>
      <c r="AI779970" s="31"/>
    </row>
    <row r="779974" spans="23:35" x14ac:dyDescent="0.2">
      <c r="W779974" s="29"/>
      <c r="AI779974" s="29"/>
    </row>
    <row r="780002" spans="23:35" x14ac:dyDescent="0.2">
      <c r="W780002" s="31"/>
      <c r="AI780002" s="31"/>
    </row>
    <row r="780006" spans="23:35" x14ac:dyDescent="0.2">
      <c r="W780006" s="29"/>
      <c r="AI780006" s="29"/>
    </row>
    <row r="780034" spans="23:35" x14ac:dyDescent="0.2">
      <c r="W780034" s="31"/>
      <c r="AI780034" s="31"/>
    </row>
    <row r="780038" spans="23:35" x14ac:dyDescent="0.2">
      <c r="W780038" s="29"/>
      <c r="AI780038" s="29"/>
    </row>
    <row r="780066" spans="23:35" x14ac:dyDescent="0.2">
      <c r="W780066" s="31"/>
      <c r="AI780066" s="31"/>
    </row>
    <row r="780070" spans="23:35" x14ac:dyDescent="0.2">
      <c r="W780070" s="29"/>
      <c r="AI780070" s="29"/>
    </row>
    <row r="780098" spans="23:35" x14ac:dyDescent="0.2">
      <c r="W780098" s="31"/>
      <c r="AI780098" s="31"/>
    </row>
    <row r="780102" spans="23:35" x14ac:dyDescent="0.2">
      <c r="W780102" s="29"/>
      <c r="AI780102" s="29"/>
    </row>
    <row r="780130" spans="23:35" x14ac:dyDescent="0.2">
      <c r="W780130" s="31"/>
      <c r="AI780130" s="31"/>
    </row>
    <row r="780134" spans="23:35" x14ac:dyDescent="0.2">
      <c r="W780134" s="29"/>
      <c r="AI780134" s="29"/>
    </row>
    <row r="780162" spans="23:35" x14ac:dyDescent="0.2">
      <c r="W780162" s="31"/>
      <c r="AI780162" s="31"/>
    </row>
    <row r="780166" spans="23:35" x14ac:dyDescent="0.2">
      <c r="W780166" s="29"/>
      <c r="AI780166" s="29"/>
    </row>
    <row r="780194" spans="23:35" x14ac:dyDescent="0.2">
      <c r="W780194" s="31"/>
      <c r="AI780194" s="31"/>
    </row>
    <row r="780198" spans="23:35" x14ac:dyDescent="0.2">
      <c r="W780198" s="29"/>
      <c r="AI780198" s="29"/>
    </row>
    <row r="780226" spans="23:35" x14ac:dyDescent="0.2">
      <c r="W780226" s="31"/>
      <c r="AI780226" s="31"/>
    </row>
    <row r="780230" spans="23:35" x14ac:dyDescent="0.2">
      <c r="W780230" s="29"/>
      <c r="AI780230" s="29"/>
    </row>
    <row r="780258" spans="23:35" x14ac:dyDescent="0.2">
      <c r="W780258" s="31"/>
      <c r="AI780258" s="31"/>
    </row>
    <row r="780262" spans="23:35" x14ac:dyDescent="0.2">
      <c r="W780262" s="29"/>
      <c r="AI780262" s="29"/>
    </row>
    <row r="780290" spans="23:35" x14ac:dyDescent="0.2">
      <c r="W780290" s="31"/>
      <c r="AI780290" s="31"/>
    </row>
    <row r="780294" spans="23:35" x14ac:dyDescent="0.2">
      <c r="W780294" s="29"/>
      <c r="AI780294" s="29"/>
    </row>
    <row r="780322" spans="23:35" x14ac:dyDescent="0.2">
      <c r="W780322" s="31"/>
      <c r="AI780322" s="31"/>
    </row>
    <row r="780326" spans="23:35" x14ac:dyDescent="0.2">
      <c r="W780326" s="29"/>
      <c r="AI780326" s="29"/>
    </row>
    <row r="780354" spans="23:35" x14ac:dyDescent="0.2">
      <c r="W780354" s="31"/>
      <c r="AI780354" s="31"/>
    </row>
    <row r="780358" spans="23:35" x14ac:dyDescent="0.2">
      <c r="W780358" s="29"/>
      <c r="AI780358" s="29"/>
    </row>
    <row r="780386" spans="23:35" x14ac:dyDescent="0.2">
      <c r="W780386" s="31"/>
      <c r="AI780386" s="31"/>
    </row>
    <row r="780390" spans="23:35" x14ac:dyDescent="0.2">
      <c r="W780390" s="29"/>
      <c r="AI780390" s="29"/>
    </row>
    <row r="780418" spans="23:35" x14ac:dyDescent="0.2">
      <c r="W780418" s="31"/>
      <c r="AI780418" s="31"/>
    </row>
    <row r="780422" spans="23:35" x14ac:dyDescent="0.2">
      <c r="W780422" s="29"/>
      <c r="AI780422" s="29"/>
    </row>
    <row r="780450" spans="23:35" x14ac:dyDescent="0.2">
      <c r="W780450" s="31"/>
      <c r="AI780450" s="31"/>
    </row>
    <row r="780454" spans="23:35" x14ac:dyDescent="0.2">
      <c r="W780454" s="29"/>
      <c r="AI780454" s="29"/>
    </row>
    <row r="780482" spans="23:35" x14ac:dyDescent="0.2">
      <c r="W780482" s="31"/>
      <c r="AI780482" s="31"/>
    </row>
    <row r="780486" spans="23:35" x14ac:dyDescent="0.2">
      <c r="W780486" s="29"/>
      <c r="AI780486" s="29"/>
    </row>
    <row r="780514" spans="23:35" x14ac:dyDescent="0.2">
      <c r="W780514" s="31"/>
      <c r="AI780514" s="31"/>
    </row>
    <row r="780518" spans="23:35" x14ac:dyDescent="0.2">
      <c r="W780518" s="29"/>
      <c r="AI780518" s="29"/>
    </row>
    <row r="780546" spans="23:35" x14ac:dyDescent="0.2">
      <c r="W780546" s="31"/>
      <c r="AI780546" s="31"/>
    </row>
    <row r="780550" spans="23:35" x14ac:dyDescent="0.2">
      <c r="W780550" s="29"/>
      <c r="AI780550" s="29"/>
    </row>
    <row r="780578" spans="23:35" x14ac:dyDescent="0.2">
      <c r="W780578" s="31"/>
      <c r="AI780578" s="31"/>
    </row>
    <row r="780582" spans="23:35" x14ac:dyDescent="0.2">
      <c r="W780582" s="29"/>
      <c r="AI780582" s="29"/>
    </row>
    <row r="780610" spans="23:35" x14ac:dyDescent="0.2">
      <c r="W780610" s="31"/>
      <c r="AI780610" s="31"/>
    </row>
    <row r="780614" spans="23:35" x14ac:dyDescent="0.2">
      <c r="W780614" s="29"/>
      <c r="AI780614" s="29"/>
    </row>
    <row r="780642" spans="23:35" x14ac:dyDescent="0.2">
      <c r="W780642" s="31"/>
      <c r="AI780642" s="31"/>
    </row>
    <row r="780646" spans="23:35" x14ac:dyDescent="0.2">
      <c r="W780646" s="29"/>
      <c r="AI780646" s="29"/>
    </row>
    <row r="780674" spans="23:35" x14ac:dyDescent="0.2">
      <c r="W780674" s="31"/>
      <c r="AI780674" s="31"/>
    </row>
    <row r="780678" spans="23:35" x14ac:dyDescent="0.2">
      <c r="W780678" s="29"/>
      <c r="AI780678" s="29"/>
    </row>
    <row r="780706" spans="23:35" x14ac:dyDescent="0.2">
      <c r="W780706" s="31"/>
      <c r="AI780706" s="31"/>
    </row>
    <row r="780710" spans="23:35" x14ac:dyDescent="0.2">
      <c r="W780710" s="29"/>
      <c r="AI780710" s="29"/>
    </row>
    <row r="780738" spans="23:35" x14ac:dyDescent="0.2">
      <c r="W780738" s="31"/>
      <c r="AI780738" s="31"/>
    </row>
    <row r="780742" spans="23:35" x14ac:dyDescent="0.2">
      <c r="W780742" s="29"/>
      <c r="AI780742" s="29"/>
    </row>
    <row r="780770" spans="23:35" x14ac:dyDescent="0.2">
      <c r="W780770" s="31"/>
      <c r="AI780770" s="31"/>
    </row>
    <row r="780774" spans="23:35" x14ac:dyDescent="0.2">
      <c r="W780774" s="29"/>
      <c r="AI780774" s="29"/>
    </row>
    <row r="780802" spans="23:35" x14ac:dyDescent="0.2">
      <c r="W780802" s="31"/>
      <c r="AI780802" s="31"/>
    </row>
    <row r="780806" spans="23:35" x14ac:dyDescent="0.2">
      <c r="W780806" s="29"/>
      <c r="AI780806" s="29"/>
    </row>
    <row r="780834" spans="23:35" x14ac:dyDescent="0.2">
      <c r="W780834" s="31"/>
      <c r="AI780834" s="31"/>
    </row>
    <row r="780838" spans="23:35" x14ac:dyDescent="0.2">
      <c r="W780838" s="29"/>
      <c r="AI780838" s="29"/>
    </row>
    <row r="780866" spans="23:35" x14ac:dyDescent="0.2">
      <c r="W780866" s="31"/>
      <c r="AI780866" s="31"/>
    </row>
    <row r="780870" spans="23:35" x14ac:dyDescent="0.2">
      <c r="W780870" s="29"/>
      <c r="AI780870" s="29"/>
    </row>
    <row r="780898" spans="23:35" x14ac:dyDescent="0.2">
      <c r="W780898" s="31"/>
      <c r="AI780898" s="31"/>
    </row>
    <row r="780902" spans="23:35" x14ac:dyDescent="0.2">
      <c r="W780902" s="29"/>
      <c r="AI780902" s="29"/>
    </row>
    <row r="780930" spans="23:35" x14ac:dyDescent="0.2">
      <c r="W780930" s="31"/>
      <c r="AI780930" s="31"/>
    </row>
    <row r="780934" spans="23:35" x14ac:dyDescent="0.2">
      <c r="W780934" s="29"/>
      <c r="AI780934" s="29"/>
    </row>
    <row r="780962" spans="23:35" x14ac:dyDescent="0.2">
      <c r="W780962" s="31"/>
      <c r="AI780962" s="31"/>
    </row>
    <row r="780966" spans="23:35" x14ac:dyDescent="0.2">
      <c r="W780966" s="29"/>
      <c r="AI780966" s="29"/>
    </row>
    <row r="780994" spans="23:35" x14ac:dyDescent="0.2">
      <c r="W780994" s="31"/>
      <c r="AI780994" s="31"/>
    </row>
    <row r="780998" spans="23:35" x14ac:dyDescent="0.2">
      <c r="W780998" s="29"/>
      <c r="AI780998" s="29"/>
    </row>
    <row r="781026" spans="23:35" x14ac:dyDescent="0.2">
      <c r="W781026" s="31"/>
      <c r="AI781026" s="31"/>
    </row>
    <row r="781030" spans="23:35" x14ac:dyDescent="0.2">
      <c r="W781030" s="29"/>
      <c r="AI781030" s="29"/>
    </row>
    <row r="781058" spans="23:35" x14ac:dyDescent="0.2">
      <c r="W781058" s="31"/>
      <c r="AI781058" s="31"/>
    </row>
    <row r="781062" spans="23:35" x14ac:dyDescent="0.2">
      <c r="W781062" s="29"/>
      <c r="AI781062" s="29"/>
    </row>
    <row r="781090" spans="23:35" x14ac:dyDescent="0.2">
      <c r="W781090" s="31"/>
      <c r="AI781090" s="31"/>
    </row>
    <row r="781094" spans="23:35" x14ac:dyDescent="0.2">
      <c r="W781094" s="29"/>
      <c r="AI781094" s="29"/>
    </row>
    <row r="781122" spans="23:35" x14ac:dyDescent="0.2">
      <c r="W781122" s="31"/>
      <c r="AI781122" s="31"/>
    </row>
    <row r="781126" spans="23:35" x14ac:dyDescent="0.2">
      <c r="W781126" s="29"/>
      <c r="AI781126" s="29"/>
    </row>
    <row r="781154" spans="23:35" x14ac:dyDescent="0.2">
      <c r="W781154" s="31"/>
      <c r="AI781154" s="31"/>
    </row>
    <row r="781158" spans="23:35" x14ac:dyDescent="0.2">
      <c r="W781158" s="29"/>
      <c r="AI781158" s="29"/>
    </row>
    <row r="781186" spans="23:35" x14ac:dyDescent="0.2">
      <c r="W781186" s="31"/>
      <c r="AI781186" s="31"/>
    </row>
    <row r="781190" spans="23:35" x14ac:dyDescent="0.2">
      <c r="W781190" s="29"/>
      <c r="AI781190" s="29"/>
    </row>
    <row r="781218" spans="23:35" x14ac:dyDescent="0.2">
      <c r="W781218" s="31"/>
      <c r="AI781218" s="31"/>
    </row>
    <row r="781222" spans="23:35" x14ac:dyDescent="0.2">
      <c r="W781222" s="29"/>
      <c r="AI781222" s="29"/>
    </row>
    <row r="781250" spans="23:35" x14ac:dyDescent="0.2">
      <c r="W781250" s="31"/>
      <c r="AI781250" s="31"/>
    </row>
    <row r="781254" spans="23:35" x14ac:dyDescent="0.2">
      <c r="W781254" s="29"/>
      <c r="AI781254" s="29"/>
    </row>
    <row r="781282" spans="23:35" x14ac:dyDescent="0.2">
      <c r="W781282" s="31"/>
      <c r="AI781282" s="31"/>
    </row>
    <row r="781286" spans="23:35" x14ac:dyDescent="0.2">
      <c r="W781286" s="29"/>
      <c r="AI781286" s="29"/>
    </row>
    <row r="781314" spans="23:35" x14ac:dyDescent="0.2">
      <c r="W781314" s="31"/>
      <c r="AI781314" s="31"/>
    </row>
    <row r="781318" spans="23:35" x14ac:dyDescent="0.2">
      <c r="W781318" s="29"/>
      <c r="AI781318" s="29"/>
    </row>
    <row r="781346" spans="23:35" x14ac:dyDescent="0.2">
      <c r="W781346" s="31"/>
      <c r="AI781346" s="31"/>
    </row>
    <row r="781350" spans="23:35" x14ac:dyDescent="0.2">
      <c r="W781350" s="29"/>
      <c r="AI781350" s="29"/>
    </row>
    <row r="781378" spans="23:35" x14ac:dyDescent="0.2">
      <c r="W781378" s="31"/>
      <c r="AI781378" s="31"/>
    </row>
    <row r="781382" spans="23:35" x14ac:dyDescent="0.2">
      <c r="W781382" s="29"/>
      <c r="AI781382" s="29"/>
    </row>
    <row r="781410" spans="23:35" x14ac:dyDescent="0.2">
      <c r="W781410" s="31"/>
      <c r="AI781410" s="31"/>
    </row>
    <row r="781414" spans="23:35" x14ac:dyDescent="0.2">
      <c r="W781414" s="29"/>
      <c r="AI781414" s="29"/>
    </row>
    <row r="781442" spans="23:35" x14ac:dyDescent="0.2">
      <c r="W781442" s="31"/>
      <c r="AI781442" s="31"/>
    </row>
    <row r="781446" spans="23:35" x14ac:dyDescent="0.2">
      <c r="W781446" s="29"/>
      <c r="AI781446" s="29"/>
    </row>
    <row r="781474" spans="23:35" x14ac:dyDescent="0.2">
      <c r="W781474" s="31"/>
      <c r="AI781474" s="31"/>
    </row>
    <row r="781478" spans="23:35" x14ac:dyDescent="0.2">
      <c r="W781478" s="29"/>
      <c r="AI781478" s="29"/>
    </row>
    <row r="781506" spans="23:35" x14ac:dyDescent="0.2">
      <c r="W781506" s="31"/>
      <c r="AI781506" s="31"/>
    </row>
    <row r="781510" spans="23:35" x14ac:dyDescent="0.2">
      <c r="W781510" s="29"/>
      <c r="AI781510" s="29"/>
    </row>
    <row r="781538" spans="23:35" x14ac:dyDescent="0.2">
      <c r="W781538" s="31"/>
      <c r="AI781538" s="31"/>
    </row>
    <row r="781542" spans="23:35" x14ac:dyDescent="0.2">
      <c r="W781542" s="29"/>
      <c r="AI781542" s="29"/>
    </row>
    <row r="781570" spans="23:35" x14ac:dyDescent="0.2">
      <c r="W781570" s="31"/>
      <c r="AI781570" s="31"/>
    </row>
    <row r="781574" spans="23:35" x14ac:dyDescent="0.2">
      <c r="W781574" s="29"/>
      <c r="AI781574" s="29"/>
    </row>
    <row r="781602" spans="23:35" x14ac:dyDescent="0.2">
      <c r="W781602" s="31"/>
      <c r="AI781602" s="31"/>
    </row>
    <row r="781606" spans="23:35" x14ac:dyDescent="0.2">
      <c r="W781606" s="29"/>
      <c r="AI781606" s="29"/>
    </row>
    <row r="781634" spans="23:35" x14ac:dyDescent="0.2">
      <c r="W781634" s="31"/>
      <c r="AI781634" s="31"/>
    </row>
    <row r="781638" spans="23:35" x14ac:dyDescent="0.2">
      <c r="W781638" s="29"/>
      <c r="AI781638" s="29"/>
    </row>
    <row r="781666" spans="23:35" x14ac:dyDescent="0.2">
      <c r="W781666" s="31"/>
      <c r="AI781666" s="31"/>
    </row>
    <row r="781670" spans="23:35" x14ac:dyDescent="0.2">
      <c r="W781670" s="29"/>
      <c r="AI781670" s="29"/>
    </row>
    <row r="781698" spans="23:35" x14ac:dyDescent="0.2">
      <c r="W781698" s="31"/>
      <c r="AI781698" s="31"/>
    </row>
    <row r="781702" spans="23:35" x14ac:dyDescent="0.2">
      <c r="W781702" s="29"/>
      <c r="AI781702" s="29"/>
    </row>
    <row r="781730" spans="23:35" x14ac:dyDescent="0.2">
      <c r="W781730" s="31"/>
      <c r="AI781730" s="31"/>
    </row>
    <row r="781734" spans="23:35" x14ac:dyDescent="0.2">
      <c r="W781734" s="29"/>
      <c r="AI781734" s="29"/>
    </row>
    <row r="781762" spans="23:35" x14ac:dyDescent="0.2">
      <c r="W781762" s="31"/>
      <c r="AI781762" s="31"/>
    </row>
    <row r="781766" spans="23:35" x14ac:dyDescent="0.2">
      <c r="W781766" s="29"/>
      <c r="AI781766" s="29"/>
    </row>
    <row r="781794" spans="23:35" x14ac:dyDescent="0.2">
      <c r="W781794" s="31"/>
      <c r="AI781794" s="31"/>
    </row>
    <row r="781798" spans="23:35" x14ac:dyDescent="0.2">
      <c r="W781798" s="29"/>
      <c r="AI781798" s="29"/>
    </row>
    <row r="781826" spans="23:35" x14ac:dyDescent="0.2">
      <c r="W781826" s="31"/>
      <c r="AI781826" s="31"/>
    </row>
    <row r="781830" spans="23:35" x14ac:dyDescent="0.2">
      <c r="W781830" s="29"/>
      <c r="AI781830" s="29"/>
    </row>
    <row r="781858" spans="23:35" x14ac:dyDescent="0.2">
      <c r="W781858" s="31"/>
      <c r="AI781858" s="31"/>
    </row>
    <row r="781862" spans="23:35" x14ac:dyDescent="0.2">
      <c r="W781862" s="29"/>
      <c r="AI781862" s="29"/>
    </row>
    <row r="781890" spans="23:35" x14ac:dyDescent="0.2">
      <c r="W781890" s="31"/>
      <c r="AI781890" s="31"/>
    </row>
    <row r="781894" spans="23:35" x14ac:dyDescent="0.2">
      <c r="W781894" s="29"/>
      <c r="AI781894" s="29"/>
    </row>
    <row r="781922" spans="23:35" x14ac:dyDescent="0.2">
      <c r="W781922" s="31"/>
      <c r="AI781922" s="31"/>
    </row>
    <row r="781926" spans="23:35" x14ac:dyDescent="0.2">
      <c r="W781926" s="29"/>
      <c r="AI781926" s="29"/>
    </row>
    <row r="781954" spans="23:35" x14ac:dyDescent="0.2">
      <c r="W781954" s="31"/>
      <c r="AI781954" s="31"/>
    </row>
    <row r="781958" spans="23:35" x14ac:dyDescent="0.2">
      <c r="W781958" s="29"/>
      <c r="AI781958" s="29"/>
    </row>
    <row r="781986" spans="23:35" x14ac:dyDescent="0.2">
      <c r="W781986" s="31"/>
      <c r="AI781986" s="31"/>
    </row>
    <row r="781990" spans="23:35" x14ac:dyDescent="0.2">
      <c r="W781990" s="29"/>
      <c r="AI781990" s="29"/>
    </row>
    <row r="782018" spans="23:35" x14ac:dyDescent="0.2">
      <c r="W782018" s="31"/>
      <c r="AI782018" s="31"/>
    </row>
    <row r="782022" spans="23:35" x14ac:dyDescent="0.2">
      <c r="W782022" s="29"/>
      <c r="AI782022" s="29"/>
    </row>
    <row r="782050" spans="23:35" x14ac:dyDescent="0.2">
      <c r="W782050" s="31"/>
      <c r="AI782050" s="31"/>
    </row>
    <row r="782054" spans="23:35" x14ac:dyDescent="0.2">
      <c r="W782054" s="29"/>
      <c r="AI782054" s="29"/>
    </row>
    <row r="782082" spans="23:35" x14ac:dyDescent="0.2">
      <c r="W782082" s="31"/>
      <c r="AI782082" s="31"/>
    </row>
    <row r="782086" spans="23:35" x14ac:dyDescent="0.2">
      <c r="W782086" s="29"/>
      <c r="AI782086" s="29"/>
    </row>
    <row r="782114" spans="23:35" x14ac:dyDescent="0.2">
      <c r="W782114" s="31"/>
      <c r="AI782114" s="31"/>
    </row>
    <row r="782118" spans="23:35" x14ac:dyDescent="0.2">
      <c r="W782118" s="29"/>
      <c r="AI782118" s="29"/>
    </row>
    <row r="782146" spans="23:35" x14ac:dyDescent="0.2">
      <c r="W782146" s="31"/>
      <c r="AI782146" s="31"/>
    </row>
    <row r="782150" spans="23:35" x14ac:dyDescent="0.2">
      <c r="W782150" s="29"/>
      <c r="AI782150" s="29"/>
    </row>
    <row r="782178" spans="23:35" x14ac:dyDescent="0.2">
      <c r="W782178" s="31"/>
      <c r="AI782178" s="31"/>
    </row>
    <row r="782182" spans="23:35" x14ac:dyDescent="0.2">
      <c r="W782182" s="29"/>
      <c r="AI782182" s="29"/>
    </row>
    <row r="782210" spans="23:35" x14ac:dyDescent="0.2">
      <c r="W782210" s="31"/>
      <c r="AI782210" s="31"/>
    </row>
    <row r="782214" spans="23:35" x14ac:dyDescent="0.2">
      <c r="W782214" s="29"/>
      <c r="AI782214" s="29"/>
    </row>
    <row r="782242" spans="23:35" x14ac:dyDescent="0.2">
      <c r="W782242" s="31"/>
      <c r="AI782242" s="31"/>
    </row>
    <row r="782246" spans="23:35" x14ac:dyDescent="0.2">
      <c r="W782246" s="29"/>
      <c r="AI782246" s="29"/>
    </row>
    <row r="782274" spans="23:35" x14ac:dyDescent="0.2">
      <c r="W782274" s="31"/>
      <c r="AI782274" s="31"/>
    </row>
    <row r="782278" spans="23:35" x14ac:dyDescent="0.2">
      <c r="W782278" s="29"/>
      <c r="AI782278" s="29"/>
    </row>
    <row r="782306" spans="23:35" x14ac:dyDescent="0.2">
      <c r="W782306" s="31"/>
      <c r="AI782306" s="31"/>
    </row>
    <row r="782310" spans="23:35" x14ac:dyDescent="0.2">
      <c r="W782310" s="29"/>
      <c r="AI782310" s="29"/>
    </row>
    <row r="782338" spans="23:35" x14ac:dyDescent="0.2">
      <c r="W782338" s="31"/>
      <c r="AI782338" s="31"/>
    </row>
    <row r="782342" spans="23:35" x14ac:dyDescent="0.2">
      <c r="W782342" s="29"/>
      <c r="AI782342" s="29"/>
    </row>
    <row r="782370" spans="23:35" x14ac:dyDescent="0.2">
      <c r="W782370" s="31"/>
      <c r="AI782370" s="31"/>
    </row>
    <row r="782374" spans="23:35" x14ac:dyDescent="0.2">
      <c r="W782374" s="29"/>
      <c r="AI782374" s="29"/>
    </row>
    <row r="782402" spans="23:35" x14ac:dyDescent="0.2">
      <c r="W782402" s="31"/>
      <c r="AI782402" s="31"/>
    </row>
    <row r="782406" spans="23:35" x14ac:dyDescent="0.2">
      <c r="W782406" s="29"/>
      <c r="AI782406" s="29"/>
    </row>
    <row r="782434" spans="23:35" x14ac:dyDescent="0.2">
      <c r="W782434" s="31"/>
      <c r="AI782434" s="31"/>
    </row>
    <row r="782438" spans="23:35" x14ac:dyDescent="0.2">
      <c r="W782438" s="29"/>
      <c r="AI782438" s="29"/>
    </row>
    <row r="782466" spans="23:35" x14ac:dyDescent="0.2">
      <c r="W782466" s="31"/>
      <c r="AI782466" s="31"/>
    </row>
    <row r="782470" spans="23:35" x14ac:dyDescent="0.2">
      <c r="W782470" s="29"/>
      <c r="AI782470" s="29"/>
    </row>
    <row r="782498" spans="23:35" x14ac:dyDescent="0.2">
      <c r="W782498" s="31"/>
      <c r="AI782498" s="31"/>
    </row>
    <row r="782502" spans="23:35" x14ac:dyDescent="0.2">
      <c r="W782502" s="29"/>
      <c r="AI782502" s="29"/>
    </row>
    <row r="782530" spans="23:35" x14ac:dyDescent="0.2">
      <c r="W782530" s="31"/>
      <c r="AI782530" s="31"/>
    </row>
    <row r="782534" spans="23:35" x14ac:dyDescent="0.2">
      <c r="W782534" s="29"/>
      <c r="AI782534" s="29"/>
    </row>
    <row r="782562" spans="23:35" x14ac:dyDescent="0.2">
      <c r="W782562" s="31"/>
      <c r="AI782562" s="31"/>
    </row>
    <row r="782566" spans="23:35" x14ac:dyDescent="0.2">
      <c r="W782566" s="29"/>
      <c r="AI782566" s="29"/>
    </row>
    <row r="782594" spans="23:35" x14ac:dyDescent="0.2">
      <c r="W782594" s="31"/>
      <c r="AI782594" s="31"/>
    </row>
    <row r="782598" spans="23:35" x14ac:dyDescent="0.2">
      <c r="W782598" s="29"/>
      <c r="AI782598" s="29"/>
    </row>
    <row r="782626" spans="23:35" x14ac:dyDescent="0.2">
      <c r="W782626" s="31"/>
      <c r="AI782626" s="31"/>
    </row>
    <row r="782630" spans="23:35" x14ac:dyDescent="0.2">
      <c r="W782630" s="29"/>
      <c r="AI782630" s="29"/>
    </row>
    <row r="782658" spans="23:35" x14ac:dyDescent="0.2">
      <c r="W782658" s="31"/>
      <c r="AI782658" s="31"/>
    </row>
    <row r="782662" spans="23:35" x14ac:dyDescent="0.2">
      <c r="W782662" s="29"/>
      <c r="AI782662" s="29"/>
    </row>
    <row r="782690" spans="23:35" x14ac:dyDescent="0.2">
      <c r="W782690" s="31"/>
      <c r="AI782690" s="31"/>
    </row>
    <row r="782694" spans="23:35" x14ac:dyDescent="0.2">
      <c r="W782694" s="29"/>
      <c r="AI782694" s="29"/>
    </row>
    <row r="782722" spans="23:35" x14ac:dyDescent="0.2">
      <c r="W782722" s="31"/>
      <c r="AI782722" s="31"/>
    </row>
    <row r="782726" spans="23:35" x14ac:dyDescent="0.2">
      <c r="W782726" s="29"/>
      <c r="AI782726" s="29"/>
    </row>
    <row r="782754" spans="23:35" x14ac:dyDescent="0.2">
      <c r="W782754" s="31"/>
      <c r="AI782754" s="31"/>
    </row>
    <row r="782758" spans="23:35" x14ac:dyDescent="0.2">
      <c r="W782758" s="29"/>
      <c r="AI782758" s="29"/>
    </row>
    <row r="782786" spans="23:35" x14ac:dyDescent="0.2">
      <c r="W782786" s="31"/>
      <c r="AI782786" s="31"/>
    </row>
    <row r="782790" spans="23:35" x14ac:dyDescent="0.2">
      <c r="W782790" s="29"/>
      <c r="AI782790" s="29"/>
    </row>
    <row r="782818" spans="23:35" x14ac:dyDescent="0.2">
      <c r="W782818" s="31"/>
      <c r="AI782818" s="31"/>
    </row>
    <row r="782822" spans="23:35" x14ac:dyDescent="0.2">
      <c r="W782822" s="29"/>
      <c r="AI782822" s="29"/>
    </row>
    <row r="782850" spans="23:35" x14ac:dyDescent="0.2">
      <c r="W782850" s="31"/>
      <c r="AI782850" s="31"/>
    </row>
    <row r="782854" spans="23:35" x14ac:dyDescent="0.2">
      <c r="W782854" s="29"/>
      <c r="AI782854" s="29"/>
    </row>
    <row r="782882" spans="23:35" x14ac:dyDescent="0.2">
      <c r="W782882" s="31"/>
      <c r="AI782882" s="31"/>
    </row>
    <row r="782886" spans="23:35" x14ac:dyDescent="0.2">
      <c r="W782886" s="29"/>
      <c r="AI782886" s="29"/>
    </row>
    <row r="782914" spans="23:35" x14ac:dyDescent="0.2">
      <c r="W782914" s="31"/>
      <c r="AI782914" s="31"/>
    </row>
    <row r="782918" spans="23:35" x14ac:dyDescent="0.2">
      <c r="W782918" s="29"/>
      <c r="AI782918" s="29"/>
    </row>
    <row r="782946" spans="23:35" x14ac:dyDescent="0.2">
      <c r="W782946" s="31"/>
      <c r="AI782946" s="31"/>
    </row>
    <row r="782950" spans="23:35" x14ac:dyDescent="0.2">
      <c r="W782950" s="29"/>
      <c r="AI782950" s="29"/>
    </row>
    <row r="782978" spans="23:35" x14ac:dyDescent="0.2">
      <c r="W782978" s="31"/>
      <c r="AI782978" s="31"/>
    </row>
    <row r="782982" spans="23:35" x14ac:dyDescent="0.2">
      <c r="W782982" s="29"/>
      <c r="AI782982" s="29"/>
    </row>
    <row r="783010" spans="23:35" x14ac:dyDescent="0.2">
      <c r="W783010" s="31"/>
      <c r="AI783010" s="31"/>
    </row>
    <row r="783014" spans="23:35" x14ac:dyDescent="0.2">
      <c r="W783014" s="29"/>
      <c r="AI783014" s="29"/>
    </row>
    <row r="783042" spans="23:35" x14ac:dyDescent="0.2">
      <c r="W783042" s="31"/>
      <c r="AI783042" s="31"/>
    </row>
    <row r="783046" spans="23:35" x14ac:dyDescent="0.2">
      <c r="W783046" s="29"/>
      <c r="AI783046" s="29"/>
    </row>
    <row r="783074" spans="23:35" x14ac:dyDescent="0.2">
      <c r="W783074" s="31"/>
      <c r="AI783074" s="31"/>
    </row>
    <row r="783078" spans="23:35" x14ac:dyDescent="0.2">
      <c r="W783078" s="29"/>
      <c r="AI783078" s="29"/>
    </row>
    <row r="783106" spans="23:35" x14ac:dyDescent="0.2">
      <c r="W783106" s="31"/>
      <c r="AI783106" s="31"/>
    </row>
    <row r="783110" spans="23:35" x14ac:dyDescent="0.2">
      <c r="W783110" s="29"/>
      <c r="AI783110" s="29"/>
    </row>
    <row r="783138" spans="23:35" x14ac:dyDescent="0.2">
      <c r="W783138" s="31"/>
      <c r="AI783138" s="31"/>
    </row>
    <row r="783142" spans="23:35" x14ac:dyDescent="0.2">
      <c r="W783142" s="29"/>
      <c r="AI783142" s="29"/>
    </row>
    <row r="783170" spans="23:35" x14ac:dyDescent="0.2">
      <c r="W783170" s="31"/>
      <c r="AI783170" s="31"/>
    </row>
    <row r="783174" spans="23:35" x14ac:dyDescent="0.2">
      <c r="W783174" s="29"/>
      <c r="AI783174" s="29"/>
    </row>
    <row r="783202" spans="23:35" x14ac:dyDescent="0.2">
      <c r="W783202" s="31"/>
      <c r="AI783202" s="31"/>
    </row>
    <row r="783206" spans="23:35" x14ac:dyDescent="0.2">
      <c r="W783206" s="29"/>
      <c r="AI783206" s="29"/>
    </row>
    <row r="783234" spans="23:35" x14ac:dyDescent="0.2">
      <c r="W783234" s="31"/>
      <c r="AI783234" s="31"/>
    </row>
    <row r="783238" spans="23:35" x14ac:dyDescent="0.2">
      <c r="W783238" s="29"/>
      <c r="AI783238" s="29"/>
    </row>
    <row r="783266" spans="23:35" x14ac:dyDescent="0.2">
      <c r="W783266" s="31"/>
      <c r="AI783266" s="31"/>
    </row>
    <row r="783270" spans="23:35" x14ac:dyDescent="0.2">
      <c r="W783270" s="29"/>
      <c r="AI783270" s="29"/>
    </row>
    <row r="783298" spans="23:35" x14ac:dyDescent="0.2">
      <c r="W783298" s="31"/>
      <c r="AI783298" s="31"/>
    </row>
    <row r="783302" spans="23:35" x14ac:dyDescent="0.2">
      <c r="W783302" s="29"/>
      <c r="AI783302" s="29"/>
    </row>
    <row r="783330" spans="23:35" x14ac:dyDescent="0.2">
      <c r="W783330" s="31"/>
      <c r="AI783330" s="31"/>
    </row>
    <row r="783334" spans="23:35" x14ac:dyDescent="0.2">
      <c r="W783334" s="29"/>
      <c r="AI783334" s="29"/>
    </row>
    <row r="783362" spans="23:35" x14ac:dyDescent="0.2">
      <c r="W783362" s="31"/>
      <c r="AI783362" s="31"/>
    </row>
    <row r="783366" spans="23:35" x14ac:dyDescent="0.2">
      <c r="W783366" s="29"/>
      <c r="AI783366" s="29"/>
    </row>
    <row r="783394" spans="23:35" x14ac:dyDescent="0.2">
      <c r="W783394" s="31"/>
      <c r="AI783394" s="31"/>
    </row>
    <row r="783398" spans="23:35" x14ac:dyDescent="0.2">
      <c r="W783398" s="29"/>
      <c r="AI783398" s="29"/>
    </row>
    <row r="783426" spans="23:35" x14ac:dyDescent="0.2">
      <c r="W783426" s="31"/>
      <c r="AI783426" s="31"/>
    </row>
    <row r="783430" spans="23:35" x14ac:dyDescent="0.2">
      <c r="W783430" s="29"/>
      <c r="AI783430" s="29"/>
    </row>
    <row r="783458" spans="23:35" x14ac:dyDescent="0.2">
      <c r="W783458" s="31"/>
      <c r="AI783458" s="31"/>
    </row>
    <row r="783462" spans="23:35" x14ac:dyDescent="0.2">
      <c r="W783462" s="29"/>
      <c r="AI783462" s="29"/>
    </row>
    <row r="783490" spans="23:35" x14ac:dyDescent="0.2">
      <c r="W783490" s="31"/>
      <c r="AI783490" s="31"/>
    </row>
    <row r="783494" spans="23:35" x14ac:dyDescent="0.2">
      <c r="W783494" s="29"/>
      <c r="AI783494" s="29"/>
    </row>
    <row r="783522" spans="23:35" x14ac:dyDescent="0.2">
      <c r="W783522" s="31"/>
      <c r="AI783522" s="31"/>
    </row>
    <row r="783526" spans="23:35" x14ac:dyDescent="0.2">
      <c r="W783526" s="29"/>
      <c r="AI783526" s="29"/>
    </row>
    <row r="783554" spans="23:35" x14ac:dyDescent="0.2">
      <c r="W783554" s="31"/>
      <c r="AI783554" s="31"/>
    </row>
    <row r="783558" spans="23:35" x14ac:dyDescent="0.2">
      <c r="W783558" s="29"/>
      <c r="AI783558" s="29"/>
    </row>
    <row r="783586" spans="23:35" x14ac:dyDescent="0.2">
      <c r="W783586" s="31"/>
      <c r="AI783586" s="31"/>
    </row>
    <row r="783590" spans="23:35" x14ac:dyDescent="0.2">
      <c r="W783590" s="29"/>
      <c r="AI783590" s="29"/>
    </row>
    <row r="783618" spans="23:35" x14ac:dyDescent="0.2">
      <c r="W783618" s="31"/>
      <c r="AI783618" s="31"/>
    </row>
    <row r="783622" spans="23:35" x14ac:dyDescent="0.2">
      <c r="W783622" s="29"/>
      <c r="AI783622" s="29"/>
    </row>
    <row r="783650" spans="23:35" x14ac:dyDescent="0.2">
      <c r="W783650" s="31"/>
      <c r="AI783650" s="31"/>
    </row>
    <row r="783654" spans="23:35" x14ac:dyDescent="0.2">
      <c r="W783654" s="29"/>
      <c r="AI783654" s="29"/>
    </row>
    <row r="783682" spans="23:35" x14ac:dyDescent="0.2">
      <c r="W783682" s="31"/>
      <c r="AI783682" s="31"/>
    </row>
    <row r="783686" spans="23:35" x14ac:dyDescent="0.2">
      <c r="W783686" s="29"/>
      <c r="AI783686" s="29"/>
    </row>
    <row r="783714" spans="23:35" x14ac:dyDescent="0.2">
      <c r="W783714" s="31"/>
      <c r="AI783714" s="31"/>
    </row>
    <row r="783718" spans="23:35" x14ac:dyDescent="0.2">
      <c r="W783718" s="29"/>
      <c r="AI783718" s="29"/>
    </row>
    <row r="783746" spans="23:35" x14ac:dyDescent="0.2">
      <c r="W783746" s="31"/>
      <c r="AI783746" s="31"/>
    </row>
    <row r="783750" spans="23:35" x14ac:dyDescent="0.2">
      <c r="W783750" s="29"/>
      <c r="AI783750" s="29"/>
    </row>
    <row r="783778" spans="23:35" x14ac:dyDescent="0.2">
      <c r="W783778" s="31"/>
      <c r="AI783778" s="31"/>
    </row>
    <row r="783782" spans="23:35" x14ac:dyDescent="0.2">
      <c r="W783782" s="29"/>
      <c r="AI783782" s="29"/>
    </row>
    <row r="783810" spans="23:35" x14ac:dyDescent="0.2">
      <c r="W783810" s="31"/>
      <c r="AI783810" s="31"/>
    </row>
    <row r="783814" spans="23:35" x14ac:dyDescent="0.2">
      <c r="W783814" s="29"/>
      <c r="AI783814" s="29"/>
    </row>
    <row r="783842" spans="23:35" x14ac:dyDescent="0.2">
      <c r="W783842" s="31"/>
      <c r="AI783842" s="31"/>
    </row>
    <row r="783846" spans="23:35" x14ac:dyDescent="0.2">
      <c r="W783846" s="29"/>
      <c r="AI783846" s="29"/>
    </row>
    <row r="783874" spans="23:35" x14ac:dyDescent="0.2">
      <c r="W783874" s="31"/>
      <c r="AI783874" s="31"/>
    </row>
    <row r="783878" spans="23:35" x14ac:dyDescent="0.2">
      <c r="W783878" s="29"/>
      <c r="AI783878" s="29"/>
    </row>
    <row r="783906" spans="23:35" x14ac:dyDescent="0.2">
      <c r="W783906" s="31"/>
      <c r="AI783906" s="31"/>
    </row>
    <row r="783910" spans="23:35" x14ac:dyDescent="0.2">
      <c r="W783910" s="29"/>
      <c r="AI783910" s="29"/>
    </row>
    <row r="783938" spans="23:35" x14ac:dyDescent="0.2">
      <c r="W783938" s="31"/>
      <c r="AI783938" s="31"/>
    </row>
    <row r="783942" spans="23:35" x14ac:dyDescent="0.2">
      <c r="W783942" s="29"/>
      <c r="AI783942" s="29"/>
    </row>
    <row r="783970" spans="23:35" x14ac:dyDescent="0.2">
      <c r="W783970" s="31"/>
      <c r="AI783970" s="31"/>
    </row>
    <row r="783974" spans="23:35" x14ac:dyDescent="0.2">
      <c r="W783974" s="29"/>
      <c r="AI783974" s="29"/>
    </row>
    <row r="784002" spans="23:35" x14ac:dyDescent="0.2">
      <c r="W784002" s="31"/>
      <c r="AI784002" s="31"/>
    </row>
    <row r="784006" spans="23:35" x14ac:dyDescent="0.2">
      <c r="W784006" s="29"/>
      <c r="AI784006" s="29"/>
    </row>
    <row r="784034" spans="23:35" x14ac:dyDescent="0.2">
      <c r="W784034" s="31"/>
      <c r="AI784034" s="31"/>
    </row>
    <row r="784038" spans="23:35" x14ac:dyDescent="0.2">
      <c r="W784038" s="29"/>
      <c r="AI784038" s="29"/>
    </row>
    <row r="784066" spans="23:35" x14ac:dyDescent="0.2">
      <c r="W784066" s="31"/>
      <c r="AI784066" s="31"/>
    </row>
    <row r="784070" spans="23:35" x14ac:dyDescent="0.2">
      <c r="W784070" s="29"/>
      <c r="AI784070" s="29"/>
    </row>
    <row r="784098" spans="23:35" x14ac:dyDescent="0.2">
      <c r="W784098" s="31"/>
      <c r="AI784098" s="31"/>
    </row>
    <row r="784102" spans="23:35" x14ac:dyDescent="0.2">
      <c r="W784102" s="29"/>
      <c r="AI784102" s="29"/>
    </row>
    <row r="784130" spans="23:35" x14ac:dyDescent="0.2">
      <c r="W784130" s="31"/>
      <c r="AI784130" s="31"/>
    </row>
    <row r="784134" spans="23:35" x14ac:dyDescent="0.2">
      <c r="W784134" s="29"/>
      <c r="AI784134" s="29"/>
    </row>
    <row r="784162" spans="23:35" x14ac:dyDescent="0.2">
      <c r="W784162" s="31"/>
      <c r="AI784162" s="31"/>
    </row>
    <row r="784166" spans="23:35" x14ac:dyDescent="0.2">
      <c r="W784166" s="29"/>
      <c r="AI784166" s="29"/>
    </row>
    <row r="784194" spans="23:35" x14ac:dyDescent="0.2">
      <c r="W784194" s="31"/>
      <c r="AI784194" s="31"/>
    </row>
    <row r="784198" spans="23:35" x14ac:dyDescent="0.2">
      <c r="W784198" s="29"/>
      <c r="AI784198" s="29"/>
    </row>
    <row r="784226" spans="23:35" x14ac:dyDescent="0.2">
      <c r="W784226" s="31"/>
      <c r="AI784226" s="31"/>
    </row>
    <row r="784230" spans="23:35" x14ac:dyDescent="0.2">
      <c r="W784230" s="29"/>
      <c r="AI784230" s="29"/>
    </row>
    <row r="784258" spans="23:35" x14ac:dyDescent="0.2">
      <c r="W784258" s="31"/>
      <c r="AI784258" s="31"/>
    </row>
    <row r="784262" spans="23:35" x14ac:dyDescent="0.2">
      <c r="W784262" s="29"/>
      <c r="AI784262" s="29"/>
    </row>
    <row r="784290" spans="23:35" x14ac:dyDescent="0.2">
      <c r="W784290" s="31"/>
      <c r="AI784290" s="31"/>
    </row>
    <row r="784294" spans="23:35" x14ac:dyDescent="0.2">
      <c r="W784294" s="29"/>
      <c r="AI784294" s="29"/>
    </row>
    <row r="784322" spans="23:35" x14ac:dyDescent="0.2">
      <c r="W784322" s="31"/>
      <c r="AI784322" s="31"/>
    </row>
    <row r="784326" spans="23:35" x14ac:dyDescent="0.2">
      <c r="W784326" s="29"/>
      <c r="AI784326" s="29"/>
    </row>
    <row r="784354" spans="23:35" x14ac:dyDescent="0.2">
      <c r="W784354" s="31"/>
      <c r="AI784354" s="31"/>
    </row>
    <row r="784358" spans="23:35" x14ac:dyDescent="0.2">
      <c r="W784358" s="29"/>
      <c r="AI784358" s="29"/>
    </row>
    <row r="784386" spans="23:35" x14ac:dyDescent="0.2">
      <c r="W784386" s="31"/>
      <c r="AI784386" s="31"/>
    </row>
    <row r="784390" spans="23:35" x14ac:dyDescent="0.2">
      <c r="W784390" s="29"/>
      <c r="AI784390" s="29"/>
    </row>
    <row r="784418" spans="23:35" x14ac:dyDescent="0.2">
      <c r="W784418" s="31"/>
      <c r="AI784418" s="31"/>
    </row>
    <row r="784422" spans="23:35" x14ac:dyDescent="0.2">
      <c r="W784422" s="29"/>
      <c r="AI784422" s="29"/>
    </row>
    <row r="784450" spans="23:35" x14ac:dyDescent="0.2">
      <c r="W784450" s="31"/>
      <c r="AI784450" s="31"/>
    </row>
    <row r="784454" spans="23:35" x14ac:dyDescent="0.2">
      <c r="W784454" s="29"/>
      <c r="AI784454" s="29"/>
    </row>
    <row r="784482" spans="23:35" x14ac:dyDescent="0.2">
      <c r="W784482" s="31"/>
      <c r="AI784482" s="31"/>
    </row>
    <row r="784486" spans="23:35" x14ac:dyDescent="0.2">
      <c r="W784486" s="29"/>
      <c r="AI784486" s="29"/>
    </row>
    <row r="784514" spans="23:35" x14ac:dyDescent="0.2">
      <c r="W784514" s="31"/>
      <c r="AI784514" s="31"/>
    </row>
    <row r="784518" spans="23:35" x14ac:dyDescent="0.2">
      <c r="W784518" s="29"/>
      <c r="AI784518" s="29"/>
    </row>
    <row r="784546" spans="23:35" x14ac:dyDescent="0.2">
      <c r="W784546" s="31"/>
      <c r="AI784546" s="31"/>
    </row>
    <row r="784550" spans="23:35" x14ac:dyDescent="0.2">
      <c r="W784550" s="29"/>
      <c r="AI784550" s="29"/>
    </row>
    <row r="784578" spans="23:35" x14ac:dyDescent="0.2">
      <c r="W784578" s="31"/>
      <c r="AI784578" s="31"/>
    </row>
    <row r="784582" spans="23:35" x14ac:dyDescent="0.2">
      <c r="W784582" s="29"/>
      <c r="AI784582" s="29"/>
    </row>
    <row r="784610" spans="23:35" x14ac:dyDescent="0.2">
      <c r="W784610" s="31"/>
      <c r="AI784610" s="31"/>
    </row>
    <row r="784614" spans="23:35" x14ac:dyDescent="0.2">
      <c r="W784614" s="29"/>
      <c r="AI784614" s="29"/>
    </row>
    <row r="784642" spans="23:35" x14ac:dyDescent="0.2">
      <c r="W784642" s="31"/>
      <c r="AI784642" s="31"/>
    </row>
    <row r="784646" spans="23:35" x14ac:dyDescent="0.2">
      <c r="W784646" s="29"/>
      <c r="AI784646" s="29"/>
    </row>
    <row r="784674" spans="23:35" x14ac:dyDescent="0.2">
      <c r="W784674" s="31"/>
      <c r="AI784674" s="31"/>
    </row>
    <row r="784678" spans="23:35" x14ac:dyDescent="0.2">
      <c r="W784678" s="29"/>
      <c r="AI784678" s="29"/>
    </row>
    <row r="784706" spans="23:35" x14ac:dyDescent="0.2">
      <c r="W784706" s="31"/>
      <c r="AI784706" s="31"/>
    </row>
    <row r="784710" spans="23:35" x14ac:dyDescent="0.2">
      <c r="W784710" s="29"/>
      <c r="AI784710" s="29"/>
    </row>
    <row r="784738" spans="23:35" x14ac:dyDescent="0.2">
      <c r="W784738" s="31"/>
      <c r="AI784738" s="31"/>
    </row>
    <row r="784742" spans="23:35" x14ac:dyDescent="0.2">
      <c r="W784742" s="29"/>
      <c r="AI784742" s="29"/>
    </row>
    <row r="784770" spans="23:35" x14ac:dyDescent="0.2">
      <c r="W784770" s="31"/>
      <c r="AI784770" s="31"/>
    </row>
    <row r="784774" spans="23:35" x14ac:dyDescent="0.2">
      <c r="W784774" s="29"/>
      <c r="AI784774" s="29"/>
    </row>
    <row r="784802" spans="23:35" x14ac:dyDescent="0.2">
      <c r="W784802" s="31"/>
      <c r="AI784802" s="31"/>
    </row>
    <row r="784806" spans="23:35" x14ac:dyDescent="0.2">
      <c r="W784806" s="29"/>
      <c r="AI784806" s="29"/>
    </row>
    <row r="784834" spans="23:35" x14ac:dyDescent="0.2">
      <c r="W784834" s="31"/>
      <c r="AI784834" s="31"/>
    </row>
    <row r="784838" spans="23:35" x14ac:dyDescent="0.2">
      <c r="W784838" s="29"/>
      <c r="AI784838" s="29"/>
    </row>
    <row r="784866" spans="23:35" x14ac:dyDescent="0.2">
      <c r="W784866" s="31"/>
      <c r="AI784866" s="31"/>
    </row>
    <row r="784870" spans="23:35" x14ac:dyDescent="0.2">
      <c r="W784870" s="29"/>
      <c r="AI784870" s="29"/>
    </row>
    <row r="784898" spans="23:35" x14ac:dyDescent="0.2">
      <c r="W784898" s="31"/>
      <c r="AI784898" s="31"/>
    </row>
    <row r="784902" spans="23:35" x14ac:dyDescent="0.2">
      <c r="W784902" s="29"/>
      <c r="AI784902" s="29"/>
    </row>
    <row r="784930" spans="23:35" x14ac:dyDescent="0.2">
      <c r="W784930" s="31"/>
      <c r="AI784930" s="31"/>
    </row>
    <row r="784934" spans="23:35" x14ac:dyDescent="0.2">
      <c r="W784934" s="29"/>
      <c r="AI784934" s="29"/>
    </row>
    <row r="784962" spans="23:35" x14ac:dyDescent="0.2">
      <c r="W784962" s="31"/>
      <c r="AI784962" s="31"/>
    </row>
    <row r="784966" spans="23:35" x14ac:dyDescent="0.2">
      <c r="W784966" s="29"/>
      <c r="AI784966" s="29"/>
    </row>
    <row r="784994" spans="23:35" x14ac:dyDescent="0.2">
      <c r="W784994" s="31"/>
      <c r="AI784994" s="31"/>
    </row>
    <row r="784998" spans="23:35" x14ac:dyDescent="0.2">
      <c r="W784998" s="29"/>
      <c r="AI784998" s="29"/>
    </row>
    <row r="785026" spans="23:35" x14ac:dyDescent="0.2">
      <c r="W785026" s="31"/>
      <c r="AI785026" s="31"/>
    </row>
    <row r="785030" spans="23:35" x14ac:dyDescent="0.2">
      <c r="W785030" s="29"/>
      <c r="AI785030" s="29"/>
    </row>
    <row r="785058" spans="23:35" x14ac:dyDescent="0.2">
      <c r="W785058" s="31"/>
      <c r="AI785058" s="31"/>
    </row>
    <row r="785062" spans="23:35" x14ac:dyDescent="0.2">
      <c r="W785062" s="29"/>
      <c r="AI785062" s="29"/>
    </row>
    <row r="785090" spans="23:35" x14ac:dyDescent="0.2">
      <c r="W785090" s="31"/>
      <c r="AI785090" s="31"/>
    </row>
    <row r="785094" spans="23:35" x14ac:dyDescent="0.2">
      <c r="W785094" s="29"/>
      <c r="AI785094" s="29"/>
    </row>
    <row r="785122" spans="23:35" x14ac:dyDescent="0.2">
      <c r="W785122" s="31"/>
      <c r="AI785122" s="31"/>
    </row>
    <row r="785126" spans="23:35" x14ac:dyDescent="0.2">
      <c r="W785126" s="29"/>
      <c r="AI785126" s="29"/>
    </row>
    <row r="785154" spans="23:35" x14ac:dyDescent="0.2">
      <c r="W785154" s="31"/>
      <c r="AI785154" s="31"/>
    </row>
    <row r="785158" spans="23:35" x14ac:dyDescent="0.2">
      <c r="W785158" s="29"/>
      <c r="AI785158" s="29"/>
    </row>
    <row r="785186" spans="23:35" x14ac:dyDescent="0.2">
      <c r="W785186" s="31"/>
      <c r="AI785186" s="31"/>
    </row>
    <row r="785190" spans="23:35" x14ac:dyDescent="0.2">
      <c r="W785190" s="29"/>
      <c r="AI785190" s="29"/>
    </row>
    <row r="785218" spans="23:35" x14ac:dyDescent="0.2">
      <c r="W785218" s="31"/>
      <c r="AI785218" s="31"/>
    </row>
    <row r="785222" spans="23:35" x14ac:dyDescent="0.2">
      <c r="W785222" s="29"/>
      <c r="AI785222" s="29"/>
    </row>
    <row r="785250" spans="23:35" x14ac:dyDescent="0.2">
      <c r="W785250" s="31"/>
      <c r="AI785250" s="31"/>
    </row>
    <row r="785254" spans="23:35" x14ac:dyDescent="0.2">
      <c r="W785254" s="29"/>
      <c r="AI785254" s="29"/>
    </row>
    <row r="785282" spans="23:35" x14ac:dyDescent="0.2">
      <c r="W785282" s="31"/>
      <c r="AI785282" s="31"/>
    </row>
    <row r="785286" spans="23:35" x14ac:dyDescent="0.2">
      <c r="W785286" s="29"/>
      <c r="AI785286" s="29"/>
    </row>
    <row r="785314" spans="23:35" x14ac:dyDescent="0.2">
      <c r="W785314" s="31"/>
      <c r="AI785314" s="31"/>
    </row>
    <row r="785318" spans="23:35" x14ac:dyDescent="0.2">
      <c r="W785318" s="29"/>
      <c r="AI785318" s="29"/>
    </row>
    <row r="785346" spans="23:35" x14ac:dyDescent="0.2">
      <c r="W785346" s="31"/>
      <c r="AI785346" s="31"/>
    </row>
    <row r="785350" spans="23:35" x14ac:dyDescent="0.2">
      <c r="W785350" s="29"/>
      <c r="AI785350" s="29"/>
    </row>
    <row r="785378" spans="23:35" x14ac:dyDescent="0.2">
      <c r="W785378" s="31"/>
      <c r="AI785378" s="31"/>
    </row>
    <row r="785382" spans="23:35" x14ac:dyDescent="0.2">
      <c r="W785382" s="29"/>
      <c r="AI785382" s="29"/>
    </row>
    <row r="785410" spans="23:35" x14ac:dyDescent="0.2">
      <c r="W785410" s="31"/>
      <c r="AI785410" s="31"/>
    </row>
    <row r="785414" spans="23:35" x14ac:dyDescent="0.2">
      <c r="W785414" s="29"/>
      <c r="AI785414" s="29"/>
    </row>
    <row r="785442" spans="23:35" x14ac:dyDescent="0.2">
      <c r="W785442" s="31"/>
      <c r="AI785442" s="31"/>
    </row>
    <row r="785446" spans="23:35" x14ac:dyDescent="0.2">
      <c r="W785446" s="29"/>
      <c r="AI785446" s="29"/>
    </row>
    <row r="785474" spans="23:35" x14ac:dyDescent="0.2">
      <c r="W785474" s="31"/>
      <c r="AI785474" s="31"/>
    </row>
    <row r="785478" spans="23:35" x14ac:dyDescent="0.2">
      <c r="W785478" s="29"/>
      <c r="AI785478" s="29"/>
    </row>
    <row r="785506" spans="23:35" x14ac:dyDescent="0.2">
      <c r="W785506" s="31"/>
      <c r="AI785506" s="31"/>
    </row>
    <row r="785510" spans="23:35" x14ac:dyDescent="0.2">
      <c r="W785510" s="29"/>
      <c r="AI785510" s="29"/>
    </row>
    <row r="785538" spans="23:35" x14ac:dyDescent="0.2">
      <c r="W785538" s="31"/>
      <c r="AI785538" s="31"/>
    </row>
    <row r="785542" spans="23:35" x14ac:dyDescent="0.2">
      <c r="W785542" s="29"/>
      <c r="AI785542" s="29"/>
    </row>
    <row r="785570" spans="23:35" x14ac:dyDescent="0.2">
      <c r="W785570" s="31"/>
      <c r="AI785570" s="31"/>
    </row>
    <row r="785574" spans="23:35" x14ac:dyDescent="0.2">
      <c r="W785574" s="29"/>
      <c r="AI785574" s="29"/>
    </row>
    <row r="785602" spans="23:35" x14ac:dyDescent="0.2">
      <c r="W785602" s="31"/>
      <c r="AI785602" s="31"/>
    </row>
    <row r="785606" spans="23:35" x14ac:dyDescent="0.2">
      <c r="W785606" s="29"/>
      <c r="AI785606" s="29"/>
    </row>
    <row r="785634" spans="23:35" x14ac:dyDescent="0.2">
      <c r="W785634" s="31"/>
      <c r="AI785634" s="31"/>
    </row>
    <row r="785638" spans="23:35" x14ac:dyDescent="0.2">
      <c r="W785638" s="29"/>
      <c r="AI785638" s="29"/>
    </row>
    <row r="785666" spans="23:35" x14ac:dyDescent="0.2">
      <c r="W785666" s="31"/>
      <c r="AI785666" s="31"/>
    </row>
    <row r="785670" spans="23:35" x14ac:dyDescent="0.2">
      <c r="W785670" s="29"/>
      <c r="AI785670" s="29"/>
    </row>
    <row r="785698" spans="23:35" x14ac:dyDescent="0.2">
      <c r="W785698" s="31"/>
      <c r="AI785698" s="31"/>
    </row>
    <row r="785702" spans="23:35" x14ac:dyDescent="0.2">
      <c r="W785702" s="29"/>
      <c r="AI785702" s="29"/>
    </row>
    <row r="785730" spans="23:35" x14ac:dyDescent="0.2">
      <c r="W785730" s="31"/>
      <c r="AI785730" s="31"/>
    </row>
    <row r="785734" spans="23:35" x14ac:dyDescent="0.2">
      <c r="W785734" s="29"/>
      <c r="AI785734" s="29"/>
    </row>
    <row r="785762" spans="23:35" x14ac:dyDescent="0.2">
      <c r="W785762" s="31"/>
      <c r="AI785762" s="31"/>
    </row>
    <row r="785766" spans="23:35" x14ac:dyDescent="0.2">
      <c r="W785766" s="29"/>
      <c r="AI785766" s="29"/>
    </row>
    <row r="785794" spans="23:35" x14ac:dyDescent="0.2">
      <c r="W785794" s="31"/>
      <c r="AI785794" s="31"/>
    </row>
    <row r="785798" spans="23:35" x14ac:dyDescent="0.2">
      <c r="W785798" s="29"/>
      <c r="AI785798" s="29"/>
    </row>
    <row r="785826" spans="23:35" x14ac:dyDescent="0.2">
      <c r="W785826" s="31"/>
      <c r="AI785826" s="31"/>
    </row>
    <row r="785830" spans="23:35" x14ac:dyDescent="0.2">
      <c r="W785830" s="29"/>
      <c r="AI785830" s="29"/>
    </row>
    <row r="785858" spans="23:35" x14ac:dyDescent="0.2">
      <c r="W785858" s="31"/>
      <c r="AI785858" s="31"/>
    </row>
    <row r="785862" spans="23:35" x14ac:dyDescent="0.2">
      <c r="W785862" s="29"/>
      <c r="AI785862" s="29"/>
    </row>
    <row r="785890" spans="23:35" x14ac:dyDescent="0.2">
      <c r="W785890" s="31"/>
      <c r="AI785890" s="31"/>
    </row>
    <row r="785894" spans="23:35" x14ac:dyDescent="0.2">
      <c r="W785894" s="29"/>
      <c r="AI785894" s="29"/>
    </row>
    <row r="785922" spans="23:35" x14ac:dyDescent="0.2">
      <c r="W785922" s="31"/>
      <c r="AI785922" s="31"/>
    </row>
    <row r="785926" spans="23:35" x14ac:dyDescent="0.2">
      <c r="W785926" s="29"/>
      <c r="AI785926" s="29"/>
    </row>
    <row r="785954" spans="23:35" x14ac:dyDescent="0.2">
      <c r="W785954" s="31"/>
      <c r="AI785954" s="31"/>
    </row>
    <row r="785958" spans="23:35" x14ac:dyDescent="0.2">
      <c r="W785958" s="29"/>
      <c r="AI785958" s="29"/>
    </row>
    <row r="785986" spans="23:35" x14ac:dyDescent="0.2">
      <c r="W785986" s="31"/>
      <c r="AI785986" s="31"/>
    </row>
    <row r="785990" spans="23:35" x14ac:dyDescent="0.2">
      <c r="W785990" s="29"/>
      <c r="AI785990" s="29"/>
    </row>
    <row r="786018" spans="23:35" x14ac:dyDescent="0.2">
      <c r="W786018" s="31"/>
      <c r="AI786018" s="31"/>
    </row>
    <row r="786022" spans="23:35" x14ac:dyDescent="0.2">
      <c r="W786022" s="29"/>
      <c r="AI786022" s="29"/>
    </row>
    <row r="786050" spans="23:35" x14ac:dyDescent="0.2">
      <c r="W786050" s="31"/>
      <c r="AI786050" s="31"/>
    </row>
    <row r="786054" spans="23:35" x14ac:dyDescent="0.2">
      <c r="W786054" s="29"/>
      <c r="AI786054" s="29"/>
    </row>
    <row r="786082" spans="23:35" x14ac:dyDescent="0.2">
      <c r="W786082" s="31"/>
      <c r="AI786082" s="31"/>
    </row>
    <row r="786086" spans="23:35" x14ac:dyDescent="0.2">
      <c r="W786086" s="29"/>
      <c r="AI786086" s="29"/>
    </row>
    <row r="786114" spans="23:35" x14ac:dyDescent="0.2">
      <c r="W786114" s="31"/>
      <c r="AI786114" s="31"/>
    </row>
    <row r="786118" spans="23:35" x14ac:dyDescent="0.2">
      <c r="W786118" s="29"/>
      <c r="AI786118" s="29"/>
    </row>
    <row r="786146" spans="23:35" x14ac:dyDescent="0.2">
      <c r="W786146" s="31"/>
      <c r="AI786146" s="31"/>
    </row>
    <row r="786150" spans="23:35" x14ac:dyDescent="0.2">
      <c r="W786150" s="29"/>
      <c r="AI786150" s="29"/>
    </row>
    <row r="786178" spans="23:35" x14ac:dyDescent="0.2">
      <c r="W786178" s="31"/>
      <c r="AI786178" s="31"/>
    </row>
    <row r="786182" spans="23:35" x14ac:dyDescent="0.2">
      <c r="W786182" s="29"/>
      <c r="AI786182" s="29"/>
    </row>
    <row r="786210" spans="23:35" x14ac:dyDescent="0.2">
      <c r="W786210" s="31"/>
      <c r="AI786210" s="31"/>
    </row>
    <row r="786214" spans="23:35" x14ac:dyDescent="0.2">
      <c r="W786214" s="29"/>
      <c r="AI786214" s="29"/>
    </row>
    <row r="786242" spans="23:35" x14ac:dyDescent="0.2">
      <c r="W786242" s="31"/>
      <c r="AI786242" s="31"/>
    </row>
    <row r="786246" spans="23:35" x14ac:dyDescent="0.2">
      <c r="W786246" s="29"/>
      <c r="AI786246" s="29"/>
    </row>
    <row r="786274" spans="23:35" x14ac:dyDescent="0.2">
      <c r="W786274" s="31"/>
      <c r="AI786274" s="31"/>
    </row>
    <row r="786278" spans="23:35" x14ac:dyDescent="0.2">
      <c r="W786278" s="29"/>
      <c r="AI786278" s="29"/>
    </row>
    <row r="786306" spans="23:35" x14ac:dyDescent="0.2">
      <c r="W786306" s="31"/>
      <c r="AI786306" s="31"/>
    </row>
    <row r="786310" spans="23:35" x14ac:dyDescent="0.2">
      <c r="W786310" s="29"/>
      <c r="AI786310" s="29"/>
    </row>
    <row r="786338" spans="23:35" x14ac:dyDescent="0.2">
      <c r="W786338" s="31"/>
      <c r="AI786338" s="31"/>
    </row>
    <row r="786342" spans="23:35" x14ac:dyDescent="0.2">
      <c r="W786342" s="29"/>
      <c r="AI786342" s="29"/>
    </row>
    <row r="786370" spans="23:35" x14ac:dyDescent="0.2">
      <c r="W786370" s="31"/>
      <c r="AI786370" s="31"/>
    </row>
    <row r="786374" spans="23:35" x14ac:dyDescent="0.2">
      <c r="W786374" s="29"/>
      <c r="AI786374" s="29"/>
    </row>
    <row r="786402" spans="23:35" x14ac:dyDescent="0.2">
      <c r="W786402" s="31"/>
      <c r="AI786402" s="31"/>
    </row>
    <row r="786406" spans="23:35" x14ac:dyDescent="0.2">
      <c r="W786406" s="29"/>
      <c r="AI786406" s="29"/>
    </row>
    <row r="786434" spans="23:35" x14ac:dyDescent="0.2">
      <c r="W786434" s="31"/>
      <c r="AI786434" s="31"/>
    </row>
    <row r="786438" spans="23:35" x14ac:dyDescent="0.2">
      <c r="W786438" s="29"/>
      <c r="AI786438" s="29"/>
    </row>
    <row r="786466" spans="23:35" x14ac:dyDescent="0.2">
      <c r="W786466" s="31"/>
      <c r="AI786466" s="31"/>
    </row>
    <row r="786470" spans="23:35" x14ac:dyDescent="0.2">
      <c r="W786470" s="29"/>
      <c r="AI786470" s="29"/>
    </row>
    <row r="786498" spans="23:35" x14ac:dyDescent="0.2">
      <c r="W786498" s="31"/>
      <c r="AI786498" s="31"/>
    </row>
    <row r="786502" spans="23:35" x14ac:dyDescent="0.2">
      <c r="W786502" s="29"/>
      <c r="AI786502" s="29"/>
    </row>
    <row r="786530" spans="23:35" x14ac:dyDescent="0.2">
      <c r="W786530" s="31"/>
      <c r="AI786530" s="31"/>
    </row>
    <row r="786534" spans="23:35" x14ac:dyDescent="0.2">
      <c r="W786534" s="29"/>
      <c r="AI786534" s="29"/>
    </row>
    <row r="786562" spans="23:35" x14ac:dyDescent="0.2">
      <c r="W786562" s="31"/>
      <c r="AI786562" s="31"/>
    </row>
    <row r="786566" spans="23:35" x14ac:dyDescent="0.2">
      <c r="W786566" s="29"/>
      <c r="AI786566" s="29"/>
    </row>
    <row r="786594" spans="23:35" x14ac:dyDescent="0.2">
      <c r="W786594" s="31"/>
      <c r="AI786594" s="31"/>
    </row>
    <row r="786598" spans="23:35" x14ac:dyDescent="0.2">
      <c r="W786598" s="29"/>
      <c r="AI786598" s="29"/>
    </row>
    <row r="786626" spans="23:35" x14ac:dyDescent="0.2">
      <c r="W786626" s="31"/>
      <c r="AI786626" s="31"/>
    </row>
    <row r="786630" spans="23:35" x14ac:dyDescent="0.2">
      <c r="W786630" s="29"/>
      <c r="AI786630" s="29"/>
    </row>
    <row r="786658" spans="23:35" x14ac:dyDescent="0.2">
      <c r="W786658" s="31"/>
      <c r="AI786658" s="31"/>
    </row>
    <row r="786662" spans="23:35" x14ac:dyDescent="0.2">
      <c r="W786662" s="29"/>
      <c r="AI786662" s="29"/>
    </row>
    <row r="786690" spans="23:35" x14ac:dyDescent="0.2">
      <c r="W786690" s="31"/>
      <c r="AI786690" s="31"/>
    </row>
    <row r="786694" spans="23:35" x14ac:dyDescent="0.2">
      <c r="W786694" s="29"/>
      <c r="AI786694" s="29"/>
    </row>
    <row r="786722" spans="23:35" x14ac:dyDescent="0.2">
      <c r="W786722" s="31"/>
      <c r="AI786722" s="31"/>
    </row>
    <row r="786726" spans="23:35" x14ac:dyDescent="0.2">
      <c r="W786726" s="29"/>
      <c r="AI786726" s="29"/>
    </row>
    <row r="786754" spans="23:35" x14ac:dyDescent="0.2">
      <c r="W786754" s="31"/>
      <c r="AI786754" s="31"/>
    </row>
    <row r="786758" spans="23:35" x14ac:dyDescent="0.2">
      <c r="W786758" s="29"/>
      <c r="AI786758" s="29"/>
    </row>
    <row r="786786" spans="23:35" x14ac:dyDescent="0.2">
      <c r="W786786" s="31"/>
      <c r="AI786786" s="31"/>
    </row>
    <row r="786790" spans="23:35" x14ac:dyDescent="0.2">
      <c r="W786790" s="29"/>
      <c r="AI786790" s="29"/>
    </row>
    <row r="786818" spans="23:35" x14ac:dyDescent="0.2">
      <c r="W786818" s="31"/>
      <c r="AI786818" s="31"/>
    </row>
    <row r="786822" spans="23:35" x14ac:dyDescent="0.2">
      <c r="W786822" s="29"/>
      <c r="AI786822" s="29"/>
    </row>
    <row r="786850" spans="23:35" x14ac:dyDescent="0.2">
      <c r="W786850" s="31"/>
      <c r="AI786850" s="31"/>
    </row>
    <row r="786854" spans="23:35" x14ac:dyDescent="0.2">
      <c r="W786854" s="29"/>
      <c r="AI786854" s="29"/>
    </row>
    <row r="786882" spans="23:35" x14ac:dyDescent="0.2">
      <c r="W786882" s="31"/>
      <c r="AI786882" s="31"/>
    </row>
    <row r="786886" spans="23:35" x14ac:dyDescent="0.2">
      <c r="W786886" s="29"/>
      <c r="AI786886" s="29"/>
    </row>
    <row r="786914" spans="23:35" x14ac:dyDescent="0.2">
      <c r="W786914" s="31"/>
      <c r="AI786914" s="31"/>
    </row>
    <row r="786918" spans="23:35" x14ac:dyDescent="0.2">
      <c r="W786918" s="29"/>
      <c r="AI786918" s="29"/>
    </row>
    <row r="786946" spans="23:35" x14ac:dyDescent="0.2">
      <c r="W786946" s="31"/>
      <c r="AI786946" s="31"/>
    </row>
    <row r="786950" spans="23:35" x14ac:dyDescent="0.2">
      <c r="W786950" s="29"/>
      <c r="AI786950" s="29"/>
    </row>
    <row r="786978" spans="23:35" x14ac:dyDescent="0.2">
      <c r="W786978" s="31"/>
      <c r="AI786978" s="31"/>
    </row>
    <row r="786982" spans="23:35" x14ac:dyDescent="0.2">
      <c r="W786982" s="29"/>
      <c r="AI786982" s="29"/>
    </row>
    <row r="787010" spans="23:35" x14ac:dyDescent="0.2">
      <c r="W787010" s="31"/>
      <c r="AI787010" s="31"/>
    </row>
    <row r="787014" spans="23:35" x14ac:dyDescent="0.2">
      <c r="W787014" s="29"/>
      <c r="AI787014" s="29"/>
    </row>
    <row r="787042" spans="23:35" x14ac:dyDescent="0.2">
      <c r="W787042" s="31"/>
      <c r="AI787042" s="31"/>
    </row>
    <row r="787046" spans="23:35" x14ac:dyDescent="0.2">
      <c r="W787046" s="29"/>
      <c r="AI787046" s="29"/>
    </row>
    <row r="787074" spans="23:35" x14ac:dyDescent="0.2">
      <c r="W787074" s="31"/>
      <c r="AI787074" s="31"/>
    </row>
    <row r="787078" spans="23:35" x14ac:dyDescent="0.2">
      <c r="W787078" s="29"/>
      <c r="AI787078" s="29"/>
    </row>
    <row r="787106" spans="23:35" x14ac:dyDescent="0.2">
      <c r="W787106" s="31"/>
      <c r="AI787106" s="31"/>
    </row>
    <row r="787110" spans="23:35" x14ac:dyDescent="0.2">
      <c r="W787110" s="29"/>
      <c r="AI787110" s="29"/>
    </row>
    <row r="787138" spans="23:35" x14ac:dyDescent="0.2">
      <c r="W787138" s="31"/>
      <c r="AI787138" s="31"/>
    </row>
    <row r="787142" spans="23:35" x14ac:dyDescent="0.2">
      <c r="W787142" s="29"/>
      <c r="AI787142" s="29"/>
    </row>
    <row r="787170" spans="23:35" x14ac:dyDescent="0.2">
      <c r="W787170" s="31"/>
      <c r="AI787170" s="31"/>
    </row>
    <row r="787174" spans="23:35" x14ac:dyDescent="0.2">
      <c r="W787174" s="29"/>
      <c r="AI787174" s="29"/>
    </row>
    <row r="787202" spans="23:35" x14ac:dyDescent="0.2">
      <c r="W787202" s="31"/>
      <c r="AI787202" s="31"/>
    </row>
    <row r="787206" spans="23:35" x14ac:dyDescent="0.2">
      <c r="W787206" s="29"/>
      <c r="AI787206" s="29"/>
    </row>
    <row r="787234" spans="23:35" x14ac:dyDescent="0.2">
      <c r="W787234" s="31"/>
      <c r="AI787234" s="31"/>
    </row>
    <row r="787238" spans="23:35" x14ac:dyDescent="0.2">
      <c r="W787238" s="29"/>
      <c r="AI787238" s="29"/>
    </row>
    <row r="787266" spans="23:35" x14ac:dyDescent="0.2">
      <c r="W787266" s="31"/>
      <c r="AI787266" s="31"/>
    </row>
    <row r="787270" spans="23:35" x14ac:dyDescent="0.2">
      <c r="W787270" s="29"/>
      <c r="AI787270" s="29"/>
    </row>
    <row r="787298" spans="23:35" x14ac:dyDescent="0.2">
      <c r="W787298" s="31"/>
      <c r="AI787298" s="31"/>
    </row>
    <row r="787302" spans="23:35" x14ac:dyDescent="0.2">
      <c r="W787302" s="29"/>
      <c r="AI787302" s="29"/>
    </row>
    <row r="787330" spans="23:35" x14ac:dyDescent="0.2">
      <c r="W787330" s="31"/>
      <c r="AI787330" s="31"/>
    </row>
    <row r="787334" spans="23:35" x14ac:dyDescent="0.2">
      <c r="W787334" s="29"/>
      <c r="AI787334" s="29"/>
    </row>
    <row r="787362" spans="23:35" x14ac:dyDescent="0.2">
      <c r="W787362" s="31"/>
      <c r="AI787362" s="31"/>
    </row>
    <row r="787366" spans="23:35" x14ac:dyDescent="0.2">
      <c r="W787366" s="29"/>
      <c r="AI787366" s="29"/>
    </row>
    <row r="787394" spans="23:35" x14ac:dyDescent="0.2">
      <c r="W787394" s="31"/>
      <c r="AI787394" s="31"/>
    </row>
    <row r="787398" spans="23:35" x14ac:dyDescent="0.2">
      <c r="W787398" s="29"/>
      <c r="AI787398" s="29"/>
    </row>
    <row r="787426" spans="23:35" x14ac:dyDescent="0.2">
      <c r="W787426" s="31"/>
      <c r="AI787426" s="31"/>
    </row>
    <row r="787430" spans="23:35" x14ac:dyDescent="0.2">
      <c r="W787430" s="29"/>
      <c r="AI787430" s="29"/>
    </row>
    <row r="787458" spans="23:35" x14ac:dyDescent="0.2">
      <c r="W787458" s="31"/>
      <c r="AI787458" s="31"/>
    </row>
    <row r="787462" spans="23:35" x14ac:dyDescent="0.2">
      <c r="W787462" s="29"/>
      <c r="AI787462" s="29"/>
    </row>
    <row r="787490" spans="23:35" x14ac:dyDescent="0.2">
      <c r="W787490" s="31"/>
      <c r="AI787490" s="31"/>
    </row>
    <row r="787494" spans="23:35" x14ac:dyDescent="0.2">
      <c r="W787494" s="29"/>
      <c r="AI787494" s="29"/>
    </row>
    <row r="787522" spans="23:35" x14ac:dyDescent="0.2">
      <c r="W787522" s="31"/>
      <c r="AI787522" s="31"/>
    </row>
    <row r="787526" spans="23:35" x14ac:dyDescent="0.2">
      <c r="W787526" s="29"/>
      <c r="AI787526" s="29"/>
    </row>
    <row r="787554" spans="23:35" x14ac:dyDescent="0.2">
      <c r="W787554" s="31"/>
      <c r="AI787554" s="31"/>
    </row>
    <row r="787558" spans="23:35" x14ac:dyDescent="0.2">
      <c r="W787558" s="29"/>
      <c r="AI787558" s="29"/>
    </row>
    <row r="787586" spans="23:35" x14ac:dyDescent="0.2">
      <c r="W787586" s="31"/>
      <c r="AI787586" s="31"/>
    </row>
    <row r="787590" spans="23:35" x14ac:dyDescent="0.2">
      <c r="W787590" s="29"/>
      <c r="AI787590" s="29"/>
    </row>
    <row r="787618" spans="23:35" x14ac:dyDescent="0.2">
      <c r="W787618" s="31"/>
      <c r="AI787618" s="31"/>
    </row>
    <row r="787622" spans="23:35" x14ac:dyDescent="0.2">
      <c r="W787622" s="29"/>
      <c r="AI787622" s="29"/>
    </row>
    <row r="787650" spans="23:35" x14ac:dyDescent="0.2">
      <c r="W787650" s="31"/>
      <c r="AI787650" s="31"/>
    </row>
    <row r="787654" spans="23:35" x14ac:dyDescent="0.2">
      <c r="W787654" s="29"/>
      <c r="AI787654" s="29"/>
    </row>
    <row r="787682" spans="23:35" x14ac:dyDescent="0.2">
      <c r="W787682" s="31"/>
      <c r="AI787682" s="31"/>
    </row>
    <row r="787686" spans="23:35" x14ac:dyDescent="0.2">
      <c r="W787686" s="29"/>
      <c r="AI787686" s="29"/>
    </row>
    <row r="787714" spans="23:35" x14ac:dyDescent="0.2">
      <c r="W787714" s="31"/>
      <c r="AI787714" s="31"/>
    </row>
    <row r="787718" spans="23:35" x14ac:dyDescent="0.2">
      <c r="W787718" s="29"/>
      <c r="AI787718" s="29"/>
    </row>
    <row r="787746" spans="23:35" x14ac:dyDescent="0.2">
      <c r="W787746" s="31"/>
      <c r="AI787746" s="31"/>
    </row>
    <row r="787750" spans="23:35" x14ac:dyDescent="0.2">
      <c r="W787750" s="29"/>
      <c r="AI787750" s="29"/>
    </row>
    <row r="787778" spans="23:35" x14ac:dyDescent="0.2">
      <c r="W787778" s="31"/>
      <c r="AI787778" s="31"/>
    </row>
    <row r="787782" spans="23:35" x14ac:dyDescent="0.2">
      <c r="W787782" s="29"/>
      <c r="AI787782" s="29"/>
    </row>
    <row r="787810" spans="23:35" x14ac:dyDescent="0.2">
      <c r="W787810" s="31"/>
      <c r="AI787810" s="31"/>
    </row>
    <row r="787814" spans="23:35" x14ac:dyDescent="0.2">
      <c r="W787814" s="29"/>
      <c r="AI787814" s="29"/>
    </row>
    <row r="787842" spans="23:35" x14ac:dyDescent="0.2">
      <c r="W787842" s="31"/>
      <c r="AI787842" s="31"/>
    </row>
    <row r="787846" spans="23:35" x14ac:dyDescent="0.2">
      <c r="W787846" s="29"/>
      <c r="AI787846" s="29"/>
    </row>
    <row r="787874" spans="23:35" x14ac:dyDescent="0.2">
      <c r="W787874" s="31"/>
      <c r="AI787874" s="31"/>
    </row>
    <row r="787878" spans="23:35" x14ac:dyDescent="0.2">
      <c r="W787878" s="29"/>
      <c r="AI787878" s="29"/>
    </row>
    <row r="787906" spans="23:35" x14ac:dyDescent="0.2">
      <c r="W787906" s="31"/>
      <c r="AI787906" s="31"/>
    </row>
    <row r="787910" spans="23:35" x14ac:dyDescent="0.2">
      <c r="W787910" s="29"/>
      <c r="AI787910" s="29"/>
    </row>
    <row r="787938" spans="23:35" x14ac:dyDescent="0.2">
      <c r="W787938" s="31"/>
      <c r="AI787938" s="31"/>
    </row>
    <row r="787942" spans="23:35" x14ac:dyDescent="0.2">
      <c r="W787942" s="29"/>
      <c r="AI787942" s="29"/>
    </row>
    <row r="787970" spans="23:35" x14ac:dyDescent="0.2">
      <c r="W787970" s="31"/>
      <c r="AI787970" s="31"/>
    </row>
    <row r="787974" spans="23:35" x14ac:dyDescent="0.2">
      <c r="W787974" s="29"/>
      <c r="AI787974" s="29"/>
    </row>
    <row r="788002" spans="23:35" x14ac:dyDescent="0.2">
      <c r="W788002" s="31"/>
      <c r="AI788002" s="31"/>
    </row>
    <row r="788006" spans="23:35" x14ac:dyDescent="0.2">
      <c r="W788006" s="29"/>
      <c r="AI788006" s="29"/>
    </row>
    <row r="788034" spans="23:35" x14ac:dyDescent="0.2">
      <c r="W788034" s="31"/>
      <c r="AI788034" s="31"/>
    </row>
    <row r="788038" spans="23:35" x14ac:dyDescent="0.2">
      <c r="W788038" s="29"/>
      <c r="AI788038" s="29"/>
    </row>
    <row r="788066" spans="23:35" x14ac:dyDescent="0.2">
      <c r="W788066" s="31"/>
      <c r="AI788066" s="31"/>
    </row>
    <row r="788070" spans="23:35" x14ac:dyDescent="0.2">
      <c r="W788070" s="29"/>
      <c r="AI788070" s="29"/>
    </row>
    <row r="788098" spans="23:35" x14ac:dyDescent="0.2">
      <c r="W788098" s="31"/>
      <c r="AI788098" s="31"/>
    </row>
    <row r="788102" spans="23:35" x14ac:dyDescent="0.2">
      <c r="W788102" s="29"/>
      <c r="AI788102" s="29"/>
    </row>
    <row r="788130" spans="23:35" x14ac:dyDescent="0.2">
      <c r="W788130" s="31"/>
      <c r="AI788130" s="31"/>
    </row>
    <row r="788134" spans="23:35" x14ac:dyDescent="0.2">
      <c r="W788134" s="29"/>
      <c r="AI788134" s="29"/>
    </row>
    <row r="788162" spans="23:35" x14ac:dyDescent="0.2">
      <c r="W788162" s="31"/>
      <c r="AI788162" s="31"/>
    </row>
    <row r="788166" spans="23:35" x14ac:dyDescent="0.2">
      <c r="W788166" s="29"/>
      <c r="AI788166" s="29"/>
    </row>
    <row r="788194" spans="23:35" x14ac:dyDescent="0.2">
      <c r="W788194" s="31"/>
      <c r="AI788194" s="31"/>
    </row>
    <row r="788198" spans="23:35" x14ac:dyDescent="0.2">
      <c r="W788198" s="29"/>
      <c r="AI788198" s="29"/>
    </row>
    <row r="788226" spans="23:35" x14ac:dyDescent="0.2">
      <c r="W788226" s="31"/>
      <c r="AI788226" s="31"/>
    </row>
    <row r="788230" spans="23:35" x14ac:dyDescent="0.2">
      <c r="W788230" s="29"/>
      <c r="AI788230" s="29"/>
    </row>
    <row r="788258" spans="23:35" x14ac:dyDescent="0.2">
      <c r="W788258" s="31"/>
      <c r="AI788258" s="31"/>
    </row>
    <row r="788262" spans="23:35" x14ac:dyDescent="0.2">
      <c r="W788262" s="29"/>
      <c r="AI788262" s="29"/>
    </row>
    <row r="788290" spans="23:35" x14ac:dyDescent="0.2">
      <c r="W788290" s="31"/>
      <c r="AI788290" s="31"/>
    </row>
    <row r="788294" spans="23:35" x14ac:dyDescent="0.2">
      <c r="W788294" s="29"/>
      <c r="AI788294" s="29"/>
    </row>
    <row r="788322" spans="23:35" x14ac:dyDescent="0.2">
      <c r="W788322" s="31"/>
      <c r="AI788322" s="31"/>
    </row>
    <row r="788326" spans="23:35" x14ac:dyDescent="0.2">
      <c r="W788326" s="29"/>
      <c r="AI788326" s="29"/>
    </row>
    <row r="788354" spans="23:35" x14ac:dyDescent="0.2">
      <c r="W788354" s="31"/>
      <c r="AI788354" s="31"/>
    </row>
    <row r="788358" spans="23:35" x14ac:dyDescent="0.2">
      <c r="W788358" s="29"/>
      <c r="AI788358" s="29"/>
    </row>
    <row r="788386" spans="23:35" x14ac:dyDescent="0.2">
      <c r="W788386" s="31"/>
      <c r="AI788386" s="31"/>
    </row>
    <row r="788390" spans="23:35" x14ac:dyDescent="0.2">
      <c r="W788390" s="29"/>
      <c r="AI788390" s="29"/>
    </row>
    <row r="788418" spans="23:35" x14ac:dyDescent="0.2">
      <c r="W788418" s="31"/>
      <c r="AI788418" s="31"/>
    </row>
    <row r="788422" spans="23:35" x14ac:dyDescent="0.2">
      <c r="W788422" s="29"/>
      <c r="AI788422" s="29"/>
    </row>
    <row r="788450" spans="23:35" x14ac:dyDescent="0.2">
      <c r="W788450" s="31"/>
      <c r="AI788450" s="31"/>
    </row>
    <row r="788454" spans="23:35" x14ac:dyDescent="0.2">
      <c r="W788454" s="29"/>
      <c r="AI788454" s="29"/>
    </row>
    <row r="788482" spans="23:35" x14ac:dyDescent="0.2">
      <c r="W788482" s="31"/>
      <c r="AI788482" s="31"/>
    </row>
    <row r="788486" spans="23:35" x14ac:dyDescent="0.2">
      <c r="W788486" s="29"/>
      <c r="AI788486" s="29"/>
    </row>
    <row r="788514" spans="23:35" x14ac:dyDescent="0.2">
      <c r="W788514" s="31"/>
      <c r="AI788514" s="31"/>
    </row>
    <row r="788518" spans="23:35" x14ac:dyDescent="0.2">
      <c r="W788518" s="29"/>
      <c r="AI788518" s="29"/>
    </row>
    <row r="788546" spans="23:35" x14ac:dyDescent="0.2">
      <c r="W788546" s="31"/>
      <c r="AI788546" s="31"/>
    </row>
    <row r="788550" spans="23:35" x14ac:dyDescent="0.2">
      <c r="W788550" s="29"/>
      <c r="AI788550" s="29"/>
    </row>
    <row r="788578" spans="23:35" x14ac:dyDescent="0.2">
      <c r="W788578" s="31"/>
      <c r="AI788578" s="31"/>
    </row>
    <row r="788582" spans="23:35" x14ac:dyDescent="0.2">
      <c r="W788582" s="29"/>
      <c r="AI788582" s="29"/>
    </row>
    <row r="788610" spans="23:35" x14ac:dyDescent="0.2">
      <c r="W788610" s="31"/>
      <c r="AI788610" s="31"/>
    </row>
    <row r="788614" spans="23:35" x14ac:dyDescent="0.2">
      <c r="W788614" s="29"/>
      <c r="AI788614" s="29"/>
    </row>
    <row r="788642" spans="23:35" x14ac:dyDescent="0.2">
      <c r="W788642" s="31"/>
      <c r="AI788642" s="31"/>
    </row>
    <row r="788646" spans="23:35" x14ac:dyDescent="0.2">
      <c r="W788646" s="29"/>
      <c r="AI788646" s="29"/>
    </row>
    <row r="788674" spans="23:35" x14ac:dyDescent="0.2">
      <c r="W788674" s="31"/>
      <c r="AI788674" s="31"/>
    </row>
    <row r="788678" spans="23:35" x14ac:dyDescent="0.2">
      <c r="W788678" s="29"/>
      <c r="AI788678" s="29"/>
    </row>
    <row r="788706" spans="23:35" x14ac:dyDescent="0.2">
      <c r="W788706" s="31"/>
      <c r="AI788706" s="31"/>
    </row>
    <row r="788710" spans="23:35" x14ac:dyDescent="0.2">
      <c r="W788710" s="29"/>
      <c r="AI788710" s="29"/>
    </row>
    <row r="788738" spans="23:35" x14ac:dyDescent="0.2">
      <c r="W788738" s="31"/>
      <c r="AI788738" s="31"/>
    </row>
    <row r="788742" spans="23:35" x14ac:dyDescent="0.2">
      <c r="W788742" s="29"/>
      <c r="AI788742" s="29"/>
    </row>
    <row r="788770" spans="23:35" x14ac:dyDescent="0.2">
      <c r="W788770" s="31"/>
      <c r="AI788770" s="31"/>
    </row>
    <row r="788774" spans="23:35" x14ac:dyDescent="0.2">
      <c r="W788774" s="29"/>
      <c r="AI788774" s="29"/>
    </row>
    <row r="788802" spans="23:35" x14ac:dyDescent="0.2">
      <c r="W788802" s="31"/>
      <c r="AI788802" s="31"/>
    </row>
    <row r="788806" spans="23:35" x14ac:dyDescent="0.2">
      <c r="W788806" s="29"/>
      <c r="AI788806" s="29"/>
    </row>
    <row r="788834" spans="23:35" x14ac:dyDescent="0.2">
      <c r="W788834" s="31"/>
      <c r="AI788834" s="31"/>
    </row>
    <row r="788838" spans="23:35" x14ac:dyDescent="0.2">
      <c r="W788838" s="29"/>
      <c r="AI788838" s="29"/>
    </row>
    <row r="788866" spans="23:35" x14ac:dyDescent="0.2">
      <c r="W788866" s="31"/>
      <c r="AI788866" s="31"/>
    </row>
    <row r="788870" spans="23:35" x14ac:dyDescent="0.2">
      <c r="W788870" s="29"/>
      <c r="AI788870" s="29"/>
    </row>
    <row r="788898" spans="23:35" x14ac:dyDescent="0.2">
      <c r="W788898" s="31"/>
      <c r="AI788898" s="31"/>
    </row>
    <row r="788902" spans="23:35" x14ac:dyDescent="0.2">
      <c r="W788902" s="29"/>
      <c r="AI788902" s="29"/>
    </row>
    <row r="788930" spans="23:35" x14ac:dyDescent="0.2">
      <c r="W788930" s="31"/>
      <c r="AI788930" s="31"/>
    </row>
    <row r="788934" spans="23:35" x14ac:dyDescent="0.2">
      <c r="W788934" s="29"/>
      <c r="AI788934" s="29"/>
    </row>
    <row r="788962" spans="23:35" x14ac:dyDescent="0.2">
      <c r="W788962" s="31"/>
      <c r="AI788962" s="31"/>
    </row>
    <row r="788966" spans="23:35" x14ac:dyDescent="0.2">
      <c r="W788966" s="29"/>
      <c r="AI788966" s="29"/>
    </row>
    <row r="788994" spans="23:35" x14ac:dyDescent="0.2">
      <c r="W788994" s="31"/>
      <c r="AI788994" s="31"/>
    </row>
    <row r="788998" spans="23:35" x14ac:dyDescent="0.2">
      <c r="W788998" s="29"/>
      <c r="AI788998" s="29"/>
    </row>
    <row r="789026" spans="23:35" x14ac:dyDescent="0.2">
      <c r="W789026" s="31"/>
      <c r="AI789026" s="31"/>
    </row>
    <row r="789030" spans="23:35" x14ac:dyDescent="0.2">
      <c r="W789030" s="29"/>
      <c r="AI789030" s="29"/>
    </row>
    <row r="789058" spans="23:35" x14ac:dyDescent="0.2">
      <c r="W789058" s="31"/>
      <c r="AI789058" s="31"/>
    </row>
    <row r="789062" spans="23:35" x14ac:dyDescent="0.2">
      <c r="W789062" s="29"/>
      <c r="AI789062" s="29"/>
    </row>
    <row r="789090" spans="23:35" x14ac:dyDescent="0.2">
      <c r="W789090" s="31"/>
      <c r="AI789090" s="31"/>
    </row>
    <row r="789094" spans="23:35" x14ac:dyDescent="0.2">
      <c r="W789094" s="29"/>
      <c r="AI789094" s="29"/>
    </row>
    <row r="789122" spans="23:35" x14ac:dyDescent="0.2">
      <c r="W789122" s="31"/>
      <c r="AI789122" s="31"/>
    </row>
    <row r="789126" spans="23:35" x14ac:dyDescent="0.2">
      <c r="W789126" s="29"/>
      <c r="AI789126" s="29"/>
    </row>
    <row r="789154" spans="23:35" x14ac:dyDescent="0.2">
      <c r="W789154" s="31"/>
      <c r="AI789154" s="31"/>
    </row>
    <row r="789158" spans="23:35" x14ac:dyDescent="0.2">
      <c r="W789158" s="29"/>
      <c r="AI789158" s="29"/>
    </row>
    <row r="789186" spans="23:35" x14ac:dyDescent="0.2">
      <c r="W789186" s="31"/>
      <c r="AI789186" s="31"/>
    </row>
    <row r="789190" spans="23:35" x14ac:dyDescent="0.2">
      <c r="W789190" s="29"/>
      <c r="AI789190" s="29"/>
    </row>
    <row r="789218" spans="23:35" x14ac:dyDescent="0.2">
      <c r="W789218" s="31"/>
      <c r="AI789218" s="31"/>
    </row>
    <row r="789222" spans="23:35" x14ac:dyDescent="0.2">
      <c r="W789222" s="29"/>
      <c r="AI789222" s="29"/>
    </row>
    <row r="789250" spans="23:35" x14ac:dyDescent="0.2">
      <c r="W789250" s="31"/>
      <c r="AI789250" s="31"/>
    </row>
    <row r="789254" spans="23:35" x14ac:dyDescent="0.2">
      <c r="W789254" s="29"/>
      <c r="AI789254" s="29"/>
    </row>
    <row r="789282" spans="23:35" x14ac:dyDescent="0.2">
      <c r="W789282" s="31"/>
      <c r="AI789282" s="31"/>
    </row>
    <row r="789286" spans="23:35" x14ac:dyDescent="0.2">
      <c r="W789286" s="29"/>
      <c r="AI789286" s="29"/>
    </row>
    <row r="789314" spans="23:35" x14ac:dyDescent="0.2">
      <c r="W789314" s="31"/>
      <c r="AI789314" s="31"/>
    </row>
    <row r="789318" spans="23:35" x14ac:dyDescent="0.2">
      <c r="W789318" s="29"/>
      <c r="AI789318" s="29"/>
    </row>
    <row r="789346" spans="23:35" x14ac:dyDescent="0.2">
      <c r="W789346" s="31"/>
      <c r="AI789346" s="31"/>
    </row>
    <row r="789350" spans="23:35" x14ac:dyDescent="0.2">
      <c r="W789350" s="29"/>
      <c r="AI789350" s="29"/>
    </row>
    <row r="789378" spans="23:35" x14ac:dyDescent="0.2">
      <c r="W789378" s="31"/>
      <c r="AI789378" s="31"/>
    </row>
    <row r="789382" spans="23:35" x14ac:dyDescent="0.2">
      <c r="W789382" s="29"/>
      <c r="AI789382" s="29"/>
    </row>
    <row r="789410" spans="23:35" x14ac:dyDescent="0.2">
      <c r="W789410" s="31"/>
      <c r="AI789410" s="31"/>
    </row>
    <row r="789414" spans="23:35" x14ac:dyDescent="0.2">
      <c r="W789414" s="29"/>
      <c r="AI789414" s="29"/>
    </row>
    <row r="789442" spans="23:35" x14ac:dyDescent="0.2">
      <c r="W789442" s="31"/>
      <c r="AI789442" s="31"/>
    </row>
    <row r="789446" spans="23:35" x14ac:dyDescent="0.2">
      <c r="W789446" s="29"/>
      <c r="AI789446" s="29"/>
    </row>
    <row r="789474" spans="23:35" x14ac:dyDescent="0.2">
      <c r="W789474" s="31"/>
      <c r="AI789474" s="31"/>
    </row>
    <row r="789478" spans="23:35" x14ac:dyDescent="0.2">
      <c r="W789478" s="29"/>
      <c r="AI789478" s="29"/>
    </row>
    <row r="789506" spans="23:35" x14ac:dyDescent="0.2">
      <c r="W789506" s="31"/>
      <c r="AI789506" s="31"/>
    </row>
    <row r="789510" spans="23:35" x14ac:dyDescent="0.2">
      <c r="W789510" s="29"/>
      <c r="AI789510" s="29"/>
    </row>
    <row r="789538" spans="23:35" x14ac:dyDescent="0.2">
      <c r="W789538" s="31"/>
      <c r="AI789538" s="31"/>
    </row>
    <row r="789542" spans="23:35" x14ac:dyDescent="0.2">
      <c r="W789542" s="29"/>
      <c r="AI789542" s="29"/>
    </row>
    <row r="789570" spans="23:35" x14ac:dyDescent="0.2">
      <c r="W789570" s="31"/>
      <c r="AI789570" s="31"/>
    </row>
    <row r="789574" spans="23:35" x14ac:dyDescent="0.2">
      <c r="W789574" s="29"/>
      <c r="AI789574" s="29"/>
    </row>
    <row r="789602" spans="23:35" x14ac:dyDescent="0.2">
      <c r="W789602" s="31"/>
      <c r="AI789602" s="31"/>
    </row>
    <row r="789606" spans="23:35" x14ac:dyDescent="0.2">
      <c r="W789606" s="29"/>
      <c r="AI789606" s="29"/>
    </row>
    <row r="789634" spans="23:35" x14ac:dyDescent="0.2">
      <c r="W789634" s="31"/>
      <c r="AI789634" s="31"/>
    </row>
    <row r="789638" spans="23:35" x14ac:dyDescent="0.2">
      <c r="W789638" s="29"/>
      <c r="AI789638" s="29"/>
    </row>
    <row r="789666" spans="23:35" x14ac:dyDescent="0.2">
      <c r="W789666" s="31"/>
      <c r="AI789666" s="31"/>
    </row>
    <row r="789670" spans="23:35" x14ac:dyDescent="0.2">
      <c r="W789670" s="29"/>
      <c r="AI789670" s="29"/>
    </row>
    <row r="789698" spans="23:35" x14ac:dyDescent="0.2">
      <c r="W789698" s="31"/>
      <c r="AI789698" s="31"/>
    </row>
    <row r="789702" spans="23:35" x14ac:dyDescent="0.2">
      <c r="W789702" s="29"/>
      <c r="AI789702" s="29"/>
    </row>
    <row r="789730" spans="23:35" x14ac:dyDescent="0.2">
      <c r="W789730" s="31"/>
      <c r="AI789730" s="31"/>
    </row>
    <row r="789734" spans="23:35" x14ac:dyDescent="0.2">
      <c r="W789734" s="29"/>
      <c r="AI789734" s="29"/>
    </row>
    <row r="789762" spans="23:35" x14ac:dyDescent="0.2">
      <c r="W789762" s="31"/>
      <c r="AI789762" s="31"/>
    </row>
    <row r="789766" spans="23:35" x14ac:dyDescent="0.2">
      <c r="W789766" s="29"/>
      <c r="AI789766" s="29"/>
    </row>
    <row r="789794" spans="23:35" x14ac:dyDescent="0.2">
      <c r="W789794" s="31"/>
      <c r="AI789794" s="31"/>
    </row>
    <row r="789798" spans="23:35" x14ac:dyDescent="0.2">
      <c r="W789798" s="29"/>
      <c r="AI789798" s="29"/>
    </row>
    <row r="789826" spans="23:35" x14ac:dyDescent="0.2">
      <c r="W789826" s="31"/>
      <c r="AI789826" s="31"/>
    </row>
    <row r="789830" spans="23:35" x14ac:dyDescent="0.2">
      <c r="W789830" s="29"/>
      <c r="AI789830" s="29"/>
    </row>
    <row r="789858" spans="23:35" x14ac:dyDescent="0.2">
      <c r="W789858" s="31"/>
      <c r="AI789858" s="31"/>
    </row>
    <row r="789862" spans="23:35" x14ac:dyDescent="0.2">
      <c r="W789862" s="29"/>
      <c r="AI789862" s="29"/>
    </row>
    <row r="789890" spans="23:35" x14ac:dyDescent="0.2">
      <c r="W789890" s="31"/>
      <c r="AI789890" s="31"/>
    </row>
    <row r="789894" spans="23:35" x14ac:dyDescent="0.2">
      <c r="W789894" s="29"/>
      <c r="AI789894" s="29"/>
    </row>
    <row r="789922" spans="23:35" x14ac:dyDescent="0.2">
      <c r="W789922" s="31"/>
      <c r="AI789922" s="31"/>
    </row>
    <row r="789926" spans="23:35" x14ac:dyDescent="0.2">
      <c r="W789926" s="29"/>
      <c r="AI789926" s="29"/>
    </row>
    <row r="789954" spans="23:35" x14ac:dyDescent="0.2">
      <c r="W789954" s="31"/>
      <c r="AI789954" s="31"/>
    </row>
    <row r="789958" spans="23:35" x14ac:dyDescent="0.2">
      <c r="W789958" s="29"/>
      <c r="AI789958" s="29"/>
    </row>
    <row r="789986" spans="23:35" x14ac:dyDescent="0.2">
      <c r="W789986" s="31"/>
      <c r="AI789986" s="31"/>
    </row>
    <row r="789990" spans="23:35" x14ac:dyDescent="0.2">
      <c r="W789990" s="29"/>
      <c r="AI789990" s="29"/>
    </row>
    <row r="790018" spans="23:35" x14ac:dyDescent="0.2">
      <c r="W790018" s="31"/>
      <c r="AI790018" s="31"/>
    </row>
    <row r="790022" spans="23:35" x14ac:dyDescent="0.2">
      <c r="W790022" s="29"/>
      <c r="AI790022" s="29"/>
    </row>
    <row r="790050" spans="23:35" x14ac:dyDescent="0.2">
      <c r="W790050" s="31"/>
      <c r="AI790050" s="31"/>
    </row>
    <row r="790054" spans="23:35" x14ac:dyDescent="0.2">
      <c r="W790054" s="29"/>
      <c r="AI790054" s="29"/>
    </row>
    <row r="790082" spans="23:35" x14ac:dyDescent="0.2">
      <c r="W790082" s="31"/>
      <c r="AI790082" s="31"/>
    </row>
    <row r="790086" spans="23:35" x14ac:dyDescent="0.2">
      <c r="W790086" s="29"/>
      <c r="AI790086" s="29"/>
    </row>
    <row r="790114" spans="23:35" x14ac:dyDescent="0.2">
      <c r="W790114" s="31"/>
      <c r="AI790114" s="31"/>
    </row>
    <row r="790118" spans="23:35" x14ac:dyDescent="0.2">
      <c r="W790118" s="29"/>
      <c r="AI790118" s="29"/>
    </row>
    <row r="790146" spans="23:35" x14ac:dyDescent="0.2">
      <c r="W790146" s="31"/>
      <c r="AI790146" s="31"/>
    </row>
    <row r="790150" spans="23:35" x14ac:dyDescent="0.2">
      <c r="W790150" s="29"/>
      <c r="AI790150" s="29"/>
    </row>
    <row r="790178" spans="23:35" x14ac:dyDescent="0.2">
      <c r="W790178" s="31"/>
      <c r="AI790178" s="31"/>
    </row>
    <row r="790182" spans="23:35" x14ac:dyDescent="0.2">
      <c r="W790182" s="29"/>
      <c r="AI790182" s="29"/>
    </row>
    <row r="790210" spans="23:35" x14ac:dyDescent="0.2">
      <c r="W790210" s="31"/>
      <c r="AI790210" s="31"/>
    </row>
    <row r="790214" spans="23:35" x14ac:dyDescent="0.2">
      <c r="W790214" s="29"/>
      <c r="AI790214" s="29"/>
    </row>
    <row r="790242" spans="23:35" x14ac:dyDescent="0.2">
      <c r="W790242" s="31"/>
      <c r="AI790242" s="31"/>
    </row>
    <row r="790246" spans="23:35" x14ac:dyDescent="0.2">
      <c r="W790246" s="29"/>
      <c r="AI790246" s="29"/>
    </row>
    <row r="790274" spans="23:35" x14ac:dyDescent="0.2">
      <c r="W790274" s="31"/>
      <c r="AI790274" s="31"/>
    </row>
    <row r="790278" spans="23:35" x14ac:dyDescent="0.2">
      <c r="W790278" s="29"/>
      <c r="AI790278" s="29"/>
    </row>
    <row r="790306" spans="23:35" x14ac:dyDescent="0.2">
      <c r="W790306" s="31"/>
      <c r="AI790306" s="31"/>
    </row>
    <row r="790310" spans="23:35" x14ac:dyDescent="0.2">
      <c r="W790310" s="29"/>
      <c r="AI790310" s="29"/>
    </row>
    <row r="790338" spans="23:35" x14ac:dyDescent="0.2">
      <c r="W790338" s="31"/>
      <c r="AI790338" s="31"/>
    </row>
    <row r="790342" spans="23:35" x14ac:dyDescent="0.2">
      <c r="W790342" s="29"/>
      <c r="AI790342" s="29"/>
    </row>
    <row r="790370" spans="23:35" x14ac:dyDescent="0.2">
      <c r="W790370" s="31"/>
      <c r="AI790370" s="31"/>
    </row>
    <row r="790374" spans="23:35" x14ac:dyDescent="0.2">
      <c r="W790374" s="29"/>
      <c r="AI790374" s="29"/>
    </row>
    <row r="790402" spans="23:35" x14ac:dyDescent="0.2">
      <c r="W790402" s="31"/>
      <c r="AI790402" s="31"/>
    </row>
    <row r="790406" spans="23:35" x14ac:dyDescent="0.2">
      <c r="W790406" s="29"/>
      <c r="AI790406" s="29"/>
    </row>
    <row r="790434" spans="23:35" x14ac:dyDescent="0.2">
      <c r="W790434" s="31"/>
      <c r="AI790434" s="31"/>
    </row>
    <row r="790438" spans="23:35" x14ac:dyDescent="0.2">
      <c r="W790438" s="29"/>
      <c r="AI790438" s="29"/>
    </row>
    <row r="790466" spans="23:35" x14ac:dyDescent="0.2">
      <c r="W790466" s="31"/>
      <c r="AI790466" s="31"/>
    </row>
    <row r="790470" spans="23:35" x14ac:dyDescent="0.2">
      <c r="W790470" s="29"/>
      <c r="AI790470" s="29"/>
    </row>
    <row r="790498" spans="23:35" x14ac:dyDescent="0.2">
      <c r="W790498" s="31"/>
      <c r="AI790498" s="31"/>
    </row>
    <row r="790502" spans="23:35" x14ac:dyDescent="0.2">
      <c r="W790502" s="29"/>
      <c r="AI790502" s="29"/>
    </row>
    <row r="790530" spans="23:35" x14ac:dyDescent="0.2">
      <c r="W790530" s="31"/>
      <c r="AI790530" s="31"/>
    </row>
    <row r="790534" spans="23:35" x14ac:dyDescent="0.2">
      <c r="W790534" s="29"/>
      <c r="AI790534" s="29"/>
    </row>
    <row r="790562" spans="23:35" x14ac:dyDescent="0.2">
      <c r="W790562" s="31"/>
      <c r="AI790562" s="31"/>
    </row>
    <row r="790566" spans="23:35" x14ac:dyDescent="0.2">
      <c r="W790566" s="29"/>
      <c r="AI790566" s="29"/>
    </row>
    <row r="790594" spans="23:35" x14ac:dyDescent="0.2">
      <c r="W790594" s="31"/>
      <c r="AI790594" s="31"/>
    </row>
    <row r="790598" spans="23:35" x14ac:dyDescent="0.2">
      <c r="W790598" s="29"/>
      <c r="AI790598" s="29"/>
    </row>
    <row r="790626" spans="23:35" x14ac:dyDescent="0.2">
      <c r="W790626" s="31"/>
      <c r="AI790626" s="31"/>
    </row>
    <row r="790630" spans="23:35" x14ac:dyDescent="0.2">
      <c r="W790630" s="29"/>
      <c r="AI790630" s="29"/>
    </row>
    <row r="790658" spans="23:35" x14ac:dyDescent="0.2">
      <c r="W790658" s="31"/>
      <c r="AI790658" s="31"/>
    </row>
    <row r="790662" spans="23:35" x14ac:dyDescent="0.2">
      <c r="W790662" s="29"/>
      <c r="AI790662" s="29"/>
    </row>
    <row r="790690" spans="23:35" x14ac:dyDescent="0.2">
      <c r="W790690" s="31"/>
      <c r="AI790690" s="31"/>
    </row>
    <row r="790694" spans="23:35" x14ac:dyDescent="0.2">
      <c r="W790694" s="29"/>
      <c r="AI790694" s="29"/>
    </row>
    <row r="790722" spans="23:35" x14ac:dyDescent="0.2">
      <c r="W790722" s="31"/>
      <c r="AI790722" s="31"/>
    </row>
    <row r="790726" spans="23:35" x14ac:dyDescent="0.2">
      <c r="W790726" s="29"/>
      <c r="AI790726" s="29"/>
    </row>
    <row r="790754" spans="23:35" x14ac:dyDescent="0.2">
      <c r="W790754" s="31"/>
      <c r="AI790754" s="31"/>
    </row>
    <row r="790758" spans="23:35" x14ac:dyDescent="0.2">
      <c r="W790758" s="29"/>
      <c r="AI790758" s="29"/>
    </row>
    <row r="790786" spans="23:35" x14ac:dyDescent="0.2">
      <c r="W790786" s="31"/>
      <c r="AI790786" s="31"/>
    </row>
    <row r="790790" spans="23:35" x14ac:dyDescent="0.2">
      <c r="W790790" s="29"/>
      <c r="AI790790" s="29"/>
    </row>
    <row r="790818" spans="23:35" x14ac:dyDescent="0.2">
      <c r="W790818" s="31"/>
      <c r="AI790818" s="31"/>
    </row>
    <row r="790822" spans="23:35" x14ac:dyDescent="0.2">
      <c r="W790822" s="29"/>
      <c r="AI790822" s="29"/>
    </row>
    <row r="790850" spans="23:35" x14ac:dyDescent="0.2">
      <c r="W790850" s="31"/>
      <c r="AI790850" s="31"/>
    </row>
    <row r="790854" spans="23:35" x14ac:dyDescent="0.2">
      <c r="W790854" s="29"/>
      <c r="AI790854" s="29"/>
    </row>
    <row r="790882" spans="23:35" x14ac:dyDescent="0.2">
      <c r="W790882" s="31"/>
      <c r="AI790882" s="31"/>
    </row>
    <row r="790886" spans="23:35" x14ac:dyDescent="0.2">
      <c r="W790886" s="29"/>
      <c r="AI790886" s="29"/>
    </row>
    <row r="790914" spans="23:35" x14ac:dyDescent="0.2">
      <c r="W790914" s="31"/>
      <c r="AI790914" s="31"/>
    </row>
    <row r="790918" spans="23:35" x14ac:dyDescent="0.2">
      <c r="W790918" s="29"/>
      <c r="AI790918" s="29"/>
    </row>
    <row r="790946" spans="23:35" x14ac:dyDescent="0.2">
      <c r="W790946" s="31"/>
      <c r="AI790946" s="31"/>
    </row>
    <row r="790950" spans="23:35" x14ac:dyDescent="0.2">
      <c r="W790950" s="29"/>
      <c r="AI790950" s="29"/>
    </row>
    <row r="790978" spans="23:35" x14ac:dyDescent="0.2">
      <c r="W790978" s="31"/>
      <c r="AI790978" s="31"/>
    </row>
    <row r="790982" spans="23:35" x14ac:dyDescent="0.2">
      <c r="W790982" s="29"/>
      <c r="AI790982" s="29"/>
    </row>
    <row r="791010" spans="23:35" x14ac:dyDescent="0.2">
      <c r="W791010" s="31"/>
      <c r="AI791010" s="31"/>
    </row>
    <row r="791014" spans="23:35" x14ac:dyDescent="0.2">
      <c r="W791014" s="29"/>
      <c r="AI791014" s="29"/>
    </row>
    <row r="791042" spans="23:35" x14ac:dyDescent="0.2">
      <c r="W791042" s="31"/>
      <c r="AI791042" s="31"/>
    </row>
    <row r="791046" spans="23:35" x14ac:dyDescent="0.2">
      <c r="W791046" s="29"/>
      <c r="AI791046" s="29"/>
    </row>
    <row r="791074" spans="23:35" x14ac:dyDescent="0.2">
      <c r="W791074" s="31"/>
      <c r="AI791074" s="31"/>
    </row>
    <row r="791078" spans="23:35" x14ac:dyDescent="0.2">
      <c r="W791078" s="29"/>
      <c r="AI791078" s="29"/>
    </row>
    <row r="791106" spans="23:35" x14ac:dyDescent="0.2">
      <c r="W791106" s="31"/>
      <c r="AI791106" s="31"/>
    </row>
    <row r="791110" spans="23:35" x14ac:dyDescent="0.2">
      <c r="W791110" s="29"/>
      <c r="AI791110" s="29"/>
    </row>
    <row r="791138" spans="23:35" x14ac:dyDescent="0.2">
      <c r="W791138" s="31"/>
      <c r="AI791138" s="31"/>
    </row>
    <row r="791142" spans="23:35" x14ac:dyDescent="0.2">
      <c r="W791142" s="29"/>
      <c r="AI791142" s="29"/>
    </row>
    <row r="791170" spans="23:35" x14ac:dyDescent="0.2">
      <c r="W791170" s="31"/>
      <c r="AI791170" s="31"/>
    </row>
    <row r="791174" spans="23:35" x14ac:dyDescent="0.2">
      <c r="W791174" s="29"/>
      <c r="AI791174" s="29"/>
    </row>
    <row r="791202" spans="23:35" x14ac:dyDescent="0.2">
      <c r="W791202" s="31"/>
      <c r="AI791202" s="31"/>
    </row>
    <row r="791206" spans="23:35" x14ac:dyDescent="0.2">
      <c r="W791206" s="29"/>
      <c r="AI791206" s="29"/>
    </row>
    <row r="791234" spans="23:35" x14ac:dyDescent="0.2">
      <c r="W791234" s="31"/>
      <c r="AI791234" s="31"/>
    </row>
    <row r="791238" spans="23:35" x14ac:dyDescent="0.2">
      <c r="W791238" s="29"/>
      <c r="AI791238" s="29"/>
    </row>
    <row r="791266" spans="23:35" x14ac:dyDescent="0.2">
      <c r="W791266" s="31"/>
      <c r="AI791266" s="31"/>
    </row>
    <row r="791270" spans="23:35" x14ac:dyDescent="0.2">
      <c r="W791270" s="29"/>
      <c r="AI791270" s="29"/>
    </row>
    <row r="791298" spans="23:35" x14ac:dyDescent="0.2">
      <c r="W791298" s="31"/>
      <c r="AI791298" s="31"/>
    </row>
    <row r="791302" spans="23:35" x14ac:dyDescent="0.2">
      <c r="W791302" s="29"/>
      <c r="AI791302" s="29"/>
    </row>
    <row r="791330" spans="23:35" x14ac:dyDescent="0.2">
      <c r="W791330" s="31"/>
      <c r="AI791330" s="31"/>
    </row>
    <row r="791334" spans="23:35" x14ac:dyDescent="0.2">
      <c r="W791334" s="29"/>
      <c r="AI791334" s="29"/>
    </row>
    <row r="791362" spans="23:35" x14ac:dyDescent="0.2">
      <c r="W791362" s="31"/>
      <c r="AI791362" s="31"/>
    </row>
    <row r="791366" spans="23:35" x14ac:dyDescent="0.2">
      <c r="W791366" s="29"/>
      <c r="AI791366" s="29"/>
    </row>
    <row r="791394" spans="23:35" x14ac:dyDescent="0.2">
      <c r="W791394" s="31"/>
      <c r="AI791394" s="31"/>
    </row>
    <row r="791398" spans="23:35" x14ac:dyDescent="0.2">
      <c r="W791398" s="29"/>
      <c r="AI791398" s="29"/>
    </row>
    <row r="791426" spans="23:35" x14ac:dyDescent="0.2">
      <c r="W791426" s="31"/>
      <c r="AI791426" s="31"/>
    </row>
    <row r="791430" spans="23:35" x14ac:dyDescent="0.2">
      <c r="W791430" s="29"/>
      <c r="AI791430" s="29"/>
    </row>
    <row r="791458" spans="23:35" x14ac:dyDescent="0.2">
      <c r="W791458" s="31"/>
      <c r="AI791458" s="31"/>
    </row>
    <row r="791462" spans="23:35" x14ac:dyDescent="0.2">
      <c r="W791462" s="29"/>
      <c r="AI791462" s="29"/>
    </row>
    <row r="791490" spans="23:35" x14ac:dyDescent="0.2">
      <c r="W791490" s="31"/>
      <c r="AI791490" s="31"/>
    </row>
    <row r="791494" spans="23:35" x14ac:dyDescent="0.2">
      <c r="W791494" s="29"/>
      <c r="AI791494" s="29"/>
    </row>
    <row r="791522" spans="23:35" x14ac:dyDescent="0.2">
      <c r="W791522" s="31"/>
      <c r="AI791522" s="31"/>
    </row>
    <row r="791526" spans="23:35" x14ac:dyDescent="0.2">
      <c r="W791526" s="29"/>
      <c r="AI791526" s="29"/>
    </row>
    <row r="791554" spans="23:35" x14ac:dyDescent="0.2">
      <c r="W791554" s="31"/>
      <c r="AI791554" s="31"/>
    </row>
    <row r="791558" spans="23:35" x14ac:dyDescent="0.2">
      <c r="W791558" s="29"/>
      <c r="AI791558" s="29"/>
    </row>
    <row r="791586" spans="23:35" x14ac:dyDescent="0.2">
      <c r="W791586" s="31"/>
      <c r="AI791586" s="31"/>
    </row>
    <row r="791590" spans="23:35" x14ac:dyDescent="0.2">
      <c r="W791590" s="29"/>
      <c r="AI791590" s="29"/>
    </row>
    <row r="791618" spans="23:35" x14ac:dyDescent="0.2">
      <c r="W791618" s="31"/>
      <c r="AI791618" s="31"/>
    </row>
    <row r="791622" spans="23:35" x14ac:dyDescent="0.2">
      <c r="W791622" s="29"/>
      <c r="AI791622" s="29"/>
    </row>
    <row r="791650" spans="23:35" x14ac:dyDescent="0.2">
      <c r="W791650" s="31"/>
      <c r="AI791650" s="31"/>
    </row>
    <row r="791654" spans="23:35" x14ac:dyDescent="0.2">
      <c r="W791654" s="29"/>
      <c r="AI791654" s="29"/>
    </row>
    <row r="791682" spans="23:35" x14ac:dyDescent="0.2">
      <c r="W791682" s="31"/>
      <c r="AI791682" s="31"/>
    </row>
    <row r="791686" spans="23:35" x14ac:dyDescent="0.2">
      <c r="W791686" s="29"/>
      <c r="AI791686" s="29"/>
    </row>
    <row r="791714" spans="23:35" x14ac:dyDescent="0.2">
      <c r="W791714" s="31"/>
      <c r="AI791714" s="31"/>
    </row>
    <row r="791718" spans="23:35" x14ac:dyDescent="0.2">
      <c r="W791718" s="29"/>
      <c r="AI791718" s="29"/>
    </row>
    <row r="791746" spans="23:35" x14ac:dyDescent="0.2">
      <c r="W791746" s="31"/>
      <c r="AI791746" s="31"/>
    </row>
    <row r="791750" spans="23:35" x14ac:dyDescent="0.2">
      <c r="W791750" s="29"/>
      <c r="AI791750" s="29"/>
    </row>
    <row r="791778" spans="23:35" x14ac:dyDescent="0.2">
      <c r="W791778" s="31"/>
      <c r="AI791778" s="31"/>
    </row>
    <row r="791782" spans="23:35" x14ac:dyDescent="0.2">
      <c r="W791782" s="29"/>
      <c r="AI791782" s="29"/>
    </row>
    <row r="791810" spans="23:35" x14ac:dyDescent="0.2">
      <c r="W791810" s="31"/>
      <c r="AI791810" s="31"/>
    </row>
    <row r="791814" spans="23:35" x14ac:dyDescent="0.2">
      <c r="W791814" s="29"/>
      <c r="AI791814" s="29"/>
    </row>
    <row r="791842" spans="23:35" x14ac:dyDescent="0.2">
      <c r="W791842" s="31"/>
      <c r="AI791842" s="31"/>
    </row>
    <row r="791846" spans="23:35" x14ac:dyDescent="0.2">
      <c r="W791846" s="29"/>
      <c r="AI791846" s="29"/>
    </row>
    <row r="791874" spans="23:35" x14ac:dyDescent="0.2">
      <c r="W791874" s="31"/>
      <c r="AI791874" s="31"/>
    </row>
    <row r="791878" spans="23:35" x14ac:dyDescent="0.2">
      <c r="W791878" s="29"/>
      <c r="AI791878" s="29"/>
    </row>
    <row r="791906" spans="23:35" x14ac:dyDescent="0.2">
      <c r="W791906" s="31"/>
      <c r="AI791906" s="31"/>
    </row>
    <row r="791910" spans="23:35" x14ac:dyDescent="0.2">
      <c r="W791910" s="29"/>
      <c r="AI791910" s="29"/>
    </row>
    <row r="791938" spans="23:35" x14ac:dyDescent="0.2">
      <c r="W791938" s="31"/>
      <c r="AI791938" s="31"/>
    </row>
    <row r="791942" spans="23:35" x14ac:dyDescent="0.2">
      <c r="W791942" s="29"/>
      <c r="AI791942" s="29"/>
    </row>
    <row r="791970" spans="23:35" x14ac:dyDescent="0.2">
      <c r="W791970" s="31"/>
      <c r="AI791970" s="31"/>
    </row>
    <row r="791974" spans="23:35" x14ac:dyDescent="0.2">
      <c r="W791974" s="29"/>
      <c r="AI791974" s="29"/>
    </row>
    <row r="792002" spans="23:35" x14ac:dyDescent="0.2">
      <c r="W792002" s="31"/>
      <c r="AI792002" s="31"/>
    </row>
    <row r="792006" spans="23:35" x14ac:dyDescent="0.2">
      <c r="W792006" s="29"/>
      <c r="AI792006" s="29"/>
    </row>
    <row r="792034" spans="23:35" x14ac:dyDescent="0.2">
      <c r="W792034" s="31"/>
      <c r="AI792034" s="31"/>
    </row>
    <row r="792038" spans="23:35" x14ac:dyDescent="0.2">
      <c r="W792038" s="29"/>
      <c r="AI792038" s="29"/>
    </row>
    <row r="792066" spans="23:35" x14ac:dyDescent="0.2">
      <c r="W792066" s="31"/>
      <c r="AI792066" s="31"/>
    </row>
    <row r="792070" spans="23:35" x14ac:dyDescent="0.2">
      <c r="W792070" s="29"/>
      <c r="AI792070" s="29"/>
    </row>
    <row r="792098" spans="23:35" x14ac:dyDescent="0.2">
      <c r="W792098" s="31"/>
      <c r="AI792098" s="31"/>
    </row>
    <row r="792102" spans="23:35" x14ac:dyDescent="0.2">
      <c r="W792102" s="29"/>
      <c r="AI792102" s="29"/>
    </row>
    <row r="792130" spans="23:35" x14ac:dyDescent="0.2">
      <c r="W792130" s="31"/>
      <c r="AI792130" s="31"/>
    </row>
    <row r="792134" spans="23:35" x14ac:dyDescent="0.2">
      <c r="W792134" s="29"/>
      <c r="AI792134" s="29"/>
    </row>
    <row r="792162" spans="23:35" x14ac:dyDescent="0.2">
      <c r="W792162" s="31"/>
      <c r="AI792162" s="31"/>
    </row>
    <row r="792166" spans="23:35" x14ac:dyDescent="0.2">
      <c r="W792166" s="29"/>
      <c r="AI792166" s="29"/>
    </row>
    <row r="792194" spans="23:35" x14ac:dyDescent="0.2">
      <c r="W792194" s="31"/>
      <c r="AI792194" s="31"/>
    </row>
    <row r="792198" spans="23:35" x14ac:dyDescent="0.2">
      <c r="W792198" s="29"/>
      <c r="AI792198" s="29"/>
    </row>
    <row r="792226" spans="23:35" x14ac:dyDescent="0.2">
      <c r="W792226" s="31"/>
      <c r="AI792226" s="31"/>
    </row>
    <row r="792230" spans="23:35" x14ac:dyDescent="0.2">
      <c r="W792230" s="29"/>
      <c r="AI792230" s="29"/>
    </row>
    <row r="792258" spans="23:35" x14ac:dyDescent="0.2">
      <c r="W792258" s="31"/>
      <c r="AI792258" s="31"/>
    </row>
    <row r="792262" spans="23:35" x14ac:dyDescent="0.2">
      <c r="W792262" s="29"/>
      <c r="AI792262" s="29"/>
    </row>
    <row r="792290" spans="23:35" x14ac:dyDescent="0.2">
      <c r="W792290" s="31"/>
      <c r="AI792290" s="31"/>
    </row>
    <row r="792294" spans="23:35" x14ac:dyDescent="0.2">
      <c r="W792294" s="29"/>
      <c r="AI792294" s="29"/>
    </row>
    <row r="792322" spans="23:35" x14ac:dyDescent="0.2">
      <c r="W792322" s="31"/>
      <c r="AI792322" s="31"/>
    </row>
    <row r="792326" spans="23:35" x14ac:dyDescent="0.2">
      <c r="W792326" s="29"/>
      <c r="AI792326" s="29"/>
    </row>
    <row r="792354" spans="23:35" x14ac:dyDescent="0.2">
      <c r="W792354" s="31"/>
      <c r="AI792354" s="31"/>
    </row>
    <row r="792358" spans="23:35" x14ac:dyDescent="0.2">
      <c r="W792358" s="29"/>
      <c r="AI792358" s="29"/>
    </row>
    <row r="792386" spans="23:35" x14ac:dyDescent="0.2">
      <c r="W792386" s="31"/>
      <c r="AI792386" s="31"/>
    </row>
    <row r="792390" spans="23:35" x14ac:dyDescent="0.2">
      <c r="W792390" s="29"/>
      <c r="AI792390" s="29"/>
    </row>
    <row r="792418" spans="23:35" x14ac:dyDescent="0.2">
      <c r="W792418" s="31"/>
      <c r="AI792418" s="31"/>
    </row>
    <row r="792422" spans="23:35" x14ac:dyDescent="0.2">
      <c r="W792422" s="29"/>
      <c r="AI792422" s="29"/>
    </row>
    <row r="792450" spans="23:35" x14ac:dyDescent="0.2">
      <c r="W792450" s="31"/>
      <c r="AI792450" s="31"/>
    </row>
    <row r="792454" spans="23:35" x14ac:dyDescent="0.2">
      <c r="W792454" s="29"/>
      <c r="AI792454" s="29"/>
    </row>
    <row r="792482" spans="23:35" x14ac:dyDescent="0.2">
      <c r="W792482" s="31"/>
      <c r="AI792482" s="31"/>
    </row>
    <row r="792486" spans="23:35" x14ac:dyDescent="0.2">
      <c r="W792486" s="29"/>
      <c r="AI792486" s="29"/>
    </row>
    <row r="792514" spans="23:35" x14ac:dyDescent="0.2">
      <c r="W792514" s="31"/>
      <c r="AI792514" s="31"/>
    </row>
    <row r="792518" spans="23:35" x14ac:dyDescent="0.2">
      <c r="W792518" s="29"/>
      <c r="AI792518" s="29"/>
    </row>
    <row r="792546" spans="23:35" x14ac:dyDescent="0.2">
      <c r="W792546" s="31"/>
      <c r="AI792546" s="31"/>
    </row>
    <row r="792550" spans="23:35" x14ac:dyDescent="0.2">
      <c r="W792550" s="29"/>
      <c r="AI792550" s="29"/>
    </row>
    <row r="792578" spans="23:35" x14ac:dyDescent="0.2">
      <c r="W792578" s="31"/>
      <c r="AI792578" s="31"/>
    </row>
    <row r="792582" spans="23:35" x14ac:dyDescent="0.2">
      <c r="W792582" s="29"/>
      <c r="AI792582" s="29"/>
    </row>
    <row r="792610" spans="23:35" x14ac:dyDescent="0.2">
      <c r="W792610" s="31"/>
      <c r="AI792610" s="31"/>
    </row>
    <row r="792614" spans="23:35" x14ac:dyDescent="0.2">
      <c r="W792614" s="29"/>
      <c r="AI792614" s="29"/>
    </row>
    <row r="792642" spans="23:35" x14ac:dyDescent="0.2">
      <c r="W792642" s="31"/>
      <c r="AI792642" s="31"/>
    </row>
    <row r="792646" spans="23:35" x14ac:dyDescent="0.2">
      <c r="W792646" s="29"/>
      <c r="AI792646" s="29"/>
    </row>
    <row r="792674" spans="23:35" x14ac:dyDescent="0.2">
      <c r="W792674" s="31"/>
      <c r="AI792674" s="31"/>
    </row>
    <row r="792678" spans="23:35" x14ac:dyDescent="0.2">
      <c r="W792678" s="29"/>
      <c r="AI792678" s="29"/>
    </row>
    <row r="792706" spans="23:35" x14ac:dyDescent="0.2">
      <c r="W792706" s="31"/>
      <c r="AI792706" s="31"/>
    </row>
    <row r="792710" spans="23:35" x14ac:dyDescent="0.2">
      <c r="W792710" s="29"/>
      <c r="AI792710" s="29"/>
    </row>
    <row r="792738" spans="23:35" x14ac:dyDescent="0.2">
      <c r="W792738" s="31"/>
      <c r="AI792738" s="31"/>
    </row>
    <row r="792742" spans="23:35" x14ac:dyDescent="0.2">
      <c r="W792742" s="29"/>
      <c r="AI792742" s="29"/>
    </row>
    <row r="792770" spans="23:35" x14ac:dyDescent="0.2">
      <c r="W792770" s="31"/>
      <c r="AI792770" s="31"/>
    </row>
    <row r="792774" spans="23:35" x14ac:dyDescent="0.2">
      <c r="W792774" s="29"/>
      <c r="AI792774" s="29"/>
    </row>
    <row r="792802" spans="23:35" x14ac:dyDescent="0.2">
      <c r="W792802" s="31"/>
      <c r="AI792802" s="31"/>
    </row>
    <row r="792806" spans="23:35" x14ac:dyDescent="0.2">
      <c r="W792806" s="29"/>
      <c r="AI792806" s="29"/>
    </row>
    <row r="792834" spans="23:35" x14ac:dyDescent="0.2">
      <c r="W792834" s="31"/>
      <c r="AI792834" s="31"/>
    </row>
    <row r="792838" spans="23:35" x14ac:dyDescent="0.2">
      <c r="W792838" s="29"/>
      <c r="AI792838" s="29"/>
    </row>
    <row r="792866" spans="23:35" x14ac:dyDescent="0.2">
      <c r="W792866" s="31"/>
      <c r="AI792866" s="31"/>
    </row>
    <row r="792870" spans="23:35" x14ac:dyDescent="0.2">
      <c r="W792870" s="29"/>
      <c r="AI792870" s="29"/>
    </row>
    <row r="792898" spans="23:35" x14ac:dyDescent="0.2">
      <c r="W792898" s="31"/>
      <c r="AI792898" s="31"/>
    </row>
    <row r="792902" spans="23:35" x14ac:dyDescent="0.2">
      <c r="W792902" s="29"/>
      <c r="AI792902" s="29"/>
    </row>
    <row r="792930" spans="23:35" x14ac:dyDescent="0.2">
      <c r="W792930" s="31"/>
      <c r="AI792930" s="31"/>
    </row>
    <row r="792934" spans="23:35" x14ac:dyDescent="0.2">
      <c r="W792934" s="29"/>
      <c r="AI792934" s="29"/>
    </row>
    <row r="792962" spans="23:35" x14ac:dyDescent="0.2">
      <c r="W792962" s="31"/>
      <c r="AI792962" s="31"/>
    </row>
    <row r="792966" spans="23:35" x14ac:dyDescent="0.2">
      <c r="W792966" s="29"/>
      <c r="AI792966" s="29"/>
    </row>
    <row r="792994" spans="23:35" x14ac:dyDescent="0.2">
      <c r="W792994" s="31"/>
      <c r="AI792994" s="31"/>
    </row>
    <row r="792998" spans="23:35" x14ac:dyDescent="0.2">
      <c r="W792998" s="29"/>
      <c r="AI792998" s="29"/>
    </row>
    <row r="793026" spans="23:35" x14ac:dyDescent="0.2">
      <c r="W793026" s="31"/>
      <c r="AI793026" s="31"/>
    </row>
    <row r="793030" spans="23:35" x14ac:dyDescent="0.2">
      <c r="W793030" s="29"/>
      <c r="AI793030" s="29"/>
    </row>
    <row r="793058" spans="23:35" x14ac:dyDescent="0.2">
      <c r="W793058" s="31"/>
      <c r="AI793058" s="31"/>
    </row>
    <row r="793062" spans="23:35" x14ac:dyDescent="0.2">
      <c r="W793062" s="29"/>
      <c r="AI793062" s="29"/>
    </row>
    <row r="793090" spans="23:35" x14ac:dyDescent="0.2">
      <c r="W793090" s="31"/>
      <c r="AI793090" s="31"/>
    </row>
    <row r="793094" spans="23:35" x14ac:dyDescent="0.2">
      <c r="W793094" s="29"/>
      <c r="AI793094" s="29"/>
    </row>
    <row r="793122" spans="23:35" x14ac:dyDescent="0.2">
      <c r="W793122" s="31"/>
      <c r="AI793122" s="31"/>
    </row>
    <row r="793126" spans="23:35" x14ac:dyDescent="0.2">
      <c r="W793126" s="29"/>
      <c r="AI793126" s="29"/>
    </row>
    <row r="793154" spans="23:35" x14ac:dyDescent="0.2">
      <c r="W793154" s="31"/>
      <c r="AI793154" s="31"/>
    </row>
    <row r="793158" spans="23:35" x14ac:dyDescent="0.2">
      <c r="W793158" s="29"/>
      <c r="AI793158" s="29"/>
    </row>
    <row r="793186" spans="23:35" x14ac:dyDescent="0.2">
      <c r="W793186" s="31"/>
      <c r="AI793186" s="31"/>
    </row>
    <row r="793190" spans="23:35" x14ac:dyDescent="0.2">
      <c r="W793190" s="29"/>
      <c r="AI793190" s="29"/>
    </row>
    <row r="793218" spans="23:35" x14ac:dyDescent="0.2">
      <c r="W793218" s="31"/>
      <c r="AI793218" s="31"/>
    </row>
    <row r="793222" spans="23:35" x14ac:dyDescent="0.2">
      <c r="W793222" s="29"/>
      <c r="AI793222" s="29"/>
    </row>
    <row r="793250" spans="23:35" x14ac:dyDescent="0.2">
      <c r="W793250" s="31"/>
      <c r="AI793250" s="31"/>
    </row>
    <row r="793254" spans="23:35" x14ac:dyDescent="0.2">
      <c r="W793254" s="29"/>
      <c r="AI793254" s="29"/>
    </row>
    <row r="793282" spans="23:35" x14ac:dyDescent="0.2">
      <c r="W793282" s="31"/>
      <c r="AI793282" s="31"/>
    </row>
    <row r="793286" spans="23:35" x14ac:dyDescent="0.2">
      <c r="W793286" s="29"/>
      <c r="AI793286" s="29"/>
    </row>
    <row r="793314" spans="23:35" x14ac:dyDescent="0.2">
      <c r="W793314" s="31"/>
      <c r="AI793314" s="31"/>
    </row>
    <row r="793318" spans="23:35" x14ac:dyDescent="0.2">
      <c r="W793318" s="29"/>
      <c r="AI793318" s="29"/>
    </row>
    <row r="793346" spans="23:35" x14ac:dyDescent="0.2">
      <c r="W793346" s="31"/>
      <c r="AI793346" s="31"/>
    </row>
    <row r="793350" spans="23:35" x14ac:dyDescent="0.2">
      <c r="W793350" s="29"/>
      <c r="AI793350" s="29"/>
    </row>
    <row r="793378" spans="23:35" x14ac:dyDescent="0.2">
      <c r="W793378" s="31"/>
      <c r="AI793378" s="31"/>
    </row>
    <row r="793382" spans="23:35" x14ac:dyDescent="0.2">
      <c r="W793382" s="29"/>
      <c r="AI793382" s="29"/>
    </row>
    <row r="793410" spans="23:35" x14ac:dyDescent="0.2">
      <c r="W793410" s="31"/>
      <c r="AI793410" s="31"/>
    </row>
    <row r="793414" spans="23:35" x14ac:dyDescent="0.2">
      <c r="W793414" s="29"/>
      <c r="AI793414" s="29"/>
    </row>
    <row r="793442" spans="23:35" x14ac:dyDescent="0.2">
      <c r="W793442" s="31"/>
      <c r="AI793442" s="31"/>
    </row>
    <row r="793446" spans="23:35" x14ac:dyDescent="0.2">
      <c r="W793446" s="29"/>
      <c r="AI793446" s="29"/>
    </row>
    <row r="793474" spans="23:35" x14ac:dyDescent="0.2">
      <c r="W793474" s="31"/>
      <c r="AI793474" s="31"/>
    </row>
    <row r="793478" spans="23:35" x14ac:dyDescent="0.2">
      <c r="W793478" s="29"/>
      <c r="AI793478" s="29"/>
    </row>
    <row r="793506" spans="23:35" x14ac:dyDescent="0.2">
      <c r="W793506" s="31"/>
      <c r="AI793506" s="31"/>
    </row>
    <row r="793510" spans="23:35" x14ac:dyDescent="0.2">
      <c r="W793510" s="29"/>
      <c r="AI793510" s="29"/>
    </row>
    <row r="793538" spans="23:35" x14ac:dyDescent="0.2">
      <c r="W793538" s="31"/>
      <c r="AI793538" s="31"/>
    </row>
    <row r="793542" spans="23:35" x14ac:dyDescent="0.2">
      <c r="W793542" s="29"/>
      <c r="AI793542" s="29"/>
    </row>
    <row r="793570" spans="23:35" x14ac:dyDescent="0.2">
      <c r="W793570" s="31"/>
      <c r="AI793570" s="31"/>
    </row>
    <row r="793574" spans="23:35" x14ac:dyDescent="0.2">
      <c r="W793574" s="29"/>
      <c r="AI793574" s="29"/>
    </row>
    <row r="793602" spans="23:35" x14ac:dyDescent="0.2">
      <c r="W793602" s="31"/>
      <c r="AI793602" s="31"/>
    </row>
    <row r="793606" spans="23:35" x14ac:dyDescent="0.2">
      <c r="W793606" s="29"/>
      <c r="AI793606" s="29"/>
    </row>
    <row r="793634" spans="23:35" x14ac:dyDescent="0.2">
      <c r="W793634" s="31"/>
      <c r="AI793634" s="31"/>
    </row>
    <row r="793638" spans="23:35" x14ac:dyDescent="0.2">
      <c r="W793638" s="29"/>
      <c r="AI793638" s="29"/>
    </row>
    <row r="793666" spans="23:35" x14ac:dyDescent="0.2">
      <c r="W793666" s="31"/>
      <c r="AI793666" s="31"/>
    </row>
    <row r="793670" spans="23:35" x14ac:dyDescent="0.2">
      <c r="W793670" s="29"/>
      <c r="AI793670" s="29"/>
    </row>
    <row r="793698" spans="23:35" x14ac:dyDescent="0.2">
      <c r="W793698" s="31"/>
      <c r="AI793698" s="31"/>
    </row>
    <row r="793702" spans="23:35" x14ac:dyDescent="0.2">
      <c r="W793702" s="29"/>
      <c r="AI793702" s="29"/>
    </row>
    <row r="793730" spans="23:35" x14ac:dyDescent="0.2">
      <c r="W793730" s="31"/>
      <c r="AI793730" s="31"/>
    </row>
    <row r="793734" spans="23:35" x14ac:dyDescent="0.2">
      <c r="W793734" s="29"/>
      <c r="AI793734" s="29"/>
    </row>
    <row r="793762" spans="23:35" x14ac:dyDescent="0.2">
      <c r="W793762" s="31"/>
      <c r="AI793762" s="31"/>
    </row>
    <row r="793766" spans="23:35" x14ac:dyDescent="0.2">
      <c r="W793766" s="29"/>
      <c r="AI793766" s="29"/>
    </row>
    <row r="793794" spans="23:35" x14ac:dyDescent="0.2">
      <c r="W793794" s="31"/>
      <c r="AI793794" s="31"/>
    </row>
    <row r="793798" spans="23:35" x14ac:dyDescent="0.2">
      <c r="W793798" s="29"/>
      <c r="AI793798" s="29"/>
    </row>
    <row r="793826" spans="23:35" x14ac:dyDescent="0.2">
      <c r="W793826" s="31"/>
      <c r="AI793826" s="31"/>
    </row>
    <row r="793830" spans="23:35" x14ac:dyDescent="0.2">
      <c r="W793830" s="29"/>
      <c r="AI793830" s="29"/>
    </row>
    <row r="793858" spans="23:35" x14ac:dyDescent="0.2">
      <c r="W793858" s="31"/>
      <c r="AI793858" s="31"/>
    </row>
    <row r="793862" spans="23:35" x14ac:dyDescent="0.2">
      <c r="W793862" s="29"/>
      <c r="AI793862" s="29"/>
    </row>
    <row r="793890" spans="23:35" x14ac:dyDescent="0.2">
      <c r="W793890" s="31"/>
      <c r="AI793890" s="31"/>
    </row>
    <row r="793894" spans="23:35" x14ac:dyDescent="0.2">
      <c r="W793894" s="29"/>
      <c r="AI793894" s="29"/>
    </row>
    <row r="793922" spans="23:35" x14ac:dyDescent="0.2">
      <c r="W793922" s="31"/>
      <c r="AI793922" s="31"/>
    </row>
    <row r="793926" spans="23:35" x14ac:dyDescent="0.2">
      <c r="W793926" s="29"/>
      <c r="AI793926" s="29"/>
    </row>
    <row r="793954" spans="23:35" x14ac:dyDescent="0.2">
      <c r="W793954" s="31"/>
      <c r="AI793954" s="31"/>
    </row>
    <row r="793958" spans="23:35" x14ac:dyDescent="0.2">
      <c r="W793958" s="29"/>
      <c r="AI793958" s="29"/>
    </row>
    <row r="793986" spans="23:35" x14ac:dyDescent="0.2">
      <c r="W793986" s="31"/>
      <c r="AI793986" s="31"/>
    </row>
    <row r="793990" spans="23:35" x14ac:dyDescent="0.2">
      <c r="W793990" s="29"/>
      <c r="AI793990" s="29"/>
    </row>
    <row r="794018" spans="23:35" x14ac:dyDescent="0.2">
      <c r="W794018" s="31"/>
      <c r="AI794018" s="31"/>
    </row>
    <row r="794022" spans="23:35" x14ac:dyDescent="0.2">
      <c r="W794022" s="29"/>
      <c r="AI794022" s="29"/>
    </row>
    <row r="794050" spans="23:35" x14ac:dyDescent="0.2">
      <c r="W794050" s="31"/>
      <c r="AI794050" s="31"/>
    </row>
    <row r="794054" spans="23:35" x14ac:dyDescent="0.2">
      <c r="W794054" s="29"/>
      <c r="AI794054" s="29"/>
    </row>
    <row r="794082" spans="23:35" x14ac:dyDescent="0.2">
      <c r="W794082" s="31"/>
      <c r="AI794082" s="31"/>
    </row>
    <row r="794086" spans="23:35" x14ac:dyDescent="0.2">
      <c r="W794086" s="29"/>
      <c r="AI794086" s="29"/>
    </row>
    <row r="794114" spans="23:35" x14ac:dyDescent="0.2">
      <c r="W794114" s="31"/>
      <c r="AI794114" s="31"/>
    </row>
    <row r="794118" spans="23:35" x14ac:dyDescent="0.2">
      <c r="W794118" s="29"/>
      <c r="AI794118" s="29"/>
    </row>
    <row r="794146" spans="23:35" x14ac:dyDescent="0.2">
      <c r="W794146" s="31"/>
      <c r="AI794146" s="31"/>
    </row>
    <row r="794150" spans="23:35" x14ac:dyDescent="0.2">
      <c r="W794150" s="29"/>
      <c r="AI794150" s="29"/>
    </row>
    <row r="794178" spans="23:35" x14ac:dyDescent="0.2">
      <c r="W794178" s="31"/>
      <c r="AI794178" s="31"/>
    </row>
    <row r="794182" spans="23:35" x14ac:dyDescent="0.2">
      <c r="W794182" s="29"/>
      <c r="AI794182" s="29"/>
    </row>
    <row r="794210" spans="23:35" x14ac:dyDescent="0.2">
      <c r="W794210" s="31"/>
      <c r="AI794210" s="31"/>
    </row>
    <row r="794214" spans="23:35" x14ac:dyDescent="0.2">
      <c r="W794214" s="29"/>
      <c r="AI794214" s="29"/>
    </row>
    <row r="794242" spans="23:35" x14ac:dyDescent="0.2">
      <c r="W794242" s="31"/>
      <c r="AI794242" s="31"/>
    </row>
    <row r="794246" spans="23:35" x14ac:dyDescent="0.2">
      <c r="W794246" s="29"/>
      <c r="AI794246" s="29"/>
    </row>
    <row r="794274" spans="23:35" x14ac:dyDescent="0.2">
      <c r="W794274" s="31"/>
      <c r="AI794274" s="31"/>
    </row>
    <row r="794278" spans="23:35" x14ac:dyDescent="0.2">
      <c r="W794278" s="29"/>
      <c r="AI794278" s="29"/>
    </row>
    <row r="794306" spans="23:35" x14ac:dyDescent="0.2">
      <c r="W794306" s="31"/>
      <c r="AI794306" s="31"/>
    </row>
    <row r="794310" spans="23:35" x14ac:dyDescent="0.2">
      <c r="W794310" s="29"/>
      <c r="AI794310" s="29"/>
    </row>
    <row r="794338" spans="23:35" x14ac:dyDescent="0.2">
      <c r="W794338" s="31"/>
      <c r="AI794338" s="31"/>
    </row>
    <row r="794342" spans="23:35" x14ac:dyDescent="0.2">
      <c r="W794342" s="29"/>
      <c r="AI794342" s="29"/>
    </row>
    <row r="794370" spans="23:35" x14ac:dyDescent="0.2">
      <c r="W794370" s="31"/>
      <c r="AI794370" s="31"/>
    </row>
    <row r="794374" spans="23:35" x14ac:dyDescent="0.2">
      <c r="W794374" s="29"/>
      <c r="AI794374" s="29"/>
    </row>
    <row r="794402" spans="23:35" x14ac:dyDescent="0.2">
      <c r="W794402" s="31"/>
      <c r="AI794402" s="31"/>
    </row>
    <row r="794406" spans="23:35" x14ac:dyDescent="0.2">
      <c r="W794406" s="29"/>
      <c r="AI794406" s="29"/>
    </row>
    <row r="794434" spans="23:35" x14ac:dyDescent="0.2">
      <c r="W794434" s="31"/>
      <c r="AI794434" s="31"/>
    </row>
    <row r="794438" spans="23:35" x14ac:dyDescent="0.2">
      <c r="W794438" s="29"/>
      <c r="AI794438" s="29"/>
    </row>
    <row r="794466" spans="23:35" x14ac:dyDescent="0.2">
      <c r="W794466" s="31"/>
      <c r="AI794466" s="31"/>
    </row>
    <row r="794470" spans="23:35" x14ac:dyDescent="0.2">
      <c r="W794470" s="29"/>
      <c r="AI794470" s="29"/>
    </row>
    <row r="794498" spans="23:35" x14ac:dyDescent="0.2">
      <c r="W794498" s="31"/>
      <c r="AI794498" s="31"/>
    </row>
    <row r="794502" spans="23:35" x14ac:dyDescent="0.2">
      <c r="W794502" s="29"/>
      <c r="AI794502" s="29"/>
    </row>
    <row r="794530" spans="23:35" x14ac:dyDescent="0.2">
      <c r="W794530" s="31"/>
      <c r="AI794530" s="31"/>
    </row>
    <row r="794534" spans="23:35" x14ac:dyDescent="0.2">
      <c r="W794534" s="29"/>
      <c r="AI794534" s="29"/>
    </row>
    <row r="794562" spans="23:35" x14ac:dyDescent="0.2">
      <c r="W794562" s="31"/>
      <c r="AI794562" s="31"/>
    </row>
    <row r="794566" spans="23:35" x14ac:dyDescent="0.2">
      <c r="W794566" s="29"/>
      <c r="AI794566" s="29"/>
    </row>
    <row r="794594" spans="23:35" x14ac:dyDescent="0.2">
      <c r="W794594" s="31"/>
      <c r="AI794594" s="31"/>
    </row>
    <row r="794598" spans="23:35" x14ac:dyDescent="0.2">
      <c r="W794598" s="29"/>
      <c r="AI794598" s="29"/>
    </row>
    <row r="794626" spans="23:35" x14ac:dyDescent="0.2">
      <c r="W794626" s="31"/>
      <c r="AI794626" s="31"/>
    </row>
    <row r="794630" spans="23:35" x14ac:dyDescent="0.2">
      <c r="W794630" s="29"/>
      <c r="AI794630" s="29"/>
    </row>
    <row r="794658" spans="23:35" x14ac:dyDescent="0.2">
      <c r="W794658" s="31"/>
      <c r="AI794658" s="31"/>
    </row>
    <row r="794662" spans="23:35" x14ac:dyDescent="0.2">
      <c r="W794662" s="29"/>
      <c r="AI794662" s="29"/>
    </row>
    <row r="794690" spans="23:35" x14ac:dyDescent="0.2">
      <c r="W794690" s="31"/>
      <c r="AI794690" s="31"/>
    </row>
    <row r="794694" spans="23:35" x14ac:dyDescent="0.2">
      <c r="W794694" s="29"/>
      <c r="AI794694" s="29"/>
    </row>
    <row r="794722" spans="23:35" x14ac:dyDescent="0.2">
      <c r="W794722" s="31"/>
      <c r="AI794722" s="31"/>
    </row>
    <row r="794726" spans="23:35" x14ac:dyDescent="0.2">
      <c r="W794726" s="29"/>
      <c r="AI794726" s="29"/>
    </row>
    <row r="794754" spans="23:35" x14ac:dyDescent="0.2">
      <c r="W794754" s="31"/>
      <c r="AI794754" s="31"/>
    </row>
    <row r="794758" spans="23:35" x14ac:dyDescent="0.2">
      <c r="W794758" s="29"/>
      <c r="AI794758" s="29"/>
    </row>
    <row r="794786" spans="23:35" x14ac:dyDescent="0.2">
      <c r="W794786" s="31"/>
      <c r="AI794786" s="31"/>
    </row>
    <row r="794790" spans="23:35" x14ac:dyDescent="0.2">
      <c r="W794790" s="29"/>
      <c r="AI794790" s="29"/>
    </row>
    <row r="794818" spans="23:35" x14ac:dyDescent="0.2">
      <c r="W794818" s="31"/>
      <c r="AI794818" s="31"/>
    </row>
    <row r="794822" spans="23:35" x14ac:dyDescent="0.2">
      <c r="W794822" s="29"/>
      <c r="AI794822" s="29"/>
    </row>
    <row r="794850" spans="23:35" x14ac:dyDescent="0.2">
      <c r="W794850" s="31"/>
      <c r="AI794850" s="31"/>
    </row>
    <row r="794854" spans="23:35" x14ac:dyDescent="0.2">
      <c r="W794854" s="29"/>
      <c r="AI794854" s="29"/>
    </row>
    <row r="794882" spans="23:35" x14ac:dyDescent="0.2">
      <c r="W794882" s="31"/>
      <c r="AI794882" s="31"/>
    </row>
    <row r="794886" spans="23:35" x14ac:dyDescent="0.2">
      <c r="W794886" s="29"/>
      <c r="AI794886" s="29"/>
    </row>
    <row r="794914" spans="23:35" x14ac:dyDescent="0.2">
      <c r="W794914" s="31"/>
      <c r="AI794914" s="31"/>
    </row>
    <row r="794918" spans="23:35" x14ac:dyDescent="0.2">
      <c r="W794918" s="29"/>
      <c r="AI794918" s="29"/>
    </row>
    <row r="794946" spans="23:35" x14ac:dyDescent="0.2">
      <c r="W794946" s="31"/>
      <c r="AI794946" s="31"/>
    </row>
    <row r="794950" spans="23:35" x14ac:dyDescent="0.2">
      <c r="W794950" s="29"/>
      <c r="AI794950" s="29"/>
    </row>
    <row r="794978" spans="23:35" x14ac:dyDescent="0.2">
      <c r="W794978" s="31"/>
      <c r="AI794978" s="31"/>
    </row>
    <row r="794982" spans="23:35" x14ac:dyDescent="0.2">
      <c r="W794982" s="29"/>
      <c r="AI794982" s="29"/>
    </row>
    <row r="795010" spans="23:35" x14ac:dyDescent="0.2">
      <c r="W795010" s="31"/>
      <c r="AI795010" s="31"/>
    </row>
    <row r="795014" spans="23:35" x14ac:dyDescent="0.2">
      <c r="W795014" s="29"/>
      <c r="AI795014" s="29"/>
    </row>
    <row r="795042" spans="23:35" x14ac:dyDescent="0.2">
      <c r="W795042" s="31"/>
      <c r="AI795042" s="31"/>
    </row>
    <row r="795046" spans="23:35" x14ac:dyDescent="0.2">
      <c r="W795046" s="29"/>
      <c r="AI795046" s="29"/>
    </row>
    <row r="795074" spans="23:35" x14ac:dyDescent="0.2">
      <c r="W795074" s="31"/>
      <c r="AI795074" s="31"/>
    </row>
    <row r="795078" spans="23:35" x14ac:dyDescent="0.2">
      <c r="W795078" s="29"/>
      <c r="AI795078" s="29"/>
    </row>
    <row r="795106" spans="23:35" x14ac:dyDescent="0.2">
      <c r="W795106" s="31"/>
      <c r="AI795106" s="31"/>
    </row>
    <row r="795110" spans="23:35" x14ac:dyDescent="0.2">
      <c r="W795110" s="29"/>
      <c r="AI795110" s="29"/>
    </row>
    <row r="795138" spans="23:35" x14ac:dyDescent="0.2">
      <c r="W795138" s="31"/>
      <c r="AI795138" s="31"/>
    </row>
    <row r="795142" spans="23:35" x14ac:dyDescent="0.2">
      <c r="W795142" s="29"/>
      <c r="AI795142" s="29"/>
    </row>
    <row r="795170" spans="23:35" x14ac:dyDescent="0.2">
      <c r="W795170" s="31"/>
      <c r="AI795170" s="31"/>
    </row>
    <row r="795174" spans="23:35" x14ac:dyDescent="0.2">
      <c r="W795174" s="29"/>
      <c r="AI795174" s="29"/>
    </row>
    <row r="795202" spans="23:35" x14ac:dyDescent="0.2">
      <c r="W795202" s="31"/>
      <c r="AI795202" s="31"/>
    </row>
    <row r="795206" spans="23:35" x14ac:dyDescent="0.2">
      <c r="W795206" s="29"/>
      <c r="AI795206" s="29"/>
    </row>
    <row r="795234" spans="23:35" x14ac:dyDescent="0.2">
      <c r="W795234" s="31"/>
      <c r="AI795234" s="31"/>
    </row>
    <row r="795238" spans="23:35" x14ac:dyDescent="0.2">
      <c r="W795238" s="29"/>
      <c r="AI795238" s="29"/>
    </row>
    <row r="795266" spans="23:35" x14ac:dyDescent="0.2">
      <c r="W795266" s="31"/>
      <c r="AI795266" s="31"/>
    </row>
    <row r="795270" spans="23:35" x14ac:dyDescent="0.2">
      <c r="W795270" s="29"/>
      <c r="AI795270" s="29"/>
    </row>
    <row r="795298" spans="23:35" x14ac:dyDescent="0.2">
      <c r="W795298" s="31"/>
      <c r="AI795298" s="31"/>
    </row>
    <row r="795302" spans="23:35" x14ac:dyDescent="0.2">
      <c r="W795302" s="29"/>
      <c r="AI795302" s="29"/>
    </row>
    <row r="795330" spans="23:35" x14ac:dyDescent="0.2">
      <c r="W795330" s="31"/>
      <c r="AI795330" s="31"/>
    </row>
    <row r="795334" spans="23:35" x14ac:dyDescent="0.2">
      <c r="W795334" s="29"/>
      <c r="AI795334" s="29"/>
    </row>
    <row r="795362" spans="23:35" x14ac:dyDescent="0.2">
      <c r="W795362" s="31"/>
      <c r="AI795362" s="31"/>
    </row>
    <row r="795366" spans="23:35" x14ac:dyDescent="0.2">
      <c r="W795366" s="29"/>
      <c r="AI795366" s="29"/>
    </row>
    <row r="795394" spans="23:35" x14ac:dyDescent="0.2">
      <c r="W795394" s="31"/>
      <c r="AI795394" s="31"/>
    </row>
    <row r="795398" spans="23:35" x14ac:dyDescent="0.2">
      <c r="W795398" s="29"/>
      <c r="AI795398" s="29"/>
    </row>
    <row r="795426" spans="23:35" x14ac:dyDescent="0.2">
      <c r="W795426" s="31"/>
      <c r="AI795426" s="31"/>
    </row>
    <row r="795430" spans="23:35" x14ac:dyDescent="0.2">
      <c r="W795430" s="29"/>
      <c r="AI795430" s="29"/>
    </row>
    <row r="795458" spans="23:35" x14ac:dyDescent="0.2">
      <c r="W795458" s="31"/>
      <c r="AI795458" s="31"/>
    </row>
    <row r="795462" spans="23:35" x14ac:dyDescent="0.2">
      <c r="W795462" s="29"/>
      <c r="AI795462" s="29"/>
    </row>
    <row r="795490" spans="23:35" x14ac:dyDescent="0.2">
      <c r="W795490" s="31"/>
      <c r="AI795490" s="31"/>
    </row>
    <row r="795494" spans="23:35" x14ac:dyDescent="0.2">
      <c r="W795494" s="29"/>
      <c r="AI795494" s="29"/>
    </row>
    <row r="795522" spans="23:35" x14ac:dyDescent="0.2">
      <c r="W795522" s="31"/>
      <c r="AI795522" s="31"/>
    </row>
    <row r="795526" spans="23:35" x14ac:dyDescent="0.2">
      <c r="W795526" s="29"/>
      <c r="AI795526" s="29"/>
    </row>
    <row r="795554" spans="23:35" x14ac:dyDescent="0.2">
      <c r="W795554" s="31"/>
      <c r="AI795554" s="31"/>
    </row>
    <row r="795558" spans="23:35" x14ac:dyDescent="0.2">
      <c r="W795558" s="29"/>
      <c r="AI795558" s="29"/>
    </row>
    <row r="795586" spans="23:35" x14ac:dyDescent="0.2">
      <c r="W795586" s="31"/>
      <c r="AI795586" s="31"/>
    </row>
    <row r="795590" spans="23:35" x14ac:dyDescent="0.2">
      <c r="W795590" s="29"/>
      <c r="AI795590" s="29"/>
    </row>
    <row r="795618" spans="23:35" x14ac:dyDescent="0.2">
      <c r="W795618" s="31"/>
      <c r="AI795618" s="31"/>
    </row>
    <row r="795622" spans="23:35" x14ac:dyDescent="0.2">
      <c r="W795622" s="29"/>
      <c r="AI795622" s="29"/>
    </row>
    <row r="795650" spans="23:35" x14ac:dyDescent="0.2">
      <c r="W795650" s="31"/>
      <c r="AI795650" s="31"/>
    </row>
    <row r="795654" spans="23:35" x14ac:dyDescent="0.2">
      <c r="W795654" s="29"/>
      <c r="AI795654" s="29"/>
    </row>
    <row r="795682" spans="23:35" x14ac:dyDescent="0.2">
      <c r="W795682" s="31"/>
      <c r="AI795682" s="31"/>
    </row>
    <row r="795686" spans="23:35" x14ac:dyDescent="0.2">
      <c r="W795686" s="29"/>
      <c r="AI795686" s="29"/>
    </row>
    <row r="795714" spans="23:35" x14ac:dyDescent="0.2">
      <c r="W795714" s="31"/>
      <c r="AI795714" s="31"/>
    </row>
    <row r="795718" spans="23:35" x14ac:dyDescent="0.2">
      <c r="W795718" s="29"/>
      <c r="AI795718" s="29"/>
    </row>
    <row r="795746" spans="23:35" x14ac:dyDescent="0.2">
      <c r="W795746" s="31"/>
      <c r="AI795746" s="31"/>
    </row>
    <row r="795750" spans="23:35" x14ac:dyDescent="0.2">
      <c r="W795750" s="29"/>
      <c r="AI795750" s="29"/>
    </row>
    <row r="795778" spans="23:35" x14ac:dyDescent="0.2">
      <c r="W795778" s="31"/>
      <c r="AI795778" s="31"/>
    </row>
    <row r="795782" spans="23:35" x14ac:dyDescent="0.2">
      <c r="W795782" s="29"/>
      <c r="AI795782" s="29"/>
    </row>
    <row r="795810" spans="23:35" x14ac:dyDescent="0.2">
      <c r="W795810" s="31"/>
      <c r="AI795810" s="31"/>
    </row>
    <row r="795814" spans="23:35" x14ac:dyDescent="0.2">
      <c r="W795814" s="29"/>
      <c r="AI795814" s="29"/>
    </row>
    <row r="795842" spans="23:35" x14ac:dyDescent="0.2">
      <c r="W795842" s="31"/>
      <c r="AI795842" s="31"/>
    </row>
    <row r="795846" spans="23:35" x14ac:dyDescent="0.2">
      <c r="W795846" s="29"/>
      <c r="AI795846" s="29"/>
    </row>
    <row r="795874" spans="23:35" x14ac:dyDescent="0.2">
      <c r="W795874" s="31"/>
      <c r="AI795874" s="31"/>
    </row>
    <row r="795878" spans="23:35" x14ac:dyDescent="0.2">
      <c r="W795878" s="29"/>
      <c r="AI795878" s="29"/>
    </row>
    <row r="795906" spans="23:35" x14ac:dyDescent="0.2">
      <c r="W795906" s="31"/>
      <c r="AI795906" s="31"/>
    </row>
    <row r="795910" spans="23:35" x14ac:dyDescent="0.2">
      <c r="W795910" s="29"/>
      <c r="AI795910" s="29"/>
    </row>
    <row r="795938" spans="23:35" x14ac:dyDescent="0.2">
      <c r="W795938" s="31"/>
      <c r="AI795938" s="31"/>
    </row>
    <row r="795942" spans="23:35" x14ac:dyDescent="0.2">
      <c r="W795942" s="29"/>
      <c r="AI795942" s="29"/>
    </row>
    <row r="795970" spans="23:35" x14ac:dyDescent="0.2">
      <c r="W795970" s="31"/>
      <c r="AI795970" s="31"/>
    </row>
    <row r="795974" spans="23:35" x14ac:dyDescent="0.2">
      <c r="W795974" s="29"/>
      <c r="AI795974" s="29"/>
    </row>
    <row r="796002" spans="23:35" x14ac:dyDescent="0.2">
      <c r="W796002" s="31"/>
      <c r="AI796002" s="31"/>
    </row>
    <row r="796006" spans="23:35" x14ac:dyDescent="0.2">
      <c r="W796006" s="29"/>
      <c r="AI796006" s="29"/>
    </row>
    <row r="796034" spans="23:35" x14ac:dyDescent="0.2">
      <c r="W796034" s="31"/>
      <c r="AI796034" s="31"/>
    </row>
    <row r="796038" spans="23:35" x14ac:dyDescent="0.2">
      <c r="W796038" s="29"/>
      <c r="AI796038" s="29"/>
    </row>
    <row r="796066" spans="23:35" x14ac:dyDescent="0.2">
      <c r="W796066" s="31"/>
      <c r="AI796066" s="31"/>
    </row>
    <row r="796070" spans="23:35" x14ac:dyDescent="0.2">
      <c r="W796070" s="29"/>
      <c r="AI796070" s="29"/>
    </row>
    <row r="796098" spans="23:35" x14ac:dyDescent="0.2">
      <c r="W796098" s="31"/>
      <c r="AI796098" s="31"/>
    </row>
    <row r="796102" spans="23:35" x14ac:dyDescent="0.2">
      <c r="W796102" s="29"/>
      <c r="AI796102" s="29"/>
    </row>
    <row r="796130" spans="23:35" x14ac:dyDescent="0.2">
      <c r="W796130" s="31"/>
      <c r="AI796130" s="31"/>
    </row>
    <row r="796134" spans="23:35" x14ac:dyDescent="0.2">
      <c r="W796134" s="29"/>
      <c r="AI796134" s="29"/>
    </row>
    <row r="796162" spans="23:35" x14ac:dyDescent="0.2">
      <c r="W796162" s="31"/>
      <c r="AI796162" s="31"/>
    </row>
    <row r="796166" spans="23:35" x14ac:dyDescent="0.2">
      <c r="W796166" s="29"/>
      <c r="AI796166" s="29"/>
    </row>
    <row r="796194" spans="23:35" x14ac:dyDescent="0.2">
      <c r="W796194" s="31"/>
      <c r="AI796194" s="31"/>
    </row>
    <row r="796198" spans="23:35" x14ac:dyDescent="0.2">
      <c r="W796198" s="29"/>
      <c r="AI796198" s="29"/>
    </row>
    <row r="796226" spans="23:35" x14ac:dyDescent="0.2">
      <c r="W796226" s="31"/>
      <c r="AI796226" s="31"/>
    </row>
    <row r="796230" spans="23:35" x14ac:dyDescent="0.2">
      <c r="W796230" s="29"/>
      <c r="AI796230" s="29"/>
    </row>
    <row r="796258" spans="23:35" x14ac:dyDescent="0.2">
      <c r="W796258" s="31"/>
      <c r="AI796258" s="31"/>
    </row>
    <row r="796262" spans="23:35" x14ac:dyDescent="0.2">
      <c r="W796262" s="29"/>
      <c r="AI796262" s="29"/>
    </row>
    <row r="796290" spans="23:35" x14ac:dyDescent="0.2">
      <c r="W796290" s="31"/>
      <c r="AI796290" s="31"/>
    </row>
    <row r="796294" spans="23:35" x14ac:dyDescent="0.2">
      <c r="W796294" s="29"/>
      <c r="AI796294" s="29"/>
    </row>
    <row r="796322" spans="23:35" x14ac:dyDescent="0.2">
      <c r="W796322" s="31"/>
      <c r="AI796322" s="31"/>
    </row>
    <row r="796326" spans="23:35" x14ac:dyDescent="0.2">
      <c r="W796326" s="29"/>
      <c r="AI796326" s="29"/>
    </row>
    <row r="796354" spans="23:35" x14ac:dyDescent="0.2">
      <c r="W796354" s="31"/>
      <c r="AI796354" s="31"/>
    </row>
    <row r="796358" spans="23:35" x14ac:dyDescent="0.2">
      <c r="W796358" s="29"/>
      <c r="AI796358" s="29"/>
    </row>
    <row r="796386" spans="23:35" x14ac:dyDescent="0.2">
      <c r="W796386" s="31"/>
      <c r="AI796386" s="31"/>
    </row>
    <row r="796390" spans="23:35" x14ac:dyDescent="0.2">
      <c r="W796390" s="29"/>
      <c r="AI796390" s="29"/>
    </row>
    <row r="796418" spans="23:35" x14ac:dyDescent="0.2">
      <c r="W796418" s="31"/>
      <c r="AI796418" s="31"/>
    </row>
    <row r="796422" spans="23:35" x14ac:dyDescent="0.2">
      <c r="W796422" s="29"/>
      <c r="AI796422" s="29"/>
    </row>
    <row r="796450" spans="23:35" x14ac:dyDescent="0.2">
      <c r="W796450" s="31"/>
      <c r="AI796450" s="31"/>
    </row>
    <row r="796454" spans="23:35" x14ac:dyDescent="0.2">
      <c r="W796454" s="29"/>
      <c r="AI796454" s="29"/>
    </row>
    <row r="796482" spans="23:35" x14ac:dyDescent="0.2">
      <c r="W796482" s="31"/>
      <c r="AI796482" s="31"/>
    </row>
    <row r="796486" spans="23:35" x14ac:dyDescent="0.2">
      <c r="W796486" s="29"/>
      <c r="AI796486" s="29"/>
    </row>
    <row r="796514" spans="23:35" x14ac:dyDescent="0.2">
      <c r="W796514" s="31"/>
      <c r="AI796514" s="31"/>
    </row>
    <row r="796518" spans="23:35" x14ac:dyDescent="0.2">
      <c r="W796518" s="29"/>
      <c r="AI796518" s="29"/>
    </row>
    <row r="796546" spans="23:35" x14ac:dyDescent="0.2">
      <c r="W796546" s="31"/>
      <c r="AI796546" s="31"/>
    </row>
    <row r="796550" spans="23:35" x14ac:dyDescent="0.2">
      <c r="W796550" s="29"/>
      <c r="AI796550" s="29"/>
    </row>
    <row r="796578" spans="23:35" x14ac:dyDescent="0.2">
      <c r="W796578" s="31"/>
      <c r="AI796578" s="31"/>
    </row>
    <row r="796582" spans="23:35" x14ac:dyDescent="0.2">
      <c r="W796582" s="29"/>
      <c r="AI796582" s="29"/>
    </row>
    <row r="796610" spans="23:35" x14ac:dyDescent="0.2">
      <c r="W796610" s="31"/>
      <c r="AI796610" s="31"/>
    </row>
    <row r="796614" spans="23:35" x14ac:dyDescent="0.2">
      <c r="W796614" s="29"/>
      <c r="AI796614" s="29"/>
    </row>
    <row r="796642" spans="23:35" x14ac:dyDescent="0.2">
      <c r="W796642" s="31"/>
      <c r="AI796642" s="31"/>
    </row>
    <row r="796646" spans="23:35" x14ac:dyDescent="0.2">
      <c r="W796646" s="29"/>
      <c r="AI796646" s="29"/>
    </row>
    <row r="796674" spans="23:35" x14ac:dyDescent="0.2">
      <c r="W796674" s="31"/>
      <c r="AI796674" s="31"/>
    </row>
    <row r="796678" spans="23:35" x14ac:dyDescent="0.2">
      <c r="W796678" s="29"/>
      <c r="AI796678" s="29"/>
    </row>
    <row r="796706" spans="23:35" x14ac:dyDescent="0.2">
      <c r="W796706" s="31"/>
      <c r="AI796706" s="31"/>
    </row>
    <row r="796710" spans="23:35" x14ac:dyDescent="0.2">
      <c r="W796710" s="29"/>
      <c r="AI796710" s="29"/>
    </row>
    <row r="796738" spans="23:35" x14ac:dyDescent="0.2">
      <c r="W796738" s="31"/>
      <c r="AI796738" s="31"/>
    </row>
    <row r="796742" spans="23:35" x14ac:dyDescent="0.2">
      <c r="W796742" s="29"/>
      <c r="AI796742" s="29"/>
    </row>
    <row r="796770" spans="23:35" x14ac:dyDescent="0.2">
      <c r="W796770" s="31"/>
      <c r="AI796770" s="31"/>
    </row>
    <row r="796774" spans="23:35" x14ac:dyDescent="0.2">
      <c r="W796774" s="29"/>
      <c r="AI796774" s="29"/>
    </row>
    <row r="796802" spans="23:35" x14ac:dyDescent="0.2">
      <c r="W796802" s="31"/>
      <c r="AI796802" s="31"/>
    </row>
    <row r="796806" spans="23:35" x14ac:dyDescent="0.2">
      <c r="W796806" s="29"/>
      <c r="AI796806" s="29"/>
    </row>
    <row r="796834" spans="23:35" x14ac:dyDescent="0.2">
      <c r="W796834" s="31"/>
      <c r="AI796834" s="31"/>
    </row>
    <row r="796838" spans="23:35" x14ac:dyDescent="0.2">
      <c r="W796838" s="29"/>
      <c r="AI796838" s="29"/>
    </row>
    <row r="796866" spans="23:35" x14ac:dyDescent="0.2">
      <c r="W796866" s="31"/>
      <c r="AI796866" s="31"/>
    </row>
    <row r="796870" spans="23:35" x14ac:dyDescent="0.2">
      <c r="W796870" s="29"/>
      <c r="AI796870" s="29"/>
    </row>
    <row r="796898" spans="23:35" x14ac:dyDescent="0.2">
      <c r="W796898" s="31"/>
      <c r="AI796898" s="31"/>
    </row>
    <row r="796902" spans="23:35" x14ac:dyDescent="0.2">
      <c r="W796902" s="29"/>
      <c r="AI796902" s="29"/>
    </row>
    <row r="796930" spans="23:35" x14ac:dyDescent="0.2">
      <c r="W796930" s="31"/>
      <c r="AI796930" s="31"/>
    </row>
    <row r="796934" spans="23:35" x14ac:dyDescent="0.2">
      <c r="W796934" s="29"/>
      <c r="AI796934" s="29"/>
    </row>
    <row r="796962" spans="23:35" x14ac:dyDescent="0.2">
      <c r="W796962" s="31"/>
      <c r="AI796962" s="31"/>
    </row>
    <row r="796966" spans="23:35" x14ac:dyDescent="0.2">
      <c r="W796966" s="29"/>
      <c r="AI796966" s="29"/>
    </row>
    <row r="796994" spans="23:35" x14ac:dyDescent="0.2">
      <c r="W796994" s="31"/>
      <c r="AI796994" s="31"/>
    </row>
    <row r="796998" spans="23:35" x14ac:dyDescent="0.2">
      <c r="W796998" s="29"/>
      <c r="AI796998" s="29"/>
    </row>
    <row r="797026" spans="23:35" x14ac:dyDescent="0.2">
      <c r="W797026" s="31"/>
      <c r="AI797026" s="31"/>
    </row>
    <row r="797030" spans="23:35" x14ac:dyDescent="0.2">
      <c r="W797030" s="29"/>
      <c r="AI797030" s="29"/>
    </row>
    <row r="797058" spans="23:35" x14ac:dyDescent="0.2">
      <c r="W797058" s="31"/>
      <c r="AI797058" s="31"/>
    </row>
    <row r="797062" spans="23:35" x14ac:dyDescent="0.2">
      <c r="W797062" s="29"/>
      <c r="AI797062" s="29"/>
    </row>
    <row r="797090" spans="23:35" x14ac:dyDescent="0.2">
      <c r="W797090" s="31"/>
      <c r="AI797090" s="31"/>
    </row>
    <row r="797094" spans="23:35" x14ac:dyDescent="0.2">
      <c r="W797094" s="29"/>
      <c r="AI797094" s="29"/>
    </row>
    <row r="797122" spans="23:35" x14ac:dyDescent="0.2">
      <c r="W797122" s="31"/>
      <c r="AI797122" s="31"/>
    </row>
    <row r="797126" spans="23:35" x14ac:dyDescent="0.2">
      <c r="W797126" s="29"/>
      <c r="AI797126" s="29"/>
    </row>
    <row r="797154" spans="23:35" x14ac:dyDescent="0.2">
      <c r="W797154" s="31"/>
      <c r="AI797154" s="31"/>
    </row>
    <row r="797158" spans="23:35" x14ac:dyDescent="0.2">
      <c r="W797158" s="29"/>
      <c r="AI797158" s="29"/>
    </row>
    <row r="797186" spans="23:35" x14ac:dyDescent="0.2">
      <c r="W797186" s="31"/>
      <c r="AI797186" s="31"/>
    </row>
    <row r="797190" spans="23:35" x14ac:dyDescent="0.2">
      <c r="W797190" s="29"/>
      <c r="AI797190" s="29"/>
    </row>
    <row r="797218" spans="23:35" x14ac:dyDescent="0.2">
      <c r="W797218" s="31"/>
      <c r="AI797218" s="31"/>
    </row>
    <row r="797222" spans="23:35" x14ac:dyDescent="0.2">
      <c r="W797222" s="29"/>
      <c r="AI797222" s="29"/>
    </row>
    <row r="797250" spans="23:35" x14ac:dyDescent="0.2">
      <c r="W797250" s="31"/>
      <c r="AI797250" s="31"/>
    </row>
    <row r="797254" spans="23:35" x14ac:dyDescent="0.2">
      <c r="W797254" s="29"/>
      <c r="AI797254" s="29"/>
    </row>
    <row r="797282" spans="23:35" x14ac:dyDescent="0.2">
      <c r="W797282" s="31"/>
      <c r="AI797282" s="31"/>
    </row>
    <row r="797286" spans="23:35" x14ac:dyDescent="0.2">
      <c r="W797286" s="29"/>
      <c r="AI797286" s="29"/>
    </row>
    <row r="797314" spans="23:35" x14ac:dyDescent="0.2">
      <c r="W797314" s="31"/>
      <c r="AI797314" s="31"/>
    </row>
    <row r="797318" spans="23:35" x14ac:dyDescent="0.2">
      <c r="W797318" s="29"/>
      <c r="AI797318" s="29"/>
    </row>
    <row r="797346" spans="23:35" x14ac:dyDescent="0.2">
      <c r="W797346" s="31"/>
      <c r="AI797346" s="31"/>
    </row>
    <row r="797350" spans="23:35" x14ac:dyDescent="0.2">
      <c r="W797350" s="29"/>
      <c r="AI797350" s="29"/>
    </row>
    <row r="797378" spans="23:35" x14ac:dyDescent="0.2">
      <c r="W797378" s="31"/>
      <c r="AI797378" s="31"/>
    </row>
    <row r="797382" spans="23:35" x14ac:dyDescent="0.2">
      <c r="W797382" s="29"/>
      <c r="AI797382" s="29"/>
    </row>
    <row r="797410" spans="23:35" x14ac:dyDescent="0.2">
      <c r="W797410" s="31"/>
      <c r="AI797410" s="31"/>
    </row>
    <row r="797414" spans="23:35" x14ac:dyDescent="0.2">
      <c r="W797414" s="29"/>
      <c r="AI797414" s="29"/>
    </row>
    <row r="797442" spans="23:35" x14ac:dyDescent="0.2">
      <c r="W797442" s="31"/>
      <c r="AI797442" s="31"/>
    </row>
    <row r="797446" spans="23:35" x14ac:dyDescent="0.2">
      <c r="W797446" s="29"/>
      <c r="AI797446" s="29"/>
    </row>
    <row r="797474" spans="23:35" x14ac:dyDescent="0.2">
      <c r="W797474" s="31"/>
      <c r="AI797474" s="31"/>
    </row>
    <row r="797478" spans="23:35" x14ac:dyDescent="0.2">
      <c r="W797478" s="29"/>
      <c r="AI797478" s="29"/>
    </row>
    <row r="797506" spans="23:35" x14ac:dyDescent="0.2">
      <c r="W797506" s="31"/>
      <c r="AI797506" s="31"/>
    </row>
    <row r="797510" spans="23:35" x14ac:dyDescent="0.2">
      <c r="W797510" s="29"/>
      <c r="AI797510" s="29"/>
    </row>
    <row r="797538" spans="23:35" x14ac:dyDescent="0.2">
      <c r="W797538" s="31"/>
      <c r="AI797538" s="31"/>
    </row>
    <row r="797542" spans="23:35" x14ac:dyDescent="0.2">
      <c r="W797542" s="29"/>
      <c r="AI797542" s="29"/>
    </row>
    <row r="797570" spans="23:35" x14ac:dyDescent="0.2">
      <c r="W797570" s="31"/>
      <c r="AI797570" s="31"/>
    </row>
    <row r="797574" spans="23:35" x14ac:dyDescent="0.2">
      <c r="W797574" s="29"/>
      <c r="AI797574" s="29"/>
    </row>
    <row r="797602" spans="23:35" x14ac:dyDescent="0.2">
      <c r="W797602" s="31"/>
      <c r="AI797602" s="31"/>
    </row>
    <row r="797606" spans="23:35" x14ac:dyDescent="0.2">
      <c r="W797606" s="29"/>
      <c r="AI797606" s="29"/>
    </row>
    <row r="797634" spans="23:35" x14ac:dyDescent="0.2">
      <c r="W797634" s="31"/>
      <c r="AI797634" s="31"/>
    </row>
    <row r="797638" spans="23:35" x14ac:dyDescent="0.2">
      <c r="W797638" s="29"/>
      <c r="AI797638" s="29"/>
    </row>
    <row r="797666" spans="23:35" x14ac:dyDescent="0.2">
      <c r="W797666" s="31"/>
      <c r="AI797666" s="31"/>
    </row>
    <row r="797670" spans="23:35" x14ac:dyDescent="0.2">
      <c r="W797670" s="29"/>
      <c r="AI797670" s="29"/>
    </row>
    <row r="797698" spans="23:35" x14ac:dyDescent="0.2">
      <c r="W797698" s="31"/>
      <c r="AI797698" s="31"/>
    </row>
    <row r="797702" spans="23:35" x14ac:dyDescent="0.2">
      <c r="W797702" s="29"/>
      <c r="AI797702" s="29"/>
    </row>
    <row r="797730" spans="23:35" x14ac:dyDescent="0.2">
      <c r="W797730" s="31"/>
      <c r="AI797730" s="31"/>
    </row>
    <row r="797734" spans="23:35" x14ac:dyDescent="0.2">
      <c r="W797734" s="29"/>
      <c r="AI797734" s="29"/>
    </row>
    <row r="797762" spans="23:35" x14ac:dyDescent="0.2">
      <c r="W797762" s="31"/>
      <c r="AI797762" s="31"/>
    </row>
    <row r="797766" spans="23:35" x14ac:dyDescent="0.2">
      <c r="W797766" s="29"/>
      <c r="AI797766" s="29"/>
    </row>
    <row r="797794" spans="23:35" x14ac:dyDescent="0.2">
      <c r="W797794" s="31"/>
      <c r="AI797794" s="31"/>
    </row>
    <row r="797798" spans="23:35" x14ac:dyDescent="0.2">
      <c r="W797798" s="29"/>
      <c r="AI797798" s="29"/>
    </row>
    <row r="797826" spans="23:35" x14ac:dyDescent="0.2">
      <c r="W797826" s="31"/>
      <c r="AI797826" s="31"/>
    </row>
    <row r="797830" spans="23:35" x14ac:dyDescent="0.2">
      <c r="W797830" s="29"/>
      <c r="AI797830" s="29"/>
    </row>
    <row r="797858" spans="23:35" x14ac:dyDescent="0.2">
      <c r="W797858" s="31"/>
      <c r="AI797858" s="31"/>
    </row>
    <row r="797862" spans="23:35" x14ac:dyDescent="0.2">
      <c r="W797862" s="29"/>
      <c r="AI797862" s="29"/>
    </row>
    <row r="797890" spans="23:35" x14ac:dyDescent="0.2">
      <c r="W797890" s="31"/>
      <c r="AI797890" s="31"/>
    </row>
    <row r="797894" spans="23:35" x14ac:dyDescent="0.2">
      <c r="W797894" s="29"/>
      <c r="AI797894" s="29"/>
    </row>
    <row r="797922" spans="23:35" x14ac:dyDescent="0.2">
      <c r="W797922" s="31"/>
      <c r="AI797922" s="31"/>
    </row>
    <row r="797926" spans="23:35" x14ac:dyDescent="0.2">
      <c r="W797926" s="29"/>
      <c r="AI797926" s="29"/>
    </row>
    <row r="797954" spans="23:35" x14ac:dyDescent="0.2">
      <c r="W797954" s="31"/>
      <c r="AI797954" s="31"/>
    </row>
    <row r="797958" spans="23:35" x14ac:dyDescent="0.2">
      <c r="W797958" s="29"/>
      <c r="AI797958" s="29"/>
    </row>
    <row r="797986" spans="23:35" x14ac:dyDescent="0.2">
      <c r="W797986" s="31"/>
      <c r="AI797986" s="31"/>
    </row>
    <row r="797990" spans="23:35" x14ac:dyDescent="0.2">
      <c r="W797990" s="29"/>
      <c r="AI797990" s="29"/>
    </row>
    <row r="798018" spans="23:35" x14ac:dyDescent="0.2">
      <c r="W798018" s="31"/>
      <c r="AI798018" s="31"/>
    </row>
    <row r="798022" spans="23:35" x14ac:dyDescent="0.2">
      <c r="W798022" s="29"/>
      <c r="AI798022" s="29"/>
    </row>
    <row r="798050" spans="23:35" x14ac:dyDescent="0.2">
      <c r="W798050" s="31"/>
      <c r="AI798050" s="31"/>
    </row>
    <row r="798054" spans="23:35" x14ac:dyDescent="0.2">
      <c r="W798054" s="29"/>
      <c r="AI798054" s="29"/>
    </row>
    <row r="798082" spans="23:35" x14ac:dyDescent="0.2">
      <c r="W798082" s="31"/>
      <c r="AI798082" s="31"/>
    </row>
    <row r="798086" spans="23:35" x14ac:dyDescent="0.2">
      <c r="W798086" s="29"/>
      <c r="AI798086" s="29"/>
    </row>
    <row r="798114" spans="23:35" x14ac:dyDescent="0.2">
      <c r="W798114" s="31"/>
      <c r="AI798114" s="31"/>
    </row>
    <row r="798118" spans="23:35" x14ac:dyDescent="0.2">
      <c r="W798118" s="29"/>
      <c r="AI798118" s="29"/>
    </row>
    <row r="798146" spans="23:35" x14ac:dyDescent="0.2">
      <c r="W798146" s="31"/>
      <c r="AI798146" s="31"/>
    </row>
    <row r="798150" spans="23:35" x14ac:dyDescent="0.2">
      <c r="W798150" s="29"/>
      <c r="AI798150" s="29"/>
    </row>
    <row r="798178" spans="23:35" x14ac:dyDescent="0.2">
      <c r="W798178" s="31"/>
      <c r="AI798178" s="31"/>
    </row>
    <row r="798182" spans="23:35" x14ac:dyDescent="0.2">
      <c r="W798182" s="29"/>
      <c r="AI798182" s="29"/>
    </row>
    <row r="798210" spans="23:35" x14ac:dyDescent="0.2">
      <c r="W798210" s="31"/>
      <c r="AI798210" s="31"/>
    </row>
    <row r="798214" spans="23:35" x14ac:dyDescent="0.2">
      <c r="W798214" s="29"/>
      <c r="AI798214" s="29"/>
    </row>
    <row r="798242" spans="23:35" x14ac:dyDescent="0.2">
      <c r="W798242" s="31"/>
      <c r="AI798242" s="31"/>
    </row>
    <row r="798246" spans="23:35" x14ac:dyDescent="0.2">
      <c r="W798246" s="29"/>
      <c r="AI798246" s="29"/>
    </row>
    <row r="798274" spans="23:35" x14ac:dyDescent="0.2">
      <c r="W798274" s="31"/>
      <c r="AI798274" s="31"/>
    </row>
    <row r="798278" spans="23:35" x14ac:dyDescent="0.2">
      <c r="W798278" s="29"/>
      <c r="AI798278" s="29"/>
    </row>
    <row r="798306" spans="23:35" x14ac:dyDescent="0.2">
      <c r="W798306" s="31"/>
      <c r="AI798306" s="31"/>
    </row>
    <row r="798310" spans="23:35" x14ac:dyDescent="0.2">
      <c r="W798310" s="29"/>
      <c r="AI798310" s="29"/>
    </row>
    <row r="798338" spans="23:35" x14ac:dyDescent="0.2">
      <c r="W798338" s="31"/>
      <c r="AI798338" s="31"/>
    </row>
    <row r="798342" spans="23:35" x14ac:dyDescent="0.2">
      <c r="W798342" s="29"/>
      <c r="AI798342" s="29"/>
    </row>
    <row r="798370" spans="23:35" x14ac:dyDescent="0.2">
      <c r="W798370" s="31"/>
      <c r="AI798370" s="31"/>
    </row>
    <row r="798374" spans="23:35" x14ac:dyDescent="0.2">
      <c r="W798374" s="29"/>
      <c r="AI798374" s="29"/>
    </row>
    <row r="798402" spans="23:35" x14ac:dyDescent="0.2">
      <c r="W798402" s="31"/>
      <c r="AI798402" s="31"/>
    </row>
    <row r="798406" spans="23:35" x14ac:dyDescent="0.2">
      <c r="W798406" s="29"/>
      <c r="AI798406" s="29"/>
    </row>
    <row r="798434" spans="23:35" x14ac:dyDescent="0.2">
      <c r="W798434" s="31"/>
      <c r="AI798434" s="31"/>
    </row>
    <row r="798438" spans="23:35" x14ac:dyDescent="0.2">
      <c r="W798438" s="29"/>
      <c r="AI798438" s="29"/>
    </row>
    <row r="798466" spans="23:35" x14ac:dyDescent="0.2">
      <c r="W798466" s="31"/>
      <c r="AI798466" s="31"/>
    </row>
    <row r="798470" spans="23:35" x14ac:dyDescent="0.2">
      <c r="W798470" s="29"/>
      <c r="AI798470" s="29"/>
    </row>
    <row r="798498" spans="23:35" x14ac:dyDescent="0.2">
      <c r="W798498" s="31"/>
      <c r="AI798498" s="31"/>
    </row>
    <row r="798502" spans="23:35" x14ac:dyDescent="0.2">
      <c r="W798502" s="29"/>
      <c r="AI798502" s="29"/>
    </row>
    <row r="798530" spans="23:35" x14ac:dyDescent="0.2">
      <c r="W798530" s="31"/>
      <c r="AI798530" s="31"/>
    </row>
    <row r="798534" spans="23:35" x14ac:dyDescent="0.2">
      <c r="W798534" s="29"/>
      <c r="AI798534" s="29"/>
    </row>
    <row r="798562" spans="23:35" x14ac:dyDescent="0.2">
      <c r="W798562" s="31"/>
      <c r="AI798562" s="31"/>
    </row>
    <row r="798566" spans="23:35" x14ac:dyDescent="0.2">
      <c r="W798566" s="29"/>
      <c r="AI798566" s="29"/>
    </row>
    <row r="798594" spans="23:35" x14ac:dyDescent="0.2">
      <c r="W798594" s="31"/>
      <c r="AI798594" s="31"/>
    </row>
    <row r="798598" spans="23:35" x14ac:dyDescent="0.2">
      <c r="W798598" s="29"/>
      <c r="AI798598" s="29"/>
    </row>
    <row r="798626" spans="23:35" x14ac:dyDescent="0.2">
      <c r="W798626" s="31"/>
      <c r="AI798626" s="31"/>
    </row>
    <row r="798630" spans="23:35" x14ac:dyDescent="0.2">
      <c r="W798630" s="29"/>
      <c r="AI798630" s="29"/>
    </row>
    <row r="798658" spans="23:35" x14ac:dyDescent="0.2">
      <c r="W798658" s="31"/>
      <c r="AI798658" s="31"/>
    </row>
    <row r="798662" spans="23:35" x14ac:dyDescent="0.2">
      <c r="W798662" s="29"/>
      <c r="AI798662" s="29"/>
    </row>
    <row r="798690" spans="23:35" x14ac:dyDescent="0.2">
      <c r="W798690" s="31"/>
      <c r="AI798690" s="31"/>
    </row>
    <row r="798694" spans="23:35" x14ac:dyDescent="0.2">
      <c r="W798694" s="29"/>
      <c r="AI798694" s="29"/>
    </row>
    <row r="798722" spans="23:35" x14ac:dyDescent="0.2">
      <c r="W798722" s="31"/>
      <c r="AI798722" s="31"/>
    </row>
    <row r="798726" spans="23:35" x14ac:dyDescent="0.2">
      <c r="W798726" s="29"/>
      <c r="AI798726" s="29"/>
    </row>
    <row r="798754" spans="23:35" x14ac:dyDescent="0.2">
      <c r="W798754" s="31"/>
      <c r="AI798754" s="31"/>
    </row>
    <row r="798758" spans="23:35" x14ac:dyDescent="0.2">
      <c r="W798758" s="29"/>
      <c r="AI798758" s="29"/>
    </row>
    <row r="798786" spans="23:35" x14ac:dyDescent="0.2">
      <c r="W798786" s="31"/>
      <c r="AI798786" s="31"/>
    </row>
    <row r="798790" spans="23:35" x14ac:dyDescent="0.2">
      <c r="W798790" s="29"/>
      <c r="AI798790" s="29"/>
    </row>
    <row r="798818" spans="23:35" x14ac:dyDescent="0.2">
      <c r="W798818" s="31"/>
      <c r="AI798818" s="31"/>
    </row>
    <row r="798822" spans="23:35" x14ac:dyDescent="0.2">
      <c r="W798822" s="29"/>
      <c r="AI798822" s="29"/>
    </row>
    <row r="798850" spans="23:35" x14ac:dyDescent="0.2">
      <c r="W798850" s="31"/>
      <c r="AI798850" s="31"/>
    </row>
    <row r="798854" spans="23:35" x14ac:dyDescent="0.2">
      <c r="W798854" s="29"/>
      <c r="AI798854" s="29"/>
    </row>
    <row r="798882" spans="23:35" x14ac:dyDescent="0.2">
      <c r="W798882" s="31"/>
      <c r="AI798882" s="31"/>
    </row>
    <row r="798886" spans="23:35" x14ac:dyDescent="0.2">
      <c r="W798886" s="29"/>
      <c r="AI798886" s="29"/>
    </row>
    <row r="798914" spans="23:35" x14ac:dyDescent="0.2">
      <c r="W798914" s="31"/>
      <c r="AI798914" s="31"/>
    </row>
    <row r="798918" spans="23:35" x14ac:dyDescent="0.2">
      <c r="W798918" s="29"/>
      <c r="AI798918" s="29"/>
    </row>
    <row r="798946" spans="23:35" x14ac:dyDescent="0.2">
      <c r="W798946" s="31"/>
      <c r="AI798946" s="31"/>
    </row>
    <row r="798950" spans="23:35" x14ac:dyDescent="0.2">
      <c r="W798950" s="29"/>
      <c r="AI798950" s="29"/>
    </row>
    <row r="798978" spans="23:35" x14ac:dyDescent="0.2">
      <c r="W798978" s="31"/>
      <c r="AI798978" s="31"/>
    </row>
    <row r="798982" spans="23:35" x14ac:dyDescent="0.2">
      <c r="W798982" s="29"/>
      <c r="AI798982" s="29"/>
    </row>
    <row r="799010" spans="23:35" x14ac:dyDescent="0.2">
      <c r="W799010" s="31"/>
      <c r="AI799010" s="31"/>
    </row>
    <row r="799014" spans="23:35" x14ac:dyDescent="0.2">
      <c r="W799014" s="29"/>
      <c r="AI799014" s="29"/>
    </row>
    <row r="799042" spans="23:35" x14ac:dyDescent="0.2">
      <c r="W799042" s="31"/>
      <c r="AI799042" s="31"/>
    </row>
    <row r="799046" spans="23:35" x14ac:dyDescent="0.2">
      <c r="W799046" s="29"/>
      <c r="AI799046" s="29"/>
    </row>
    <row r="799074" spans="23:35" x14ac:dyDescent="0.2">
      <c r="W799074" s="31"/>
      <c r="AI799074" s="31"/>
    </row>
    <row r="799078" spans="23:35" x14ac:dyDescent="0.2">
      <c r="W799078" s="29"/>
      <c r="AI799078" s="29"/>
    </row>
    <row r="799106" spans="23:35" x14ac:dyDescent="0.2">
      <c r="W799106" s="31"/>
      <c r="AI799106" s="31"/>
    </row>
    <row r="799110" spans="23:35" x14ac:dyDescent="0.2">
      <c r="W799110" s="29"/>
      <c r="AI799110" s="29"/>
    </row>
    <row r="799138" spans="23:35" x14ac:dyDescent="0.2">
      <c r="W799138" s="31"/>
      <c r="AI799138" s="31"/>
    </row>
    <row r="799142" spans="23:35" x14ac:dyDescent="0.2">
      <c r="W799142" s="29"/>
      <c r="AI799142" s="29"/>
    </row>
    <row r="799170" spans="23:35" x14ac:dyDescent="0.2">
      <c r="W799170" s="31"/>
      <c r="AI799170" s="31"/>
    </row>
    <row r="799174" spans="23:35" x14ac:dyDescent="0.2">
      <c r="W799174" s="29"/>
      <c r="AI799174" s="29"/>
    </row>
    <row r="799202" spans="23:35" x14ac:dyDescent="0.2">
      <c r="W799202" s="31"/>
      <c r="AI799202" s="31"/>
    </row>
    <row r="799206" spans="23:35" x14ac:dyDescent="0.2">
      <c r="W799206" s="29"/>
      <c r="AI799206" s="29"/>
    </row>
    <row r="799234" spans="23:35" x14ac:dyDescent="0.2">
      <c r="W799234" s="31"/>
      <c r="AI799234" s="31"/>
    </row>
    <row r="799238" spans="23:35" x14ac:dyDescent="0.2">
      <c r="W799238" s="29"/>
      <c r="AI799238" s="29"/>
    </row>
    <row r="799266" spans="23:35" x14ac:dyDescent="0.2">
      <c r="W799266" s="31"/>
      <c r="AI799266" s="31"/>
    </row>
    <row r="799270" spans="23:35" x14ac:dyDescent="0.2">
      <c r="W799270" s="29"/>
      <c r="AI799270" s="29"/>
    </row>
    <row r="799298" spans="23:35" x14ac:dyDescent="0.2">
      <c r="W799298" s="31"/>
      <c r="AI799298" s="31"/>
    </row>
    <row r="799302" spans="23:35" x14ac:dyDescent="0.2">
      <c r="W799302" s="29"/>
      <c r="AI799302" s="29"/>
    </row>
    <row r="799330" spans="23:35" x14ac:dyDescent="0.2">
      <c r="W799330" s="31"/>
      <c r="AI799330" s="31"/>
    </row>
    <row r="799334" spans="23:35" x14ac:dyDescent="0.2">
      <c r="W799334" s="29"/>
      <c r="AI799334" s="29"/>
    </row>
    <row r="799362" spans="23:35" x14ac:dyDescent="0.2">
      <c r="W799362" s="31"/>
      <c r="AI799362" s="31"/>
    </row>
    <row r="799366" spans="23:35" x14ac:dyDescent="0.2">
      <c r="W799366" s="29"/>
      <c r="AI799366" s="29"/>
    </row>
    <row r="799394" spans="23:35" x14ac:dyDescent="0.2">
      <c r="W799394" s="31"/>
      <c r="AI799394" s="31"/>
    </row>
    <row r="799398" spans="23:35" x14ac:dyDescent="0.2">
      <c r="W799398" s="29"/>
      <c r="AI799398" s="29"/>
    </row>
    <row r="799426" spans="23:35" x14ac:dyDescent="0.2">
      <c r="W799426" s="31"/>
      <c r="AI799426" s="31"/>
    </row>
    <row r="799430" spans="23:35" x14ac:dyDescent="0.2">
      <c r="W799430" s="29"/>
      <c r="AI799430" s="29"/>
    </row>
    <row r="799458" spans="23:35" x14ac:dyDescent="0.2">
      <c r="W799458" s="31"/>
      <c r="AI799458" s="31"/>
    </row>
    <row r="799462" spans="23:35" x14ac:dyDescent="0.2">
      <c r="W799462" s="29"/>
      <c r="AI799462" s="29"/>
    </row>
    <row r="799490" spans="23:35" x14ac:dyDescent="0.2">
      <c r="W799490" s="31"/>
      <c r="AI799490" s="31"/>
    </row>
    <row r="799494" spans="23:35" x14ac:dyDescent="0.2">
      <c r="W799494" s="29"/>
      <c r="AI799494" s="29"/>
    </row>
    <row r="799522" spans="23:35" x14ac:dyDescent="0.2">
      <c r="W799522" s="31"/>
      <c r="AI799522" s="31"/>
    </row>
    <row r="799526" spans="23:35" x14ac:dyDescent="0.2">
      <c r="W799526" s="29"/>
      <c r="AI799526" s="29"/>
    </row>
    <row r="799554" spans="23:35" x14ac:dyDescent="0.2">
      <c r="W799554" s="31"/>
      <c r="AI799554" s="31"/>
    </row>
    <row r="799558" spans="23:35" x14ac:dyDescent="0.2">
      <c r="W799558" s="29"/>
      <c r="AI799558" s="29"/>
    </row>
    <row r="799586" spans="23:35" x14ac:dyDescent="0.2">
      <c r="W799586" s="31"/>
      <c r="AI799586" s="31"/>
    </row>
    <row r="799590" spans="23:35" x14ac:dyDescent="0.2">
      <c r="W799590" s="29"/>
      <c r="AI799590" s="29"/>
    </row>
    <row r="799618" spans="23:35" x14ac:dyDescent="0.2">
      <c r="W799618" s="31"/>
      <c r="AI799618" s="31"/>
    </row>
    <row r="799622" spans="23:35" x14ac:dyDescent="0.2">
      <c r="W799622" s="29"/>
      <c r="AI799622" s="29"/>
    </row>
    <row r="799650" spans="23:35" x14ac:dyDescent="0.2">
      <c r="W799650" s="31"/>
      <c r="AI799650" s="31"/>
    </row>
    <row r="799654" spans="23:35" x14ac:dyDescent="0.2">
      <c r="W799654" s="29"/>
      <c r="AI799654" s="29"/>
    </row>
    <row r="799682" spans="23:35" x14ac:dyDescent="0.2">
      <c r="W799682" s="31"/>
      <c r="AI799682" s="31"/>
    </row>
    <row r="799686" spans="23:35" x14ac:dyDescent="0.2">
      <c r="W799686" s="29"/>
      <c r="AI799686" s="29"/>
    </row>
    <row r="799714" spans="23:35" x14ac:dyDescent="0.2">
      <c r="W799714" s="31"/>
      <c r="AI799714" s="31"/>
    </row>
    <row r="799718" spans="23:35" x14ac:dyDescent="0.2">
      <c r="W799718" s="29"/>
      <c r="AI799718" s="29"/>
    </row>
    <row r="799746" spans="23:35" x14ac:dyDescent="0.2">
      <c r="W799746" s="31"/>
      <c r="AI799746" s="31"/>
    </row>
    <row r="799750" spans="23:35" x14ac:dyDescent="0.2">
      <c r="W799750" s="29"/>
      <c r="AI799750" s="29"/>
    </row>
    <row r="799778" spans="23:35" x14ac:dyDescent="0.2">
      <c r="W799778" s="31"/>
      <c r="AI799778" s="31"/>
    </row>
    <row r="799782" spans="23:35" x14ac:dyDescent="0.2">
      <c r="W799782" s="29"/>
      <c r="AI799782" s="29"/>
    </row>
    <row r="799810" spans="23:35" x14ac:dyDescent="0.2">
      <c r="W799810" s="31"/>
      <c r="AI799810" s="31"/>
    </row>
    <row r="799814" spans="23:35" x14ac:dyDescent="0.2">
      <c r="W799814" s="29"/>
      <c r="AI799814" s="29"/>
    </row>
    <row r="799842" spans="23:35" x14ac:dyDescent="0.2">
      <c r="W799842" s="31"/>
      <c r="AI799842" s="31"/>
    </row>
    <row r="799846" spans="23:35" x14ac:dyDescent="0.2">
      <c r="W799846" s="29"/>
      <c r="AI799846" s="29"/>
    </row>
    <row r="799874" spans="23:35" x14ac:dyDescent="0.2">
      <c r="W799874" s="31"/>
      <c r="AI799874" s="31"/>
    </row>
    <row r="799878" spans="23:35" x14ac:dyDescent="0.2">
      <c r="W799878" s="29"/>
      <c r="AI799878" s="29"/>
    </row>
    <row r="799906" spans="23:35" x14ac:dyDescent="0.2">
      <c r="W799906" s="31"/>
      <c r="AI799906" s="31"/>
    </row>
    <row r="799910" spans="23:35" x14ac:dyDescent="0.2">
      <c r="W799910" s="29"/>
      <c r="AI799910" s="29"/>
    </row>
    <row r="799938" spans="23:35" x14ac:dyDescent="0.2">
      <c r="W799938" s="31"/>
      <c r="AI799938" s="31"/>
    </row>
    <row r="799942" spans="23:35" x14ac:dyDescent="0.2">
      <c r="W799942" s="29"/>
      <c r="AI799942" s="29"/>
    </row>
    <row r="799970" spans="23:35" x14ac:dyDescent="0.2">
      <c r="W799970" s="31"/>
      <c r="AI799970" s="31"/>
    </row>
    <row r="799974" spans="23:35" x14ac:dyDescent="0.2">
      <c r="W799974" s="29"/>
      <c r="AI799974" s="29"/>
    </row>
    <row r="800002" spans="23:35" x14ac:dyDescent="0.2">
      <c r="W800002" s="31"/>
      <c r="AI800002" s="31"/>
    </row>
    <row r="800006" spans="23:35" x14ac:dyDescent="0.2">
      <c r="W800006" s="29"/>
      <c r="AI800006" s="29"/>
    </row>
    <row r="800034" spans="23:35" x14ac:dyDescent="0.2">
      <c r="W800034" s="31"/>
      <c r="AI800034" s="31"/>
    </row>
    <row r="800038" spans="23:35" x14ac:dyDescent="0.2">
      <c r="W800038" s="29"/>
      <c r="AI800038" s="29"/>
    </row>
    <row r="800066" spans="23:35" x14ac:dyDescent="0.2">
      <c r="W800066" s="31"/>
      <c r="AI800066" s="31"/>
    </row>
    <row r="800070" spans="23:35" x14ac:dyDescent="0.2">
      <c r="W800070" s="29"/>
      <c r="AI800070" s="29"/>
    </row>
    <row r="800098" spans="23:35" x14ac:dyDescent="0.2">
      <c r="W800098" s="31"/>
      <c r="AI800098" s="31"/>
    </row>
    <row r="800102" spans="23:35" x14ac:dyDescent="0.2">
      <c r="W800102" s="29"/>
      <c r="AI800102" s="29"/>
    </row>
    <row r="800130" spans="23:35" x14ac:dyDescent="0.2">
      <c r="W800130" s="31"/>
      <c r="AI800130" s="31"/>
    </row>
    <row r="800134" spans="23:35" x14ac:dyDescent="0.2">
      <c r="W800134" s="29"/>
      <c r="AI800134" s="29"/>
    </row>
    <row r="800162" spans="23:35" x14ac:dyDescent="0.2">
      <c r="W800162" s="31"/>
      <c r="AI800162" s="31"/>
    </row>
    <row r="800166" spans="23:35" x14ac:dyDescent="0.2">
      <c r="W800166" s="29"/>
      <c r="AI800166" s="29"/>
    </row>
    <row r="800194" spans="23:35" x14ac:dyDescent="0.2">
      <c r="W800194" s="31"/>
      <c r="AI800194" s="31"/>
    </row>
    <row r="800198" spans="23:35" x14ac:dyDescent="0.2">
      <c r="W800198" s="29"/>
      <c r="AI800198" s="29"/>
    </row>
    <row r="800226" spans="23:35" x14ac:dyDescent="0.2">
      <c r="W800226" s="31"/>
      <c r="AI800226" s="31"/>
    </row>
    <row r="800230" spans="23:35" x14ac:dyDescent="0.2">
      <c r="W800230" s="29"/>
      <c r="AI800230" s="29"/>
    </row>
    <row r="800258" spans="23:35" x14ac:dyDescent="0.2">
      <c r="W800258" s="31"/>
      <c r="AI800258" s="31"/>
    </row>
    <row r="800262" spans="23:35" x14ac:dyDescent="0.2">
      <c r="W800262" s="29"/>
      <c r="AI800262" s="29"/>
    </row>
    <row r="800290" spans="23:35" x14ac:dyDescent="0.2">
      <c r="W800290" s="31"/>
      <c r="AI800290" s="31"/>
    </row>
    <row r="800294" spans="23:35" x14ac:dyDescent="0.2">
      <c r="W800294" s="29"/>
      <c r="AI800294" s="29"/>
    </row>
    <row r="800322" spans="23:35" x14ac:dyDescent="0.2">
      <c r="W800322" s="31"/>
      <c r="AI800322" s="31"/>
    </row>
    <row r="800326" spans="23:35" x14ac:dyDescent="0.2">
      <c r="W800326" s="29"/>
      <c r="AI800326" s="29"/>
    </row>
    <row r="800354" spans="23:35" x14ac:dyDescent="0.2">
      <c r="W800354" s="31"/>
      <c r="AI800354" s="31"/>
    </row>
    <row r="800358" spans="23:35" x14ac:dyDescent="0.2">
      <c r="W800358" s="29"/>
      <c r="AI800358" s="29"/>
    </row>
    <row r="800386" spans="23:35" x14ac:dyDescent="0.2">
      <c r="W800386" s="31"/>
      <c r="AI800386" s="31"/>
    </row>
    <row r="800390" spans="23:35" x14ac:dyDescent="0.2">
      <c r="W800390" s="29"/>
      <c r="AI800390" s="29"/>
    </row>
    <row r="800418" spans="23:35" x14ac:dyDescent="0.2">
      <c r="W800418" s="31"/>
      <c r="AI800418" s="31"/>
    </row>
    <row r="800422" spans="23:35" x14ac:dyDescent="0.2">
      <c r="W800422" s="29"/>
      <c r="AI800422" s="29"/>
    </row>
    <row r="800450" spans="23:35" x14ac:dyDescent="0.2">
      <c r="W800450" s="31"/>
      <c r="AI800450" s="31"/>
    </row>
    <row r="800454" spans="23:35" x14ac:dyDescent="0.2">
      <c r="W800454" s="29"/>
      <c r="AI800454" s="29"/>
    </row>
    <row r="800482" spans="23:35" x14ac:dyDescent="0.2">
      <c r="W800482" s="31"/>
      <c r="AI800482" s="31"/>
    </row>
    <row r="800486" spans="23:35" x14ac:dyDescent="0.2">
      <c r="W800486" s="29"/>
      <c r="AI800486" s="29"/>
    </row>
    <row r="800514" spans="23:35" x14ac:dyDescent="0.2">
      <c r="W800514" s="31"/>
      <c r="AI800514" s="31"/>
    </row>
    <row r="800518" spans="23:35" x14ac:dyDescent="0.2">
      <c r="W800518" s="29"/>
      <c r="AI800518" s="29"/>
    </row>
    <row r="800546" spans="23:35" x14ac:dyDescent="0.2">
      <c r="W800546" s="31"/>
      <c r="AI800546" s="31"/>
    </row>
    <row r="800550" spans="23:35" x14ac:dyDescent="0.2">
      <c r="W800550" s="29"/>
      <c r="AI800550" s="29"/>
    </row>
    <row r="800578" spans="23:35" x14ac:dyDescent="0.2">
      <c r="W800578" s="31"/>
      <c r="AI800578" s="31"/>
    </row>
    <row r="800582" spans="23:35" x14ac:dyDescent="0.2">
      <c r="W800582" s="29"/>
      <c r="AI800582" s="29"/>
    </row>
    <row r="800610" spans="23:35" x14ac:dyDescent="0.2">
      <c r="W800610" s="31"/>
      <c r="AI800610" s="31"/>
    </row>
    <row r="800614" spans="23:35" x14ac:dyDescent="0.2">
      <c r="W800614" s="29"/>
      <c r="AI800614" s="29"/>
    </row>
    <row r="800642" spans="23:35" x14ac:dyDescent="0.2">
      <c r="W800642" s="31"/>
      <c r="AI800642" s="31"/>
    </row>
    <row r="800646" spans="23:35" x14ac:dyDescent="0.2">
      <c r="W800646" s="29"/>
      <c r="AI800646" s="29"/>
    </row>
    <row r="800674" spans="23:35" x14ac:dyDescent="0.2">
      <c r="W800674" s="31"/>
      <c r="AI800674" s="31"/>
    </row>
    <row r="800678" spans="23:35" x14ac:dyDescent="0.2">
      <c r="W800678" s="29"/>
      <c r="AI800678" s="29"/>
    </row>
    <row r="800706" spans="23:35" x14ac:dyDescent="0.2">
      <c r="W800706" s="31"/>
      <c r="AI800706" s="31"/>
    </row>
    <row r="800710" spans="23:35" x14ac:dyDescent="0.2">
      <c r="W800710" s="29"/>
      <c r="AI800710" s="29"/>
    </row>
    <row r="800738" spans="23:35" x14ac:dyDescent="0.2">
      <c r="W800738" s="31"/>
      <c r="AI800738" s="31"/>
    </row>
    <row r="800742" spans="23:35" x14ac:dyDescent="0.2">
      <c r="W800742" s="29"/>
      <c r="AI800742" s="29"/>
    </row>
    <row r="800770" spans="23:35" x14ac:dyDescent="0.2">
      <c r="W800770" s="31"/>
      <c r="AI800770" s="31"/>
    </row>
    <row r="800774" spans="23:35" x14ac:dyDescent="0.2">
      <c r="W800774" s="29"/>
      <c r="AI800774" s="29"/>
    </row>
    <row r="800802" spans="23:35" x14ac:dyDescent="0.2">
      <c r="W800802" s="31"/>
      <c r="AI800802" s="31"/>
    </row>
    <row r="800806" spans="23:35" x14ac:dyDescent="0.2">
      <c r="W800806" s="29"/>
      <c r="AI800806" s="29"/>
    </row>
    <row r="800834" spans="23:35" x14ac:dyDescent="0.2">
      <c r="W800834" s="31"/>
      <c r="AI800834" s="31"/>
    </row>
    <row r="800838" spans="23:35" x14ac:dyDescent="0.2">
      <c r="W800838" s="29"/>
      <c r="AI800838" s="29"/>
    </row>
    <row r="800866" spans="23:35" x14ac:dyDescent="0.2">
      <c r="W800866" s="31"/>
      <c r="AI800866" s="31"/>
    </row>
    <row r="800870" spans="23:35" x14ac:dyDescent="0.2">
      <c r="W800870" s="29"/>
      <c r="AI800870" s="29"/>
    </row>
    <row r="800898" spans="23:35" x14ac:dyDescent="0.2">
      <c r="W800898" s="31"/>
      <c r="AI800898" s="31"/>
    </row>
    <row r="800902" spans="23:35" x14ac:dyDescent="0.2">
      <c r="W800902" s="29"/>
      <c r="AI800902" s="29"/>
    </row>
    <row r="800930" spans="23:35" x14ac:dyDescent="0.2">
      <c r="W800930" s="31"/>
      <c r="AI800930" s="31"/>
    </row>
    <row r="800934" spans="23:35" x14ac:dyDescent="0.2">
      <c r="W800934" s="29"/>
      <c r="AI800934" s="29"/>
    </row>
    <row r="800962" spans="23:35" x14ac:dyDescent="0.2">
      <c r="W800962" s="31"/>
      <c r="AI800962" s="31"/>
    </row>
    <row r="800966" spans="23:35" x14ac:dyDescent="0.2">
      <c r="W800966" s="29"/>
      <c r="AI800966" s="29"/>
    </row>
    <row r="800994" spans="23:35" x14ac:dyDescent="0.2">
      <c r="W800994" s="31"/>
      <c r="AI800994" s="31"/>
    </row>
    <row r="800998" spans="23:35" x14ac:dyDescent="0.2">
      <c r="W800998" s="29"/>
      <c r="AI800998" s="29"/>
    </row>
    <row r="801026" spans="23:35" x14ac:dyDescent="0.2">
      <c r="W801026" s="31"/>
      <c r="AI801026" s="31"/>
    </row>
    <row r="801030" spans="23:35" x14ac:dyDescent="0.2">
      <c r="W801030" s="29"/>
      <c r="AI801030" s="29"/>
    </row>
    <row r="801058" spans="23:35" x14ac:dyDescent="0.2">
      <c r="W801058" s="31"/>
      <c r="AI801058" s="31"/>
    </row>
    <row r="801062" spans="23:35" x14ac:dyDescent="0.2">
      <c r="W801062" s="29"/>
      <c r="AI801062" s="29"/>
    </row>
    <row r="801090" spans="23:35" x14ac:dyDescent="0.2">
      <c r="W801090" s="31"/>
      <c r="AI801090" s="31"/>
    </row>
    <row r="801094" spans="23:35" x14ac:dyDescent="0.2">
      <c r="W801094" s="29"/>
      <c r="AI801094" s="29"/>
    </row>
    <row r="801122" spans="23:35" x14ac:dyDescent="0.2">
      <c r="W801122" s="31"/>
      <c r="AI801122" s="31"/>
    </row>
    <row r="801126" spans="23:35" x14ac:dyDescent="0.2">
      <c r="W801126" s="29"/>
      <c r="AI801126" s="29"/>
    </row>
    <row r="801154" spans="23:35" x14ac:dyDescent="0.2">
      <c r="W801154" s="31"/>
      <c r="AI801154" s="31"/>
    </row>
    <row r="801158" spans="23:35" x14ac:dyDescent="0.2">
      <c r="W801158" s="29"/>
      <c r="AI801158" s="29"/>
    </row>
    <row r="801186" spans="23:35" x14ac:dyDescent="0.2">
      <c r="W801186" s="31"/>
      <c r="AI801186" s="31"/>
    </row>
    <row r="801190" spans="23:35" x14ac:dyDescent="0.2">
      <c r="W801190" s="29"/>
      <c r="AI801190" s="29"/>
    </row>
    <row r="801218" spans="23:35" x14ac:dyDescent="0.2">
      <c r="W801218" s="31"/>
      <c r="AI801218" s="31"/>
    </row>
    <row r="801222" spans="23:35" x14ac:dyDescent="0.2">
      <c r="W801222" s="29"/>
      <c r="AI801222" s="29"/>
    </row>
    <row r="801250" spans="23:35" x14ac:dyDescent="0.2">
      <c r="W801250" s="31"/>
      <c r="AI801250" s="31"/>
    </row>
    <row r="801254" spans="23:35" x14ac:dyDescent="0.2">
      <c r="W801254" s="29"/>
      <c r="AI801254" s="29"/>
    </row>
    <row r="801282" spans="23:35" x14ac:dyDescent="0.2">
      <c r="W801282" s="31"/>
      <c r="AI801282" s="31"/>
    </row>
    <row r="801286" spans="23:35" x14ac:dyDescent="0.2">
      <c r="W801286" s="29"/>
      <c r="AI801286" s="29"/>
    </row>
    <row r="801314" spans="23:35" x14ac:dyDescent="0.2">
      <c r="W801314" s="31"/>
      <c r="AI801314" s="31"/>
    </row>
    <row r="801318" spans="23:35" x14ac:dyDescent="0.2">
      <c r="W801318" s="29"/>
      <c r="AI801318" s="29"/>
    </row>
    <row r="801346" spans="23:35" x14ac:dyDescent="0.2">
      <c r="W801346" s="31"/>
      <c r="AI801346" s="31"/>
    </row>
    <row r="801350" spans="23:35" x14ac:dyDescent="0.2">
      <c r="W801350" s="29"/>
      <c r="AI801350" s="29"/>
    </row>
    <row r="801378" spans="23:35" x14ac:dyDescent="0.2">
      <c r="W801378" s="31"/>
      <c r="AI801378" s="31"/>
    </row>
    <row r="801382" spans="23:35" x14ac:dyDescent="0.2">
      <c r="W801382" s="29"/>
      <c r="AI801382" s="29"/>
    </row>
    <row r="801410" spans="23:35" x14ac:dyDescent="0.2">
      <c r="W801410" s="31"/>
      <c r="AI801410" s="31"/>
    </row>
    <row r="801414" spans="23:35" x14ac:dyDescent="0.2">
      <c r="W801414" s="29"/>
      <c r="AI801414" s="29"/>
    </row>
    <row r="801442" spans="23:35" x14ac:dyDescent="0.2">
      <c r="W801442" s="31"/>
      <c r="AI801442" s="31"/>
    </row>
    <row r="801446" spans="23:35" x14ac:dyDescent="0.2">
      <c r="W801446" s="29"/>
      <c r="AI801446" s="29"/>
    </row>
    <row r="801474" spans="23:35" x14ac:dyDescent="0.2">
      <c r="W801474" s="31"/>
      <c r="AI801474" s="31"/>
    </row>
    <row r="801478" spans="23:35" x14ac:dyDescent="0.2">
      <c r="W801478" s="29"/>
      <c r="AI801478" s="29"/>
    </row>
    <row r="801506" spans="23:35" x14ac:dyDescent="0.2">
      <c r="W801506" s="31"/>
      <c r="AI801506" s="31"/>
    </row>
    <row r="801510" spans="23:35" x14ac:dyDescent="0.2">
      <c r="W801510" s="29"/>
      <c r="AI801510" s="29"/>
    </row>
    <row r="801538" spans="23:35" x14ac:dyDescent="0.2">
      <c r="W801538" s="31"/>
      <c r="AI801538" s="31"/>
    </row>
    <row r="801542" spans="23:35" x14ac:dyDescent="0.2">
      <c r="W801542" s="29"/>
      <c r="AI801542" s="29"/>
    </row>
    <row r="801570" spans="23:35" x14ac:dyDescent="0.2">
      <c r="W801570" s="31"/>
      <c r="AI801570" s="31"/>
    </row>
    <row r="801574" spans="23:35" x14ac:dyDescent="0.2">
      <c r="W801574" s="29"/>
      <c r="AI801574" s="29"/>
    </row>
    <row r="801602" spans="23:35" x14ac:dyDescent="0.2">
      <c r="W801602" s="31"/>
      <c r="AI801602" s="31"/>
    </row>
    <row r="801606" spans="23:35" x14ac:dyDescent="0.2">
      <c r="W801606" s="29"/>
      <c r="AI801606" s="29"/>
    </row>
    <row r="801634" spans="23:35" x14ac:dyDescent="0.2">
      <c r="W801634" s="31"/>
      <c r="AI801634" s="31"/>
    </row>
    <row r="801638" spans="23:35" x14ac:dyDescent="0.2">
      <c r="W801638" s="29"/>
      <c r="AI801638" s="29"/>
    </row>
    <row r="801666" spans="23:35" x14ac:dyDescent="0.2">
      <c r="W801666" s="31"/>
      <c r="AI801666" s="31"/>
    </row>
    <row r="801670" spans="23:35" x14ac:dyDescent="0.2">
      <c r="W801670" s="29"/>
      <c r="AI801670" s="29"/>
    </row>
    <row r="801698" spans="23:35" x14ac:dyDescent="0.2">
      <c r="W801698" s="31"/>
      <c r="AI801698" s="31"/>
    </row>
    <row r="801702" spans="23:35" x14ac:dyDescent="0.2">
      <c r="W801702" s="29"/>
      <c r="AI801702" s="29"/>
    </row>
    <row r="801730" spans="23:35" x14ac:dyDescent="0.2">
      <c r="W801730" s="31"/>
      <c r="AI801730" s="31"/>
    </row>
    <row r="801734" spans="23:35" x14ac:dyDescent="0.2">
      <c r="W801734" s="29"/>
      <c r="AI801734" s="29"/>
    </row>
    <row r="801762" spans="23:35" x14ac:dyDescent="0.2">
      <c r="W801762" s="31"/>
      <c r="AI801762" s="31"/>
    </row>
    <row r="801766" spans="23:35" x14ac:dyDescent="0.2">
      <c r="W801766" s="29"/>
      <c r="AI801766" s="29"/>
    </row>
    <row r="801794" spans="23:35" x14ac:dyDescent="0.2">
      <c r="W801794" s="31"/>
      <c r="AI801794" s="31"/>
    </row>
    <row r="801798" spans="23:35" x14ac:dyDescent="0.2">
      <c r="W801798" s="29"/>
      <c r="AI801798" s="29"/>
    </row>
    <row r="801826" spans="23:35" x14ac:dyDescent="0.2">
      <c r="W801826" s="31"/>
      <c r="AI801826" s="31"/>
    </row>
    <row r="801830" spans="23:35" x14ac:dyDescent="0.2">
      <c r="W801830" s="29"/>
      <c r="AI801830" s="29"/>
    </row>
    <row r="801858" spans="23:35" x14ac:dyDescent="0.2">
      <c r="W801858" s="31"/>
      <c r="AI801858" s="31"/>
    </row>
    <row r="801862" spans="23:35" x14ac:dyDescent="0.2">
      <c r="W801862" s="29"/>
      <c r="AI801862" s="29"/>
    </row>
    <row r="801890" spans="23:35" x14ac:dyDescent="0.2">
      <c r="W801890" s="31"/>
      <c r="AI801890" s="31"/>
    </row>
    <row r="801894" spans="23:35" x14ac:dyDescent="0.2">
      <c r="W801894" s="29"/>
      <c r="AI801894" s="29"/>
    </row>
    <row r="801922" spans="23:35" x14ac:dyDescent="0.2">
      <c r="W801922" s="31"/>
      <c r="AI801922" s="31"/>
    </row>
    <row r="801926" spans="23:35" x14ac:dyDescent="0.2">
      <c r="W801926" s="29"/>
      <c r="AI801926" s="29"/>
    </row>
    <row r="801954" spans="23:35" x14ac:dyDescent="0.2">
      <c r="W801954" s="31"/>
      <c r="AI801954" s="31"/>
    </row>
    <row r="801958" spans="23:35" x14ac:dyDescent="0.2">
      <c r="W801958" s="29"/>
      <c r="AI801958" s="29"/>
    </row>
    <row r="801986" spans="23:35" x14ac:dyDescent="0.2">
      <c r="W801986" s="31"/>
      <c r="AI801986" s="31"/>
    </row>
    <row r="801990" spans="23:35" x14ac:dyDescent="0.2">
      <c r="W801990" s="29"/>
      <c r="AI801990" s="29"/>
    </row>
    <row r="802018" spans="23:35" x14ac:dyDescent="0.2">
      <c r="W802018" s="31"/>
      <c r="AI802018" s="31"/>
    </row>
    <row r="802022" spans="23:35" x14ac:dyDescent="0.2">
      <c r="W802022" s="29"/>
      <c r="AI802022" s="29"/>
    </row>
    <row r="802050" spans="23:35" x14ac:dyDescent="0.2">
      <c r="W802050" s="31"/>
      <c r="AI802050" s="31"/>
    </row>
    <row r="802054" spans="23:35" x14ac:dyDescent="0.2">
      <c r="W802054" s="29"/>
      <c r="AI802054" s="29"/>
    </row>
    <row r="802082" spans="23:35" x14ac:dyDescent="0.2">
      <c r="W802082" s="31"/>
      <c r="AI802082" s="31"/>
    </row>
    <row r="802086" spans="23:35" x14ac:dyDescent="0.2">
      <c r="W802086" s="29"/>
      <c r="AI802086" s="29"/>
    </row>
    <row r="802114" spans="23:35" x14ac:dyDescent="0.2">
      <c r="W802114" s="31"/>
      <c r="AI802114" s="31"/>
    </row>
    <row r="802118" spans="23:35" x14ac:dyDescent="0.2">
      <c r="W802118" s="29"/>
      <c r="AI802118" s="29"/>
    </row>
    <row r="802146" spans="23:35" x14ac:dyDescent="0.2">
      <c r="W802146" s="31"/>
      <c r="AI802146" s="31"/>
    </row>
    <row r="802150" spans="23:35" x14ac:dyDescent="0.2">
      <c r="W802150" s="29"/>
      <c r="AI802150" s="29"/>
    </row>
    <row r="802178" spans="23:35" x14ac:dyDescent="0.2">
      <c r="W802178" s="31"/>
      <c r="AI802178" s="31"/>
    </row>
    <row r="802182" spans="23:35" x14ac:dyDescent="0.2">
      <c r="W802182" s="29"/>
      <c r="AI802182" s="29"/>
    </row>
    <row r="802210" spans="23:35" x14ac:dyDescent="0.2">
      <c r="W802210" s="31"/>
      <c r="AI802210" s="31"/>
    </row>
    <row r="802214" spans="23:35" x14ac:dyDescent="0.2">
      <c r="W802214" s="29"/>
      <c r="AI802214" s="29"/>
    </row>
    <row r="802242" spans="23:35" x14ac:dyDescent="0.2">
      <c r="W802242" s="31"/>
      <c r="AI802242" s="31"/>
    </row>
    <row r="802246" spans="23:35" x14ac:dyDescent="0.2">
      <c r="W802246" s="29"/>
      <c r="AI802246" s="29"/>
    </row>
    <row r="802274" spans="23:35" x14ac:dyDescent="0.2">
      <c r="W802274" s="31"/>
      <c r="AI802274" s="31"/>
    </row>
    <row r="802278" spans="23:35" x14ac:dyDescent="0.2">
      <c r="W802278" s="29"/>
      <c r="AI802278" s="29"/>
    </row>
    <row r="802306" spans="23:35" x14ac:dyDescent="0.2">
      <c r="W802306" s="31"/>
      <c r="AI802306" s="31"/>
    </row>
    <row r="802310" spans="23:35" x14ac:dyDescent="0.2">
      <c r="W802310" s="29"/>
      <c r="AI802310" s="29"/>
    </row>
    <row r="802338" spans="23:35" x14ac:dyDescent="0.2">
      <c r="W802338" s="31"/>
      <c r="AI802338" s="31"/>
    </row>
    <row r="802342" spans="23:35" x14ac:dyDescent="0.2">
      <c r="W802342" s="29"/>
      <c r="AI802342" s="29"/>
    </row>
    <row r="802370" spans="23:35" x14ac:dyDescent="0.2">
      <c r="W802370" s="31"/>
      <c r="AI802370" s="31"/>
    </row>
    <row r="802374" spans="23:35" x14ac:dyDescent="0.2">
      <c r="W802374" s="29"/>
      <c r="AI802374" s="29"/>
    </row>
    <row r="802402" spans="23:35" x14ac:dyDescent="0.2">
      <c r="W802402" s="31"/>
      <c r="AI802402" s="31"/>
    </row>
    <row r="802406" spans="23:35" x14ac:dyDescent="0.2">
      <c r="W802406" s="29"/>
      <c r="AI802406" s="29"/>
    </row>
    <row r="802434" spans="23:35" x14ac:dyDescent="0.2">
      <c r="W802434" s="31"/>
      <c r="AI802434" s="31"/>
    </row>
    <row r="802438" spans="23:35" x14ac:dyDescent="0.2">
      <c r="W802438" s="29"/>
      <c r="AI802438" s="29"/>
    </row>
    <row r="802466" spans="23:35" x14ac:dyDescent="0.2">
      <c r="W802466" s="31"/>
      <c r="AI802466" s="31"/>
    </row>
    <row r="802470" spans="23:35" x14ac:dyDescent="0.2">
      <c r="W802470" s="29"/>
      <c r="AI802470" s="29"/>
    </row>
    <row r="802498" spans="23:35" x14ac:dyDescent="0.2">
      <c r="W802498" s="31"/>
      <c r="AI802498" s="31"/>
    </row>
    <row r="802502" spans="23:35" x14ac:dyDescent="0.2">
      <c r="W802502" s="29"/>
      <c r="AI802502" s="29"/>
    </row>
    <row r="802530" spans="23:35" x14ac:dyDescent="0.2">
      <c r="W802530" s="31"/>
      <c r="AI802530" s="31"/>
    </row>
    <row r="802534" spans="23:35" x14ac:dyDescent="0.2">
      <c r="W802534" s="29"/>
      <c r="AI802534" s="29"/>
    </row>
    <row r="802562" spans="23:35" x14ac:dyDescent="0.2">
      <c r="W802562" s="31"/>
      <c r="AI802562" s="31"/>
    </row>
    <row r="802566" spans="23:35" x14ac:dyDescent="0.2">
      <c r="W802566" s="29"/>
      <c r="AI802566" s="29"/>
    </row>
    <row r="802594" spans="23:35" x14ac:dyDescent="0.2">
      <c r="W802594" s="31"/>
      <c r="AI802594" s="31"/>
    </row>
    <row r="802598" spans="23:35" x14ac:dyDescent="0.2">
      <c r="W802598" s="29"/>
      <c r="AI802598" s="29"/>
    </row>
    <row r="802626" spans="23:35" x14ac:dyDescent="0.2">
      <c r="W802626" s="31"/>
      <c r="AI802626" s="31"/>
    </row>
    <row r="802630" spans="23:35" x14ac:dyDescent="0.2">
      <c r="W802630" s="29"/>
      <c r="AI802630" s="29"/>
    </row>
    <row r="802658" spans="23:35" x14ac:dyDescent="0.2">
      <c r="W802658" s="31"/>
      <c r="AI802658" s="31"/>
    </row>
    <row r="802662" spans="23:35" x14ac:dyDescent="0.2">
      <c r="W802662" s="29"/>
      <c r="AI802662" s="29"/>
    </row>
    <row r="802690" spans="23:35" x14ac:dyDescent="0.2">
      <c r="W802690" s="31"/>
      <c r="AI802690" s="31"/>
    </row>
    <row r="802694" spans="23:35" x14ac:dyDescent="0.2">
      <c r="W802694" s="29"/>
      <c r="AI802694" s="29"/>
    </row>
    <row r="802722" spans="23:35" x14ac:dyDescent="0.2">
      <c r="W802722" s="31"/>
      <c r="AI802722" s="31"/>
    </row>
    <row r="802726" spans="23:35" x14ac:dyDescent="0.2">
      <c r="W802726" s="29"/>
      <c r="AI802726" s="29"/>
    </row>
    <row r="802754" spans="23:35" x14ac:dyDescent="0.2">
      <c r="W802754" s="31"/>
      <c r="AI802754" s="31"/>
    </row>
    <row r="802758" spans="23:35" x14ac:dyDescent="0.2">
      <c r="W802758" s="29"/>
      <c r="AI802758" s="29"/>
    </row>
    <row r="802786" spans="23:35" x14ac:dyDescent="0.2">
      <c r="W802786" s="31"/>
      <c r="AI802786" s="31"/>
    </row>
    <row r="802790" spans="23:35" x14ac:dyDescent="0.2">
      <c r="W802790" s="29"/>
      <c r="AI802790" s="29"/>
    </row>
    <row r="802818" spans="23:35" x14ac:dyDescent="0.2">
      <c r="W802818" s="31"/>
      <c r="AI802818" s="31"/>
    </row>
    <row r="802822" spans="23:35" x14ac:dyDescent="0.2">
      <c r="W802822" s="29"/>
      <c r="AI802822" s="29"/>
    </row>
    <row r="802850" spans="23:35" x14ac:dyDescent="0.2">
      <c r="W802850" s="31"/>
      <c r="AI802850" s="31"/>
    </row>
    <row r="802854" spans="23:35" x14ac:dyDescent="0.2">
      <c r="W802854" s="29"/>
      <c r="AI802854" s="29"/>
    </row>
    <row r="802882" spans="23:35" x14ac:dyDescent="0.2">
      <c r="W802882" s="31"/>
      <c r="AI802882" s="31"/>
    </row>
    <row r="802886" spans="23:35" x14ac:dyDescent="0.2">
      <c r="W802886" s="29"/>
      <c r="AI802886" s="29"/>
    </row>
    <row r="802914" spans="23:35" x14ac:dyDescent="0.2">
      <c r="W802914" s="31"/>
      <c r="AI802914" s="31"/>
    </row>
    <row r="802918" spans="23:35" x14ac:dyDescent="0.2">
      <c r="W802918" s="29"/>
      <c r="AI802918" s="29"/>
    </row>
    <row r="802946" spans="23:35" x14ac:dyDescent="0.2">
      <c r="W802946" s="31"/>
      <c r="AI802946" s="31"/>
    </row>
    <row r="802950" spans="23:35" x14ac:dyDescent="0.2">
      <c r="W802950" s="29"/>
      <c r="AI802950" s="29"/>
    </row>
    <row r="802978" spans="23:35" x14ac:dyDescent="0.2">
      <c r="W802978" s="31"/>
      <c r="AI802978" s="31"/>
    </row>
    <row r="802982" spans="23:35" x14ac:dyDescent="0.2">
      <c r="W802982" s="29"/>
      <c r="AI802982" s="29"/>
    </row>
    <row r="803010" spans="23:35" x14ac:dyDescent="0.2">
      <c r="W803010" s="31"/>
      <c r="AI803010" s="31"/>
    </row>
    <row r="803014" spans="23:35" x14ac:dyDescent="0.2">
      <c r="W803014" s="29"/>
      <c r="AI803014" s="29"/>
    </row>
    <row r="803042" spans="23:35" x14ac:dyDescent="0.2">
      <c r="W803042" s="31"/>
      <c r="AI803042" s="31"/>
    </row>
    <row r="803046" spans="23:35" x14ac:dyDescent="0.2">
      <c r="W803046" s="29"/>
      <c r="AI803046" s="29"/>
    </row>
    <row r="803074" spans="23:35" x14ac:dyDescent="0.2">
      <c r="W803074" s="31"/>
      <c r="AI803074" s="31"/>
    </row>
    <row r="803078" spans="23:35" x14ac:dyDescent="0.2">
      <c r="W803078" s="29"/>
      <c r="AI803078" s="29"/>
    </row>
    <row r="803106" spans="23:35" x14ac:dyDescent="0.2">
      <c r="W803106" s="31"/>
      <c r="AI803106" s="31"/>
    </row>
    <row r="803110" spans="23:35" x14ac:dyDescent="0.2">
      <c r="W803110" s="29"/>
      <c r="AI803110" s="29"/>
    </row>
    <row r="803138" spans="23:35" x14ac:dyDescent="0.2">
      <c r="W803138" s="31"/>
      <c r="AI803138" s="31"/>
    </row>
    <row r="803142" spans="23:35" x14ac:dyDescent="0.2">
      <c r="W803142" s="29"/>
      <c r="AI803142" s="29"/>
    </row>
    <row r="803170" spans="23:35" x14ac:dyDescent="0.2">
      <c r="W803170" s="31"/>
      <c r="AI803170" s="31"/>
    </row>
    <row r="803174" spans="23:35" x14ac:dyDescent="0.2">
      <c r="W803174" s="29"/>
      <c r="AI803174" s="29"/>
    </row>
    <row r="803202" spans="23:35" x14ac:dyDescent="0.2">
      <c r="W803202" s="31"/>
      <c r="AI803202" s="31"/>
    </row>
    <row r="803206" spans="23:35" x14ac:dyDescent="0.2">
      <c r="W803206" s="29"/>
      <c r="AI803206" s="29"/>
    </row>
    <row r="803234" spans="23:35" x14ac:dyDescent="0.2">
      <c r="W803234" s="31"/>
      <c r="AI803234" s="31"/>
    </row>
    <row r="803238" spans="23:35" x14ac:dyDescent="0.2">
      <c r="W803238" s="29"/>
      <c r="AI803238" s="29"/>
    </row>
    <row r="803266" spans="23:35" x14ac:dyDescent="0.2">
      <c r="W803266" s="31"/>
      <c r="AI803266" s="31"/>
    </row>
    <row r="803270" spans="23:35" x14ac:dyDescent="0.2">
      <c r="W803270" s="29"/>
      <c r="AI803270" s="29"/>
    </row>
    <row r="803298" spans="23:35" x14ac:dyDescent="0.2">
      <c r="W803298" s="31"/>
      <c r="AI803298" s="31"/>
    </row>
    <row r="803302" spans="23:35" x14ac:dyDescent="0.2">
      <c r="W803302" s="29"/>
      <c r="AI803302" s="29"/>
    </row>
    <row r="803330" spans="23:35" x14ac:dyDescent="0.2">
      <c r="W803330" s="31"/>
      <c r="AI803330" s="31"/>
    </row>
    <row r="803334" spans="23:35" x14ac:dyDescent="0.2">
      <c r="W803334" s="29"/>
      <c r="AI803334" s="29"/>
    </row>
    <row r="803362" spans="23:35" x14ac:dyDescent="0.2">
      <c r="W803362" s="31"/>
      <c r="AI803362" s="31"/>
    </row>
    <row r="803366" spans="23:35" x14ac:dyDescent="0.2">
      <c r="W803366" s="29"/>
      <c r="AI803366" s="29"/>
    </row>
    <row r="803394" spans="23:35" x14ac:dyDescent="0.2">
      <c r="W803394" s="31"/>
      <c r="AI803394" s="31"/>
    </row>
    <row r="803398" spans="23:35" x14ac:dyDescent="0.2">
      <c r="W803398" s="29"/>
      <c r="AI803398" s="29"/>
    </row>
    <row r="803426" spans="23:35" x14ac:dyDescent="0.2">
      <c r="W803426" s="31"/>
      <c r="AI803426" s="31"/>
    </row>
    <row r="803430" spans="23:35" x14ac:dyDescent="0.2">
      <c r="W803430" s="29"/>
      <c r="AI803430" s="29"/>
    </row>
    <row r="803458" spans="23:35" x14ac:dyDescent="0.2">
      <c r="W803458" s="31"/>
      <c r="AI803458" s="31"/>
    </row>
    <row r="803462" spans="23:35" x14ac:dyDescent="0.2">
      <c r="W803462" s="29"/>
      <c r="AI803462" s="29"/>
    </row>
    <row r="803490" spans="23:35" x14ac:dyDescent="0.2">
      <c r="W803490" s="31"/>
      <c r="AI803490" s="31"/>
    </row>
    <row r="803494" spans="23:35" x14ac:dyDescent="0.2">
      <c r="W803494" s="29"/>
      <c r="AI803494" s="29"/>
    </row>
    <row r="803522" spans="23:35" x14ac:dyDescent="0.2">
      <c r="W803522" s="31"/>
      <c r="AI803522" s="31"/>
    </row>
    <row r="803526" spans="23:35" x14ac:dyDescent="0.2">
      <c r="W803526" s="29"/>
      <c r="AI803526" s="29"/>
    </row>
    <row r="803554" spans="23:35" x14ac:dyDescent="0.2">
      <c r="W803554" s="31"/>
      <c r="AI803554" s="31"/>
    </row>
    <row r="803558" spans="23:35" x14ac:dyDescent="0.2">
      <c r="W803558" s="29"/>
      <c r="AI803558" s="29"/>
    </row>
    <row r="803586" spans="23:35" x14ac:dyDescent="0.2">
      <c r="W803586" s="31"/>
      <c r="AI803586" s="31"/>
    </row>
    <row r="803590" spans="23:35" x14ac:dyDescent="0.2">
      <c r="W803590" s="29"/>
      <c r="AI803590" s="29"/>
    </row>
    <row r="803618" spans="23:35" x14ac:dyDescent="0.2">
      <c r="W803618" s="31"/>
      <c r="AI803618" s="31"/>
    </row>
    <row r="803622" spans="23:35" x14ac:dyDescent="0.2">
      <c r="W803622" s="29"/>
      <c r="AI803622" s="29"/>
    </row>
    <row r="803650" spans="23:35" x14ac:dyDescent="0.2">
      <c r="W803650" s="31"/>
      <c r="AI803650" s="31"/>
    </row>
    <row r="803654" spans="23:35" x14ac:dyDescent="0.2">
      <c r="W803654" s="29"/>
      <c r="AI803654" s="29"/>
    </row>
    <row r="803682" spans="23:35" x14ac:dyDescent="0.2">
      <c r="W803682" s="31"/>
      <c r="AI803682" s="31"/>
    </row>
    <row r="803686" spans="23:35" x14ac:dyDescent="0.2">
      <c r="W803686" s="29"/>
      <c r="AI803686" s="29"/>
    </row>
    <row r="803714" spans="23:35" x14ac:dyDescent="0.2">
      <c r="W803714" s="31"/>
      <c r="AI803714" s="31"/>
    </row>
    <row r="803718" spans="23:35" x14ac:dyDescent="0.2">
      <c r="W803718" s="29"/>
      <c r="AI803718" s="29"/>
    </row>
    <row r="803746" spans="23:35" x14ac:dyDescent="0.2">
      <c r="W803746" s="31"/>
      <c r="AI803746" s="31"/>
    </row>
    <row r="803750" spans="23:35" x14ac:dyDescent="0.2">
      <c r="W803750" s="29"/>
      <c r="AI803750" s="29"/>
    </row>
    <row r="803778" spans="23:35" x14ac:dyDescent="0.2">
      <c r="W803778" s="31"/>
      <c r="AI803778" s="31"/>
    </row>
    <row r="803782" spans="23:35" x14ac:dyDescent="0.2">
      <c r="W803782" s="29"/>
      <c r="AI803782" s="29"/>
    </row>
    <row r="803810" spans="23:35" x14ac:dyDescent="0.2">
      <c r="W803810" s="31"/>
      <c r="AI803810" s="31"/>
    </row>
    <row r="803814" spans="23:35" x14ac:dyDescent="0.2">
      <c r="W803814" s="29"/>
      <c r="AI803814" s="29"/>
    </row>
    <row r="803842" spans="23:35" x14ac:dyDescent="0.2">
      <c r="W803842" s="31"/>
      <c r="AI803842" s="31"/>
    </row>
    <row r="803846" spans="23:35" x14ac:dyDescent="0.2">
      <c r="W803846" s="29"/>
      <c r="AI803846" s="29"/>
    </row>
    <row r="803874" spans="23:35" x14ac:dyDescent="0.2">
      <c r="W803874" s="31"/>
      <c r="AI803874" s="31"/>
    </row>
    <row r="803878" spans="23:35" x14ac:dyDescent="0.2">
      <c r="W803878" s="29"/>
      <c r="AI803878" s="29"/>
    </row>
    <row r="803906" spans="23:35" x14ac:dyDescent="0.2">
      <c r="W803906" s="31"/>
      <c r="AI803906" s="31"/>
    </row>
    <row r="803910" spans="23:35" x14ac:dyDescent="0.2">
      <c r="W803910" s="29"/>
      <c r="AI803910" s="29"/>
    </row>
    <row r="803938" spans="23:35" x14ac:dyDescent="0.2">
      <c r="W803938" s="31"/>
      <c r="AI803938" s="31"/>
    </row>
    <row r="803942" spans="23:35" x14ac:dyDescent="0.2">
      <c r="W803942" s="29"/>
      <c r="AI803942" s="29"/>
    </row>
    <row r="803970" spans="23:35" x14ac:dyDescent="0.2">
      <c r="W803970" s="31"/>
      <c r="AI803970" s="31"/>
    </row>
    <row r="803974" spans="23:35" x14ac:dyDescent="0.2">
      <c r="W803974" s="29"/>
      <c r="AI803974" s="29"/>
    </row>
    <row r="804002" spans="23:35" x14ac:dyDescent="0.2">
      <c r="W804002" s="31"/>
      <c r="AI804002" s="31"/>
    </row>
    <row r="804006" spans="23:35" x14ac:dyDescent="0.2">
      <c r="W804006" s="29"/>
      <c r="AI804006" s="29"/>
    </row>
    <row r="804034" spans="23:35" x14ac:dyDescent="0.2">
      <c r="W804034" s="31"/>
      <c r="AI804034" s="31"/>
    </row>
    <row r="804038" spans="23:35" x14ac:dyDescent="0.2">
      <c r="W804038" s="29"/>
      <c r="AI804038" s="29"/>
    </row>
    <row r="804066" spans="23:35" x14ac:dyDescent="0.2">
      <c r="W804066" s="31"/>
      <c r="AI804066" s="31"/>
    </row>
    <row r="804070" spans="23:35" x14ac:dyDescent="0.2">
      <c r="W804070" s="29"/>
      <c r="AI804070" s="29"/>
    </row>
    <row r="804098" spans="23:35" x14ac:dyDescent="0.2">
      <c r="W804098" s="31"/>
      <c r="AI804098" s="31"/>
    </row>
    <row r="804102" spans="23:35" x14ac:dyDescent="0.2">
      <c r="W804102" s="29"/>
      <c r="AI804102" s="29"/>
    </row>
    <row r="804130" spans="23:35" x14ac:dyDescent="0.2">
      <c r="W804130" s="31"/>
      <c r="AI804130" s="31"/>
    </row>
    <row r="804134" spans="23:35" x14ac:dyDescent="0.2">
      <c r="W804134" s="29"/>
      <c r="AI804134" s="29"/>
    </row>
    <row r="804162" spans="23:35" x14ac:dyDescent="0.2">
      <c r="W804162" s="31"/>
      <c r="AI804162" s="31"/>
    </row>
    <row r="804166" spans="23:35" x14ac:dyDescent="0.2">
      <c r="W804166" s="29"/>
      <c r="AI804166" s="29"/>
    </row>
    <row r="804194" spans="23:35" x14ac:dyDescent="0.2">
      <c r="W804194" s="31"/>
      <c r="AI804194" s="31"/>
    </row>
    <row r="804198" spans="23:35" x14ac:dyDescent="0.2">
      <c r="W804198" s="29"/>
      <c r="AI804198" s="29"/>
    </row>
    <row r="804226" spans="23:35" x14ac:dyDescent="0.2">
      <c r="W804226" s="31"/>
      <c r="AI804226" s="31"/>
    </row>
    <row r="804230" spans="23:35" x14ac:dyDescent="0.2">
      <c r="W804230" s="29"/>
      <c r="AI804230" s="29"/>
    </row>
    <row r="804258" spans="23:35" x14ac:dyDescent="0.2">
      <c r="W804258" s="31"/>
      <c r="AI804258" s="31"/>
    </row>
    <row r="804262" spans="23:35" x14ac:dyDescent="0.2">
      <c r="W804262" s="29"/>
      <c r="AI804262" s="29"/>
    </row>
    <row r="804290" spans="23:35" x14ac:dyDescent="0.2">
      <c r="W804290" s="31"/>
      <c r="AI804290" s="31"/>
    </row>
    <row r="804294" spans="23:35" x14ac:dyDescent="0.2">
      <c r="W804294" s="29"/>
      <c r="AI804294" s="29"/>
    </row>
    <row r="804322" spans="23:35" x14ac:dyDescent="0.2">
      <c r="W804322" s="31"/>
      <c r="AI804322" s="31"/>
    </row>
    <row r="804326" spans="23:35" x14ac:dyDescent="0.2">
      <c r="W804326" s="29"/>
      <c r="AI804326" s="29"/>
    </row>
    <row r="804354" spans="23:35" x14ac:dyDescent="0.2">
      <c r="W804354" s="31"/>
      <c r="AI804354" s="31"/>
    </row>
    <row r="804358" spans="23:35" x14ac:dyDescent="0.2">
      <c r="W804358" s="29"/>
      <c r="AI804358" s="29"/>
    </row>
    <row r="804386" spans="23:35" x14ac:dyDescent="0.2">
      <c r="W804386" s="31"/>
      <c r="AI804386" s="31"/>
    </row>
    <row r="804390" spans="23:35" x14ac:dyDescent="0.2">
      <c r="W804390" s="29"/>
      <c r="AI804390" s="29"/>
    </row>
    <row r="804418" spans="23:35" x14ac:dyDescent="0.2">
      <c r="W804418" s="31"/>
      <c r="AI804418" s="31"/>
    </row>
    <row r="804422" spans="23:35" x14ac:dyDescent="0.2">
      <c r="W804422" s="29"/>
      <c r="AI804422" s="29"/>
    </row>
    <row r="804450" spans="23:35" x14ac:dyDescent="0.2">
      <c r="W804450" s="31"/>
      <c r="AI804450" s="31"/>
    </row>
    <row r="804454" spans="23:35" x14ac:dyDescent="0.2">
      <c r="W804454" s="29"/>
      <c r="AI804454" s="29"/>
    </row>
    <row r="804482" spans="23:35" x14ac:dyDescent="0.2">
      <c r="W804482" s="31"/>
      <c r="AI804482" s="31"/>
    </row>
    <row r="804486" spans="23:35" x14ac:dyDescent="0.2">
      <c r="W804486" s="29"/>
      <c r="AI804486" s="29"/>
    </row>
    <row r="804514" spans="23:35" x14ac:dyDescent="0.2">
      <c r="W804514" s="31"/>
      <c r="AI804514" s="31"/>
    </row>
    <row r="804518" spans="23:35" x14ac:dyDescent="0.2">
      <c r="W804518" s="29"/>
      <c r="AI804518" s="29"/>
    </row>
    <row r="804546" spans="23:35" x14ac:dyDescent="0.2">
      <c r="W804546" s="31"/>
      <c r="AI804546" s="31"/>
    </row>
    <row r="804550" spans="23:35" x14ac:dyDescent="0.2">
      <c r="W804550" s="29"/>
      <c r="AI804550" s="29"/>
    </row>
    <row r="804578" spans="23:35" x14ac:dyDescent="0.2">
      <c r="W804578" s="31"/>
      <c r="AI804578" s="31"/>
    </row>
    <row r="804582" spans="23:35" x14ac:dyDescent="0.2">
      <c r="W804582" s="29"/>
      <c r="AI804582" s="29"/>
    </row>
    <row r="804610" spans="23:35" x14ac:dyDescent="0.2">
      <c r="W804610" s="31"/>
      <c r="AI804610" s="31"/>
    </row>
    <row r="804614" spans="23:35" x14ac:dyDescent="0.2">
      <c r="W804614" s="29"/>
      <c r="AI804614" s="29"/>
    </row>
    <row r="804642" spans="23:35" x14ac:dyDescent="0.2">
      <c r="W804642" s="31"/>
      <c r="AI804642" s="31"/>
    </row>
    <row r="804646" spans="23:35" x14ac:dyDescent="0.2">
      <c r="W804646" s="29"/>
      <c r="AI804646" s="29"/>
    </row>
    <row r="804674" spans="23:35" x14ac:dyDescent="0.2">
      <c r="W804674" s="31"/>
      <c r="AI804674" s="31"/>
    </row>
    <row r="804678" spans="23:35" x14ac:dyDescent="0.2">
      <c r="W804678" s="29"/>
      <c r="AI804678" s="29"/>
    </row>
    <row r="804706" spans="23:35" x14ac:dyDescent="0.2">
      <c r="W804706" s="31"/>
      <c r="AI804706" s="31"/>
    </row>
    <row r="804710" spans="23:35" x14ac:dyDescent="0.2">
      <c r="W804710" s="29"/>
      <c r="AI804710" s="29"/>
    </row>
    <row r="804738" spans="23:35" x14ac:dyDescent="0.2">
      <c r="W804738" s="31"/>
      <c r="AI804738" s="31"/>
    </row>
    <row r="804742" spans="23:35" x14ac:dyDescent="0.2">
      <c r="W804742" s="29"/>
      <c r="AI804742" s="29"/>
    </row>
    <row r="804770" spans="23:35" x14ac:dyDescent="0.2">
      <c r="W804770" s="31"/>
      <c r="AI804770" s="31"/>
    </row>
    <row r="804774" spans="23:35" x14ac:dyDescent="0.2">
      <c r="W804774" s="29"/>
      <c r="AI804774" s="29"/>
    </row>
    <row r="804802" spans="23:35" x14ac:dyDescent="0.2">
      <c r="W804802" s="31"/>
      <c r="AI804802" s="31"/>
    </row>
    <row r="804806" spans="23:35" x14ac:dyDescent="0.2">
      <c r="W804806" s="29"/>
      <c r="AI804806" s="29"/>
    </row>
    <row r="804834" spans="23:35" x14ac:dyDescent="0.2">
      <c r="W804834" s="31"/>
      <c r="AI804834" s="31"/>
    </row>
    <row r="804838" spans="23:35" x14ac:dyDescent="0.2">
      <c r="W804838" s="29"/>
      <c r="AI804838" s="29"/>
    </row>
    <row r="804866" spans="23:35" x14ac:dyDescent="0.2">
      <c r="W804866" s="31"/>
      <c r="AI804866" s="31"/>
    </row>
    <row r="804870" spans="23:35" x14ac:dyDescent="0.2">
      <c r="W804870" s="29"/>
      <c r="AI804870" s="29"/>
    </row>
    <row r="804898" spans="23:35" x14ac:dyDescent="0.2">
      <c r="W804898" s="31"/>
      <c r="AI804898" s="31"/>
    </row>
    <row r="804902" spans="23:35" x14ac:dyDescent="0.2">
      <c r="W804902" s="29"/>
      <c r="AI804902" s="29"/>
    </row>
    <row r="804930" spans="23:35" x14ac:dyDescent="0.2">
      <c r="W804930" s="31"/>
      <c r="AI804930" s="31"/>
    </row>
    <row r="804934" spans="23:35" x14ac:dyDescent="0.2">
      <c r="W804934" s="29"/>
      <c r="AI804934" s="29"/>
    </row>
    <row r="804962" spans="23:35" x14ac:dyDescent="0.2">
      <c r="W804962" s="31"/>
      <c r="AI804962" s="31"/>
    </row>
    <row r="804966" spans="23:35" x14ac:dyDescent="0.2">
      <c r="W804966" s="29"/>
      <c r="AI804966" s="29"/>
    </row>
    <row r="804994" spans="23:35" x14ac:dyDescent="0.2">
      <c r="W804994" s="31"/>
      <c r="AI804994" s="31"/>
    </row>
    <row r="804998" spans="23:35" x14ac:dyDescent="0.2">
      <c r="W804998" s="29"/>
      <c r="AI804998" s="29"/>
    </row>
    <row r="805026" spans="23:35" x14ac:dyDescent="0.2">
      <c r="W805026" s="31"/>
      <c r="AI805026" s="31"/>
    </row>
    <row r="805030" spans="23:35" x14ac:dyDescent="0.2">
      <c r="W805030" s="29"/>
      <c r="AI805030" s="29"/>
    </row>
    <row r="805058" spans="23:35" x14ac:dyDescent="0.2">
      <c r="W805058" s="31"/>
      <c r="AI805058" s="31"/>
    </row>
    <row r="805062" spans="23:35" x14ac:dyDescent="0.2">
      <c r="W805062" s="29"/>
      <c r="AI805062" s="29"/>
    </row>
    <row r="805090" spans="23:35" x14ac:dyDescent="0.2">
      <c r="W805090" s="31"/>
      <c r="AI805090" s="31"/>
    </row>
    <row r="805094" spans="23:35" x14ac:dyDescent="0.2">
      <c r="W805094" s="29"/>
      <c r="AI805094" s="29"/>
    </row>
    <row r="805122" spans="23:35" x14ac:dyDescent="0.2">
      <c r="W805122" s="31"/>
      <c r="AI805122" s="31"/>
    </row>
    <row r="805126" spans="23:35" x14ac:dyDescent="0.2">
      <c r="W805126" s="29"/>
      <c r="AI805126" s="29"/>
    </row>
    <row r="805154" spans="23:35" x14ac:dyDescent="0.2">
      <c r="W805154" s="31"/>
      <c r="AI805154" s="31"/>
    </row>
    <row r="805158" spans="23:35" x14ac:dyDescent="0.2">
      <c r="W805158" s="29"/>
      <c r="AI805158" s="29"/>
    </row>
    <row r="805186" spans="23:35" x14ac:dyDescent="0.2">
      <c r="W805186" s="31"/>
      <c r="AI805186" s="31"/>
    </row>
    <row r="805190" spans="23:35" x14ac:dyDescent="0.2">
      <c r="W805190" s="29"/>
      <c r="AI805190" s="29"/>
    </row>
    <row r="805218" spans="23:35" x14ac:dyDescent="0.2">
      <c r="W805218" s="31"/>
      <c r="AI805218" s="31"/>
    </row>
    <row r="805222" spans="23:35" x14ac:dyDescent="0.2">
      <c r="W805222" s="29"/>
      <c r="AI805222" s="29"/>
    </row>
    <row r="805250" spans="23:35" x14ac:dyDescent="0.2">
      <c r="W805250" s="31"/>
      <c r="AI805250" s="31"/>
    </row>
    <row r="805254" spans="23:35" x14ac:dyDescent="0.2">
      <c r="W805254" s="29"/>
      <c r="AI805254" s="29"/>
    </row>
    <row r="805282" spans="23:35" x14ac:dyDescent="0.2">
      <c r="W805282" s="31"/>
      <c r="AI805282" s="31"/>
    </row>
    <row r="805286" spans="23:35" x14ac:dyDescent="0.2">
      <c r="W805286" s="29"/>
      <c r="AI805286" s="29"/>
    </row>
    <row r="805314" spans="23:35" x14ac:dyDescent="0.2">
      <c r="W805314" s="31"/>
      <c r="AI805314" s="31"/>
    </row>
    <row r="805318" spans="23:35" x14ac:dyDescent="0.2">
      <c r="W805318" s="29"/>
      <c r="AI805318" s="29"/>
    </row>
    <row r="805346" spans="23:35" x14ac:dyDescent="0.2">
      <c r="W805346" s="31"/>
      <c r="AI805346" s="31"/>
    </row>
    <row r="805350" spans="23:35" x14ac:dyDescent="0.2">
      <c r="W805350" s="29"/>
      <c r="AI805350" s="29"/>
    </row>
    <row r="805378" spans="23:35" x14ac:dyDescent="0.2">
      <c r="W805378" s="31"/>
      <c r="AI805378" s="31"/>
    </row>
    <row r="805382" spans="23:35" x14ac:dyDescent="0.2">
      <c r="W805382" s="29"/>
      <c r="AI805382" s="29"/>
    </row>
    <row r="805410" spans="23:35" x14ac:dyDescent="0.2">
      <c r="W805410" s="31"/>
      <c r="AI805410" s="31"/>
    </row>
    <row r="805414" spans="23:35" x14ac:dyDescent="0.2">
      <c r="W805414" s="29"/>
      <c r="AI805414" s="29"/>
    </row>
    <row r="805442" spans="23:35" x14ac:dyDescent="0.2">
      <c r="W805442" s="31"/>
      <c r="AI805442" s="31"/>
    </row>
    <row r="805446" spans="23:35" x14ac:dyDescent="0.2">
      <c r="W805446" s="29"/>
      <c r="AI805446" s="29"/>
    </row>
    <row r="805474" spans="23:35" x14ac:dyDescent="0.2">
      <c r="W805474" s="31"/>
      <c r="AI805474" s="31"/>
    </row>
    <row r="805478" spans="23:35" x14ac:dyDescent="0.2">
      <c r="W805478" s="29"/>
      <c r="AI805478" s="29"/>
    </row>
    <row r="805506" spans="23:35" x14ac:dyDescent="0.2">
      <c r="W805506" s="31"/>
      <c r="AI805506" s="31"/>
    </row>
    <row r="805510" spans="23:35" x14ac:dyDescent="0.2">
      <c r="W805510" s="29"/>
      <c r="AI805510" s="29"/>
    </row>
    <row r="805538" spans="23:35" x14ac:dyDescent="0.2">
      <c r="W805538" s="31"/>
      <c r="AI805538" s="31"/>
    </row>
    <row r="805542" spans="23:35" x14ac:dyDescent="0.2">
      <c r="W805542" s="29"/>
      <c r="AI805542" s="29"/>
    </row>
    <row r="805570" spans="23:35" x14ac:dyDescent="0.2">
      <c r="W805570" s="31"/>
      <c r="AI805570" s="31"/>
    </row>
    <row r="805574" spans="23:35" x14ac:dyDescent="0.2">
      <c r="W805574" s="29"/>
      <c r="AI805574" s="29"/>
    </row>
    <row r="805602" spans="23:35" x14ac:dyDescent="0.2">
      <c r="W805602" s="31"/>
      <c r="AI805602" s="31"/>
    </row>
    <row r="805606" spans="23:35" x14ac:dyDescent="0.2">
      <c r="W805606" s="29"/>
      <c r="AI805606" s="29"/>
    </row>
    <row r="805634" spans="23:35" x14ac:dyDescent="0.2">
      <c r="W805634" s="31"/>
      <c r="AI805634" s="31"/>
    </row>
    <row r="805638" spans="23:35" x14ac:dyDescent="0.2">
      <c r="W805638" s="29"/>
      <c r="AI805638" s="29"/>
    </row>
    <row r="805666" spans="23:35" x14ac:dyDescent="0.2">
      <c r="W805666" s="31"/>
      <c r="AI805666" s="31"/>
    </row>
    <row r="805670" spans="23:35" x14ac:dyDescent="0.2">
      <c r="W805670" s="29"/>
      <c r="AI805670" s="29"/>
    </row>
    <row r="805698" spans="23:35" x14ac:dyDescent="0.2">
      <c r="W805698" s="31"/>
      <c r="AI805698" s="31"/>
    </row>
    <row r="805702" spans="23:35" x14ac:dyDescent="0.2">
      <c r="W805702" s="29"/>
      <c r="AI805702" s="29"/>
    </row>
    <row r="805730" spans="23:35" x14ac:dyDescent="0.2">
      <c r="W805730" s="31"/>
      <c r="AI805730" s="31"/>
    </row>
    <row r="805734" spans="23:35" x14ac:dyDescent="0.2">
      <c r="W805734" s="29"/>
      <c r="AI805734" s="29"/>
    </row>
    <row r="805762" spans="23:35" x14ac:dyDescent="0.2">
      <c r="W805762" s="31"/>
      <c r="AI805762" s="31"/>
    </row>
    <row r="805766" spans="23:35" x14ac:dyDescent="0.2">
      <c r="W805766" s="29"/>
      <c r="AI805766" s="29"/>
    </row>
    <row r="805794" spans="23:35" x14ac:dyDescent="0.2">
      <c r="W805794" s="31"/>
      <c r="AI805794" s="31"/>
    </row>
    <row r="805798" spans="23:35" x14ac:dyDescent="0.2">
      <c r="W805798" s="29"/>
      <c r="AI805798" s="29"/>
    </row>
    <row r="805826" spans="23:35" x14ac:dyDescent="0.2">
      <c r="W805826" s="31"/>
      <c r="AI805826" s="31"/>
    </row>
    <row r="805830" spans="23:35" x14ac:dyDescent="0.2">
      <c r="W805830" s="29"/>
      <c r="AI805830" s="29"/>
    </row>
    <row r="805858" spans="23:35" x14ac:dyDescent="0.2">
      <c r="W805858" s="31"/>
      <c r="AI805858" s="31"/>
    </row>
    <row r="805862" spans="23:35" x14ac:dyDescent="0.2">
      <c r="W805862" s="29"/>
      <c r="AI805862" s="29"/>
    </row>
    <row r="805890" spans="23:35" x14ac:dyDescent="0.2">
      <c r="W805890" s="31"/>
      <c r="AI805890" s="31"/>
    </row>
    <row r="805894" spans="23:35" x14ac:dyDescent="0.2">
      <c r="W805894" s="29"/>
      <c r="AI805894" s="29"/>
    </row>
    <row r="805922" spans="23:35" x14ac:dyDescent="0.2">
      <c r="W805922" s="31"/>
      <c r="AI805922" s="31"/>
    </row>
    <row r="805926" spans="23:35" x14ac:dyDescent="0.2">
      <c r="W805926" s="29"/>
      <c r="AI805926" s="29"/>
    </row>
    <row r="805954" spans="23:35" x14ac:dyDescent="0.2">
      <c r="W805954" s="31"/>
      <c r="AI805954" s="31"/>
    </row>
    <row r="805958" spans="23:35" x14ac:dyDescent="0.2">
      <c r="W805958" s="29"/>
      <c r="AI805958" s="29"/>
    </row>
    <row r="805986" spans="23:35" x14ac:dyDescent="0.2">
      <c r="W805986" s="31"/>
      <c r="AI805986" s="31"/>
    </row>
    <row r="805990" spans="23:35" x14ac:dyDescent="0.2">
      <c r="W805990" s="29"/>
      <c r="AI805990" s="29"/>
    </row>
    <row r="806018" spans="23:35" x14ac:dyDescent="0.2">
      <c r="W806018" s="31"/>
      <c r="AI806018" s="31"/>
    </row>
    <row r="806022" spans="23:35" x14ac:dyDescent="0.2">
      <c r="W806022" s="29"/>
      <c r="AI806022" s="29"/>
    </row>
    <row r="806050" spans="23:35" x14ac:dyDescent="0.2">
      <c r="W806050" s="31"/>
      <c r="AI806050" s="31"/>
    </row>
    <row r="806054" spans="23:35" x14ac:dyDescent="0.2">
      <c r="W806054" s="29"/>
      <c r="AI806054" s="29"/>
    </row>
    <row r="806082" spans="23:35" x14ac:dyDescent="0.2">
      <c r="W806082" s="31"/>
      <c r="AI806082" s="31"/>
    </row>
    <row r="806086" spans="23:35" x14ac:dyDescent="0.2">
      <c r="W806086" s="29"/>
      <c r="AI806086" s="29"/>
    </row>
    <row r="806114" spans="23:35" x14ac:dyDescent="0.2">
      <c r="W806114" s="31"/>
      <c r="AI806114" s="31"/>
    </row>
    <row r="806118" spans="23:35" x14ac:dyDescent="0.2">
      <c r="W806118" s="29"/>
      <c r="AI806118" s="29"/>
    </row>
    <row r="806146" spans="23:35" x14ac:dyDescent="0.2">
      <c r="W806146" s="31"/>
      <c r="AI806146" s="31"/>
    </row>
    <row r="806150" spans="23:35" x14ac:dyDescent="0.2">
      <c r="W806150" s="29"/>
      <c r="AI806150" s="29"/>
    </row>
    <row r="806178" spans="23:35" x14ac:dyDescent="0.2">
      <c r="W806178" s="31"/>
      <c r="AI806178" s="31"/>
    </row>
    <row r="806182" spans="23:35" x14ac:dyDescent="0.2">
      <c r="W806182" s="29"/>
      <c r="AI806182" s="29"/>
    </row>
    <row r="806210" spans="23:35" x14ac:dyDescent="0.2">
      <c r="W806210" s="31"/>
      <c r="AI806210" s="31"/>
    </row>
    <row r="806214" spans="23:35" x14ac:dyDescent="0.2">
      <c r="W806214" s="29"/>
      <c r="AI806214" s="29"/>
    </row>
    <row r="806242" spans="23:35" x14ac:dyDescent="0.2">
      <c r="W806242" s="31"/>
      <c r="AI806242" s="31"/>
    </row>
    <row r="806246" spans="23:35" x14ac:dyDescent="0.2">
      <c r="W806246" s="29"/>
      <c r="AI806246" s="29"/>
    </row>
    <row r="806274" spans="23:35" x14ac:dyDescent="0.2">
      <c r="W806274" s="31"/>
      <c r="AI806274" s="31"/>
    </row>
    <row r="806278" spans="23:35" x14ac:dyDescent="0.2">
      <c r="W806278" s="29"/>
      <c r="AI806278" s="29"/>
    </row>
    <row r="806306" spans="23:35" x14ac:dyDescent="0.2">
      <c r="W806306" s="31"/>
      <c r="AI806306" s="31"/>
    </row>
    <row r="806310" spans="23:35" x14ac:dyDescent="0.2">
      <c r="W806310" s="29"/>
      <c r="AI806310" s="29"/>
    </row>
    <row r="806338" spans="23:35" x14ac:dyDescent="0.2">
      <c r="W806338" s="31"/>
      <c r="AI806338" s="31"/>
    </row>
    <row r="806342" spans="23:35" x14ac:dyDescent="0.2">
      <c r="W806342" s="29"/>
      <c r="AI806342" s="29"/>
    </row>
    <row r="806370" spans="23:35" x14ac:dyDescent="0.2">
      <c r="W806370" s="31"/>
      <c r="AI806370" s="31"/>
    </row>
    <row r="806374" spans="23:35" x14ac:dyDescent="0.2">
      <c r="W806374" s="29"/>
      <c r="AI806374" s="29"/>
    </row>
    <row r="806402" spans="23:35" x14ac:dyDescent="0.2">
      <c r="W806402" s="31"/>
      <c r="AI806402" s="31"/>
    </row>
    <row r="806406" spans="23:35" x14ac:dyDescent="0.2">
      <c r="W806406" s="29"/>
      <c r="AI806406" s="29"/>
    </row>
    <row r="806434" spans="23:35" x14ac:dyDescent="0.2">
      <c r="W806434" s="31"/>
      <c r="AI806434" s="31"/>
    </row>
    <row r="806438" spans="23:35" x14ac:dyDescent="0.2">
      <c r="W806438" s="29"/>
      <c r="AI806438" s="29"/>
    </row>
    <row r="806466" spans="23:35" x14ac:dyDescent="0.2">
      <c r="W806466" s="31"/>
      <c r="AI806466" s="31"/>
    </row>
    <row r="806470" spans="23:35" x14ac:dyDescent="0.2">
      <c r="W806470" s="29"/>
      <c r="AI806470" s="29"/>
    </row>
    <row r="806498" spans="23:35" x14ac:dyDescent="0.2">
      <c r="W806498" s="31"/>
      <c r="AI806498" s="31"/>
    </row>
    <row r="806502" spans="23:35" x14ac:dyDescent="0.2">
      <c r="W806502" s="29"/>
      <c r="AI806502" s="29"/>
    </row>
    <row r="806530" spans="23:35" x14ac:dyDescent="0.2">
      <c r="W806530" s="31"/>
      <c r="AI806530" s="31"/>
    </row>
    <row r="806534" spans="23:35" x14ac:dyDescent="0.2">
      <c r="W806534" s="29"/>
      <c r="AI806534" s="29"/>
    </row>
    <row r="806562" spans="23:35" x14ac:dyDescent="0.2">
      <c r="W806562" s="31"/>
      <c r="AI806562" s="31"/>
    </row>
    <row r="806566" spans="23:35" x14ac:dyDescent="0.2">
      <c r="W806566" s="29"/>
      <c r="AI806566" s="29"/>
    </row>
    <row r="806594" spans="23:35" x14ac:dyDescent="0.2">
      <c r="W806594" s="31"/>
      <c r="AI806594" s="31"/>
    </row>
    <row r="806598" spans="23:35" x14ac:dyDescent="0.2">
      <c r="W806598" s="29"/>
      <c r="AI806598" s="29"/>
    </row>
    <row r="806626" spans="23:35" x14ac:dyDescent="0.2">
      <c r="W806626" s="31"/>
      <c r="AI806626" s="31"/>
    </row>
    <row r="806630" spans="23:35" x14ac:dyDescent="0.2">
      <c r="W806630" s="29"/>
      <c r="AI806630" s="29"/>
    </row>
    <row r="806658" spans="23:35" x14ac:dyDescent="0.2">
      <c r="W806658" s="31"/>
      <c r="AI806658" s="31"/>
    </row>
    <row r="806662" spans="23:35" x14ac:dyDescent="0.2">
      <c r="W806662" s="29"/>
      <c r="AI806662" s="29"/>
    </row>
    <row r="806690" spans="23:35" x14ac:dyDescent="0.2">
      <c r="W806690" s="31"/>
      <c r="AI806690" s="31"/>
    </row>
    <row r="806694" spans="23:35" x14ac:dyDescent="0.2">
      <c r="W806694" s="29"/>
      <c r="AI806694" s="29"/>
    </row>
    <row r="806722" spans="23:35" x14ac:dyDescent="0.2">
      <c r="W806722" s="31"/>
      <c r="AI806722" s="31"/>
    </row>
    <row r="806726" spans="23:35" x14ac:dyDescent="0.2">
      <c r="W806726" s="29"/>
      <c r="AI806726" s="29"/>
    </row>
    <row r="806754" spans="23:35" x14ac:dyDescent="0.2">
      <c r="W806754" s="31"/>
      <c r="AI806754" s="31"/>
    </row>
    <row r="806758" spans="23:35" x14ac:dyDescent="0.2">
      <c r="W806758" s="29"/>
      <c r="AI806758" s="29"/>
    </row>
    <row r="806786" spans="23:35" x14ac:dyDescent="0.2">
      <c r="W806786" s="31"/>
      <c r="AI806786" s="31"/>
    </row>
    <row r="806790" spans="23:35" x14ac:dyDescent="0.2">
      <c r="W806790" s="29"/>
      <c r="AI806790" s="29"/>
    </row>
    <row r="806818" spans="23:35" x14ac:dyDescent="0.2">
      <c r="W806818" s="31"/>
      <c r="AI806818" s="31"/>
    </row>
    <row r="806822" spans="23:35" x14ac:dyDescent="0.2">
      <c r="W806822" s="29"/>
      <c r="AI806822" s="29"/>
    </row>
    <row r="806850" spans="23:35" x14ac:dyDescent="0.2">
      <c r="W806850" s="31"/>
      <c r="AI806850" s="31"/>
    </row>
    <row r="806854" spans="23:35" x14ac:dyDescent="0.2">
      <c r="W806854" s="29"/>
      <c r="AI806854" s="29"/>
    </row>
    <row r="806882" spans="23:35" x14ac:dyDescent="0.2">
      <c r="W806882" s="31"/>
      <c r="AI806882" s="31"/>
    </row>
    <row r="806886" spans="23:35" x14ac:dyDescent="0.2">
      <c r="W806886" s="29"/>
      <c r="AI806886" s="29"/>
    </row>
    <row r="806914" spans="23:35" x14ac:dyDescent="0.2">
      <c r="W806914" s="31"/>
      <c r="AI806914" s="31"/>
    </row>
    <row r="806918" spans="23:35" x14ac:dyDescent="0.2">
      <c r="W806918" s="29"/>
      <c r="AI806918" s="29"/>
    </row>
    <row r="806946" spans="23:35" x14ac:dyDescent="0.2">
      <c r="W806946" s="31"/>
      <c r="AI806946" s="31"/>
    </row>
    <row r="806950" spans="23:35" x14ac:dyDescent="0.2">
      <c r="W806950" s="29"/>
      <c r="AI806950" s="29"/>
    </row>
    <row r="806978" spans="23:35" x14ac:dyDescent="0.2">
      <c r="W806978" s="31"/>
      <c r="AI806978" s="31"/>
    </row>
    <row r="806982" spans="23:35" x14ac:dyDescent="0.2">
      <c r="W806982" s="29"/>
      <c r="AI806982" s="29"/>
    </row>
    <row r="807010" spans="23:35" x14ac:dyDescent="0.2">
      <c r="W807010" s="31"/>
      <c r="AI807010" s="31"/>
    </row>
    <row r="807014" spans="23:35" x14ac:dyDescent="0.2">
      <c r="W807014" s="29"/>
      <c r="AI807014" s="29"/>
    </row>
    <row r="807042" spans="23:35" x14ac:dyDescent="0.2">
      <c r="W807042" s="31"/>
      <c r="AI807042" s="31"/>
    </row>
    <row r="807046" spans="23:35" x14ac:dyDescent="0.2">
      <c r="W807046" s="29"/>
      <c r="AI807046" s="29"/>
    </row>
    <row r="807074" spans="23:35" x14ac:dyDescent="0.2">
      <c r="W807074" s="31"/>
      <c r="AI807074" s="31"/>
    </row>
    <row r="807078" spans="23:35" x14ac:dyDescent="0.2">
      <c r="W807078" s="29"/>
      <c r="AI807078" s="29"/>
    </row>
    <row r="807106" spans="23:35" x14ac:dyDescent="0.2">
      <c r="W807106" s="31"/>
      <c r="AI807106" s="31"/>
    </row>
    <row r="807110" spans="23:35" x14ac:dyDescent="0.2">
      <c r="W807110" s="29"/>
      <c r="AI807110" s="29"/>
    </row>
    <row r="807138" spans="23:35" x14ac:dyDescent="0.2">
      <c r="W807138" s="31"/>
      <c r="AI807138" s="31"/>
    </row>
    <row r="807142" spans="23:35" x14ac:dyDescent="0.2">
      <c r="W807142" s="29"/>
      <c r="AI807142" s="29"/>
    </row>
    <row r="807170" spans="23:35" x14ac:dyDescent="0.2">
      <c r="W807170" s="31"/>
      <c r="AI807170" s="31"/>
    </row>
    <row r="807174" spans="23:35" x14ac:dyDescent="0.2">
      <c r="W807174" s="29"/>
      <c r="AI807174" s="29"/>
    </row>
    <row r="807202" spans="23:35" x14ac:dyDescent="0.2">
      <c r="W807202" s="31"/>
      <c r="AI807202" s="31"/>
    </row>
    <row r="807206" spans="23:35" x14ac:dyDescent="0.2">
      <c r="W807206" s="29"/>
      <c r="AI807206" s="29"/>
    </row>
    <row r="807234" spans="23:35" x14ac:dyDescent="0.2">
      <c r="W807234" s="31"/>
      <c r="AI807234" s="31"/>
    </row>
    <row r="807238" spans="23:35" x14ac:dyDescent="0.2">
      <c r="W807238" s="29"/>
      <c r="AI807238" s="29"/>
    </row>
    <row r="807266" spans="23:35" x14ac:dyDescent="0.2">
      <c r="W807266" s="31"/>
      <c r="AI807266" s="31"/>
    </row>
    <row r="807270" spans="23:35" x14ac:dyDescent="0.2">
      <c r="W807270" s="29"/>
      <c r="AI807270" s="29"/>
    </row>
    <row r="807298" spans="23:35" x14ac:dyDescent="0.2">
      <c r="W807298" s="31"/>
      <c r="AI807298" s="31"/>
    </row>
    <row r="807302" spans="23:35" x14ac:dyDescent="0.2">
      <c r="W807302" s="29"/>
      <c r="AI807302" s="29"/>
    </row>
    <row r="807330" spans="23:35" x14ac:dyDescent="0.2">
      <c r="W807330" s="31"/>
      <c r="AI807330" s="31"/>
    </row>
    <row r="807334" spans="23:35" x14ac:dyDescent="0.2">
      <c r="W807334" s="29"/>
      <c r="AI807334" s="29"/>
    </row>
    <row r="807362" spans="23:35" x14ac:dyDescent="0.2">
      <c r="W807362" s="31"/>
      <c r="AI807362" s="31"/>
    </row>
    <row r="807366" spans="23:35" x14ac:dyDescent="0.2">
      <c r="W807366" s="29"/>
      <c r="AI807366" s="29"/>
    </row>
    <row r="807394" spans="23:35" x14ac:dyDescent="0.2">
      <c r="W807394" s="31"/>
      <c r="AI807394" s="31"/>
    </row>
    <row r="807398" spans="23:35" x14ac:dyDescent="0.2">
      <c r="W807398" s="29"/>
      <c r="AI807398" s="29"/>
    </row>
    <row r="807426" spans="23:35" x14ac:dyDescent="0.2">
      <c r="W807426" s="31"/>
      <c r="AI807426" s="31"/>
    </row>
    <row r="807430" spans="23:35" x14ac:dyDescent="0.2">
      <c r="W807430" s="29"/>
      <c r="AI807430" s="29"/>
    </row>
    <row r="807458" spans="23:35" x14ac:dyDescent="0.2">
      <c r="W807458" s="31"/>
      <c r="AI807458" s="31"/>
    </row>
    <row r="807462" spans="23:35" x14ac:dyDescent="0.2">
      <c r="W807462" s="29"/>
      <c r="AI807462" s="29"/>
    </row>
    <row r="807490" spans="23:35" x14ac:dyDescent="0.2">
      <c r="W807490" s="31"/>
      <c r="AI807490" s="31"/>
    </row>
    <row r="807494" spans="23:35" x14ac:dyDescent="0.2">
      <c r="W807494" s="29"/>
      <c r="AI807494" s="29"/>
    </row>
    <row r="807522" spans="23:35" x14ac:dyDescent="0.2">
      <c r="W807522" s="31"/>
      <c r="AI807522" s="31"/>
    </row>
    <row r="807526" spans="23:35" x14ac:dyDescent="0.2">
      <c r="W807526" s="29"/>
      <c r="AI807526" s="29"/>
    </row>
    <row r="807554" spans="23:35" x14ac:dyDescent="0.2">
      <c r="W807554" s="31"/>
      <c r="AI807554" s="31"/>
    </row>
    <row r="807558" spans="23:35" x14ac:dyDescent="0.2">
      <c r="W807558" s="29"/>
      <c r="AI807558" s="29"/>
    </row>
    <row r="807586" spans="23:35" x14ac:dyDescent="0.2">
      <c r="W807586" s="31"/>
      <c r="AI807586" s="31"/>
    </row>
    <row r="807590" spans="23:35" x14ac:dyDescent="0.2">
      <c r="W807590" s="29"/>
      <c r="AI807590" s="29"/>
    </row>
    <row r="807618" spans="23:35" x14ac:dyDescent="0.2">
      <c r="W807618" s="31"/>
      <c r="AI807618" s="31"/>
    </row>
    <row r="807622" spans="23:35" x14ac:dyDescent="0.2">
      <c r="W807622" s="29"/>
      <c r="AI807622" s="29"/>
    </row>
    <row r="807650" spans="23:35" x14ac:dyDescent="0.2">
      <c r="W807650" s="31"/>
      <c r="AI807650" s="31"/>
    </row>
    <row r="807654" spans="23:35" x14ac:dyDescent="0.2">
      <c r="W807654" s="29"/>
      <c r="AI807654" s="29"/>
    </row>
    <row r="807682" spans="23:35" x14ac:dyDescent="0.2">
      <c r="W807682" s="31"/>
      <c r="AI807682" s="31"/>
    </row>
    <row r="807686" spans="23:35" x14ac:dyDescent="0.2">
      <c r="W807686" s="29"/>
      <c r="AI807686" s="29"/>
    </row>
    <row r="807714" spans="23:35" x14ac:dyDescent="0.2">
      <c r="W807714" s="31"/>
      <c r="AI807714" s="31"/>
    </row>
    <row r="807718" spans="23:35" x14ac:dyDescent="0.2">
      <c r="W807718" s="29"/>
      <c r="AI807718" s="29"/>
    </row>
    <row r="807746" spans="23:35" x14ac:dyDescent="0.2">
      <c r="W807746" s="31"/>
      <c r="AI807746" s="31"/>
    </row>
    <row r="807750" spans="23:35" x14ac:dyDescent="0.2">
      <c r="W807750" s="29"/>
      <c r="AI807750" s="29"/>
    </row>
    <row r="807778" spans="23:35" x14ac:dyDescent="0.2">
      <c r="W807778" s="31"/>
      <c r="AI807778" s="31"/>
    </row>
    <row r="807782" spans="23:35" x14ac:dyDescent="0.2">
      <c r="W807782" s="29"/>
      <c r="AI807782" s="29"/>
    </row>
    <row r="807810" spans="23:35" x14ac:dyDescent="0.2">
      <c r="W807810" s="31"/>
      <c r="AI807810" s="31"/>
    </row>
    <row r="807814" spans="23:35" x14ac:dyDescent="0.2">
      <c r="W807814" s="29"/>
      <c r="AI807814" s="29"/>
    </row>
    <row r="807842" spans="23:35" x14ac:dyDescent="0.2">
      <c r="W807842" s="31"/>
      <c r="AI807842" s="31"/>
    </row>
    <row r="807846" spans="23:35" x14ac:dyDescent="0.2">
      <c r="W807846" s="29"/>
      <c r="AI807846" s="29"/>
    </row>
    <row r="807874" spans="23:35" x14ac:dyDescent="0.2">
      <c r="W807874" s="31"/>
      <c r="AI807874" s="31"/>
    </row>
    <row r="807878" spans="23:35" x14ac:dyDescent="0.2">
      <c r="W807878" s="29"/>
      <c r="AI807878" s="29"/>
    </row>
    <row r="807906" spans="23:35" x14ac:dyDescent="0.2">
      <c r="W807906" s="31"/>
      <c r="AI807906" s="31"/>
    </row>
    <row r="807910" spans="23:35" x14ac:dyDescent="0.2">
      <c r="W807910" s="29"/>
      <c r="AI807910" s="29"/>
    </row>
    <row r="807938" spans="23:35" x14ac:dyDescent="0.2">
      <c r="W807938" s="31"/>
      <c r="AI807938" s="31"/>
    </row>
    <row r="807942" spans="23:35" x14ac:dyDescent="0.2">
      <c r="W807942" s="29"/>
      <c r="AI807942" s="29"/>
    </row>
    <row r="807970" spans="23:35" x14ac:dyDescent="0.2">
      <c r="W807970" s="31"/>
      <c r="AI807970" s="31"/>
    </row>
    <row r="807974" spans="23:35" x14ac:dyDescent="0.2">
      <c r="W807974" s="29"/>
      <c r="AI807974" s="29"/>
    </row>
    <row r="808002" spans="23:35" x14ac:dyDescent="0.2">
      <c r="W808002" s="31"/>
      <c r="AI808002" s="31"/>
    </row>
    <row r="808006" spans="23:35" x14ac:dyDescent="0.2">
      <c r="W808006" s="29"/>
      <c r="AI808006" s="29"/>
    </row>
    <row r="808034" spans="23:35" x14ac:dyDescent="0.2">
      <c r="W808034" s="31"/>
      <c r="AI808034" s="31"/>
    </row>
    <row r="808038" spans="23:35" x14ac:dyDescent="0.2">
      <c r="W808038" s="29"/>
      <c r="AI808038" s="29"/>
    </row>
    <row r="808066" spans="23:35" x14ac:dyDescent="0.2">
      <c r="W808066" s="31"/>
      <c r="AI808066" s="31"/>
    </row>
    <row r="808070" spans="23:35" x14ac:dyDescent="0.2">
      <c r="W808070" s="29"/>
      <c r="AI808070" s="29"/>
    </row>
    <row r="808098" spans="23:35" x14ac:dyDescent="0.2">
      <c r="W808098" s="31"/>
      <c r="AI808098" s="31"/>
    </row>
    <row r="808102" spans="23:35" x14ac:dyDescent="0.2">
      <c r="W808102" s="29"/>
      <c r="AI808102" s="29"/>
    </row>
    <row r="808130" spans="23:35" x14ac:dyDescent="0.2">
      <c r="W808130" s="31"/>
      <c r="AI808130" s="31"/>
    </row>
    <row r="808134" spans="23:35" x14ac:dyDescent="0.2">
      <c r="W808134" s="29"/>
      <c r="AI808134" s="29"/>
    </row>
    <row r="808162" spans="23:35" x14ac:dyDescent="0.2">
      <c r="W808162" s="31"/>
      <c r="AI808162" s="31"/>
    </row>
    <row r="808166" spans="23:35" x14ac:dyDescent="0.2">
      <c r="W808166" s="29"/>
      <c r="AI808166" s="29"/>
    </row>
    <row r="808194" spans="23:35" x14ac:dyDescent="0.2">
      <c r="W808194" s="31"/>
      <c r="AI808194" s="31"/>
    </row>
    <row r="808198" spans="23:35" x14ac:dyDescent="0.2">
      <c r="W808198" s="29"/>
      <c r="AI808198" s="29"/>
    </row>
    <row r="808226" spans="23:35" x14ac:dyDescent="0.2">
      <c r="W808226" s="31"/>
      <c r="AI808226" s="31"/>
    </row>
    <row r="808230" spans="23:35" x14ac:dyDescent="0.2">
      <c r="W808230" s="29"/>
      <c r="AI808230" s="29"/>
    </row>
    <row r="808258" spans="23:35" x14ac:dyDescent="0.2">
      <c r="W808258" s="31"/>
      <c r="AI808258" s="31"/>
    </row>
    <row r="808262" spans="23:35" x14ac:dyDescent="0.2">
      <c r="W808262" s="29"/>
      <c r="AI808262" s="29"/>
    </row>
    <row r="808290" spans="23:35" x14ac:dyDescent="0.2">
      <c r="W808290" s="31"/>
      <c r="AI808290" s="31"/>
    </row>
    <row r="808294" spans="23:35" x14ac:dyDescent="0.2">
      <c r="W808294" s="29"/>
      <c r="AI808294" s="29"/>
    </row>
    <row r="808322" spans="23:35" x14ac:dyDescent="0.2">
      <c r="W808322" s="31"/>
      <c r="AI808322" s="31"/>
    </row>
    <row r="808326" spans="23:35" x14ac:dyDescent="0.2">
      <c r="W808326" s="29"/>
      <c r="AI808326" s="29"/>
    </row>
    <row r="808354" spans="23:35" x14ac:dyDescent="0.2">
      <c r="W808354" s="31"/>
      <c r="AI808354" s="31"/>
    </row>
    <row r="808358" spans="23:35" x14ac:dyDescent="0.2">
      <c r="W808358" s="29"/>
      <c r="AI808358" s="29"/>
    </row>
    <row r="808386" spans="23:35" x14ac:dyDescent="0.2">
      <c r="W808386" s="31"/>
      <c r="AI808386" s="31"/>
    </row>
    <row r="808390" spans="23:35" x14ac:dyDescent="0.2">
      <c r="W808390" s="29"/>
      <c r="AI808390" s="29"/>
    </row>
    <row r="808418" spans="23:35" x14ac:dyDescent="0.2">
      <c r="W808418" s="31"/>
      <c r="AI808418" s="31"/>
    </row>
    <row r="808422" spans="23:35" x14ac:dyDescent="0.2">
      <c r="W808422" s="29"/>
      <c r="AI808422" s="29"/>
    </row>
    <row r="808450" spans="23:35" x14ac:dyDescent="0.2">
      <c r="W808450" s="31"/>
      <c r="AI808450" s="31"/>
    </row>
    <row r="808454" spans="23:35" x14ac:dyDescent="0.2">
      <c r="W808454" s="29"/>
      <c r="AI808454" s="29"/>
    </row>
    <row r="808482" spans="23:35" x14ac:dyDescent="0.2">
      <c r="W808482" s="31"/>
      <c r="AI808482" s="31"/>
    </row>
    <row r="808486" spans="23:35" x14ac:dyDescent="0.2">
      <c r="W808486" s="29"/>
      <c r="AI808486" s="29"/>
    </row>
    <row r="808514" spans="23:35" x14ac:dyDescent="0.2">
      <c r="W808514" s="31"/>
      <c r="AI808514" s="31"/>
    </row>
    <row r="808518" spans="23:35" x14ac:dyDescent="0.2">
      <c r="W808518" s="29"/>
      <c r="AI808518" s="29"/>
    </row>
    <row r="808546" spans="23:35" x14ac:dyDescent="0.2">
      <c r="W808546" s="31"/>
      <c r="AI808546" s="31"/>
    </row>
    <row r="808550" spans="23:35" x14ac:dyDescent="0.2">
      <c r="W808550" s="29"/>
      <c r="AI808550" s="29"/>
    </row>
    <row r="808578" spans="23:35" x14ac:dyDescent="0.2">
      <c r="W808578" s="31"/>
      <c r="AI808578" s="31"/>
    </row>
    <row r="808582" spans="23:35" x14ac:dyDescent="0.2">
      <c r="W808582" s="29"/>
      <c r="AI808582" s="29"/>
    </row>
    <row r="808610" spans="23:35" x14ac:dyDescent="0.2">
      <c r="W808610" s="31"/>
      <c r="AI808610" s="31"/>
    </row>
    <row r="808614" spans="23:35" x14ac:dyDescent="0.2">
      <c r="W808614" s="29"/>
      <c r="AI808614" s="29"/>
    </row>
    <row r="808642" spans="23:35" x14ac:dyDescent="0.2">
      <c r="W808642" s="31"/>
      <c r="AI808642" s="31"/>
    </row>
    <row r="808646" spans="23:35" x14ac:dyDescent="0.2">
      <c r="W808646" s="29"/>
      <c r="AI808646" s="29"/>
    </row>
    <row r="808674" spans="23:35" x14ac:dyDescent="0.2">
      <c r="W808674" s="31"/>
      <c r="AI808674" s="31"/>
    </row>
    <row r="808678" spans="23:35" x14ac:dyDescent="0.2">
      <c r="W808678" s="29"/>
      <c r="AI808678" s="29"/>
    </row>
    <row r="808706" spans="23:35" x14ac:dyDescent="0.2">
      <c r="W808706" s="31"/>
      <c r="AI808706" s="31"/>
    </row>
    <row r="808710" spans="23:35" x14ac:dyDescent="0.2">
      <c r="W808710" s="29"/>
      <c r="AI808710" s="29"/>
    </row>
    <row r="808738" spans="23:35" x14ac:dyDescent="0.2">
      <c r="W808738" s="31"/>
      <c r="AI808738" s="31"/>
    </row>
    <row r="808742" spans="23:35" x14ac:dyDescent="0.2">
      <c r="W808742" s="29"/>
      <c r="AI808742" s="29"/>
    </row>
    <row r="808770" spans="23:35" x14ac:dyDescent="0.2">
      <c r="W808770" s="31"/>
      <c r="AI808770" s="31"/>
    </row>
    <row r="808774" spans="23:35" x14ac:dyDescent="0.2">
      <c r="W808774" s="29"/>
      <c r="AI808774" s="29"/>
    </row>
    <row r="808802" spans="23:35" x14ac:dyDescent="0.2">
      <c r="W808802" s="31"/>
      <c r="AI808802" s="31"/>
    </row>
    <row r="808806" spans="23:35" x14ac:dyDescent="0.2">
      <c r="W808806" s="29"/>
      <c r="AI808806" s="29"/>
    </row>
    <row r="808834" spans="23:35" x14ac:dyDescent="0.2">
      <c r="W808834" s="31"/>
      <c r="AI808834" s="31"/>
    </row>
    <row r="808838" spans="23:35" x14ac:dyDescent="0.2">
      <c r="W808838" s="29"/>
      <c r="AI808838" s="29"/>
    </row>
    <row r="808866" spans="23:35" x14ac:dyDescent="0.2">
      <c r="W808866" s="31"/>
      <c r="AI808866" s="31"/>
    </row>
    <row r="808870" spans="23:35" x14ac:dyDescent="0.2">
      <c r="W808870" s="29"/>
      <c r="AI808870" s="29"/>
    </row>
    <row r="808898" spans="23:35" x14ac:dyDescent="0.2">
      <c r="W808898" s="31"/>
      <c r="AI808898" s="31"/>
    </row>
    <row r="808902" spans="23:35" x14ac:dyDescent="0.2">
      <c r="W808902" s="29"/>
      <c r="AI808902" s="29"/>
    </row>
    <row r="808930" spans="23:35" x14ac:dyDescent="0.2">
      <c r="W808930" s="31"/>
      <c r="AI808930" s="31"/>
    </row>
    <row r="808934" spans="23:35" x14ac:dyDescent="0.2">
      <c r="W808934" s="29"/>
      <c r="AI808934" s="29"/>
    </row>
    <row r="808962" spans="23:35" x14ac:dyDescent="0.2">
      <c r="W808962" s="31"/>
      <c r="AI808962" s="31"/>
    </row>
    <row r="808966" spans="23:35" x14ac:dyDescent="0.2">
      <c r="W808966" s="29"/>
      <c r="AI808966" s="29"/>
    </row>
    <row r="808994" spans="23:35" x14ac:dyDescent="0.2">
      <c r="W808994" s="31"/>
      <c r="AI808994" s="31"/>
    </row>
    <row r="808998" spans="23:35" x14ac:dyDescent="0.2">
      <c r="W808998" s="29"/>
      <c r="AI808998" s="29"/>
    </row>
    <row r="809026" spans="23:35" x14ac:dyDescent="0.2">
      <c r="W809026" s="31"/>
      <c r="AI809026" s="31"/>
    </row>
    <row r="809030" spans="23:35" x14ac:dyDescent="0.2">
      <c r="W809030" s="29"/>
      <c r="AI809030" s="29"/>
    </row>
    <row r="809058" spans="23:35" x14ac:dyDescent="0.2">
      <c r="W809058" s="31"/>
      <c r="AI809058" s="31"/>
    </row>
    <row r="809062" spans="23:35" x14ac:dyDescent="0.2">
      <c r="W809062" s="29"/>
      <c r="AI809062" s="29"/>
    </row>
    <row r="809090" spans="23:35" x14ac:dyDescent="0.2">
      <c r="W809090" s="31"/>
      <c r="AI809090" s="31"/>
    </row>
    <row r="809094" spans="23:35" x14ac:dyDescent="0.2">
      <c r="W809094" s="29"/>
      <c r="AI809094" s="29"/>
    </row>
    <row r="809122" spans="23:35" x14ac:dyDescent="0.2">
      <c r="W809122" s="31"/>
      <c r="AI809122" s="31"/>
    </row>
    <row r="809126" spans="23:35" x14ac:dyDescent="0.2">
      <c r="W809126" s="29"/>
      <c r="AI809126" s="29"/>
    </row>
    <row r="809154" spans="23:35" x14ac:dyDescent="0.2">
      <c r="W809154" s="31"/>
      <c r="AI809154" s="31"/>
    </row>
    <row r="809158" spans="23:35" x14ac:dyDescent="0.2">
      <c r="W809158" s="29"/>
      <c r="AI809158" s="29"/>
    </row>
    <row r="809186" spans="23:35" x14ac:dyDescent="0.2">
      <c r="W809186" s="31"/>
      <c r="AI809186" s="31"/>
    </row>
    <row r="809190" spans="23:35" x14ac:dyDescent="0.2">
      <c r="W809190" s="29"/>
      <c r="AI809190" s="29"/>
    </row>
    <row r="809218" spans="23:35" x14ac:dyDescent="0.2">
      <c r="W809218" s="31"/>
      <c r="AI809218" s="31"/>
    </row>
    <row r="809222" spans="23:35" x14ac:dyDescent="0.2">
      <c r="W809222" s="29"/>
      <c r="AI809222" s="29"/>
    </row>
    <row r="809250" spans="23:35" x14ac:dyDescent="0.2">
      <c r="W809250" s="31"/>
      <c r="AI809250" s="31"/>
    </row>
    <row r="809254" spans="23:35" x14ac:dyDescent="0.2">
      <c r="W809254" s="29"/>
      <c r="AI809254" s="29"/>
    </row>
    <row r="809282" spans="23:35" x14ac:dyDescent="0.2">
      <c r="W809282" s="31"/>
      <c r="AI809282" s="31"/>
    </row>
    <row r="809286" spans="23:35" x14ac:dyDescent="0.2">
      <c r="W809286" s="29"/>
      <c r="AI809286" s="29"/>
    </row>
    <row r="809314" spans="23:35" x14ac:dyDescent="0.2">
      <c r="W809314" s="31"/>
      <c r="AI809314" s="31"/>
    </row>
    <row r="809318" spans="23:35" x14ac:dyDescent="0.2">
      <c r="W809318" s="29"/>
      <c r="AI809318" s="29"/>
    </row>
    <row r="809346" spans="23:35" x14ac:dyDescent="0.2">
      <c r="W809346" s="31"/>
      <c r="AI809346" s="31"/>
    </row>
    <row r="809350" spans="23:35" x14ac:dyDescent="0.2">
      <c r="W809350" s="29"/>
      <c r="AI809350" s="29"/>
    </row>
    <row r="809378" spans="23:35" x14ac:dyDescent="0.2">
      <c r="W809378" s="31"/>
      <c r="AI809378" s="31"/>
    </row>
    <row r="809382" spans="23:35" x14ac:dyDescent="0.2">
      <c r="W809382" s="29"/>
      <c r="AI809382" s="29"/>
    </row>
    <row r="809410" spans="23:35" x14ac:dyDescent="0.2">
      <c r="W809410" s="31"/>
      <c r="AI809410" s="31"/>
    </row>
    <row r="809414" spans="23:35" x14ac:dyDescent="0.2">
      <c r="W809414" s="29"/>
      <c r="AI809414" s="29"/>
    </row>
    <row r="809442" spans="23:35" x14ac:dyDescent="0.2">
      <c r="W809442" s="31"/>
      <c r="AI809442" s="31"/>
    </row>
    <row r="809446" spans="23:35" x14ac:dyDescent="0.2">
      <c r="W809446" s="29"/>
      <c r="AI809446" s="29"/>
    </row>
    <row r="809474" spans="23:35" x14ac:dyDescent="0.2">
      <c r="W809474" s="31"/>
      <c r="AI809474" s="31"/>
    </row>
    <row r="809478" spans="23:35" x14ac:dyDescent="0.2">
      <c r="W809478" s="29"/>
      <c r="AI809478" s="29"/>
    </row>
    <row r="809506" spans="23:35" x14ac:dyDescent="0.2">
      <c r="W809506" s="31"/>
      <c r="AI809506" s="31"/>
    </row>
    <row r="809510" spans="23:35" x14ac:dyDescent="0.2">
      <c r="W809510" s="29"/>
      <c r="AI809510" s="29"/>
    </row>
    <row r="809538" spans="23:35" x14ac:dyDescent="0.2">
      <c r="W809538" s="31"/>
      <c r="AI809538" s="31"/>
    </row>
    <row r="809542" spans="23:35" x14ac:dyDescent="0.2">
      <c r="W809542" s="29"/>
      <c r="AI809542" s="29"/>
    </row>
    <row r="809570" spans="23:35" x14ac:dyDescent="0.2">
      <c r="W809570" s="31"/>
      <c r="AI809570" s="31"/>
    </row>
    <row r="809574" spans="23:35" x14ac:dyDescent="0.2">
      <c r="W809574" s="29"/>
      <c r="AI809574" s="29"/>
    </row>
    <row r="809602" spans="23:35" x14ac:dyDescent="0.2">
      <c r="W809602" s="31"/>
      <c r="AI809602" s="31"/>
    </row>
    <row r="809606" spans="23:35" x14ac:dyDescent="0.2">
      <c r="W809606" s="29"/>
      <c r="AI809606" s="29"/>
    </row>
    <row r="809634" spans="23:35" x14ac:dyDescent="0.2">
      <c r="W809634" s="31"/>
      <c r="AI809634" s="31"/>
    </row>
    <row r="809638" spans="23:35" x14ac:dyDescent="0.2">
      <c r="W809638" s="29"/>
      <c r="AI809638" s="29"/>
    </row>
    <row r="809666" spans="23:35" x14ac:dyDescent="0.2">
      <c r="W809666" s="31"/>
      <c r="AI809666" s="31"/>
    </row>
    <row r="809670" spans="23:35" x14ac:dyDescent="0.2">
      <c r="W809670" s="29"/>
      <c r="AI809670" s="29"/>
    </row>
    <row r="809698" spans="23:35" x14ac:dyDescent="0.2">
      <c r="W809698" s="31"/>
      <c r="AI809698" s="31"/>
    </row>
    <row r="809702" spans="23:35" x14ac:dyDescent="0.2">
      <c r="W809702" s="29"/>
      <c r="AI809702" s="29"/>
    </row>
    <row r="809730" spans="23:35" x14ac:dyDescent="0.2">
      <c r="W809730" s="31"/>
      <c r="AI809730" s="31"/>
    </row>
    <row r="809734" spans="23:35" x14ac:dyDescent="0.2">
      <c r="W809734" s="29"/>
      <c r="AI809734" s="29"/>
    </row>
    <row r="809762" spans="23:35" x14ac:dyDescent="0.2">
      <c r="W809762" s="31"/>
      <c r="AI809762" s="31"/>
    </row>
    <row r="809766" spans="23:35" x14ac:dyDescent="0.2">
      <c r="W809766" s="29"/>
      <c r="AI809766" s="29"/>
    </row>
    <row r="809794" spans="23:35" x14ac:dyDescent="0.2">
      <c r="W809794" s="31"/>
      <c r="AI809794" s="31"/>
    </row>
    <row r="809798" spans="23:35" x14ac:dyDescent="0.2">
      <c r="W809798" s="29"/>
      <c r="AI809798" s="29"/>
    </row>
    <row r="809826" spans="23:35" x14ac:dyDescent="0.2">
      <c r="W809826" s="31"/>
      <c r="AI809826" s="31"/>
    </row>
    <row r="809830" spans="23:35" x14ac:dyDescent="0.2">
      <c r="W809830" s="29"/>
      <c r="AI809830" s="29"/>
    </row>
    <row r="809858" spans="23:35" x14ac:dyDescent="0.2">
      <c r="W809858" s="31"/>
      <c r="AI809858" s="31"/>
    </row>
    <row r="809862" spans="23:35" x14ac:dyDescent="0.2">
      <c r="W809862" s="29"/>
      <c r="AI809862" s="29"/>
    </row>
    <row r="809890" spans="23:35" x14ac:dyDescent="0.2">
      <c r="W809890" s="31"/>
      <c r="AI809890" s="31"/>
    </row>
    <row r="809894" spans="23:35" x14ac:dyDescent="0.2">
      <c r="W809894" s="29"/>
      <c r="AI809894" s="29"/>
    </row>
    <row r="809922" spans="23:35" x14ac:dyDescent="0.2">
      <c r="W809922" s="31"/>
      <c r="AI809922" s="31"/>
    </row>
    <row r="809926" spans="23:35" x14ac:dyDescent="0.2">
      <c r="W809926" s="29"/>
      <c r="AI809926" s="29"/>
    </row>
    <row r="809954" spans="23:35" x14ac:dyDescent="0.2">
      <c r="W809954" s="31"/>
      <c r="AI809954" s="31"/>
    </row>
    <row r="809958" spans="23:35" x14ac:dyDescent="0.2">
      <c r="W809958" s="29"/>
      <c r="AI809958" s="29"/>
    </row>
    <row r="809986" spans="23:35" x14ac:dyDescent="0.2">
      <c r="W809986" s="31"/>
      <c r="AI809986" s="31"/>
    </row>
    <row r="809990" spans="23:35" x14ac:dyDescent="0.2">
      <c r="W809990" s="29"/>
      <c r="AI809990" s="29"/>
    </row>
    <row r="810018" spans="23:35" x14ac:dyDescent="0.2">
      <c r="W810018" s="31"/>
      <c r="AI810018" s="31"/>
    </row>
    <row r="810022" spans="23:35" x14ac:dyDescent="0.2">
      <c r="W810022" s="29"/>
      <c r="AI810022" s="29"/>
    </row>
    <row r="810050" spans="23:35" x14ac:dyDescent="0.2">
      <c r="W810050" s="31"/>
      <c r="AI810050" s="31"/>
    </row>
    <row r="810054" spans="23:35" x14ac:dyDescent="0.2">
      <c r="W810054" s="29"/>
      <c r="AI810054" s="29"/>
    </row>
    <row r="810082" spans="23:35" x14ac:dyDescent="0.2">
      <c r="W810082" s="31"/>
      <c r="AI810082" s="31"/>
    </row>
    <row r="810086" spans="23:35" x14ac:dyDescent="0.2">
      <c r="W810086" s="29"/>
      <c r="AI810086" s="29"/>
    </row>
    <row r="810114" spans="23:35" x14ac:dyDescent="0.2">
      <c r="W810114" s="31"/>
      <c r="AI810114" s="31"/>
    </row>
    <row r="810118" spans="23:35" x14ac:dyDescent="0.2">
      <c r="W810118" s="29"/>
      <c r="AI810118" s="29"/>
    </row>
    <row r="810146" spans="23:35" x14ac:dyDescent="0.2">
      <c r="W810146" s="31"/>
      <c r="AI810146" s="31"/>
    </row>
    <row r="810150" spans="23:35" x14ac:dyDescent="0.2">
      <c r="W810150" s="29"/>
      <c r="AI810150" s="29"/>
    </row>
    <row r="810178" spans="23:35" x14ac:dyDescent="0.2">
      <c r="W810178" s="31"/>
      <c r="AI810178" s="31"/>
    </row>
    <row r="810182" spans="23:35" x14ac:dyDescent="0.2">
      <c r="W810182" s="29"/>
      <c r="AI810182" s="29"/>
    </row>
    <row r="810210" spans="23:35" x14ac:dyDescent="0.2">
      <c r="W810210" s="31"/>
      <c r="AI810210" s="31"/>
    </row>
    <row r="810214" spans="23:35" x14ac:dyDescent="0.2">
      <c r="W810214" s="29"/>
      <c r="AI810214" s="29"/>
    </row>
    <row r="810242" spans="23:35" x14ac:dyDescent="0.2">
      <c r="W810242" s="31"/>
      <c r="AI810242" s="31"/>
    </row>
    <row r="810246" spans="23:35" x14ac:dyDescent="0.2">
      <c r="W810246" s="29"/>
      <c r="AI810246" s="29"/>
    </row>
    <row r="810274" spans="23:35" x14ac:dyDescent="0.2">
      <c r="W810274" s="31"/>
      <c r="AI810274" s="31"/>
    </row>
    <row r="810278" spans="23:35" x14ac:dyDescent="0.2">
      <c r="W810278" s="29"/>
      <c r="AI810278" s="29"/>
    </row>
    <row r="810306" spans="23:35" x14ac:dyDescent="0.2">
      <c r="W810306" s="31"/>
      <c r="AI810306" s="31"/>
    </row>
    <row r="810310" spans="23:35" x14ac:dyDescent="0.2">
      <c r="W810310" s="29"/>
      <c r="AI810310" s="29"/>
    </row>
    <row r="810338" spans="23:35" x14ac:dyDescent="0.2">
      <c r="W810338" s="31"/>
      <c r="AI810338" s="31"/>
    </row>
    <row r="810342" spans="23:35" x14ac:dyDescent="0.2">
      <c r="W810342" s="29"/>
      <c r="AI810342" s="29"/>
    </row>
    <row r="810370" spans="23:35" x14ac:dyDescent="0.2">
      <c r="W810370" s="31"/>
      <c r="AI810370" s="31"/>
    </row>
    <row r="810374" spans="23:35" x14ac:dyDescent="0.2">
      <c r="W810374" s="29"/>
      <c r="AI810374" s="29"/>
    </row>
    <row r="810402" spans="23:35" x14ac:dyDescent="0.2">
      <c r="W810402" s="31"/>
      <c r="AI810402" s="31"/>
    </row>
    <row r="810406" spans="23:35" x14ac:dyDescent="0.2">
      <c r="W810406" s="29"/>
      <c r="AI810406" s="29"/>
    </row>
    <row r="810434" spans="23:35" x14ac:dyDescent="0.2">
      <c r="W810434" s="31"/>
      <c r="AI810434" s="31"/>
    </row>
    <row r="810438" spans="23:35" x14ac:dyDescent="0.2">
      <c r="W810438" s="29"/>
      <c r="AI810438" s="29"/>
    </row>
    <row r="810466" spans="23:35" x14ac:dyDescent="0.2">
      <c r="W810466" s="31"/>
      <c r="AI810466" s="31"/>
    </row>
    <row r="810470" spans="23:35" x14ac:dyDescent="0.2">
      <c r="W810470" s="29"/>
      <c r="AI810470" s="29"/>
    </row>
    <row r="810498" spans="23:35" x14ac:dyDescent="0.2">
      <c r="W810498" s="31"/>
      <c r="AI810498" s="31"/>
    </row>
    <row r="810502" spans="23:35" x14ac:dyDescent="0.2">
      <c r="W810502" s="29"/>
      <c r="AI810502" s="29"/>
    </row>
    <row r="810530" spans="23:35" x14ac:dyDescent="0.2">
      <c r="W810530" s="31"/>
      <c r="AI810530" s="31"/>
    </row>
    <row r="810534" spans="23:35" x14ac:dyDescent="0.2">
      <c r="W810534" s="29"/>
      <c r="AI810534" s="29"/>
    </row>
    <row r="810562" spans="23:35" x14ac:dyDescent="0.2">
      <c r="W810562" s="31"/>
      <c r="AI810562" s="31"/>
    </row>
    <row r="810566" spans="23:35" x14ac:dyDescent="0.2">
      <c r="W810566" s="29"/>
      <c r="AI810566" s="29"/>
    </row>
    <row r="810594" spans="23:35" x14ac:dyDescent="0.2">
      <c r="W810594" s="31"/>
      <c r="AI810594" s="31"/>
    </row>
    <row r="810598" spans="23:35" x14ac:dyDescent="0.2">
      <c r="W810598" s="29"/>
      <c r="AI810598" s="29"/>
    </row>
    <row r="810626" spans="23:35" x14ac:dyDescent="0.2">
      <c r="W810626" s="31"/>
      <c r="AI810626" s="31"/>
    </row>
    <row r="810630" spans="23:35" x14ac:dyDescent="0.2">
      <c r="W810630" s="29"/>
      <c r="AI810630" s="29"/>
    </row>
    <row r="810658" spans="23:35" x14ac:dyDescent="0.2">
      <c r="W810658" s="31"/>
      <c r="AI810658" s="31"/>
    </row>
    <row r="810662" spans="23:35" x14ac:dyDescent="0.2">
      <c r="W810662" s="29"/>
      <c r="AI810662" s="29"/>
    </row>
    <row r="810690" spans="23:35" x14ac:dyDescent="0.2">
      <c r="W810690" s="31"/>
      <c r="AI810690" s="31"/>
    </row>
    <row r="810694" spans="23:35" x14ac:dyDescent="0.2">
      <c r="W810694" s="29"/>
      <c r="AI810694" s="29"/>
    </row>
    <row r="810722" spans="23:35" x14ac:dyDescent="0.2">
      <c r="W810722" s="31"/>
      <c r="AI810722" s="31"/>
    </row>
    <row r="810726" spans="23:35" x14ac:dyDescent="0.2">
      <c r="W810726" s="29"/>
      <c r="AI810726" s="29"/>
    </row>
    <row r="810754" spans="23:35" x14ac:dyDescent="0.2">
      <c r="W810754" s="31"/>
      <c r="AI810754" s="31"/>
    </row>
    <row r="810758" spans="23:35" x14ac:dyDescent="0.2">
      <c r="W810758" s="29"/>
      <c r="AI810758" s="29"/>
    </row>
    <row r="810786" spans="23:35" x14ac:dyDescent="0.2">
      <c r="W810786" s="31"/>
      <c r="AI810786" s="31"/>
    </row>
    <row r="810790" spans="23:35" x14ac:dyDescent="0.2">
      <c r="W810790" s="29"/>
      <c r="AI810790" s="29"/>
    </row>
    <row r="810818" spans="23:35" x14ac:dyDescent="0.2">
      <c r="W810818" s="31"/>
      <c r="AI810818" s="31"/>
    </row>
    <row r="810822" spans="23:35" x14ac:dyDescent="0.2">
      <c r="W810822" s="29"/>
      <c r="AI810822" s="29"/>
    </row>
    <row r="810850" spans="23:35" x14ac:dyDescent="0.2">
      <c r="W810850" s="31"/>
      <c r="AI810850" s="31"/>
    </row>
    <row r="810854" spans="23:35" x14ac:dyDescent="0.2">
      <c r="W810854" s="29"/>
      <c r="AI810854" s="29"/>
    </row>
    <row r="810882" spans="23:35" x14ac:dyDescent="0.2">
      <c r="W810882" s="31"/>
      <c r="AI810882" s="31"/>
    </row>
    <row r="810886" spans="23:35" x14ac:dyDescent="0.2">
      <c r="W810886" s="29"/>
      <c r="AI810886" s="29"/>
    </row>
    <row r="810914" spans="23:35" x14ac:dyDescent="0.2">
      <c r="W810914" s="31"/>
      <c r="AI810914" s="31"/>
    </row>
    <row r="810918" spans="23:35" x14ac:dyDescent="0.2">
      <c r="W810918" s="29"/>
      <c r="AI810918" s="29"/>
    </row>
    <row r="810946" spans="23:35" x14ac:dyDescent="0.2">
      <c r="W810946" s="31"/>
      <c r="AI810946" s="31"/>
    </row>
    <row r="810950" spans="23:35" x14ac:dyDescent="0.2">
      <c r="W810950" s="29"/>
      <c r="AI810950" s="29"/>
    </row>
    <row r="810978" spans="23:35" x14ac:dyDescent="0.2">
      <c r="W810978" s="31"/>
      <c r="AI810978" s="31"/>
    </row>
    <row r="810982" spans="23:35" x14ac:dyDescent="0.2">
      <c r="W810982" s="29"/>
      <c r="AI810982" s="29"/>
    </row>
    <row r="811010" spans="23:35" x14ac:dyDescent="0.2">
      <c r="W811010" s="31"/>
      <c r="AI811010" s="31"/>
    </row>
    <row r="811014" spans="23:35" x14ac:dyDescent="0.2">
      <c r="W811014" s="29"/>
      <c r="AI811014" s="29"/>
    </row>
    <row r="811042" spans="23:35" x14ac:dyDescent="0.2">
      <c r="W811042" s="31"/>
      <c r="AI811042" s="31"/>
    </row>
    <row r="811046" spans="23:35" x14ac:dyDescent="0.2">
      <c r="W811046" s="29"/>
      <c r="AI811046" s="29"/>
    </row>
    <row r="811074" spans="23:35" x14ac:dyDescent="0.2">
      <c r="W811074" s="31"/>
      <c r="AI811074" s="31"/>
    </row>
    <row r="811078" spans="23:35" x14ac:dyDescent="0.2">
      <c r="W811078" s="29"/>
      <c r="AI811078" s="29"/>
    </row>
    <row r="811106" spans="23:35" x14ac:dyDescent="0.2">
      <c r="W811106" s="31"/>
      <c r="AI811106" s="31"/>
    </row>
    <row r="811110" spans="23:35" x14ac:dyDescent="0.2">
      <c r="W811110" s="29"/>
      <c r="AI811110" s="29"/>
    </row>
    <row r="811138" spans="23:35" x14ac:dyDescent="0.2">
      <c r="W811138" s="31"/>
      <c r="AI811138" s="31"/>
    </row>
    <row r="811142" spans="23:35" x14ac:dyDescent="0.2">
      <c r="W811142" s="29"/>
      <c r="AI811142" s="29"/>
    </row>
    <row r="811170" spans="23:35" x14ac:dyDescent="0.2">
      <c r="W811170" s="31"/>
      <c r="AI811170" s="31"/>
    </row>
    <row r="811174" spans="23:35" x14ac:dyDescent="0.2">
      <c r="W811174" s="29"/>
      <c r="AI811174" s="29"/>
    </row>
    <row r="811202" spans="23:35" x14ac:dyDescent="0.2">
      <c r="W811202" s="31"/>
      <c r="AI811202" s="31"/>
    </row>
    <row r="811206" spans="23:35" x14ac:dyDescent="0.2">
      <c r="W811206" s="29"/>
      <c r="AI811206" s="29"/>
    </row>
    <row r="811234" spans="23:35" x14ac:dyDescent="0.2">
      <c r="W811234" s="31"/>
      <c r="AI811234" s="31"/>
    </row>
    <row r="811238" spans="23:35" x14ac:dyDescent="0.2">
      <c r="W811238" s="29"/>
      <c r="AI811238" s="29"/>
    </row>
    <row r="811266" spans="23:35" x14ac:dyDescent="0.2">
      <c r="W811266" s="31"/>
      <c r="AI811266" s="31"/>
    </row>
    <row r="811270" spans="23:35" x14ac:dyDescent="0.2">
      <c r="W811270" s="29"/>
      <c r="AI811270" s="29"/>
    </row>
    <row r="811298" spans="23:35" x14ac:dyDescent="0.2">
      <c r="W811298" s="31"/>
      <c r="AI811298" s="31"/>
    </row>
    <row r="811302" spans="23:35" x14ac:dyDescent="0.2">
      <c r="W811302" s="29"/>
      <c r="AI811302" s="29"/>
    </row>
    <row r="811330" spans="23:35" x14ac:dyDescent="0.2">
      <c r="W811330" s="31"/>
      <c r="AI811330" s="31"/>
    </row>
    <row r="811334" spans="23:35" x14ac:dyDescent="0.2">
      <c r="W811334" s="29"/>
      <c r="AI811334" s="29"/>
    </row>
    <row r="811362" spans="23:35" x14ac:dyDescent="0.2">
      <c r="W811362" s="31"/>
      <c r="AI811362" s="31"/>
    </row>
    <row r="811366" spans="23:35" x14ac:dyDescent="0.2">
      <c r="W811366" s="29"/>
      <c r="AI811366" s="29"/>
    </row>
    <row r="811394" spans="23:35" x14ac:dyDescent="0.2">
      <c r="W811394" s="31"/>
      <c r="AI811394" s="31"/>
    </row>
    <row r="811398" spans="23:35" x14ac:dyDescent="0.2">
      <c r="W811398" s="29"/>
      <c r="AI811398" s="29"/>
    </row>
    <row r="811426" spans="23:35" x14ac:dyDescent="0.2">
      <c r="W811426" s="31"/>
      <c r="AI811426" s="31"/>
    </row>
    <row r="811430" spans="23:35" x14ac:dyDescent="0.2">
      <c r="W811430" s="29"/>
      <c r="AI811430" s="29"/>
    </row>
    <row r="811458" spans="23:35" x14ac:dyDescent="0.2">
      <c r="W811458" s="31"/>
      <c r="AI811458" s="31"/>
    </row>
    <row r="811462" spans="23:35" x14ac:dyDescent="0.2">
      <c r="W811462" s="29"/>
      <c r="AI811462" s="29"/>
    </row>
    <row r="811490" spans="23:35" x14ac:dyDescent="0.2">
      <c r="W811490" s="31"/>
      <c r="AI811490" s="31"/>
    </row>
    <row r="811494" spans="23:35" x14ac:dyDescent="0.2">
      <c r="W811494" s="29"/>
      <c r="AI811494" s="29"/>
    </row>
    <row r="811522" spans="23:35" x14ac:dyDescent="0.2">
      <c r="W811522" s="31"/>
      <c r="AI811522" s="31"/>
    </row>
    <row r="811526" spans="23:35" x14ac:dyDescent="0.2">
      <c r="W811526" s="29"/>
      <c r="AI811526" s="29"/>
    </row>
    <row r="811554" spans="23:35" x14ac:dyDescent="0.2">
      <c r="W811554" s="31"/>
      <c r="AI811554" s="31"/>
    </row>
    <row r="811558" spans="23:35" x14ac:dyDescent="0.2">
      <c r="W811558" s="29"/>
      <c r="AI811558" s="29"/>
    </row>
    <row r="811586" spans="23:35" x14ac:dyDescent="0.2">
      <c r="W811586" s="31"/>
      <c r="AI811586" s="31"/>
    </row>
    <row r="811590" spans="23:35" x14ac:dyDescent="0.2">
      <c r="W811590" s="29"/>
      <c r="AI811590" s="29"/>
    </row>
    <row r="811618" spans="23:35" x14ac:dyDescent="0.2">
      <c r="W811618" s="31"/>
      <c r="AI811618" s="31"/>
    </row>
    <row r="811622" spans="23:35" x14ac:dyDescent="0.2">
      <c r="W811622" s="29"/>
      <c r="AI811622" s="29"/>
    </row>
    <row r="811650" spans="23:35" x14ac:dyDescent="0.2">
      <c r="W811650" s="31"/>
      <c r="AI811650" s="31"/>
    </row>
    <row r="811654" spans="23:35" x14ac:dyDescent="0.2">
      <c r="W811654" s="29"/>
      <c r="AI811654" s="29"/>
    </row>
    <row r="811682" spans="23:35" x14ac:dyDescent="0.2">
      <c r="W811682" s="31"/>
      <c r="AI811682" s="31"/>
    </row>
    <row r="811686" spans="23:35" x14ac:dyDescent="0.2">
      <c r="W811686" s="29"/>
      <c r="AI811686" s="29"/>
    </row>
    <row r="811714" spans="23:35" x14ac:dyDescent="0.2">
      <c r="W811714" s="31"/>
      <c r="AI811714" s="31"/>
    </row>
    <row r="811718" spans="23:35" x14ac:dyDescent="0.2">
      <c r="W811718" s="29"/>
      <c r="AI811718" s="29"/>
    </row>
    <row r="811746" spans="23:35" x14ac:dyDescent="0.2">
      <c r="W811746" s="31"/>
      <c r="AI811746" s="31"/>
    </row>
    <row r="811750" spans="23:35" x14ac:dyDescent="0.2">
      <c r="W811750" s="29"/>
      <c r="AI811750" s="29"/>
    </row>
    <row r="811778" spans="23:35" x14ac:dyDescent="0.2">
      <c r="W811778" s="31"/>
      <c r="AI811778" s="31"/>
    </row>
    <row r="811782" spans="23:35" x14ac:dyDescent="0.2">
      <c r="W811782" s="29"/>
      <c r="AI811782" s="29"/>
    </row>
    <row r="811810" spans="23:35" x14ac:dyDescent="0.2">
      <c r="W811810" s="31"/>
      <c r="AI811810" s="31"/>
    </row>
    <row r="811814" spans="23:35" x14ac:dyDescent="0.2">
      <c r="W811814" s="29"/>
      <c r="AI811814" s="29"/>
    </row>
    <row r="811842" spans="23:35" x14ac:dyDescent="0.2">
      <c r="W811842" s="31"/>
      <c r="AI811842" s="31"/>
    </row>
    <row r="811846" spans="23:35" x14ac:dyDescent="0.2">
      <c r="W811846" s="29"/>
      <c r="AI811846" s="29"/>
    </row>
    <row r="811874" spans="23:35" x14ac:dyDescent="0.2">
      <c r="W811874" s="31"/>
      <c r="AI811874" s="31"/>
    </row>
    <row r="811878" spans="23:35" x14ac:dyDescent="0.2">
      <c r="W811878" s="29"/>
      <c r="AI811878" s="29"/>
    </row>
    <row r="811906" spans="23:35" x14ac:dyDescent="0.2">
      <c r="W811906" s="31"/>
      <c r="AI811906" s="31"/>
    </row>
    <row r="811910" spans="23:35" x14ac:dyDescent="0.2">
      <c r="W811910" s="29"/>
      <c r="AI811910" s="29"/>
    </row>
    <row r="811938" spans="23:35" x14ac:dyDescent="0.2">
      <c r="W811938" s="31"/>
      <c r="AI811938" s="31"/>
    </row>
    <row r="811942" spans="23:35" x14ac:dyDescent="0.2">
      <c r="W811942" s="29"/>
      <c r="AI811942" s="29"/>
    </row>
    <row r="811970" spans="23:35" x14ac:dyDescent="0.2">
      <c r="W811970" s="31"/>
      <c r="AI811970" s="31"/>
    </row>
    <row r="811974" spans="23:35" x14ac:dyDescent="0.2">
      <c r="W811974" s="29"/>
      <c r="AI811974" s="29"/>
    </row>
    <row r="812002" spans="23:35" x14ac:dyDescent="0.2">
      <c r="W812002" s="31"/>
      <c r="AI812002" s="31"/>
    </row>
    <row r="812006" spans="23:35" x14ac:dyDescent="0.2">
      <c r="W812006" s="29"/>
      <c r="AI812006" s="29"/>
    </row>
    <row r="812034" spans="23:35" x14ac:dyDescent="0.2">
      <c r="W812034" s="31"/>
      <c r="AI812034" s="31"/>
    </row>
    <row r="812038" spans="23:35" x14ac:dyDescent="0.2">
      <c r="W812038" s="29"/>
      <c r="AI812038" s="29"/>
    </row>
    <row r="812066" spans="23:35" x14ac:dyDescent="0.2">
      <c r="W812066" s="31"/>
      <c r="AI812066" s="31"/>
    </row>
    <row r="812070" spans="23:35" x14ac:dyDescent="0.2">
      <c r="W812070" s="29"/>
      <c r="AI812070" s="29"/>
    </row>
    <row r="812098" spans="23:35" x14ac:dyDescent="0.2">
      <c r="W812098" s="31"/>
      <c r="AI812098" s="31"/>
    </row>
    <row r="812102" spans="23:35" x14ac:dyDescent="0.2">
      <c r="W812102" s="29"/>
      <c r="AI812102" s="29"/>
    </row>
    <row r="812130" spans="23:35" x14ac:dyDescent="0.2">
      <c r="W812130" s="31"/>
      <c r="AI812130" s="31"/>
    </row>
    <row r="812134" spans="23:35" x14ac:dyDescent="0.2">
      <c r="W812134" s="29"/>
      <c r="AI812134" s="29"/>
    </row>
    <row r="812162" spans="23:35" x14ac:dyDescent="0.2">
      <c r="W812162" s="31"/>
      <c r="AI812162" s="31"/>
    </row>
    <row r="812166" spans="23:35" x14ac:dyDescent="0.2">
      <c r="W812166" s="29"/>
      <c r="AI812166" s="29"/>
    </row>
    <row r="812194" spans="23:35" x14ac:dyDescent="0.2">
      <c r="W812194" s="31"/>
      <c r="AI812194" s="31"/>
    </row>
    <row r="812198" spans="23:35" x14ac:dyDescent="0.2">
      <c r="W812198" s="29"/>
      <c r="AI812198" s="29"/>
    </row>
    <row r="812226" spans="23:35" x14ac:dyDescent="0.2">
      <c r="W812226" s="31"/>
      <c r="AI812226" s="31"/>
    </row>
    <row r="812230" spans="23:35" x14ac:dyDescent="0.2">
      <c r="W812230" s="29"/>
      <c r="AI812230" s="29"/>
    </row>
    <row r="812258" spans="23:35" x14ac:dyDescent="0.2">
      <c r="W812258" s="31"/>
      <c r="AI812258" s="31"/>
    </row>
    <row r="812262" spans="23:35" x14ac:dyDescent="0.2">
      <c r="W812262" s="29"/>
      <c r="AI812262" s="29"/>
    </row>
    <row r="812290" spans="23:35" x14ac:dyDescent="0.2">
      <c r="W812290" s="31"/>
      <c r="AI812290" s="31"/>
    </row>
    <row r="812294" spans="23:35" x14ac:dyDescent="0.2">
      <c r="W812294" s="29"/>
      <c r="AI812294" s="29"/>
    </row>
    <row r="812322" spans="23:35" x14ac:dyDescent="0.2">
      <c r="W812322" s="31"/>
      <c r="AI812322" s="31"/>
    </row>
    <row r="812326" spans="23:35" x14ac:dyDescent="0.2">
      <c r="W812326" s="29"/>
      <c r="AI812326" s="29"/>
    </row>
    <row r="812354" spans="23:35" x14ac:dyDescent="0.2">
      <c r="W812354" s="31"/>
      <c r="AI812354" s="31"/>
    </row>
    <row r="812358" spans="23:35" x14ac:dyDescent="0.2">
      <c r="W812358" s="29"/>
      <c r="AI812358" s="29"/>
    </row>
    <row r="812386" spans="23:35" x14ac:dyDescent="0.2">
      <c r="W812386" s="31"/>
      <c r="AI812386" s="31"/>
    </row>
    <row r="812390" spans="23:35" x14ac:dyDescent="0.2">
      <c r="W812390" s="29"/>
      <c r="AI812390" s="29"/>
    </row>
    <row r="812418" spans="23:35" x14ac:dyDescent="0.2">
      <c r="W812418" s="31"/>
      <c r="AI812418" s="31"/>
    </row>
    <row r="812422" spans="23:35" x14ac:dyDescent="0.2">
      <c r="W812422" s="29"/>
      <c r="AI812422" s="29"/>
    </row>
    <row r="812450" spans="23:35" x14ac:dyDescent="0.2">
      <c r="W812450" s="31"/>
      <c r="AI812450" s="31"/>
    </row>
    <row r="812454" spans="23:35" x14ac:dyDescent="0.2">
      <c r="W812454" s="29"/>
      <c r="AI812454" s="29"/>
    </row>
    <row r="812482" spans="23:35" x14ac:dyDescent="0.2">
      <c r="W812482" s="31"/>
      <c r="AI812482" s="31"/>
    </row>
    <row r="812486" spans="23:35" x14ac:dyDescent="0.2">
      <c r="W812486" s="29"/>
      <c r="AI812486" s="29"/>
    </row>
    <row r="812514" spans="23:35" x14ac:dyDescent="0.2">
      <c r="W812514" s="31"/>
      <c r="AI812514" s="31"/>
    </row>
    <row r="812518" spans="23:35" x14ac:dyDescent="0.2">
      <c r="W812518" s="29"/>
      <c r="AI812518" s="29"/>
    </row>
    <row r="812546" spans="23:35" x14ac:dyDescent="0.2">
      <c r="W812546" s="31"/>
      <c r="AI812546" s="31"/>
    </row>
    <row r="812550" spans="23:35" x14ac:dyDescent="0.2">
      <c r="W812550" s="29"/>
      <c r="AI812550" s="29"/>
    </row>
    <row r="812578" spans="23:35" x14ac:dyDescent="0.2">
      <c r="W812578" s="31"/>
      <c r="AI812578" s="31"/>
    </row>
    <row r="812582" spans="23:35" x14ac:dyDescent="0.2">
      <c r="W812582" s="29"/>
      <c r="AI812582" s="29"/>
    </row>
    <row r="812610" spans="23:35" x14ac:dyDescent="0.2">
      <c r="W812610" s="31"/>
      <c r="AI812610" s="31"/>
    </row>
    <row r="812614" spans="23:35" x14ac:dyDescent="0.2">
      <c r="W812614" s="29"/>
      <c r="AI812614" s="29"/>
    </row>
    <row r="812642" spans="23:35" x14ac:dyDescent="0.2">
      <c r="W812642" s="31"/>
      <c r="AI812642" s="31"/>
    </row>
    <row r="812646" spans="23:35" x14ac:dyDescent="0.2">
      <c r="W812646" s="29"/>
      <c r="AI812646" s="29"/>
    </row>
    <row r="812674" spans="23:35" x14ac:dyDescent="0.2">
      <c r="W812674" s="31"/>
      <c r="AI812674" s="31"/>
    </row>
    <row r="812678" spans="23:35" x14ac:dyDescent="0.2">
      <c r="W812678" s="29"/>
      <c r="AI812678" s="29"/>
    </row>
    <row r="812706" spans="23:35" x14ac:dyDescent="0.2">
      <c r="W812706" s="31"/>
      <c r="AI812706" s="31"/>
    </row>
    <row r="812710" spans="23:35" x14ac:dyDescent="0.2">
      <c r="W812710" s="29"/>
      <c r="AI812710" s="29"/>
    </row>
    <row r="812738" spans="23:35" x14ac:dyDescent="0.2">
      <c r="W812738" s="31"/>
      <c r="AI812738" s="31"/>
    </row>
    <row r="812742" spans="23:35" x14ac:dyDescent="0.2">
      <c r="W812742" s="29"/>
      <c r="AI812742" s="29"/>
    </row>
    <row r="812770" spans="23:35" x14ac:dyDescent="0.2">
      <c r="W812770" s="31"/>
      <c r="AI812770" s="31"/>
    </row>
    <row r="812774" spans="23:35" x14ac:dyDescent="0.2">
      <c r="W812774" s="29"/>
      <c r="AI812774" s="29"/>
    </row>
    <row r="812802" spans="23:35" x14ac:dyDescent="0.2">
      <c r="W812802" s="31"/>
      <c r="AI812802" s="31"/>
    </row>
    <row r="812806" spans="23:35" x14ac:dyDescent="0.2">
      <c r="W812806" s="29"/>
      <c r="AI812806" s="29"/>
    </row>
    <row r="812834" spans="23:35" x14ac:dyDescent="0.2">
      <c r="W812834" s="31"/>
      <c r="AI812834" s="31"/>
    </row>
    <row r="812838" spans="23:35" x14ac:dyDescent="0.2">
      <c r="W812838" s="29"/>
      <c r="AI812838" s="29"/>
    </row>
    <row r="812866" spans="23:35" x14ac:dyDescent="0.2">
      <c r="W812866" s="31"/>
      <c r="AI812866" s="31"/>
    </row>
    <row r="812870" spans="23:35" x14ac:dyDescent="0.2">
      <c r="W812870" s="29"/>
      <c r="AI812870" s="29"/>
    </row>
    <row r="812898" spans="23:35" x14ac:dyDescent="0.2">
      <c r="W812898" s="31"/>
      <c r="AI812898" s="31"/>
    </row>
    <row r="812902" spans="23:35" x14ac:dyDescent="0.2">
      <c r="W812902" s="29"/>
      <c r="AI812902" s="29"/>
    </row>
    <row r="812930" spans="23:35" x14ac:dyDescent="0.2">
      <c r="W812930" s="31"/>
      <c r="AI812930" s="31"/>
    </row>
    <row r="812934" spans="23:35" x14ac:dyDescent="0.2">
      <c r="W812934" s="29"/>
      <c r="AI812934" s="29"/>
    </row>
    <row r="812962" spans="23:35" x14ac:dyDescent="0.2">
      <c r="W812962" s="31"/>
      <c r="AI812962" s="31"/>
    </row>
    <row r="812966" spans="23:35" x14ac:dyDescent="0.2">
      <c r="W812966" s="29"/>
      <c r="AI812966" s="29"/>
    </row>
    <row r="812994" spans="23:35" x14ac:dyDescent="0.2">
      <c r="W812994" s="31"/>
      <c r="AI812994" s="31"/>
    </row>
    <row r="812998" spans="23:35" x14ac:dyDescent="0.2">
      <c r="W812998" s="29"/>
      <c r="AI812998" s="29"/>
    </row>
    <row r="813026" spans="23:35" x14ac:dyDescent="0.2">
      <c r="W813026" s="31"/>
      <c r="AI813026" s="31"/>
    </row>
    <row r="813030" spans="23:35" x14ac:dyDescent="0.2">
      <c r="W813030" s="29"/>
      <c r="AI813030" s="29"/>
    </row>
    <row r="813058" spans="23:35" x14ac:dyDescent="0.2">
      <c r="W813058" s="31"/>
      <c r="AI813058" s="31"/>
    </row>
    <row r="813062" spans="23:35" x14ac:dyDescent="0.2">
      <c r="W813062" s="29"/>
      <c r="AI813062" s="29"/>
    </row>
    <row r="813090" spans="23:35" x14ac:dyDescent="0.2">
      <c r="W813090" s="31"/>
      <c r="AI813090" s="31"/>
    </row>
    <row r="813094" spans="23:35" x14ac:dyDescent="0.2">
      <c r="W813094" s="29"/>
      <c r="AI813094" s="29"/>
    </row>
    <row r="813122" spans="23:35" x14ac:dyDescent="0.2">
      <c r="W813122" s="31"/>
      <c r="AI813122" s="31"/>
    </row>
    <row r="813126" spans="23:35" x14ac:dyDescent="0.2">
      <c r="W813126" s="29"/>
      <c r="AI813126" s="29"/>
    </row>
    <row r="813154" spans="23:35" x14ac:dyDescent="0.2">
      <c r="W813154" s="31"/>
      <c r="AI813154" s="31"/>
    </row>
    <row r="813158" spans="23:35" x14ac:dyDescent="0.2">
      <c r="W813158" s="29"/>
      <c r="AI813158" s="29"/>
    </row>
    <row r="813186" spans="23:35" x14ac:dyDescent="0.2">
      <c r="W813186" s="31"/>
      <c r="AI813186" s="31"/>
    </row>
    <row r="813190" spans="23:35" x14ac:dyDescent="0.2">
      <c r="W813190" s="29"/>
      <c r="AI813190" s="29"/>
    </row>
    <row r="813218" spans="23:35" x14ac:dyDescent="0.2">
      <c r="W813218" s="31"/>
      <c r="AI813218" s="31"/>
    </row>
    <row r="813222" spans="23:35" x14ac:dyDescent="0.2">
      <c r="W813222" s="29"/>
      <c r="AI813222" s="29"/>
    </row>
    <row r="813250" spans="23:35" x14ac:dyDescent="0.2">
      <c r="W813250" s="31"/>
      <c r="AI813250" s="31"/>
    </row>
    <row r="813254" spans="23:35" x14ac:dyDescent="0.2">
      <c r="W813254" s="29"/>
      <c r="AI813254" s="29"/>
    </row>
    <row r="813282" spans="23:35" x14ac:dyDescent="0.2">
      <c r="W813282" s="31"/>
      <c r="AI813282" s="31"/>
    </row>
    <row r="813286" spans="23:35" x14ac:dyDescent="0.2">
      <c r="W813286" s="29"/>
      <c r="AI813286" s="29"/>
    </row>
    <row r="813314" spans="23:35" x14ac:dyDescent="0.2">
      <c r="W813314" s="31"/>
      <c r="AI813314" s="31"/>
    </row>
    <row r="813318" spans="23:35" x14ac:dyDescent="0.2">
      <c r="W813318" s="29"/>
      <c r="AI813318" s="29"/>
    </row>
    <row r="813346" spans="23:35" x14ac:dyDescent="0.2">
      <c r="W813346" s="31"/>
      <c r="AI813346" s="31"/>
    </row>
    <row r="813350" spans="23:35" x14ac:dyDescent="0.2">
      <c r="W813350" s="29"/>
      <c r="AI813350" s="29"/>
    </row>
    <row r="813378" spans="23:35" x14ac:dyDescent="0.2">
      <c r="W813378" s="31"/>
      <c r="AI813378" s="31"/>
    </row>
    <row r="813382" spans="23:35" x14ac:dyDescent="0.2">
      <c r="W813382" s="29"/>
      <c r="AI813382" s="29"/>
    </row>
    <row r="813410" spans="23:35" x14ac:dyDescent="0.2">
      <c r="W813410" s="31"/>
      <c r="AI813410" s="31"/>
    </row>
    <row r="813414" spans="23:35" x14ac:dyDescent="0.2">
      <c r="W813414" s="29"/>
      <c r="AI813414" s="29"/>
    </row>
    <row r="813442" spans="23:35" x14ac:dyDescent="0.2">
      <c r="W813442" s="31"/>
      <c r="AI813442" s="31"/>
    </row>
    <row r="813446" spans="23:35" x14ac:dyDescent="0.2">
      <c r="W813446" s="29"/>
      <c r="AI813446" s="29"/>
    </row>
    <row r="813474" spans="23:35" x14ac:dyDescent="0.2">
      <c r="W813474" s="31"/>
      <c r="AI813474" s="31"/>
    </row>
    <row r="813478" spans="23:35" x14ac:dyDescent="0.2">
      <c r="W813478" s="29"/>
      <c r="AI813478" s="29"/>
    </row>
    <row r="813506" spans="23:35" x14ac:dyDescent="0.2">
      <c r="W813506" s="31"/>
      <c r="AI813506" s="31"/>
    </row>
    <row r="813510" spans="23:35" x14ac:dyDescent="0.2">
      <c r="W813510" s="29"/>
      <c r="AI813510" s="29"/>
    </row>
    <row r="813538" spans="23:35" x14ac:dyDescent="0.2">
      <c r="W813538" s="31"/>
      <c r="AI813538" s="31"/>
    </row>
    <row r="813542" spans="23:35" x14ac:dyDescent="0.2">
      <c r="W813542" s="29"/>
      <c r="AI813542" s="29"/>
    </row>
    <row r="813570" spans="23:35" x14ac:dyDescent="0.2">
      <c r="W813570" s="31"/>
      <c r="AI813570" s="31"/>
    </row>
    <row r="813574" spans="23:35" x14ac:dyDescent="0.2">
      <c r="W813574" s="29"/>
      <c r="AI813574" s="29"/>
    </row>
    <row r="813602" spans="23:35" x14ac:dyDescent="0.2">
      <c r="W813602" s="31"/>
      <c r="AI813602" s="31"/>
    </row>
    <row r="813606" spans="23:35" x14ac:dyDescent="0.2">
      <c r="W813606" s="29"/>
      <c r="AI813606" s="29"/>
    </row>
    <row r="813634" spans="23:35" x14ac:dyDescent="0.2">
      <c r="W813634" s="31"/>
      <c r="AI813634" s="31"/>
    </row>
    <row r="813638" spans="23:35" x14ac:dyDescent="0.2">
      <c r="W813638" s="29"/>
      <c r="AI813638" s="29"/>
    </row>
    <row r="813666" spans="23:35" x14ac:dyDescent="0.2">
      <c r="W813666" s="31"/>
      <c r="AI813666" s="31"/>
    </row>
    <row r="813670" spans="23:35" x14ac:dyDescent="0.2">
      <c r="W813670" s="29"/>
      <c r="AI813670" s="29"/>
    </row>
    <row r="813698" spans="23:35" x14ac:dyDescent="0.2">
      <c r="W813698" s="31"/>
      <c r="AI813698" s="31"/>
    </row>
    <row r="813702" spans="23:35" x14ac:dyDescent="0.2">
      <c r="W813702" s="29"/>
      <c r="AI813702" s="29"/>
    </row>
    <row r="813730" spans="23:35" x14ac:dyDescent="0.2">
      <c r="W813730" s="31"/>
      <c r="AI813730" s="31"/>
    </row>
    <row r="813734" spans="23:35" x14ac:dyDescent="0.2">
      <c r="W813734" s="29"/>
      <c r="AI813734" s="29"/>
    </row>
    <row r="813762" spans="23:35" x14ac:dyDescent="0.2">
      <c r="W813762" s="31"/>
      <c r="AI813762" s="31"/>
    </row>
    <row r="813766" spans="23:35" x14ac:dyDescent="0.2">
      <c r="W813766" s="29"/>
      <c r="AI813766" s="29"/>
    </row>
    <row r="813794" spans="23:35" x14ac:dyDescent="0.2">
      <c r="W813794" s="31"/>
      <c r="AI813794" s="31"/>
    </row>
    <row r="813798" spans="23:35" x14ac:dyDescent="0.2">
      <c r="W813798" s="29"/>
      <c r="AI813798" s="29"/>
    </row>
    <row r="813826" spans="23:35" x14ac:dyDescent="0.2">
      <c r="W813826" s="31"/>
      <c r="AI813826" s="31"/>
    </row>
    <row r="813830" spans="23:35" x14ac:dyDescent="0.2">
      <c r="W813830" s="29"/>
      <c r="AI813830" s="29"/>
    </row>
    <row r="813858" spans="23:35" x14ac:dyDescent="0.2">
      <c r="W813858" s="31"/>
      <c r="AI813858" s="31"/>
    </row>
    <row r="813862" spans="23:35" x14ac:dyDescent="0.2">
      <c r="W813862" s="29"/>
      <c r="AI813862" s="29"/>
    </row>
    <row r="813890" spans="23:35" x14ac:dyDescent="0.2">
      <c r="W813890" s="31"/>
      <c r="AI813890" s="31"/>
    </row>
    <row r="813894" spans="23:35" x14ac:dyDescent="0.2">
      <c r="W813894" s="29"/>
      <c r="AI813894" s="29"/>
    </row>
    <row r="813922" spans="23:35" x14ac:dyDescent="0.2">
      <c r="W813922" s="31"/>
      <c r="AI813922" s="31"/>
    </row>
    <row r="813926" spans="23:35" x14ac:dyDescent="0.2">
      <c r="W813926" s="29"/>
      <c r="AI813926" s="29"/>
    </row>
    <row r="813954" spans="23:35" x14ac:dyDescent="0.2">
      <c r="W813954" s="31"/>
      <c r="AI813954" s="31"/>
    </row>
    <row r="813958" spans="23:35" x14ac:dyDescent="0.2">
      <c r="W813958" s="29"/>
      <c r="AI813958" s="29"/>
    </row>
    <row r="813986" spans="23:35" x14ac:dyDescent="0.2">
      <c r="W813986" s="31"/>
      <c r="AI813986" s="31"/>
    </row>
    <row r="813990" spans="23:35" x14ac:dyDescent="0.2">
      <c r="W813990" s="29"/>
      <c r="AI813990" s="29"/>
    </row>
    <row r="814018" spans="23:35" x14ac:dyDescent="0.2">
      <c r="W814018" s="31"/>
      <c r="AI814018" s="31"/>
    </row>
    <row r="814022" spans="23:35" x14ac:dyDescent="0.2">
      <c r="W814022" s="29"/>
      <c r="AI814022" s="29"/>
    </row>
    <row r="814050" spans="23:35" x14ac:dyDescent="0.2">
      <c r="W814050" s="31"/>
      <c r="AI814050" s="31"/>
    </row>
    <row r="814054" spans="23:35" x14ac:dyDescent="0.2">
      <c r="W814054" s="29"/>
      <c r="AI814054" s="29"/>
    </row>
    <row r="814082" spans="23:35" x14ac:dyDescent="0.2">
      <c r="W814082" s="31"/>
      <c r="AI814082" s="31"/>
    </row>
    <row r="814086" spans="23:35" x14ac:dyDescent="0.2">
      <c r="W814086" s="29"/>
      <c r="AI814086" s="29"/>
    </row>
    <row r="814114" spans="23:35" x14ac:dyDescent="0.2">
      <c r="W814114" s="31"/>
      <c r="AI814114" s="31"/>
    </row>
    <row r="814118" spans="23:35" x14ac:dyDescent="0.2">
      <c r="W814118" s="29"/>
      <c r="AI814118" s="29"/>
    </row>
    <row r="814146" spans="23:35" x14ac:dyDescent="0.2">
      <c r="W814146" s="31"/>
      <c r="AI814146" s="31"/>
    </row>
    <row r="814150" spans="23:35" x14ac:dyDescent="0.2">
      <c r="W814150" s="29"/>
      <c r="AI814150" s="29"/>
    </row>
    <row r="814178" spans="23:35" x14ac:dyDescent="0.2">
      <c r="W814178" s="31"/>
      <c r="AI814178" s="31"/>
    </row>
    <row r="814182" spans="23:35" x14ac:dyDescent="0.2">
      <c r="W814182" s="29"/>
      <c r="AI814182" s="29"/>
    </row>
    <row r="814210" spans="23:35" x14ac:dyDescent="0.2">
      <c r="W814210" s="31"/>
      <c r="AI814210" s="31"/>
    </row>
    <row r="814214" spans="23:35" x14ac:dyDescent="0.2">
      <c r="W814214" s="29"/>
      <c r="AI814214" s="29"/>
    </row>
    <row r="814242" spans="23:35" x14ac:dyDescent="0.2">
      <c r="W814242" s="31"/>
      <c r="AI814242" s="31"/>
    </row>
    <row r="814246" spans="23:35" x14ac:dyDescent="0.2">
      <c r="W814246" s="29"/>
      <c r="AI814246" s="29"/>
    </row>
    <row r="814274" spans="23:35" x14ac:dyDescent="0.2">
      <c r="W814274" s="31"/>
      <c r="AI814274" s="31"/>
    </row>
    <row r="814278" spans="23:35" x14ac:dyDescent="0.2">
      <c r="W814278" s="29"/>
      <c r="AI814278" s="29"/>
    </row>
    <row r="814306" spans="23:35" x14ac:dyDescent="0.2">
      <c r="W814306" s="31"/>
      <c r="AI814306" s="31"/>
    </row>
    <row r="814310" spans="23:35" x14ac:dyDescent="0.2">
      <c r="W814310" s="29"/>
      <c r="AI814310" s="29"/>
    </row>
    <row r="814338" spans="23:35" x14ac:dyDescent="0.2">
      <c r="W814338" s="31"/>
      <c r="AI814338" s="31"/>
    </row>
    <row r="814342" spans="23:35" x14ac:dyDescent="0.2">
      <c r="W814342" s="29"/>
      <c r="AI814342" s="29"/>
    </row>
    <row r="814370" spans="23:35" x14ac:dyDescent="0.2">
      <c r="W814370" s="31"/>
      <c r="AI814370" s="31"/>
    </row>
    <row r="814374" spans="23:35" x14ac:dyDescent="0.2">
      <c r="W814374" s="29"/>
      <c r="AI814374" s="29"/>
    </row>
    <row r="814402" spans="23:35" x14ac:dyDescent="0.2">
      <c r="W814402" s="31"/>
      <c r="AI814402" s="31"/>
    </row>
    <row r="814406" spans="23:35" x14ac:dyDescent="0.2">
      <c r="W814406" s="29"/>
      <c r="AI814406" s="29"/>
    </row>
    <row r="814434" spans="23:35" x14ac:dyDescent="0.2">
      <c r="W814434" s="31"/>
      <c r="AI814434" s="31"/>
    </row>
    <row r="814438" spans="23:35" x14ac:dyDescent="0.2">
      <c r="W814438" s="29"/>
      <c r="AI814438" s="29"/>
    </row>
    <row r="814466" spans="23:35" x14ac:dyDescent="0.2">
      <c r="W814466" s="31"/>
      <c r="AI814466" s="31"/>
    </row>
    <row r="814470" spans="23:35" x14ac:dyDescent="0.2">
      <c r="W814470" s="29"/>
      <c r="AI814470" s="29"/>
    </row>
    <row r="814498" spans="23:35" x14ac:dyDescent="0.2">
      <c r="W814498" s="31"/>
      <c r="AI814498" s="31"/>
    </row>
    <row r="814502" spans="23:35" x14ac:dyDescent="0.2">
      <c r="W814502" s="29"/>
      <c r="AI814502" s="29"/>
    </row>
    <row r="814530" spans="23:35" x14ac:dyDescent="0.2">
      <c r="W814530" s="31"/>
      <c r="AI814530" s="31"/>
    </row>
    <row r="814534" spans="23:35" x14ac:dyDescent="0.2">
      <c r="W814534" s="29"/>
      <c r="AI814534" s="29"/>
    </row>
    <row r="814562" spans="23:35" x14ac:dyDescent="0.2">
      <c r="W814562" s="31"/>
      <c r="AI814562" s="31"/>
    </row>
    <row r="814566" spans="23:35" x14ac:dyDescent="0.2">
      <c r="W814566" s="29"/>
      <c r="AI814566" s="29"/>
    </row>
    <row r="814594" spans="23:35" x14ac:dyDescent="0.2">
      <c r="W814594" s="31"/>
      <c r="AI814594" s="31"/>
    </row>
    <row r="814598" spans="23:35" x14ac:dyDescent="0.2">
      <c r="W814598" s="29"/>
      <c r="AI814598" s="29"/>
    </row>
    <row r="814626" spans="23:35" x14ac:dyDescent="0.2">
      <c r="W814626" s="31"/>
      <c r="AI814626" s="31"/>
    </row>
    <row r="814630" spans="23:35" x14ac:dyDescent="0.2">
      <c r="W814630" s="29"/>
      <c r="AI814630" s="29"/>
    </row>
    <row r="814658" spans="23:35" x14ac:dyDescent="0.2">
      <c r="W814658" s="31"/>
      <c r="AI814658" s="31"/>
    </row>
    <row r="814662" spans="23:35" x14ac:dyDescent="0.2">
      <c r="W814662" s="29"/>
      <c r="AI814662" s="29"/>
    </row>
    <row r="814690" spans="23:35" x14ac:dyDescent="0.2">
      <c r="W814690" s="31"/>
      <c r="AI814690" s="31"/>
    </row>
    <row r="814694" spans="23:35" x14ac:dyDescent="0.2">
      <c r="W814694" s="29"/>
      <c r="AI814694" s="29"/>
    </row>
    <row r="814722" spans="23:35" x14ac:dyDescent="0.2">
      <c r="W814722" s="31"/>
      <c r="AI814722" s="31"/>
    </row>
    <row r="814726" spans="23:35" x14ac:dyDescent="0.2">
      <c r="W814726" s="29"/>
      <c r="AI814726" s="29"/>
    </row>
    <row r="814754" spans="23:35" x14ac:dyDescent="0.2">
      <c r="W814754" s="31"/>
      <c r="AI814754" s="31"/>
    </row>
    <row r="814758" spans="23:35" x14ac:dyDescent="0.2">
      <c r="W814758" s="29"/>
      <c r="AI814758" s="29"/>
    </row>
    <row r="814786" spans="23:35" x14ac:dyDescent="0.2">
      <c r="W814786" s="31"/>
      <c r="AI814786" s="31"/>
    </row>
    <row r="814790" spans="23:35" x14ac:dyDescent="0.2">
      <c r="W814790" s="29"/>
      <c r="AI814790" s="29"/>
    </row>
    <row r="814818" spans="23:35" x14ac:dyDescent="0.2">
      <c r="W814818" s="31"/>
      <c r="AI814818" s="31"/>
    </row>
    <row r="814822" spans="23:35" x14ac:dyDescent="0.2">
      <c r="W814822" s="29"/>
      <c r="AI814822" s="29"/>
    </row>
    <row r="814850" spans="23:35" x14ac:dyDescent="0.2">
      <c r="W814850" s="31"/>
      <c r="AI814850" s="31"/>
    </row>
    <row r="814854" spans="23:35" x14ac:dyDescent="0.2">
      <c r="W814854" s="29"/>
      <c r="AI814854" s="29"/>
    </row>
    <row r="814882" spans="23:35" x14ac:dyDescent="0.2">
      <c r="W814882" s="31"/>
      <c r="AI814882" s="31"/>
    </row>
    <row r="814886" spans="23:35" x14ac:dyDescent="0.2">
      <c r="W814886" s="29"/>
      <c r="AI814886" s="29"/>
    </row>
    <row r="814914" spans="23:35" x14ac:dyDescent="0.2">
      <c r="W814914" s="31"/>
      <c r="AI814914" s="31"/>
    </row>
    <row r="814918" spans="23:35" x14ac:dyDescent="0.2">
      <c r="W814918" s="29"/>
      <c r="AI814918" s="29"/>
    </row>
    <row r="814946" spans="23:35" x14ac:dyDescent="0.2">
      <c r="W814946" s="31"/>
      <c r="AI814946" s="31"/>
    </row>
    <row r="814950" spans="23:35" x14ac:dyDescent="0.2">
      <c r="W814950" s="29"/>
      <c r="AI814950" s="29"/>
    </row>
    <row r="814978" spans="23:35" x14ac:dyDescent="0.2">
      <c r="W814978" s="31"/>
      <c r="AI814978" s="31"/>
    </row>
    <row r="814982" spans="23:35" x14ac:dyDescent="0.2">
      <c r="W814982" s="29"/>
      <c r="AI814982" s="29"/>
    </row>
    <row r="815010" spans="23:35" x14ac:dyDescent="0.2">
      <c r="W815010" s="31"/>
      <c r="AI815010" s="31"/>
    </row>
    <row r="815014" spans="23:35" x14ac:dyDescent="0.2">
      <c r="W815014" s="29"/>
      <c r="AI815014" s="29"/>
    </row>
    <row r="815042" spans="23:35" x14ac:dyDescent="0.2">
      <c r="W815042" s="31"/>
      <c r="AI815042" s="31"/>
    </row>
    <row r="815046" spans="23:35" x14ac:dyDescent="0.2">
      <c r="W815046" s="29"/>
      <c r="AI815046" s="29"/>
    </row>
    <row r="815074" spans="23:35" x14ac:dyDescent="0.2">
      <c r="W815074" s="31"/>
      <c r="AI815074" s="31"/>
    </row>
    <row r="815078" spans="23:35" x14ac:dyDescent="0.2">
      <c r="W815078" s="29"/>
      <c r="AI815078" s="29"/>
    </row>
    <row r="815106" spans="23:35" x14ac:dyDescent="0.2">
      <c r="W815106" s="31"/>
      <c r="AI815106" s="31"/>
    </row>
    <row r="815110" spans="23:35" x14ac:dyDescent="0.2">
      <c r="W815110" s="29"/>
      <c r="AI815110" s="29"/>
    </row>
    <row r="815138" spans="23:35" x14ac:dyDescent="0.2">
      <c r="W815138" s="31"/>
      <c r="AI815138" s="31"/>
    </row>
    <row r="815142" spans="23:35" x14ac:dyDescent="0.2">
      <c r="W815142" s="29"/>
      <c r="AI815142" s="29"/>
    </row>
    <row r="815170" spans="23:35" x14ac:dyDescent="0.2">
      <c r="W815170" s="31"/>
      <c r="AI815170" s="31"/>
    </row>
    <row r="815174" spans="23:35" x14ac:dyDescent="0.2">
      <c r="W815174" s="29"/>
      <c r="AI815174" s="29"/>
    </row>
    <row r="815202" spans="23:35" x14ac:dyDescent="0.2">
      <c r="W815202" s="31"/>
      <c r="AI815202" s="31"/>
    </row>
    <row r="815206" spans="23:35" x14ac:dyDescent="0.2">
      <c r="W815206" s="29"/>
      <c r="AI815206" s="29"/>
    </row>
    <row r="815234" spans="23:35" x14ac:dyDescent="0.2">
      <c r="W815234" s="31"/>
      <c r="AI815234" s="31"/>
    </row>
    <row r="815238" spans="23:35" x14ac:dyDescent="0.2">
      <c r="W815238" s="29"/>
      <c r="AI815238" s="29"/>
    </row>
    <row r="815266" spans="23:35" x14ac:dyDescent="0.2">
      <c r="W815266" s="31"/>
      <c r="AI815266" s="31"/>
    </row>
    <row r="815270" spans="23:35" x14ac:dyDescent="0.2">
      <c r="W815270" s="29"/>
      <c r="AI815270" s="29"/>
    </row>
    <row r="815298" spans="23:35" x14ac:dyDescent="0.2">
      <c r="W815298" s="31"/>
      <c r="AI815298" s="31"/>
    </row>
    <row r="815302" spans="23:35" x14ac:dyDescent="0.2">
      <c r="W815302" s="29"/>
      <c r="AI815302" s="29"/>
    </row>
    <row r="815330" spans="23:35" x14ac:dyDescent="0.2">
      <c r="W815330" s="31"/>
      <c r="AI815330" s="31"/>
    </row>
    <row r="815334" spans="23:35" x14ac:dyDescent="0.2">
      <c r="W815334" s="29"/>
      <c r="AI815334" s="29"/>
    </row>
    <row r="815362" spans="23:35" x14ac:dyDescent="0.2">
      <c r="W815362" s="31"/>
      <c r="AI815362" s="31"/>
    </row>
    <row r="815366" spans="23:35" x14ac:dyDescent="0.2">
      <c r="W815366" s="29"/>
      <c r="AI815366" s="29"/>
    </row>
    <row r="815394" spans="23:35" x14ac:dyDescent="0.2">
      <c r="W815394" s="31"/>
      <c r="AI815394" s="31"/>
    </row>
    <row r="815398" spans="23:35" x14ac:dyDescent="0.2">
      <c r="W815398" s="29"/>
      <c r="AI815398" s="29"/>
    </row>
    <row r="815426" spans="23:35" x14ac:dyDescent="0.2">
      <c r="W815426" s="31"/>
      <c r="AI815426" s="31"/>
    </row>
    <row r="815430" spans="23:35" x14ac:dyDescent="0.2">
      <c r="W815430" s="29"/>
      <c r="AI815430" s="29"/>
    </row>
    <row r="815458" spans="23:35" x14ac:dyDescent="0.2">
      <c r="W815458" s="31"/>
      <c r="AI815458" s="31"/>
    </row>
    <row r="815462" spans="23:35" x14ac:dyDescent="0.2">
      <c r="W815462" s="29"/>
      <c r="AI815462" s="29"/>
    </row>
    <row r="815490" spans="23:35" x14ac:dyDescent="0.2">
      <c r="W815490" s="31"/>
      <c r="AI815490" s="31"/>
    </row>
    <row r="815494" spans="23:35" x14ac:dyDescent="0.2">
      <c r="W815494" s="29"/>
      <c r="AI815494" s="29"/>
    </row>
    <row r="815522" spans="23:35" x14ac:dyDescent="0.2">
      <c r="W815522" s="31"/>
      <c r="AI815522" s="31"/>
    </row>
    <row r="815526" spans="23:35" x14ac:dyDescent="0.2">
      <c r="W815526" s="29"/>
      <c r="AI815526" s="29"/>
    </row>
    <row r="815554" spans="23:35" x14ac:dyDescent="0.2">
      <c r="W815554" s="31"/>
      <c r="AI815554" s="31"/>
    </row>
    <row r="815558" spans="23:35" x14ac:dyDescent="0.2">
      <c r="W815558" s="29"/>
      <c r="AI815558" s="29"/>
    </row>
    <row r="815586" spans="23:35" x14ac:dyDescent="0.2">
      <c r="W815586" s="31"/>
      <c r="AI815586" s="31"/>
    </row>
    <row r="815590" spans="23:35" x14ac:dyDescent="0.2">
      <c r="W815590" s="29"/>
      <c r="AI815590" s="29"/>
    </row>
    <row r="815618" spans="23:35" x14ac:dyDescent="0.2">
      <c r="W815618" s="31"/>
      <c r="AI815618" s="31"/>
    </row>
    <row r="815622" spans="23:35" x14ac:dyDescent="0.2">
      <c r="W815622" s="29"/>
      <c r="AI815622" s="29"/>
    </row>
    <row r="815650" spans="23:35" x14ac:dyDescent="0.2">
      <c r="W815650" s="31"/>
      <c r="AI815650" s="31"/>
    </row>
    <row r="815654" spans="23:35" x14ac:dyDescent="0.2">
      <c r="W815654" s="29"/>
      <c r="AI815654" s="29"/>
    </row>
    <row r="815682" spans="23:35" x14ac:dyDescent="0.2">
      <c r="W815682" s="31"/>
      <c r="AI815682" s="31"/>
    </row>
    <row r="815686" spans="23:35" x14ac:dyDescent="0.2">
      <c r="W815686" s="29"/>
      <c r="AI815686" s="29"/>
    </row>
    <row r="815714" spans="23:35" x14ac:dyDescent="0.2">
      <c r="W815714" s="31"/>
      <c r="AI815714" s="31"/>
    </row>
    <row r="815718" spans="23:35" x14ac:dyDescent="0.2">
      <c r="W815718" s="29"/>
      <c r="AI815718" s="29"/>
    </row>
    <row r="815746" spans="23:35" x14ac:dyDescent="0.2">
      <c r="W815746" s="31"/>
      <c r="AI815746" s="31"/>
    </row>
    <row r="815750" spans="23:35" x14ac:dyDescent="0.2">
      <c r="W815750" s="29"/>
      <c r="AI815750" s="29"/>
    </row>
    <row r="815778" spans="23:35" x14ac:dyDescent="0.2">
      <c r="W815778" s="31"/>
      <c r="AI815778" s="31"/>
    </row>
    <row r="815782" spans="23:35" x14ac:dyDescent="0.2">
      <c r="W815782" s="29"/>
      <c r="AI815782" s="29"/>
    </row>
    <row r="815810" spans="23:35" x14ac:dyDescent="0.2">
      <c r="W815810" s="31"/>
      <c r="AI815810" s="31"/>
    </row>
    <row r="815814" spans="23:35" x14ac:dyDescent="0.2">
      <c r="W815814" s="29"/>
      <c r="AI815814" s="29"/>
    </row>
    <row r="815842" spans="23:35" x14ac:dyDescent="0.2">
      <c r="W815842" s="31"/>
      <c r="AI815842" s="31"/>
    </row>
    <row r="815846" spans="23:35" x14ac:dyDescent="0.2">
      <c r="W815846" s="29"/>
      <c r="AI815846" s="29"/>
    </row>
    <row r="815874" spans="23:35" x14ac:dyDescent="0.2">
      <c r="W815874" s="31"/>
      <c r="AI815874" s="31"/>
    </row>
    <row r="815878" spans="23:35" x14ac:dyDescent="0.2">
      <c r="W815878" s="29"/>
      <c r="AI815878" s="29"/>
    </row>
    <row r="815906" spans="23:35" x14ac:dyDescent="0.2">
      <c r="W815906" s="31"/>
      <c r="AI815906" s="31"/>
    </row>
    <row r="815910" spans="23:35" x14ac:dyDescent="0.2">
      <c r="W815910" s="29"/>
      <c r="AI815910" s="29"/>
    </row>
    <row r="815938" spans="23:35" x14ac:dyDescent="0.2">
      <c r="W815938" s="31"/>
      <c r="AI815938" s="31"/>
    </row>
    <row r="815942" spans="23:35" x14ac:dyDescent="0.2">
      <c r="W815942" s="29"/>
      <c r="AI815942" s="29"/>
    </row>
    <row r="815970" spans="23:35" x14ac:dyDescent="0.2">
      <c r="W815970" s="31"/>
      <c r="AI815970" s="31"/>
    </row>
    <row r="815974" spans="23:35" x14ac:dyDescent="0.2">
      <c r="W815974" s="29"/>
      <c r="AI815974" s="29"/>
    </row>
    <row r="816002" spans="23:35" x14ac:dyDescent="0.2">
      <c r="W816002" s="31"/>
      <c r="AI816002" s="31"/>
    </row>
    <row r="816006" spans="23:35" x14ac:dyDescent="0.2">
      <c r="W816006" s="29"/>
      <c r="AI816006" s="29"/>
    </row>
    <row r="816034" spans="23:35" x14ac:dyDescent="0.2">
      <c r="W816034" s="31"/>
      <c r="AI816034" s="31"/>
    </row>
    <row r="816038" spans="23:35" x14ac:dyDescent="0.2">
      <c r="W816038" s="29"/>
      <c r="AI816038" s="29"/>
    </row>
    <row r="816066" spans="23:35" x14ac:dyDescent="0.2">
      <c r="W816066" s="31"/>
      <c r="AI816066" s="31"/>
    </row>
    <row r="816070" spans="23:35" x14ac:dyDescent="0.2">
      <c r="W816070" s="29"/>
      <c r="AI816070" s="29"/>
    </row>
    <row r="816098" spans="23:35" x14ac:dyDescent="0.2">
      <c r="W816098" s="31"/>
      <c r="AI816098" s="31"/>
    </row>
    <row r="816102" spans="23:35" x14ac:dyDescent="0.2">
      <c r="W816102" s="29"/>
      <c r="AI816102" s="29"/>
    </row>
    <row r="816130" spans="23:35" x14ac:dyDescent="0.2">
      <c r="W816130" s="31"/>
      <c r="AI816130" s="31"/>
    </row>
    <row r="816134" spans="23:35" x14ac:dyDescent="0.2">
      <c r="W816134" s="29"/>
      <c r="AI816134" s="29"/>
    </row>
    <row r="816162" spans="23:35" x14ac:dyDescent="0.2">
      <c r="W816162" s="31"/>
      <c r="AI816162" s="31"/>
    </row>
    <row r="816166" spans="23:35" x14ac:dyDescent="0.2">
      <c r="W816166" s="29"/>
      <c r="AI816166" s="29"/>
    </row>
    <row r="816194" spans="23:35" x14ac:dyDescent="0.2">
      <c r="W816194" s="31"/>
      <c r="AI816194" s="31"/>
    </row>
    <row r="816198" spans="23:35" x14ac:dyDescent="0.2">
      <c r="W816198" s="29"/>
      <c r="AI816198" s="29"/>
    </row>
    <row r="816226" spans="23:35" x14ac:dyDescent="0.2">
      <c r="W816226" s="31"/>
      <c r="AI816226" s="31"/>
    </row>
    <row r="816230" spans="23:35" x14ac:dyDescent="0.2">
      <c r="W816230" s="29"/>
      <c r="AI816230" s="29"/>
    </row>
    <row r="816258" spans="23:35" x14ac:dyDescent="0.2">
      <c r="W816258" s="31"/>
      <c r="AI816258" s="31"/>
    </row>
    <row r="816262" spans="23:35" x14ac:dyDescent="0.2">
      <c r="W816262" s="29"/>
      <c r="AI816262" s="29"/>
    </row>
    <row r="816290" spans="23:35" x14ac:dyDescent="0.2">
      <c r="W816290" s="31"/>
      <c r="AI816290" s="31"/>
    </row>
    <row r="816294" spans="23:35" x14ac:dyDescent="0.2">
      <c r="W816294" s="29"/>
      <c r="AI816294" s="29"/>
    </row>
    <row r="816322" spans="23:35" x14ac:dyDescent="0.2">
      <c r="W816322" s="31"/>
      <c r="AI816322" s="31"/>
    </row>
    <row r="816326" spans="23:35" x14ac:dyDescent="0.2">
      <c r="W816326" s="29"/>
      <c r="AI816326" s="29"/>
    </row>
    <row r="816354" spans="23:35" x14ac:dyDescent="0.2">
      <c r="W816354" s="31"/>
      <c r="AI816354" s="31"/>
    </row>
    <row r="816358" spans="23:35" x14ac:dyDescent="0.2">
      <c r="W816358" s="29"/>
      <c r="AI816358" s="29"/>
    </row>
    <row r="816386" spans="23:35" x14ac:dyDescent="0.2">
      <c r="W816386" s="31"/>
      <c r="AI816386" s="31"/>
    </row>
    <row r="816390" spans="23:35" x14ac:dyDescent="0.2">
      <c r="W816390" s="29"/>
      <c r="AI816390" s="29"/>
    </row>
    <row r="816418" spans="23:35" x14ac:dyDescent="0.2">
      <c r="W816418" s="31"/>
      <c r="AI816418" s="31"/>
    </row>
    <row r="816422" spans="23:35" x14ac:dyDescent="0.2">
      <c r="W816422" s="29"/>
      <c r="AI816422" s="29"/>
    </row>
    <row r="816450" spans="23:35" x14ac:dyDescent="0.2">
      <c r="W816450" s="31"/>
      <c r="AI816450" s="31"/>
    </row>
    <row r="816454" spans="23:35" x14ac:dyDescent="0.2">
      <c r="W816454" s="29"/>
      <c r="AI816454" s="29"/>
    </row>
    <row r="816482" spans="23:35" x14ac:dyDescent="0.2">
      <c r="W816482" s="31"/>
      <c r="AI816482" s="31"/>
    </row>
    <row r="816486" spans="23:35" x14ac:dyDescent="0.2">
      <c r="W816486" s="29"/>
      <c r="AI816486" s="29"/>
    </row>
    <row r="816514" spans="23:35" x14ac:dyDescent="0.2">
      <c r="W816514" s="31"/>
      <c r="AI816514" s="31"/>
    </row>
    <row r="816518" spans="23:35" x14ac:dyDescent="0.2">
      <c r="W816518" s="29"/>
      <c r="AI816518" s="29"/>
    </row>
    <row r="816546" spans="23:35" x14ac:dyDescent="0.2">
      <c r="W816546" s="31"/>
      <c r="AI816546" s="31"/>
    </row>
    <row r="816550" spans="23:35" x14ac:dyDescent="0.2">
      <c r="W816550" s="29"/>
      <c r="AI816550" s="29"/>
    </row>
    <row r="816578" spans="23:35" x14ac:dyDescent="0.2">
      <c r="W816578" s="31"/>
      <c r="AI816578" s="31"/>
    </row>
    <row r="816582" spans="23:35" x14ac:dyDescent="0.2">
      <c r="W816582" s="29"/>
      <c r="AI816582" s="29"/>
    </row>
    <row r="816610" spans="23:35" x14ac:dyDescent="0.2">
      <c r="W816610" s="31"/>
      <c r="AI816610" s="31"/>
    </row>
    <row r="816614" spans="23:35" x14ac:dyDescent="0.2">
      <c r="W816614" s="29"/>
      <c r="AI816614" s="29"/>
    </row>
    <row r="816642" spans="23:35" x14ac:dyDescent="0.2">
      <c r="W816642" s="31"/>
      <c r="AI816642" s="31"/>
    </row>
    <row r="816646" spans="23:35" x14ac:dyDescent="0.2">
      <c r="W816646" s="29"/>
      <c r="AI816646" s="29"/>
    </row>
    <row r="816674" spans="23:35" x14ac:dyDescent="0.2">
      <c r="W816674" s="31"/>
      <c r="AI816674" s="31"/>
    </row>
    <row r="816678" spans="23:35" x14ac:dyDescent="0.2">
      <c r="W816678" s="29"/>
      <c r="AI816678" s="29"/>
    </row>
    <row r="816706" spans="23:35" x14ac:dyDescent="0.2">
      <c r="W816706" s="31"/>
      <c r="AI816706" s="31"/>
    </row>
    <row r="816710" spans="23:35" x14ac:dyDescent="0.2">
      <c r="W816710" s="29"/>
      <c r="AI816710" s="29"/>
    </row>
    <row r="816738" spans="23:35" x14ac:dyDescent="0.2">
      <c r="W816738" s="31"/>
      <c r="AI816738" s="31"/>
    </row>
    <row r="816742" spans="23:35" x14ac:dyDescent="0.2">
      <c r="W816742" s="29"/>
      <c r="AI816742" s="29"/>
    </row>
    <row r="816770" spans="23:35" x14ac:dyDescent="0.2">
      <c r="W816770" s="31"/>
      <c r="AI816770" s="31"/>
    </row>
    <row r="816774" spans="23:35" x14ac:dyDescent="0.2">
      <c r="W816774" s="29"/>
      <c r="AI816774" s="29"/>
    </row>
    <row r="816802" spans="23:35" x14ac:dyDescent="0.2">
      <c r="W816802" s="31"/>
      <c r="AI816802" s="31"/>
    </row>
    <row r="816806" spans="23:35" x14ac:dyDescent="0.2">
      <c r="W816806" s="29"/>
      <c r="AI816806" s="29"/>
    </row>
    <row r="816834" spans="23:35" x14ac:dyDescent="0.2">
      <c r="W816834" s="31"/>
      <c r="AI816834" s="31"/>
    </row>
    <row r="816838" spans="23:35" x14ac:dyDescent="0.2">
      <c r="W816838" s="29"/>
      <c r="AI816838" s="29"/>
    </row>
    <row r="816866" spans="23:35" x14ac:dyDescent="0.2">
      <c r="W816866" s="31"/>
      <c r="AI816866" s="31"/>
    </row>
    <row r="816870" spans="23:35" x14ac:dyDescent="0.2">
      <c r="W816870" s="29"/>
      <c r="AI816870" s="29"/>
    </row>
    <row r="816898" spans="23:35" x14ac:dyDescent="0.2">
      <c r="W816898" s="31"/>
      <c r="AI816898" s="31"/>
    </row>
    <row r="816902" spans="23:35" x14ac:dyDescent="0.2">
      <c r="W816902" s="29"/>
      <c r="AI816902" s="29"/>
    </row>
    <row r="816930" spans="23:35" x14ac:dyDescent="0.2">
      <c r="W816930" s="31"/>
      <c r="AI816930" s="31"/>
    </row>
    <row r="816934" spans="23:35" x14ac:dyDescent="0.2">
      <c r="W816934" s="29"/>
      <c r="AI816934" s="29"/>
    </row>
    <row r="816962" spans="23:35" x14ac:dyDescent="0.2">
      <c r="W816962" s="31"/>
      <c r="AI816962" s="31"/>
    </row>
    <row r="816966" spans="23:35" x14ac:dyDescent="0.2">
      <c r="W816966" s="29"/>
      <c r="AI816966" s="29"/>
    </row>
    <row r="816994" spans="23:35" x14ac:dyDescent="0.2">
      <c r="W816994" s="31"/>
      <c r="AI816994" s="31"/>
    </row>
    <row r="816998" spans="23:35" x14ac:dyDescent="0.2">
      <c r="W816998" s="29"/>
      <c r="AI816998" s="29"/>
    </row>
    <row r="817026" spans="23:35" x14ac:dyDescent="0.2">
      <c r="W817026" s="31"/>
      <c r="AI817026" s="31"/>
    </row>
    <row r="817030" spans="23:35" x14ac:dyDescent="0.2">
      <c r="W817030" s="29"/>
      <c r="AI817030" s="29"/>
    </row>
    <row r="817058" spans="23:35" x14ac:dyDescent="0.2">
      <c r="W817058" s="31"/>
      <c r="AI817058" s="31"/>
    </row>
    <row r="817062" spans="23:35" x14ac:dyDescent="0.2">
      <c r="W817062" s="29"/>
      <c r="AI817062" s="29"/>
    </row>
    <row r="817090" spans="23:35" x14ac:dyDescent="0.2">
      <c r="W817090" s="31"/>
      <c r="AI817090" s="31"/>
    </row>
    <row r="817094" spans="23:35" x14ac:dyDescent="0.2">
      <c r="W817094" s="29"/>
      <c r="AI817094" s="29"/>
    </row>
    <row r="817122" spans="23:35" x14ac:dyDescent="0.2">
      <c r="W817122" s="31"/>
      <c r="AI817122" s="31"/>
    </row>
    <row r="817126" spans="23:35" x14ac:dyDescent="0.2">
      <c r="W817126" s="29"/>
      <c r="AI817126" s="29"/>
    </row>
    <row r="817154" spans="23:35" x14ac:dyDescent="0.2">
      <c r="W817154" s="31"/>
      <c r="AI817154" s="31"/>
    </row>
    <row r="817158" spans="23:35" x14ac:dyDescent="0.2">
      <c r="W817158" s="29"/>
      <c r="AI817158" s="29"/>
    </row>
    <row r="817186" spans="23:35" x14ac:dyDescent="0.2">
      <c r="W817186" s="31"/>
      <c r="AI817186" s="31"/>
    </row>
    <row r="817190" spans="23:35" x14ac:dyDescent="0.2">
      <c r="W817190" s="29"/>
      <c r="AI817190" s="29"/>
    </row>
    <row r="817218" spans="23:35" x14ac:dyDescent="0.2">
      <c r="W817218" s="31"/>
      <c r="AI817218" s="31"/>
    </row>
    <row r="817222" spans="23:35" x14ac:dyDescent="0.2">
      <c r="W817222" s="29"/>
      <c r="AI817222" s="29"/>
    </row>
    <row r="817250" spans="23:35" x14ac:dyDescent="0.2">
      <c r="W817250" s="31"/>
      <c r="AI817250" s="31"/>
    </row>
    <row r="817254" spans="23:35" x14ac:dyDescent="0.2">
      <c r="W817254" s="29"/>
      <c r="AI817254" s="29"/>
    </row>
    <row r="817282" spans="23:35" x14ac:dyDescent="0.2">
      <c r="W817282" s="31"/>
      <c r="AI817282" s="31"/>
    </row>
    <row r="817286" spans="23:35" x14ac:dyDescent="0.2">
      <c r="W817286" s="29"/>
      <c r="AI817286" s="29"/>
    </row>
    <row r="817314" spans="23:35" x14ac:dyDescent="0.2">
      <c r="W817314" s="31"/>
      <c r="AI817314" s="31"/>
    </row>
    <row r="817318" spans="23:35" x14ac:dyDescent="0.2">
      <c r="W817318" s="29"/>
      <c r="AI817318" s="29"/>
    </row>
    <row r="817346" spans="23:35" x14ac:dyDescent="0.2">
      <c r="W817346" s="31"/>
      <c r="AI817346" s="31"/>
    </row>
    <row r="817350" spans="23:35" x14ac:dyDescent="0.2">
      <c r="W817350" s="29"/>
      <c r="AI817350" s="29"/>
    </row>
    <row r="817378" spans="23:35" x14ac:dyDescent="0.2">
      <c r="W817378" s="31"/>
      <c r="AI817378" s="31"/>
    </row>
    <row r="817382" spans="23:35" x14ac:dyDescent="0.2">
      <c r="W817382" s="29"/>
      <c r="AI817382" s="29"/>
    </row>
    <row r="817410" spans="23:35" x14ac:dyDescent="0.2">
      <c r="W817410" s="31"/>
      <c r="AI817410" s="31"/>
    </row>
    <row r="817414" spans="23:35" x14ac:dyDescent="0.2">
      <c r="W817414" s="29"/>
      <c r="AI817414" s="29"/>
    </row>
    <row r="817442" spans="23:35" x14ac:dyDescent="0.2">
      <c r="W817442" s="31"/>
      <c r="AI817442" s="31"/>
    </row>
    <row r="817446" spans="23:35" x14ac:dyDescent="0.2">
      <c r="W817446" s="29"/>
      <c r="AI817446" s="29"/>
    </row>
    <row r="817474" spans="23:35" x14ac:dyDescent="0.2">
      <c r="W817474" s="31"/>
      <c r="AI817474" s="31"/>
    </row>
    <row r="817478" spans="23:35" x14ac:dyDescent="0.2">
      <c r="W817478" s="29"/>
      <c r="AI817478" s="29"/>
    </row>
    <row r="817506" spans="23:35" x14ac:dyDescent="0.2">
      <c r="W817506" s="31"/>
      <c r="AI817506" s="31"/>
    </row>
    <row r="817510" spans="23:35" x14ac:dyDescent="0.2">
      <c r="W817510" s="29"/>
      <c r="AI817510" s="29"/>
    </row>
    <row r="817538" spans="23:35" x14ac:dyDescent="0.2">
      <c r="W817538" s="31"/>
      <c r="AI817538" s="31"/>
    </row>
    <row r="817542" spans="23:35" x14ac:dyDescent="0.2">
      <c r="W817542" s="29"/>
      <c r="AI817542" s="29"/>
    </row>
    <row r="817570" spans="23:35" x14ac:dyDescent="0.2">
      <c r="W817570" s="31"/>
      <c r="AI817570" s="31"/>
    </row>
    <row r="817574" spans="23:35" x14ac:dyDescent="0.2">
      <c r="W817574" s="29"/>
      <c r="AI817574" s="29"/>
    </row>
    <row r="817602" spans="23:35" x14ac:dyDescent="0.2">
      <c r="W817602" s="31"/>
      <c r="AI817602" s="31"/>
    </row>
    <row r="817606" spans="23:35" x14ac:dyDescent="0.2">
      <c r="W817606" s="29"/>
      <c r="AI817606" s="29"/>
    </row>
    <row r="817634" spans="23:35" x14ac:dyDescent="0.2">
      <c r="W817634" s="31"/>
      <c r="AI817634" s="31"/>
    </row>
    <row r="817638" spans="23:35" x14ac:dyDescent="0.2">
      <c r="W817638" s="29"/>
      <c r="AI817638" s="29"/>
    </row>
    <row r="817666" spans="23:35" x14ac:dyDescent="0.2">
      <c r="W817666" s="31"/>
      <c r="AI817666" s="31"/>
    </row>
    <row r="817670" spans="23:35" x14ac:dyDescent="0.2">
      <c r="W817670" s="29"/>
      <c r="AI817670" s="29"/>
    </row>
    <row r="817698" spans="23:35" x14ac:dyDescent="0.2">
      <c r="W817698" s="31"/>
      <c r="AI817698" s="31"/>
    </row>
    <row r="817702" spans="23:35" x14ac:dyDescent="0.2">
      <c r="W817702" s="29"/>
      <c r="AI817702" s="29"/>
    </row>
    <row r="817730" spans="23:35" x14ac:dyDescent="0.2">
      <c r="W817730" s="31"/>
      <c r="AI817730" s="31"/>
    </row>
    <row r="817734" spans="23:35" x14ac:dyDescent="0.2">
      <c r="W817734" s="29"/>
      <c r="AI817734" s="29"/>
    </row>
    <row r="817762" spans="23:35" x14ac:dyDescent="0.2">
      <c r="W817762" s="31"/>
      <c r="AI817762" s="31"/>
    </row>
    <row r="817766" spans="23:35" x14ac:dyDescent="0.2">
      <c r="W817766" s="29"/>
      <c r="AI817766" s="29"/>
    </row>
    <row r="817794" spans="23:35" x14ac:dyDescent="0.2">
      <c r="W817794" s="31"/>
      <c r="AI817794" s="31"/>
    </row>
    <row r="817798" spans="23:35" x14ac:dyDescent="0.2">
      <c r="W817798" s="29"/>
      <c r="AI817798" s="29"/>
    </row>
    <row r="817826" spans="23:35" x14ac:dyDescent="0.2">
      <c r="W817826" s="31"/>
      <c r="AI817826" s="31"/>
    </row>
    <row r="817830" spans="23:35" x14ac:dyDescent="0.2">
      <c r="W817830" s="29"/>
      <c r="AI817830" s="29"/>
    </row>
    <row r="817858" spans="23:35" x14ac:dyDescent="0.2">
      <c r="W817858" s="31"/>
      <c r="AI817858" s="31"/>
    </row>
    <row r="817862" spans="23:35" x14ac:dyDescent="0.2">
      <c r="W817862" s="29"/>
      <c r="AI817862" s="29"/>
    </row>
    <row r="817890" spans="23:35" x14ac:dyDescent="0.2">
      <c r="W817890" s="31"/>
      <c r="AI817890" s="31"/>
    </row>
    <row r="817894" spans="23:35" x14ac:dyDescent="0.2">
      <c r="W817894" s="29"/>
      <c r="AI817894" s="29"/>
    </row>
    <row r="817922" spans="23:35" x14ac:dyDescent="0.2">
      <c r="W817922" s="31"/>
      <c r="AI817922" s="31"/>
    </row>
    <row r="817926" spans="23:35" x14ac:dyDescent="0.2">
      <c r="W817926" s="29"/>
      <c r="AI817926" s="29"/>
    </row>
    <row r="817954" spans="23:35" x14ac:dyDescent="0.2">
      <c r="W817954" s="31"/>
      <c r="AI817954" s="31"/>
    </row>
    <row r="817958" spans="23:35" x14ac:dyDescent="0.2">
      <c r="W817958" s="29"/>
      <c r="AI817958" s="29"/>
    </row>
    <row r="817986" spans="23:35" x14ac:dyDescent="0.2">
      <c r="W817986" s="31"/>
      <c r="AI817986" s="31"/>
    </row>
    <row r="817990" spans="23:35" x14ac:dyDescent="0.2">
      <c r="W817990" s="29"/>
      <c r="AI817990" s="29"/>
    </row>
    <row r="818018" spans="23:35" x14ac:dyDescent="0.2">
      <c r="W818018" s="31"/>
      <c r="AI818018" s="31"/>
    </row>
    <row r="818022" spans="23:35" x14ac:dyDescent="0.2">
      <c r="W818022" s="29"/>
      <c r="AI818022" s="29"/>
    </row>
    <row r="818050" spans="23:35" x14ac:dyDescent="0.2">
      <c r="W818050" s="31"/>
      <c r="AI818050" s="31"/>
    </row>
    <row r="818054" spans="23:35" x14ac:dyDescent="0.2">
      <c r="W818054" s="29"/>
      <c r="AI818054" s="29"/>
    </row>
    <row r="818082" spans="23:35" x14ac:dyDescent="0.2">
      <c r="W818082" s="31"/>
      <c r="AI818082" s="31"/>
    </row>
    <row r="818086" spans="23:35" x14ac:dyDescent="0.2">
      <c r="W818086" s="29"/>
      <c r="AI818086" s="29"/>
    </row>
    <row r="818114" spans="23:35" x14ac:dyDescent="0.2">
      <c r="W818114" s="31"/>
      <c r="AI818114" s="31"/>
    </row>
    <row r="818118" spans="23:35" x14ac:dyDescent="0.2">
      <c r="W818118" s="29"/>
      <c r="AI818118" s="29"/>
    </row>
    <row r="818146" spans="23:35" x14ac:dyDescent="0.2">
      <c r="W818146" s="31"/>
      <c r="AI818146" s="31"/>
    </row>
    <row r="818150" spans="23:35" x14ac:dyDescent="0.2">
      <c r="W818150" s="29"/>
      <c r="AI818150" s="29"/>
    </row>
    <row r="818178" spans="23:35" x14ac:dyDescent="0.2">
      <c r="W818178" s="31"/>
      <c r="AI818178" s="31"/>
    </row>
    <row r="818182" spans="23:35" x14ac:dyDescent="0.2">
      <c r="W818182" s="29"/>
      <c r="AI818182" s="29"/>
    </row>
    <row r="818210" spans="23:35" x14ac:dyDescent="0.2">
      <c r="W818210" s="31"/>
      <c r="AI818210" s="31"/>
    </row>
    <row r="818214" spans="23:35" x14ac:dyDescent="0.2">
      <c r="W818214" s="29"/>
      <c r="AI818214" s="29"/>
    </row>
    <row r="818242" spans="23:35" x14ac:dyDescent="0.2">
      <c r="W818242" s="31"/>
      <c r="AI818242" s="31"/>
    </row>
    <row r="818246" spans="23:35" x14ac:dyDescent="0.2">
      <c r="W818246" s="29"/>
      <c r="AI818246" s="29"/>
    </row>
    <row r="818274" spans="23:35" x14ac:dyDescent="0.2">
      <c r="W818274" s="31"/>
      <c r="AI818274" s="31"/>
    </row>
    <row r="818278" spans="23:35" x14ac:dyDescent="0.2">
      <c r="W818278" s="29"/>
      <c r="AI818278" s="29"/>
    </row>
    <row r="818306" spans="23:35" x14ac:dyDescent="0.2">
      <c r="W818306" s="31"/>
      <c r="AI818306" s="31"/>
    </row>
    <row r="818310" spans="23:35" x14ac:dyDescent="0.2">
      <c r="W818310" s="29"/>
      <c r="AI818310" s="29"/>
    </row>
    <row r="818338" spans="23:35" x14ac:dyDescent="0.2">
      <c r="W818338" s="31"/>
      <c r="AI818338" s="31"/>
    </row>
    <row r="818342" spans="23:35" x14ac:dyDescent="0.2">
      <c r="W818342" s="29"/>
      <c r="AI818342" s="29"/>
    </row>
    <row r="818370" spans="23:35" x14ac:dyDescent="0.2">
      <c r="W818370" s="31"/>
      <c r="AI818370" s="31"/>
    </row>
    <row r="818374" spans="23:35" x14ac:dyDescent="0.2">
      <c r="W818374" s="29"/>
      <c r="AI818374" s="29"/>
    </row>
    <row r="818402" spans="23:35" x14ac:dyDescent="0.2">
      <c r="W818402" s="31"/>
      <c r="AI818402" s="31"/>
    </row>
    <row r="818406" spans="23:35" x14ac:dyDescent="0.2">
      <c r="W818406" s="29"/>
      <c r="AI818406" s="29"/>
    </row>
    <row r="818434" spans="23:35" x14ac:dyDescent="0.2">
      <c r="W818434" s="31"/>
      <c r="AI818434" s="31"/>
    </row>
    <row r="818438" spans="23:35" x14ac:dyDescent="0.2">
      <c r="W818438" s="29"/>
      <c r="AI818438" s="29"/>
    </row>
    <row r="818466" spans="23:35" x14ac:dyDescent="0.2">
      <c r="W818466" s="31"/>
      <c r="AI818466" s="31"/>
    </row>
    <row r="818470" spans="23:35" x14ac:dyDescent="0.2">
      <c r="W818470" s="29"/>
      <c r="AI818470" s="29"/>
    </row>
    <row r="818498" spans="23:35" x14ac:dyDescent="0.2">
      <c r="W818498" s="31"/>
      <c r="AI818498" s="31"/>
    </row>
    <row r="818502" spans="23:35" x14ac:dyDescent="0.2">
      <c r="W818502" s="29"/>
      <c r="AI818502" s="29"/>
    </row>
    <row r="818530" spans="23:35" x14ac:dyDescent="0.2">
      <c r="W818530" s="31"/>
      <c r="AI818530" s="31"/>
    </row>
    <row r="818534" spans="23:35" x14ac:dyDescent="0.2">
      <c r="W818534" s="29"/>
      <c r="AI818534" s="29"/>
    </row>
    <row r="818562" spans="23:35" x14ac:dyDescent="0.2">
      <c r="W818562" s="31"/>
      <c r="AI818562" s="31"/>
    </row>
    <row r="818566" spans="23:35" x14ac:dyDescent="0.2">
      <c r="W818566" s="29"/>
      <c r="AI818566" s="29"/>
    </row>
    <row r="818594" spans="23:35" x14ac:dyDescent="0.2">
      <c r="W818594" s="31"/>
      <c r="AI818594" s="31"/>
    </row>
    <row r="818598" spans="23:35" x14ac:dyDescent="0.2">
      <c r="W818598" s="29"/>
      <c r="AI818598" s="29"/>
    </row>
    <row r="818626" spans="23:35" x14ac:dyDescent="0.2">
      <c r="W818626" s="31"/>
      <c r="AI818626" s="31"/>
    </row>
    <row r="818630" spans="23:35" x14ac:dyDescent="0.2">
      <c r="W818630" s="29"/>
      <c r="AI818630" s="29"/>
    </row>
    <row r="818658" spans="23:35" x14ac:dyDescent="0.2">
      <c r="W818658" s="31"/>
      <c r="AI818658" s="31"/>
    </row>
    <row r="818662" spans="23:35" x14ac:dyDescent="0.2">
      <c r="W818662" s="29"/>
      <c r="AI818662" s="29"/>
    </row>
    <row r="818690" spans="23:35" x14ac:dyDescent="0.2">
      <c r="W818690" s="31"/>
      <c r="AI818690" s="31"/>
    </row>
    <row r="818694" spans="23:35" x14ac:dyDescent="0.2">
      <c r="W818694" s="29"/>
      <c r="AI818694" s="29"/>
    </row>
    <row r="818722" spans="23:35" x14ac:dyDescent="0.2">
      <c r="W818722" s="31"/>
      <c r="AI818722" s="31"/>
    </row>
    <row r="818726" spans="23:35" x14ac:dyDescent="0.2">
      <c r="W818726" s="29"/>
      <c r="AI818726" s="29"/>
    </row>
    <row r="818754" spans="23:35" x14ac:dyDescent="0.2">
      <c r="W818754" s="31"/>
      <c r="AI818754" s="31"/>
    </row>
    <row r="818758" spans="23:35" x14ac:dyDescent="0.2">
      <c r="W818758" s="29"/>
      <c r="AI818758" s="29"/>
    </row>
    <row r="818786" spans="23:35" x14ac:dyDescent="0.2">
      <c r="W818786" s="31"/>
      <c r="AI818786" s="31"/>
    </row>
    <row r="818790" spans="23:35" x14ac:dyDescent="0.2">
      <c r="W818790" s="29"/>
      <c r="AI818790" s="29"/>
    </row>
    <row r="818818" spans="23:35" x14ac:dyDescent="0.2">
      <c r="W818818" s="31"/>
      <c r="AI818818" s="31"/>
    </row>
    <row r="818822" spans="23:35" x14ac:dyDescent="0.2">
      <c r="W818822" s="29"/>
      <c r="AI818822" s="29"/>
    </row>
    <row r="818850" spans="23:35" x14ac:dyDescent="0.2">
      <c r="W818850" s="31"/>
      <c r="AI818850" s="31"/>
    </row>
    <row r="818854" spans="23:35" x14ac:dyDescent="0.2">
      <c r="W818854" s="29"/>
      <c r="AI818854" s="29"/>
    </row>
    <row r="818882" spans="23:35" x14ac:dyDescent="0.2">
      <c r="W818882" s="31"/>
      <c r="AI818882" s="31"/>
    </row>
    <row r="818886" spans="23:35" x14ac:dyDescent="0.2">
      <c r="W818886" s="29"/>
      <c r="AI818886" s="29"/>
    </row>
    <row r="818914" spans="23:35" x14ac:dyDescent="0.2">
      <c r="W818914" s="31"/>
      <c r="AI818914" s="31"/>
    </row>
    <row r="818918" spans="23:35" x14ac:dyDescent="0.2">
      <c r="W818918" s="29"/>
      <c r="AI818918" s="29"/>
    </row>
    <row r="818946" spans="23:35" x14ac:dyDescent="0.2">
      <c r="W818946" s="31"/>
      <c r="AI818946" s="31"/>
    </row>
    <row r="818950" spans="23:35" x14ac:dyDescent="0.2">
      <c r="W818950" s="29"/>
      <c r="AI818950" s="29"/>
    </row>
    <row r="818978" spans="23:35" x14ac:dyDescent="0.2">
      <c r="W818978" s="31"/>
      <c r="AI818978" s="31"/>
    </row>
    <row r="818982" spans="23:35" x14ac:dyDescent="0.2">
      <c r="W818982" s="29"/>
      <c r="AI818982" s="29"/>
    </row>
    <row r="819010" spans="23:35" x14ac:dyDescent="0.2">
      <c r="W819010" s="31"/>
      <c r="AI819010" s="31"/>
    </row>
    <row r="819014" spans="23:35" x14ac:dyDescent="0.2">
      <c r="W819014" s="29"/>
      <c r="AI819014" s="29"/>
    </row>
    <row r="819042" spans="23:35" x14ac:dyDescent="0.2">
      <c r="W819042" s="31"/>
      <c r="AI819042" s="31"/>
    </row>
    <row r="819046" spans="23:35" x14ac:dyDescent="0.2">
      <c r="W819046" s="29"/>
      <c r="AI819046" s="29"/>
    </row>
    <row r="819074" spans="23:35" x14ac:dyDescent="0.2">
      <c r="W819074" s="31"/>
      <c r="AI819074" s="31"/>
    </row>
    <row r="819078" spans="23:35" x14ac:dyDescent="0.2">
      <c r="W819078" s="29"/>
      <c r="AI819078" s="29"/>
    </row>
    <row r="819106" spans="23:35" x14ac:dyDescent="0.2">
      <c r="W819106" s="31"/>
      <c r="AI819106" s="31"/>
    </row>
    <row r="819110" spans="23:35" x14ac:dyDescent="0.2">
      <c r="W819110" s="29"/>
      <c r="AI819110" s="29"/>
    </row>
    <row r="819138" spans="23:35" x14ac:dyDescent="0.2">
      <c r="W819138" s="31"/>
      <c r="AI819138" s="31"/>
    </row>
    <row r="819142" spans="23:35" x14ac:dyDescent="0.2">
      <c r="W819142" s="29"/>
      <c r="AI819142" s="29"/>
    </row>
    <row r="819170" spans="23:35" x14ac:dyDescent="0.2">
      <c r="W819170" s="31"/>
      <c r="AI819170" s="31"/>
    </row>
    <row r="819174" spans="23:35" x14ac:dyDescent="0.2">
      <c r="W819174" s="29"/>
      <c r="AI819174" s="29"/>
    </row>
    <row r="819202" spans="23:35" x14ac:dyDescent="0.2">
      <c r="W819202" s="31"/>
      <c r="AI819202" s="31"/>
    </row>
    <row r="819206" spans="23:35" x14ac:dyDescent="0.2">
      <c r="W819206" s="29"/>
      <c r="AI819206" s="29"/>
    </row>
    <row r="819234" spans="23:35" x14ac:dyDescent="0.2">
      <c r="W819234" s="31"/>
      <c r="AI819234" s="31"/>
    </row>
    <row r="819238" spans="23:35" x14ac:dyDescent="0.2">
      <c r="W819238" s="29"/>
      <c r="AI819238" s="29"/>
    </row>
    <row r="819266" spans="23:35" x14ac:dyDescent="0.2">
      <c r="W819266" s="31"/>
      <c r="AI819266" s="31"/>
    </row>
    <row r="819270" spans="23:35" x14ac:dyDescent="0.2">
      <c r="W819270" s="29"/>
      <c r="AI819270" s="29"/>
    </row>
    <row r="819298" spans="23:35" x14ac:dyDescent="0.2">
      <c r="W819298" s="31"/>
      <c r="AI819298" s="31"/>
    </row>
    <row r="819302" spans="23:35" x14ac:dyDescent="0.2">
      <c r="W819302" s="29"/>
      <c r="AI819302" s="29"/>
    </row>
    <row r="819330" spans="23:35" x14ac:dyDescent="0.2">
      <c r="W819330" s="31"/>
      <c r="AI819330" s="31"/>
    </row>
    <row r="819334" spans="23:35" x14ac:dyDescent="0.2">
      <c r="W819334" s="29"/>
      <c r="AI819334" s="29"/>
    </row>
    <row r="819362" spans="23:35" x14ac:dyDescent="0.2">
      <c r="W819362" s="31"/>
      <c r="AI819362" s="31"/>
    </row>
    <row r="819366" spans="23:35" x14ac:dyDescent="0.2">
      <c r="W819366" s="29"/>
      <c r="AI819366" s="29"/>
    </row>
    <row r="819394" spans="23:35" x14ac:dyDescent="0.2">
      <c r="W819394" s="31"/>
      <c r="AI819394" s="31"/>
    </row>
    <row r="819398" spans="23:35" x14ac:dyDescent="0.2">
      <c r="W819398" s="29"/>
      <c r="AI819398" s="29"/>
    </row>
    <row r="819426" spans="23:35" x14ac:dyDescent="0.2">
      <c r="W819426" s="31"/>
      <c r="AI819426" s="31"/>
    </row>
    <row r="819430" spans="23:35" x14ac:dyDescent="0.2">
      <c r="W819430" s="29"/>
      <c r="AI819430" s="29"/>
    </row>
    <row r="819458" spans="23:35" x14ac:dyDescent="0.2">
      <c r="W819458" s="31"/>
      <c r="AI819458" s="31"/>
    </row>
    <row r="819462" spans="23:35" x14ac:dyDescent="0.2">
      <c r="W819462" s="29"/>
      <c r="AI819462" s="29"/>
    </row>
    <row r="819490" spans="23:35" x14ac:dyDescent="0.2">
      <c r="W819490" s="31"/>
      <c r="AI819490" s="31"/>
    </row>
    <row r="819494" spans="23:35" x14ac:dyDescent="0.2">
      <c r="W819494" s="29"/>
      <c r="AI819494" s="29"/>
    </row>
    <row r="819522" spans="23:35" x14ac:dyDescent="0.2">
      <c r="W819522" s="31"/>
      <c r="AI819522" s="31"/>
    </row>
    <row r="819526" spans="23:35" x14ac:dyDescent="0.2">
      <c r="W819526" s="29"/>
      <c r="AI819526" s="29"/>
    </row>
    <row r="819554" spans="23:35" x14ac:dyDescent="0.2">
      <c r="W819554" s="31"/>
      <c r="AI819554" s="31"/>
    </row>
    <row r="819558" spans="23:35" x14ac:dyDescent="0.2">
      <c r="W819558" s="29"/>
      <c r="AI819558" s="29"/>
    </row>
    <row r="819586" spans="23:35" x14ac:dyDescent="0.2">
      <c r="W819586" s="31"/>
      <c r="AI819586" s="31"/>
    </row>
    <row r="819590" spans="23:35" x14ac:dyDescent="0.2">
      <c r="W819590" s="29"/>
      <c r="AI819590" s="29"/>
    </row>
    <row r="819618" spans="23:35" x14ac:dyDescent="0.2">
      <c r="W819618" s="31"/>
      <c r="AI819618" s="31"/>
    </row>
    <row r="819622" spans="23:35" x14ac:dyDescent="0.2">
      <c r="W819622" s="29"/>
      <c r="AI819622" s="29"/>
    </row>
    <row r="819650" spans="23:35" x14ac:dyDescent="0.2">
      <c r="W819650" s="31"/>
      <c r="AI819650" s="31"/>
    </row>
    <row r="819654" spans="23:35" x14ac:dyDescent="0.2">
      <c r="W819654" s="29"/>
      <c r="AI819654" s="29"/>
    </row>
    <row r="819682" spans="23:35" x14ac:dyDescent="0.2">
      <c r="W819682" s="31"/>
      <c r="AI819682" s="31"/>
    </row>
    <row r="819686" spans="23:35" x14ac:dyDescent="0.2">
      <c r="W819686" s="29"/>
      <c r="AI819686" s="29"/>
    </row>
    <row r="819714" spans="23:35" x14ac:dyDescent="0.2">
      <c r="W819714" s="31"/>
      <c r="AI819714" s="31"/>
    </row>
    <row r="819718" spans="23:35" x14ac:dyDescent="0.2">
      <c r="W819718" s="29"/>
      <c r="AI819718" s="29"/>
    </row>
    <row r="819746" spans="23:35" x14ac:dyDescent="0.2">
      <c r="W819746" s="31"/>
      <c r="AI819746" s="31"/>
    </row>
    <row r="819750" spans="23:35" x14ac:dyDescent="0.2">
      <c r="W819750" s="29"/>
      <c r="AI819750" s="29"/>
    </row>
    <row r="819778" spans="23:35" x14ac:dyDescent="0.2">
      <c r="W819778" s="31"/>
      <c r="AI819778" s="31"/>
    </row>
    <row r="819782" spans="23:35" x14ac:dyDescent="0.2">
      <c r="W819782" s="29"/>
      <c r="AI819782" s="29"/>
    </row>
    <row r="819810" spans="23:35" x14ac:dyDescent="0.2">
      <c r="W819810" s="31"/>
      <c r="AI819810" s="31"/>
    </row>
    <row r="819814" spans="23:35" x14ac:dyDescent="0.2">
      <c r="W819814" s="29"/>
      <c r="AI819814" s="29"/>
    </row>
    <row r="819842" spans="23:35" x14ac:dyDescent="0.2">
      <c r="W819842" s="31"/>
      <c r="AI819842" s="31"/>
    </row>
    <row r="819846" spans="23:35" x14ac:dyDescent="0.2">
      <c r="W819846" s="29"/>
      <c r="AI819846" s="29"/>
    </row>
    <row r="819874" spans="23:35" x14ac:dyDescent="0.2">
      <c r="W819874" s="31"/>
      <c r="AI819874" s="31"/>
    </row>
    <row r="819878" spans="23:35" x14ac:dyDescent="0.2">
      <c r="W819878" s="29"/>
      <c r="AI819878" s="29"/>
    </row>
    <row r="819906" spans="23:35" x14ac:dyDescent="0.2">
      <c r="W819906" s="31"/>
      <c r="AI819906" s="31"/>
    </row>
    <row r="819910" spans="23:35" x14ac:dyDescent="0.2">
      <c r="W819910" s="29"/>
      <c r="AI819910" s="29"/>
    </row>
    <row r="819938" spans="23:35" x14ac:dyDescent="0.2">
      <c r="W819938" s="31"/>
      <c r="AI819938" s="31"/>
    </row>
    <row r="819942" spans="23:35" x14ac:dyDescent="0.2">
      <c r="W819942" s="29"/>
      <c r="AI819942" s="29"/>
    </row>
    <row r="819970" spans="23:35" x14ac:dyDescent="0.2">
      <c r="W819970" s="31"/>
      <c r="AI819970" s="31"/>
    </row>
    <row r="819974" spans="23:35" x14ac:dyDescent="0.2">
      <c r="W819974" s="29"/>
      <c r="AI819974" s="29"/>
    </row>
    <row r="820002" spans="23:35" x14ac:dyDescent="0.2">
      <c r="W820002" s="31"/>
      <c r="AI820002" s="31"/>
    </row>
    <row r="820006" spans="23:35" x14ac:dyDescent="0.2">
      <c r="W820006" s="29"/>
      <c r="AI820006" s="29"/>
    </row>
    <row r="820034" spans="23:35" x14ac:dyDescent="0.2">
      <c r="W820034" s="31"/>
      <c r="AI820034" s="31"/>
    </row>
    <row r="820038" spans="23:35" x14ac:dyDescent="0.2">
      <c r="W820038" s="29"/>
      <c r="AI820038" s="29"/>
    </row>
    <row r="820066" spans="23:35" x14ac:dyDescent="0.2">
      <c r="W820066" s="31"/>
      <c r="AI820066" s="31"/>
    </row>
    <row r="820070" spans="23:35" x14ac:dyDescent="0.2">
      <c r="W820070" s="29"/>
      <c r="AI820070" s="29"/>
    </row>
    <row r="820098" spans="23:35" x14ac:dyDescent="0.2">
      <c r="W820098" s="31"/>
      <c r="AI820098" s="31"/>
    </row>
    <row r="820102" spans="23:35" x14ac:dyDescent="0.2">
      <c r="W820102" s="29"/>
      <c r="AI820102" s="29"/>
    </row>
    <row r="820130" spans="23:35" x14ac:dyDescent="0.2">
      <c r="W820130" s="31"/>
      <c r="AI820130" s="31"/>
    </row>
    <row r="820134" spans="23:35" x14ac:dyDescent="0.2">
      <c r="W820134" s="29"/>
      <c r="AI820134" s="29"/>
    </row>
    <row r="820162" spans="23:35" x14ac:dyDescent="0.2">
      <c r="W820162" s="31"/>
      <c r="AI820162" s="31"/>
    </row>
    <row r="820166" spans="23:35" x14ac:dyDescent="0.2">
      <c r="W820166" s="29"/>
      <c r="AI820166" s="29"/>
    </row>
    <row r="820194" spans="23:35" x14ac:dyDescent="0.2">
      <c r="W820194" s="31"/>
      <c r="AI820194" s="31"/>
    </row>
    <row r="820198" spans="23:35" x14ac:dyDescent="0.2">
      <c r="W820198" s="29"/>
      <c r="AI820198" s="29"/>
    </row>
    <row r="820226" spans="23:35" x14ac:dyDescent="0.2">
      <c r="W820226" s="31"/>
      <c r="AI820226" s="31"/>
    </row>
    <row r="820230" spans="23:35" x14ac:dyDescent="0.2">
      <c r="W820230" s="29"/>
      <c r="AI820230" s="29"/>
    </row>
    <row r="820258" spans="23:35" x14ac:dyDescent="0.2">
      <c r="W820258" s="31"/>
      <c r="AI820258" s="31"/>
    </row>
    <row r="820262" spans="23:35" x14ac:dyDescent="0.2">
      <c r="W820262" s="29"/>
      <c r="AI820262" s="29"/>
    </row>
    <row r="820290" spans="23:35" x14ac:dyDescent="0.2">
      <c r="W820290" s="31"/>
      <c r="AI820290" s="31"/>
    </row>
    <row r="820294" spans="23:35" x14ac:dyDescent="0.2">
      <c r="W820294" s="29"/>
      <c r="AI820294" s="29"/>
    </row>
    <row r="820322" spans="23:35" x14ac:dyDescent="0.2">
      <c r="W820322" s="31"/>
      <c r="AI820322" s="31"/>
    </row>
    <row r="820326" spans="23:35" x14ac:dyDescent="0.2">
      <c r="W820326" s="29"/>
      <c r="AI820326" s="29"/>
    </row>
    <row r="820354" spans="23:35" x14ac:dyDescent="0.2">
      <c r="W820354" s="31"/>
      <c r="AI820354" s="31"/>
    </row>
    <row r="820358" spans="23:35" x14ac:dyDescent="0.2">
      <c r="W820358" s="29"/>
      <c r="AI820358" s="29"/>
    </row>
    <row r="820386" spans="23:35" x14ac:dyDescent="0.2">
      <c r="W820386" s="31"/>
      <c r="AI820386" s="31"/>
    </row>
    <row r="820390" spans="23:35" x14ac:dyDescent="0.2">
      <c r="W820390" s="29"/>
      <c r="AI820390" s="29"/>
    </row>
    <row r="820418" spans="23:35" x14ac:dyDescent="0.2">
      <c r="W820418" s="31"/>
      <c r="AI820418" s="31"/>
    </row>
    <row r="820422" spans="23:35" x14ac:dyDescent="0.2">
      <c r="W820422" s="29"/>
      <c r="AI820422" s="29"/>
    </row>
    <row r="820450" spans="23:35" x14ac:dyDescent="0.2">
      <c r="W820450" s="31"/>
      <c r="AI820450" s="31"/>
    </row>
    <row r="820454" spans="23:35" x14ac:dyDescent="0.2">
      <c r="W820454" s="29"/>
      <c r="AI820454" s="29"/>
    </row>
    <row r="820482" spans="23:35" x14ac:dyDescent="0.2">
      <c r="W820482" s="31"/>
      <c r="AI820482" s="31"/>
    </row>
    <row r="820486" spans="23:35" x14ac:dyDescent="0.2">
      <c r="W820486" s="29"/>
      <c r="AI820486" s="29"/>
    </row>
    <row r="820514" spans="23:35" x14ac:dyDescent="0.2">
      <c r="W820514" s="31"/>
      <c r="AI820514" s="31"/>
    </row>
    <row r="820518" spans="23:35" x14ac:dyDescent="0.2">
      <c r="W820518" s="29"/>
      <c r="AI820518" s="29"/>
    </row>
    <row r="820546" spans="23:35" x14ac:dyDescent="0.2">
      <c r="W820546" s="31"/>
      <c r="AI820546" s="31"/>
    </row>
    <row r="820550" spans="23:35" x14ac:dyDescent="0.2">
      <c r="W820550" s="29"/>
      <c r="AI820550" s="29"/>
    </row>
    <row r="820578" spans="23:35" x14ac:dyDescent="0.2">
      <c r="W820578" s="31"/>
      <c r="AI820578" s="31"/>
    </row>
    <row r="820582" spans="23:35" x14ac:dyDescent="0.2">
      <c r="W820582" s="29"/>
      <c r="AI820582" s="29"/>
    </row>
    <row r="820610" spans="23:35" x14ac:dyDescent="0.2">
      <c r="W820610" s="31"/>
      <c r="AI820610" s="31"/>
    </row>
    <row r="820614" spans="23:35" x14ac:dyDescent="0.2">
      <c r="W820614" s="29"/>
      <c r="AI820614" s="29"/>
    </row>
    <row r="820642" spans="23:35" x14ac:dyDescent="0.2">
      <c r="W820642" s="31"/>
      <c r="AI820642" s="31"/>
    </row>
    <row r="820646" spans="23:35" x14ac:dyDescent="0.2">
      <c r="W820646" s="29"/>
      <c r="AI820646" s="29"/>
    </row>
    <row r="820674" spans="23:35" x14ac:dyDescent="0.2">
      <c r="W820674" s="31"/>
      <c r="AI820674" s="31"/>
    </row>
    <row r="820678" spans="23:35" x14ac:dyDescent="0.2">
      <c r="W820678" s="29"/>
      <c r="AI820678" s="29"/>
    </row>
    <row r="820706" spans="23:35" x14ac:dyDescent="0.2">
      <c r="W820706" s="31"/>
      <c r="AI820706" s="31"/>
    </row>
    <row r="820710" spans="23:35" x14ac:dyDescent="0.2">
      <c r="W820710" s="29"/>
      <c r="AI820710" s="29"/>
    </row>
    <row r="820738" spans="23:35" x14ac:dyDescent="0.2">
      <c r="W820738" s="31"/>
      <c r="AI820738" s="31"/>
    </row>
    <row r="820742" spans="23:35" x14ac:dyDescent="0.2">
      <c r="W820742" s="29"/>
      <c r="AI820742" s="29"/>
    </row>
    <row r="820770" spans="23:35" x14ac:dyDescent="0.2">
      <c r="W820770" s="31"/>
      <c r="AI820770" s="31"/>
    </row>
    <row r="820774" spans="23:35" x14ac:dyDescent="0.2">
      <c r="W820774" s="29"/>
      <c r="AI820774" s="29"/>
    </row>
    <row r="820802" spans="23:35" x14ac:dyDescent="0.2">
      <c r="W820802" s="31"/>
      <c r="AI820802" s="31"/>
    </row>
    <row r="820806" spans="23:35" x14ac:dyDescent="0.2">
      <c r="W820806" s="29"/>
      <c r="AI820806" s="29"/>
    </row>
    <row r="820834" spans="23:35" x14ac:dyDescent="0.2">
      <c r="W820834" s="31"/>
      <c r="AI820834" s="31"/>
    </row>
    <row r="820838" spans="23:35" x14ac:dyDescent="0.2">
      <c r="W820838" s="29"/>
      <c r="AI820838" s="29"/>
    </row>
    <row r="820866" spans="23:35" x14ac:dyDescent="0.2">
      <c r="W820866" s="31"/>
      <c r="AI820866" s="31"/>
    </row>
    <row r="820870" spans="23:35" x14ac:dyDescent="0.2">
      <c r="W820870" s="29"/>
      <c r="AI820870" s="29"/>
    </row>
    <row r="820898" spans="23:35" x14ac:dyDescent="0.2">
      <c r="W820898" s="31"/>
      <c r="AI820898" s="31"/>
    </row>
    <row r="820902" spans="23:35" x14ac:dyDescent="0.2">
      <c r="W820902" s="29"/>
      <c r="AI820902" s="29"/>
    </row>
    <row r="820930" spans="23:35" x14ac:dyDescent="0.2">
      <c r="W820930" s="31"/>
      <c r="AI820930" s="31"/>
    </row>
    <row r="820934" spans="23:35" x14ac:dyDescent="0.2">
      <c r="W820934" s="29"/>
      <c r="AI820934" s="29"/>
    </row>
    <row r="820962" spans="23:35" x14ac:dyDescent="0.2">
      <c r="W820962" s="31"/>
      <c r="AI820962" s="31"/>
    </row>
    <row r="820966" spans="23:35" x14ac:dyDescent="0.2">
      <c r="W820966" s="29"/>
      <c r="AI820966" s="29"/>
    </row>
    <row r="820994" spans="23:35" x14ac:dyDescent="0.2">
      <c r="W820994" s="31"/>
      <c r="AI820994" s="31"/>
    </row>
    <row r="820998" spans="23:35" x14ac:dyDescent="0.2">
      <c r="W820998" s="29"/>
      <c r="AI820998" s="29"/>
    </row>
    <row r="821026" spans="23:35" x14ac:dyDescent="0.2">
      <c r="W821026" s="31"/>
      <c r="AI821026" s="31"/>
    </row>
    <row r="821030" spans="23:35" x14ac:dyDescent="0.2">
      <c r="W821030" s="29"/>
      <c r="AI821030" s="29"/>
    </row>
    <row r="821058" spans="23:35" x14ac:dyDescent="0.2">
      <c r="W821058" s="31"/>
      <c r="AI821058" s="31"/>
    </row>
    <row r="821062" spans="23:35" x14ac:dyDescent="0.2">
      <c r="W821062" s="29"/>
      <c r="AI821062" s="29"/>
    </row>
    <row r="821090" spans="23:35" x14ac:dyDescent="0.2">
      <c r="W821090" s="31"/>
      <c r="AI821090" s="31"/>
    </row>
    <row r="821094" spans="23:35" x14ac:dyDescent="0.2">
      <c r="W821094" s="29"/>
      <c r="AI821094" s="29"/>
    </row>
    <row r="821122" spans="23:35" x14ac:dyDescent="0.2">
      <c r="W821122" s="31"/>
      <c r="AI821122" s="31"/>
    </row>
    <row r="821126" spans="23:35" x14ac:dyDescent="0.2">
      <c r="W821126" s="29"/>
      <c r="AI821126" s="29"/>
    </row>
    <row r="821154" spans="23:35" x14ac:dyDescent="0.2">
      <c r="W821154" s="31"/>
      <c r="AI821154" s="31"/>
    </row>
    <row r="821158" spans="23:35" x14ac:dyDescent="0.2">
      <c r="W821158" s="29"/>
      <c r="AI821158" s="29"/>
    </row>
    <row r="821186" spans="23:35" x14ac:dyDescent="0.2">
      <c r="W821186" s="31"/>
      <c r="AI821186" s="31"/>
    </row>
    <row r="821190" spans="23:35" x14ac:dyDescent="0.2">
      <c r="W821190" s="29"/>
      <c r="AI821190" s="29"/>
    </row>
    <row r="821218" spans="23:35" x14ac:dyDescent="0.2">
      <c r="W821218" s="31"/>
      <c r="AI821218" s="31"/>
    </row>
    <row r="821222" spans="23:35" x14ac:dyDescent="0.2">
      <c r="W821222" s="29"/>
      <c r="AI821222" s="29"/>
    </row>
    <row r="821250" spans="23:35" x14ac:dyDescent="0.2">
      <c r="W821250" s="31"/>
      <c r="AI821250" s="31"/>
    </row>
    <row r="821254" spans="23:35" x14ac:dyDescent="0.2">
      <c r="W821254" s="29"/>
      <c r="AI821254" s="29"/>
    </row>
    <row r="821282" spans="23:35" x14ac:dyDescent="0.2">
      <c r="W821282" s="31"/>
      <c r="AI821282" s="31"/>
    </row>
    <row r="821286" spans="23:35" x14ac:dyDescent="0.2">
      <c r="W821286" s="29"/>
      <c r="AI821286" s="29"/>
    </row>
    <row r="821314" spans="23:35" x14ac:dyDescent="0.2">
      <c r="W821314" s="31"/>
      <c r="AI821314" s="31"/>
    </row>
    <row r="821318" spans="23:35" x14ac:dyDescent="0.2">
      <c r="W821318" s="29"/>
      <c r="AI821318" s="29"/>
    </row>
    <row r="821346" spans="23:35" x14ac:dyDescent="0.2">
      <c r="W821346" s="31"/>
      <c r="AI821346" s="31"/>
    </row>
    <row r="821350" spans="23:35" x14ac:dyDescent="0.2">
      <c r="W821350" s="29"/>
      <c r="AI821350" s="29"/>
    </row>
    <row r="821378" spans="23:35" x14ac:dyDescent="0.2">
      <c r="W821378" s="31"/>
      <c r="AI821378" s="31"/>
    </row>
    <row r="821382" spans="23:35" x14ac:dyDescent="0.2">
      <c r="W821382" s="29"/>
      <c r="AI821382" s="29"/>
    </row>
    <row r="821410" spans="23:35" x14ac:dyDescent="0.2">
      <c r="W821410" s="31"/>
      <c r="AI821410" s="31"/>
    </row>
    <row r="821414" spans="23:35" x14ac:dyDescent="0.2">
      <c r="W821414" s="29"/>
      <c r="AI821414" s="29"/>
    </row>
    <row r="821442" spans="23:35" x14ac:dyDescent="0.2">
      <c r="W821442" s="31"/>
      <c r="AI821442" s="31"/>
    </row>
    <row r="821446" spans="23:35" x14ac:dyDescent="0.2">
      <c r="W821446" s="29"/>
      <c r="AI821446" s="29"/>
    </row>
    <row r="821474" spans="23:35" x14ac:dyDescent="0.2">
      <c r="W821474" s="31"/>
      <c r="AI821474" s="31"/>
    </row>
    <row r="821478" spans="23:35" x14ac:dyDescent="0.2">
      <c r="W821478" s="29"/>
      <c r="AI821478" s="29"/>
    </row>
    <row r="821506" spans="23:35" x14ac:dyDescent="0.2">
      <c r="W821506" s="31"/>
      <c r="AI821506" s="31"/>
    </row>
    <row r="821510" spans="23:35" x14ac:dyDescent="0.2">
      <c r="W821510" s="29"/>
      <c r="AI821510" s="29"/>
    </row>
    <row r="821538" spans="23:35" x14ac:dyDescent="0.2">
      <c r="W821538" s="31"/>
      <c r="AI821538" s="31"/>
    </row>
    <row r="821542" spans="23:35" x14ac:dyDescent="0.2">
      <c r="W821542" s="29"/>
      <c r="AI821542" s="29"/>
    </row>
    <row r="821570" spans="23:35" x14ac:dyDescent="0.2">
      <c r="W821570" s="31"/>
      <c r="AI821570" s="31"/>
    </row>
    <row r="821574" spans="23:35" x14ac:dyDescent="0.2">
      <c r="W821574" s="29"/>
      <c r="AI821574" s="29"/>
    </row>
    <row r="821602" spans="23:35" x14ac:dyDescent="0.2">
      <c r="W821602" s="31"/>
      <c r="AI821602" s="31"/>
    </row>
    <row r="821606" spans="23:35" x14ac:dyDescent="0.2">
      <c r="W821606" s="29"/>
      <c r="AI821606" s="29"/>
    </row>
    <row r="821634" spans="23:35" x14ac:dyDescent="0.2">
      <c r="W821634" s="31"/>
      <c r="AI821634" s="31"/>
    </row>
    <row r="821638" spans="23:35" x14ac:dyDescent="0.2">
      <c r="W821638" s="29"/>
      <c r="AI821638" s="29"/>
    </row>
    <row r="821666" spans="23:35" x14ac:dyDescent="0.2">
      <c r="W821666" s="31"/>
      <c r="AI821666" s="31"/>
    </row>
    <row r="821670" spans="23:35" x14ac:dyDescent="0.2">
      <c r="W821670" s="29"/>
      <c r="AI821670" s="29"/>
    </row>
    <row r="821698" spans="23:35" x14ac:dyDescent="0.2">
      <c r="W821698" s="31"/>
      <c r="AI821698" s="31"/>
    </row>
    <row r="821702" spans="23:35" x14ac:dyDescent="0.2">
      <c r="W821702" s="29"/>
      <c r="AI821702" s="29"/>
    </row>
    <row r="821730" spans="23:35" x14ac:dyDescent="0.2">
      <c r="W821730" s="31"/>
      <c r="AI821730" s="31"/>
    </row>
    <row r="821734" spans="23:35" x14ac:dyDescent="0.2">
      <c r="W821734" s="29"/>
      <c r="AI821734" s="29"/>
    </row>
    <row r="821762" spans="23:35" x14ac:dyDescent="0.2">
      <c r="W821762" s="31"/>
      <c r="AI821762" s="31"/>
    </row>
    <row r="821766" spans="23:35" x14ac:dyDescent="0.2">
      <c r="W821766" s="29"/>
      <c r="AI821766" s="29"/>
    </row>
    <row r="821794" spans="23:35" x14ac:dyDescent="0.2">
      <c r="W821794" s="31"/>
      <c r="AI821794" s="31"/>
    </row>
    <row r="821798" spans="23:35" x14ac:dyDescent="0.2">
      <c r="W821798" s="29"/>
      <c r="AI821798" s="29"/>
    </row>
    <row r="821826" spans="23:35" x14ac:dyDescent="0.2">
      <c r="W821826" s="31"/>
      <c r="AI821826" s="31"/>
    </row>
    <row r="821830" spans="23:35" x14ac:dyDescent="0.2">
      <c r="W821830" s="29"/>
      <c r="AI821830" s="29"/>
    </row>
    <row r="821858" spans="23:35" x14ac:dyDescent="0.2">
      <c r="W821858" s="31"/>
      <c r="AI821858" s="31"/>
    </row>
    <row r="821862" spans="23:35" x14ac:dyDescent="0.2">
      <c r="W821862" s="29"/>
      <c r="AI821862" s="29"/>
    </row>
    <row r="821890" spans="23:35" x14ac:dyDescent="0.2">
      <c r="W821890" s="31"/>
      <c r="AI821890" s="31"/>
    </row>
    <row r="821894" spans="23:35" x14ac:dyDescent="0.2">
      <c r="W821894" s="29"/>
      <c r="AI821894" s="29"/>
    </row>
    <row r="821922" spans="23:35" x14ac:dyDescent="0.2">
      <c r="W821922" s="31"/>
      <c r="AI821922" s="31"/>
    </row>
    <row r="821926" spans="23:35" x14ac:dyDescent="0.2">
      <c r="W821926" s="29"/>
      <c r="AI821926" s="29"/>
    </row>
    <row r="821954" spans="23:35" x14ac:dyDescent="0.2">
      <c r="W821954" s="31"/>
      <c r="AI821954" s="31"/>
    </row>
    <row r="821958" spans="23:35" x14ac:dyDescent="0.2">
      <c r="W821958" s="29"/>
      <c r="AI821958" s="29"/>
    </row>
    <row r="821986" spans="23:35" x14ac:dyDescent="0.2">
      <c r="W821986" s="31"/>
      <c r="AI821986" s="31"/>
    </row>
    <row r="821990" spans="23:35" x14ac:dyDescent="0.2">
      <c r="W821990" s="29"/>
      <c r="AI821990" s="29"/>
    </row>
    <row r="822018" spans="23:35" x14ac:dyDescent="0.2">
      <c r="W822018" s="31"/>
      <c r="AI822018" s="31"/>
    </row>
    <row r="822022" spans="23:35" x14ac:dyDescent="0.2">
      <c r="W822022" s="29"/>
      <c r="AI822022" s="29"/>
    </row>
    <row r="822050" spans="23:35" x14ac:dyDescent="0.2">
      <c r="W822050" s="31"/>
      <c r="AI822050" s="31"/>
    </row>
    <row r="822054" spans="23:35" x14ac:dyDescent="0.2">
      <c r="W822054" s="29"/>
      <c r="AI822054" s="29"/>
    </row>
    <row r="822082" spans="23:35" x14ac:dyDescent="0.2">
      <c r="W822082" s="31"/>
      <c r="AI822082" s="31"/>
    </row>
    <row r="822086" spans="23:35" x14ac:dyDescent="0.2">
      <c r="W822086" s="29"/>
      <c r="AI822086" s="29"/>
    </row>
    <row r="822114" spans="23:35" x14ac:dyDescent="0.2">
      <c r="W822114" s="31"/>
      <c r="AI822114" s="31"/>
    </row>
    <row r="822118" spans="23:35" x14ac:dyDescent="0.2">
      <c r="W822118" s="29"/>
      <c r="AI822118" s="29"/>
    </row>
    <row r="822146" spans="23:35" x14ac:dyDescent="0.2">
      <c r="W822146" s="31"/>
      <c r="AI822146" s="31"/>
    </row>
    <row r="822150" spans="23:35" x14ac:dyDescent="0.2">
      <c r="W822150" s="29"/>
      <c r="AI822150" s="29"/>
    </row>
    <row r="822178" spans="23:35" x14ac:dyDescent="0.2">
      <c r="W822178" s="31"/>
      <c r="AI822178" s="31"/>
    </row>
    <row r="822182" spans="23:35" x14ac:dyDescent="0.2">
      <c r="W822182" s="29"/>
      <c r="AI822182" s="29"/>
    </row>
    <row r="822210" spans="23:35" x14ac:dyDescent="0.2">
      <c r="W822210" s="31"/>
      <c r="AI822210" s="31"/>
    </row>
    <row r="822214" spans="23:35" x14ac:dyDescent="0.2">
      <c r="W822214" s="29"/>
      <c r="AI822214" s="29"/>
    </row>
    <row r="822242" spans="23:35" x14ac:dyDescent="0.2">
      <c r="W822242" s="31"/>
      <c r="AI822242" s="31"/>
    </row>
    <row r="822246" spans="23:35" x14ac:dyDescent="0.2">
      <c r="W822246" s="29"/>
      <c r="AI822246" s="29"/>
    </row>
    <row r="822274" spans="23:35" x14ac:dyDescent="0.2">
      <c r="W822274" s="31"/>
      <c r="AI822274" s="31"/>
    </row>
    <row r="822278" spans="23:35" x14ac:dyDescent="0.2">
      <c r="W822278" s="29"/>
      <c r="AI822278" s="29"/>
    </row>
    <row r="822306" spans="23:35" x14ac:dyDescent="0.2">
      <c r="W822306" s="31"/>
      <c r="AI822306" s="31"/>
    </row>
    <row r="822310" spans="23:35" x14ac:dyDescent="0.2">
      <c r="W822310" s="29"/>
      <c r="AI822310" s="29"/>
    </row>
    <row r="822338" spans="23:35" x14ac:dyDescent="0.2">
      <c r="W822338" s="31"/>
      <c r="AI822338" s="31"/>
    </row>
    <row r="822342" spans="23:35" x14ac:dyDescent="0.2">
      <c r="W822342" s="29"/>
      <c r="AI822342" s="29"/>
    </row>
    <row r="822370" spans="23:35" x14ac:dyDescent="0.2">
      <c r="W822370" s="31"/>
      <c r="AI822370" s="31"/>
    </row>
    <row r="822374" spans="23:35" x14ac:dyDescent="0.2">
      <c r="W822374" s="29"/>
      <c r="AI822374" s="29"/>
    </row>
    <row r="822402" spans="23:35" x14ac:dyDescent="0.2">
      <c r="W822402" s="31"/>
      <c r="AI822402" s="31"/>
    </row>
    <row r="822406" spans="23:35" x14ac:dyDescent="0.2">
      <c r="W822406" s="29"/>
      <c r="AI822406" s="29"/>
    </row>
    <row r="822434" spans="23:35" x14ac:dyDescent="0.2">
      <c r="W822434" s="31"/>
      <c r="AI822434" s="31"/>
    </row>
    <row r="822438" spans="23:35" x14ac:dyDescent="0.2">
      <c r="W822438" s="29"/>
      <c r="AI822438" s="29"/>
    </row>
    <row r="822466" spans="23:35" x14ac:dyDescent="0.2">
      <c r="W822466" s="31"/>
      <c r="AI822466" s="31"/>
    </row>
    <row r="822470" spans="23:35" x14ac:dyDescent="0.2">
      <c r="W822470" s="29"/>
      <c r="AI822470" s="29"/>
    </row>
    <row r="822498" spans="23:35" x14ac:dyDescent="0.2">
      <c r="W822498" s="31"/>
      <c r="AI822498" s="31"/>
    </row>
    <row r="822502" spans="23:35" x14ac:dyDescent="0.2">
      <c r="W822502" s="29"/>
      <c r="AI822502" s="29"/>
    </row>
    <row r="822530" spans="23:35" x14ac:dyDescent="0.2">
      <c r="W822530" s="31"/>
      <c r="AI822530" s="31"/>
    </row>
    <row r="822534" spans="23:35" x14ac:dyDescent="0.2">
      <c r="W822534" s="29"/>
      <c r="AI822534" s="29"/>
    </row>
    <row r="822562" spans="23:35" x14ac:dyDescent="0.2">
      <c r="W822562" s="31"/>
      <c r="AI822562" s="31"/>
    </row>
    <row r="822566" spans="23:35" x14ac:dyDescent="0.2">
      <c r="W822566" s="29"/>
      <c r="AI822566" s="29"/>
    </row>
    <row r="822594" spans="23:35" x14ac:dyDescent="0.2">
      <c r="W822594" s="31"/>
      <c r="AI822594" s="31"/>
    </row>
    <row r="822598" spans="23:35" x14ac:dyDescent="0.2">
      <c r="W822598" s="29"/>
      <c r="AI822598" s="29"/>
    </row>
    <row r="822626" spans="23:35" x14ac:dyDescent="0.2">
      <c r="W822626" s="31"/>
      <c r="AI822626" s="31"/>
    </row>
    <row r="822630" spans="23:35" x14ac:dyDescent="0.2">
      <c r="W822630" s="29"/>
      <c r="AI822630" s="29"/>
    </row>
    <row r="822658" spans="23:35" x14ac:dyDescent="0.2">
      <c r="W822658" s="31"/>
      <c r="AI822658" s="31"/>
    </row>
    <row r="822662" spans="23:35" x14ac:dyDescent="0.2">
      <c r="W822662" s="29"/>
      <c r="AI822662" s="29"/>
    </row>
    <row r="822690" spans="23:35" x14ac:dyDescent="0.2">
      <c r="W822690" s="31"/>
      <c r="AI822690" s="31"/>
    </row>
    <row r="822694" spans="23:35" x14ac:dyDescent="0.2">
      <c r="W822694" s="29"/>
      <c r="AI822694" s="29"/>
    </row>
    <row r="822722" spans="23:35" x14ac:dyDescent="0.2">
      <c r="W822722" s="31"/>
      <c r="AI822722" s="31"/>
    </row>
    <row r="822726" spans="23:35" x14ac:dyDescent="0.2">
      <c r="W822726" s="29"/>
      <c r="AI822726" s="29"/>
    </row>
    <row r="822754" spans="23:35" x14ac:dyDescent="0.2">
      <c r="W822754" s="31"/>
      <c r="AI822754" s="31"/>
    </row>
    <row r="822758" spans="23:35" x14ac:dyDescent="0.2">
      <c r="W822758" s="29"/>
      <c r="AI822758" s="29"/>
    </row>
    <row r="822786" spans="23:35" x14ac:dyDescent="0.2">
      <c r="W822786" s="31"/>
      <c r="AI822786" s="31"/>
    </row>
    <row r="822790" spans="23:35" x14ac:dyDescent="0.2">
      <c r="W822790" s="29"/>
      <c r="AI822790" s="29"/>
    </row>
    <row r="822818" spans="23:35" x14ac:dyDescent="0.2">
      <c r="W822818" s="31"/>
      <c r="AI822818" s="31"/>
    </row>
    <row r="822822" spans="23:35" x14ac:dyDescent="0.2">
      <c r="W822822" s="29"/>
      <c r="AI822822" s="29"/>
    </row>
    <row r="822850" spans="23:35" x14ac:dyDescent="0.2">
      <c r="W822850" s="31"/>
      <c r="AI822850" s="31"/>
    </row>
    <row r="822854" spans="23:35" x14ac:dyDescent="0.2">
      <c r="W822854" s="29"/>
      <c r="AI822854" s="29"/>
    </row>
    <row r="822882" spans="23:35" x14ac:dyDescent="0.2">
      <c r="W822882" s="31"/>
      <c r="AI822882" s="31"/>
    </row>
    <row r="822886" spans="23:35" x14ac:dyDescent="0.2">
      <c r="W822886" s="29"/>
      <c r="AI822886" s="29"/>
    </row>
    <row r="822914" spans="23:35" x14ac:dyDescent="0.2">
      <c r="W822914" s="31"/>
      <c r="AI822914" s="31"/>
    </row>
    <row r="822918" spans="23:35" x14ac:dyDescent="0.2">
      <c r="W822918" s="29"/>
      <c r="AI822918" s="29"/>
    </row>
    <row r="822946" spans="23:35" x14ac:dyDescent="0.2">
      <c r="W822946" s="31"/>
      <c r="AI822946" s="31"/>
    </row>
    <row r="822950" spans="23:35" x14ac:dyDescent="0.2">
      <c r="W822950" s="29"/>
      <c r="AI822950" s="29"/>
    </row>
    <row r="822978" spans="23:35" x14ac:dyDescent="0.2">
      <c r="W822978" s="31"/>
      <c r="AI822978" s="31"/>
    </row>
    <row r="822982" spans="23:35" x14ac:dyDescent="0.2">
      <c r="W822982" s="29"/>
      <c r="AI822982" s="29"/>
    </row>
    <row r="823010" spans="23:35" x14ac:dyDescent="0.2">
      <c r="W823010" s="31"/>
      <c r="AI823010" s="31"/>
    </row>
    <row r="823014" spans="23:35" x14ac:dyDescent="0.2">
      <c r="W823014" s="29"/>
      <c r="AI823014" s="29"/>
    </row>
    <row r="823042" spans="23:35" x14ac:dyDescent="0.2">
      <c r="W823042" s="31"/>
      <c r="AI823042" s="31"/>
    </row>
    <row r="823046" spans="23:35" x14ac:dyDescent="0.2">
      <c r="W823046" s="29"/>
      <c r="AI823046" s="29"/>
    </row>
    <row r="823074" spans="23:35" x14ac:dyDescent="0.2">
      <c r="W823074" s="31"/>
      <c r="AI823074" s="31"/>
    </row>
    <row r="823078" spans="23:35" x14ac:dyDescent="0.2">
      <c r="W823078" s="29"/>
      <c r="AI823078" s="29"/>
    </row>
    <row r="823106" spans="23:35" x14ac:dyDescent="0.2">
      <c r="W823106" s="31"/>
      <c r="AI823106" s="31"/>
    </row>
    <row r="823110" spans="23:35" x14ac:dyDescent="0.2">
      <c r="W823110" s="29"/>
      <c r="AI823110" s="29"/>
    </row>
    <row r="823138" spans="23:35" x14ac:dyDescent="0.2">
      <c r="W823138" s="31"/>
      <c r="AI823138" s="31"/>
    </row>
    <row r="823142" spans="23:35" x14ac:dyDescent="0.2">
      <c r="W823142" s="29"/>
      <c r="AI823142" s="29"/>
    </row>
    <row r="823170" spans="23:35" x14ac:dyDescent="0.2">
      <c r="W823170" s="31"/>
      <c r="AI823170" s="31"/>
    </row>
    <row r="823174" spans="23:35" x14ac:dyDescent="0.2">
      <c r="W823174" s="29"/>
      <c r="AI823174" s="29"/>
    </row>
    <row r="823202" spans="23:35" x14ac:dyDescent="0.2">
      <c r="W823202" s="31"/>
      <c r="AI823202" s="31"/>
    </row>
    <row r="823206" spans="23:35" x14ac:dyDescent="0.2">
      <c r="W823206" s="29"/>
      <c r="AI823206" s="29"/>
    </row>
    <row r="823234" spans="23:35" x14ac:dyDescent="0.2">
      <c r="W823234" s="31"/>
      <c r="AI823234" s="31"/>
    </row>
    <row r="823238" spans="23:35" x14ac:dyDescent="0.2">
      <c r="W823238" s="29"/>
      <c r="AI823238" s="29"/>
    </row>
    <row r="823266" spans="23:35" x14ac:dyDescent="0.2">
      <c r="W823266" s="31"/>
      <c r="AI823266" s="31"/>
    </row>
    <row r="823270" spans="23:35" x14ac:dyDescent="0.2">
      <c r="W823270" s="29"/>
      <c r="AI823270" s="29"/>
    </row>
    <row r="823298" spans="23:35" x14ac:dyDescent="0.2">
      <c r="W823298" s="31"/>
      <c r="AI823298" s="31"/>
    </row>
    <row r="823302" spans="23:35" x14ac:dyDescent="0.2">
      <c r="W823302" s="29"/>
      <c r="AI823302" s="29"/>
    </row>
    <row r="823330" spans="23:35" x14ac:dyDescent="0.2">
      <c r="W823330" s="31"/>
      <c r="AI823330" s="31"/>
    </row>
    <row r="823334" spans="23:35" x14ac:dyDescent="0.2">
      <c r="W823334" s="29"/>
      <c r="AI823334" s="29"/>
    </row>
    <row r="823362" spans="23:35" x14ac:dyDescent="0.2">
      <c r="W823362" s="31"/>
      <c r="AI823362" s="31"/>
    </row>
    <row r="823366" spans="23:35" x14ac:dyDescent="0.2">
      <c r="W823366" s="29"/>
      <c r="AI823366" s="29"/>
    </row>
    <row r="823394" spans="23:35" x14ac:dyDescent="0.2">
      <c r="W823394" s="31"/>
      <c r="AI823394" s="31"/>
    </row>
    <row r="823398" spans="23:35" x14ac:dyDescent="0.2">
      <c r="W823398" s="29"/>
      <c r="AI823398" s="29"/>
    </row>
    <row r="823426" spans="23:35" x14ac:dyDescent="0.2">
      <c r="W823426" s="31"/>
      <c r="AI823426" s="31"/>
    </row>
    <row r="823430" spans="23:35" x14ac:dyDescent="0.2">
      <c r="W823430" s="29"/>
      <c r="AI823430" s="29"/>
    </row>
    <row r="823458" spans="23:35" x14ac:dyDescent="0.2">
      <c r="W823458" s="31"/>
      <c r="AI823458" s="31"/>
    </row>
    <row r="823462" spans="23:35" x14ac:dyDescent="0.2">
      <c r="W823462" s="29"/>
      <c r="AI823462" s="29"/>
    </row>
    <row r="823490" spans="23:35" x14ac:dyDescent="0.2">
      <c r="W823490" s="31"/>
      <c r="AI823490" s="31"/>
    </row>
    <row r="823494" spans="23:35" x14ac:dyDescent="0.2">
      <c r="W823494" s="29"/>
      <c r="AI823494" s="29"/>
    </row>
    <row r="823522" spans="23:35" x14ac:dyDescent="0.2">
      <c r="W823522" s="31"/>
      <c r="AI823522" s="31"/>
    </row>
    <row r="823526" spans="23:35" x14ac:dyDescent="0.2">
      <c r="W823526" s="29"/>
      <c r="AI823526" s="29"/>
    </row>
    <row r="823554" spans="23:35" x14ac:dyDescent="0.2">
      <c r="W823554" s="31"/>
      <c r="AI823554" s="31"/>
    </row>
    <row r="823558" spans="23:35" x14ac:dyDescent="0.2">
      <c r="W823558" s="29"/>
      <c r="AI823558" s="29"/>
    </row>
    <row r="823586" spans="23:35" x14ac:dyDescent="0.2">
      <c r="W823586" s="31"/>
      <c r="AI823586" s="31"/>
    </row>
    <row r="823590" spans="23:35" x14ac:dyDescent="0.2">
      <c r="W823590" s="29"/>
      <c r="AI823590" s="29"/>
    </row>
    <row r="823618" spans="23:35" x14ac:dyDescent="0.2">
      <c r="W823618" s="31"/>
      <c r="AI823618" s="31"/>
    </row>
    <row r="823622" spans="23:35" x14ac:dyDescent="0.2">
      <c r="W823622" s="29"/>
      <c r="AI823622" s="29"/>
    </row>
    <row r="823650" spans="23:35" x14ac:dyDescent="0.2">
      <c r="W823650" s="31"/>
      <c r="AI823650" s="31"/>
    </row>
    <row r="823654" spans="23:35" x14ac:dyDescent="0.2">
      <c r="W823654" s="29"/>
      <c r="AI823654" s="29"/>
    </row>
    <row r="823682" spans="23:35" x14ac:dyDescent="0.2">
      <c r="W823682" s="31"/>
      <c r="AI823682" s="31"/>
    </row>
    <row r="823686" spans="23:35" x14ac:dyDescent="0.2">
      <c r="W823686" s="29"/>
      <c r="AI823686" s="29"/>
    </row>
    <row r="823714" spans="23:35" x14ac:dyDescent="0.2">
      <c r="W823714" s="31"/>
      <c r="AI823714" s="31"/>
    </row>
    <row r="823718" spans="23:35" x14ac:dyDescent="0.2">
      <c r="W823718" s="29"/>
      <c r="AI823718" s="29"/>
    </row>
    <row r="823746" spans="23:35" x14ac:dyDescent="0.2">
      <c r="W823746" s="31"/>
      <c r="AI823746" s="31"/>
    </row>
    <row r="823750" spans="23:35" x14ac:dyDescent="0.2">
      <c r="W823750" s="29"/>
      <c r="AI823750" s="29"/>
    </row>
    <row r="823778" spans="23:35" x14ac:dyDescent="0.2">
      <c r="W823778" s="31"/>
      <c r="AI823778" s="31"/>
    </row>
    <row r="823782" spans="23:35" x14ac:dyDescent="0.2">
      <c r="W823782" s="29"/>
      <c r="AI823782" s="29"/>
    </row>
    <row r="823810" spans="23:35" x14ac:dyDescent="0.2">
      <c r="W823810" s="31"/>
      <c r="AI823810" s="31"/>
    </row>
    <row r="823814" spans="23:35" x14ac:dyDescent="0.2">
      <c r="W823814" s="29"/>
      <c r="AI823814" s="29"/>
    </row>
    <row r="823842" spans="23:35" x14ac:dyDescent="0.2">
      <c r="W823842" s="31"/>
      <c r="AI823842" s="31"/>
    </row>
    <row r="823846" spans="23:35" x14ac:dyDescent="0.2">
      <c r="W823846" s="29"/>
      <c r="AI823846" s="29"/>
    </row>
    <row r="823874" spans="23:35" x14ac:dyDescent="0.2">
      <c r="W823874" s="31"/>
      <c r="AI823874" s="31"/>
    </row>
    <row r="823878" spans="23:35" x14ac:dyDescent="0.2">
      <c r="W823878" s="29"/>
      <c r="AI823878" s="29"/>
    </row>
    <row r="823906" spans="23:35" x14ac:dyDescent="0.2">
      <c r="W823906" s="31"/>
      <c r="AI823906" s="31"/>
    </row>
    <row r="823910" spans="23:35" x14ac:dyDescent="0.2">
      <c r="W823910" s="29"/>
      <c r="AI823910" s="29"/>
    </row>
    <row r="823938" spans="23:35" x14ac:dyDescent="0.2">
      <c r="W823938" s="31"/>
      <c r="AI823938" s="31"/>
    </row>
    <row r="823942" spans="23:35" x14ac:dyDescent="0.2">
      <c r="W823942" s="29"/>
      <c r="AI823942" s="29"/>
    </row>
    <row r="823970" spans="23:35" x14ac:dyDescent="0.2">
      <c r="W823970" s="31"/>
      <c r="AI823970" s="31"/>
    </row>
    <row r="823974" spans="23:35" x14ac:dyDescent="0.2">
      <c r="W823974" s="29"/>
      <c r="AI823974" s="29"/>
    </row>
    <row r="824002" spans="23:35" x14ac:dyDescent="0.2">
      <c r="W824002" s="31"/>
      <c r="AI824002" s="31"/>
    </row>
    <row r="824006" spans="23:35" x14ac:dyDescent="0.2">
      <c r="W824006" s="29"/>
      <c r="AI824006" s="29"/>
    </row>
    <row r="824034" spans="23:35" x14ac:dyDescent="0.2">
      <c r="W824034" s="31"/>
      <c r="AI824034" s="31"/>
    </row>
    <row r="824038" spans="23:35" x14ac:dyDescent="0.2">
      <c r="W824038" s="29"/>
      <c r="AI824038" s="29"/>
    </row>
    <row r="824066" spans="23:35" x14ac:dyDescent="0.2">
      <c r="W824066" s="31"/>
      <c r="AI824066" s="31"/>
    </row>
    <row r="824070" spans="23:35" x14ac:dyDescent="0.2">
      <c r="W824070" s="29"/>
      <c r="AI824070" s="29"/>
    </row>
    <row r="824098" spans="23:35" x14ac:dyDescent="0.2">
      <c r="W824098" s="31"/>
      <c r="AI824098" s="31"/>
    </row>
    <row r="824102" spans="23:35" x14ac:dyDescent="0.2">
      <c r="W824102" s="29"/>
      <c r="AI824102" s="29"/>
    </row>
    <row r="824130" spans="23:35" x14ac:dyDescent="0.2">
      <c r="W824130" s="31"/>
      <c r="AI824130" s="31"/>
    </row>
    <row r="824134" spans="23:35" x14ac:dyDescent="0.2">
      <c r="W824134" s="29"/>
      <c r="AI824134" s="29"/>
    </row>
    <row r="824162" spans="23:35" x14ac:dyDescent="0.2">
      <c r="W824162" s="31"/>
      <c r="AI824162" s="31"/>
    </row>
    <row r="824166" spans="23:35" x14ac:dyDescent="0.2">
      <c r="W824166" s="29"/>
      <c r="AI824166" s="29"/>
    </row>
    <row r="824194" spans="23:35" x14ac:dyDescent="0.2">
      <c r="W824194" s="31"/>
      <c r="AI824194" s="31"/>
    </row>
    <row r="824198" spans="23:35" x14ac:dyDescent="0.2">
      <c r="W824198" s="29"/>
      <c r="AI824198" s="29"/>
    </row>
    <row r="824226" spans="23:35" x14ac:dyDescent="0.2">
      <c r="W824226" s="31"/>
      <c r="AI824226" s="31"/>
    </row>
    <row r="824230" spans="23:35" x14ac:dyDescent="0.2">
      <c r="W824230" s="29"/>
      <c r="AI824230" s="29"/>
    </row>
    <row r="824258" spans="23:35" x14ac:dyDescent="0.2">
      <c r="W824258" s="31"/>
      <c r="AI824258" s="31"/>
    </row>
    <row r="824262" spans="23:35" x14ac:dyDescent="0.2">
      <c r="W824262" s="29"/>
      <c r="AI824262" s="29"/>
    </row>
    <row r="824290" spans="23:35" x14ac:dyDescent="0.2">
      <c r="W824290" s="31"/>
      <c r="AI824290" s="31"/>
    </row>
    <row r="824294" spans="23:35" x14ac:dyDescent="0.2">
      <c r="W824294" s="29"/>
      <c r="AI824294" s="29"/>
    </row>
    <row r="824322" spans="23:35" x14ac:dyDescent="0.2">
      <c r="W824322" s="31"/>
      <c r="AI824322" s="31"/>
    </row>
    <row r="824326" spans="23:35" x14ac:dyDescent="0.2">
      <c r="W824326" s="29"/>
      <c r="AI824326" s="29"/>
    </row>
    <row r="824354" spans="23:35" x14ac:dyDescent="0.2">
      <c r="W824354" s="31"/>
      <c r="AI824354" s="31"/>
    </row>
    <row r="824358" spans="23:35" x14ac:dyDescent="0.2">
      <c r="W824358" s="29"/>
      <c r="AI824358" s="29"/>
    </row>
    <row r="824386" spans="23:35" x14ac:dyDescent="0.2">
      <c r="W824386" s="31"/>
      <c r="AI824386" s="31"/>
    </row>
    <row r="824390" spans="23:35" x14ac:dyDescent="0.2">
      <c r="W824390" s="29"/>
      <c r="AI824390" s="29"/>
    </row>
    <row r="824418" spans="23:35" x14ac:dyDescent="0.2">
      <c r="W824418" s="31"/>
      <c r="AI824418" s="31"/>
    </row>
    <row r="824422" spans="23:35" x14ac:dyDescent="0.2">
      <c r="W824422" s="29"/>
      <c r="AI824422" s="29"/>
    </row>
    <row r="824450" spans="23:35" x14ac:dyDescent="0.2">
      <c r="W824450" s="31"/>
      <c r="AI824450" s="31"/>
    </row>
    <row r="824454" spans="23:35" x14ac:dyDescent="0.2">
      <c r="W824454" s="29"/>
      <c r="AI824454" s="29"/>
    </row>
    <row r="824482" spans="23:35" x14ac:dyDescent="0.2">
      <c r="W824482" s="31"/>
      <c r="AI824482" s="31"/>
    </row>
    <row r="824486" spans="23:35" x14ac:dyDescent="0.2">
      <c r="W824486" s="29"/>
      <c r="AI824486" s="29"/>
    </row>
    <row r="824514" spans="23:35" x14ac:dyDescent="0.2">
      <c r="W824514" s="31"/>
      <c r="AI824514" s="31"/>
    </row>
    <row r="824518" spans="23:35" x14ac:dyDescent="0.2">
      <c r="W824518" s="29"/>
      <c r="AI824518" s="29"/>
    </row>
    <row r="824546" spans="23:35" x14ac:dyDescent="0.2">
      <c r="W824546" s="31"/>
      <c r="AI824546" s="31"/>
    </row>
    <row r="824550" spans="23:35" x14ac:dyDescent="0.2">
      <c r="W824550" s="29"/>
      <c r="AI824550" s="29"/>
    </row>
    <row r="824578" spans="23:35" x14ac:dyDescent="0.2">
      <c r="W824578" s="31"/>
      <c r="AI824578" s="31"/>
    </row>
    <row r="824582" spans="23:35" x14ac:dyDescent="0.2">
      <c r="W824582" s="29"/>
      <c r="AI824582" s="29"/>
    </row>
    <row r="824610" spans="23:35" x14ac:dyDescent="0.2">
      <c r="W824610" s="31"/>
      <c r="AI824610" s="31"/>
    </row>
    <row r="824614" spans="23:35" x14ac:dyDescent="0.2">
      <c r="W824614" s="29"/>
      <c r="AI824614" s="29"/>
    </row>
    <row r="824642" spans="23:35" x14ac:dyDescent="0.2">
      <c r="W824642" s="31"/>
      <c r="AI824642" s="31"/>
    </row>
    <row r="824646" spans="23:35" x14ac:dyDescent="0.2">
      <c r="W824646" s="29"/>
      <c r="AI824646" s="29"/>
    </row>
    <row r="824674" spans="23:35" x14ac:dyDescent="0.2">
      <c r="W824674" s="31"/>
      <c r="AI824674" s="31"/>
    </row>
    <row r="824678" spans="23:35" x14ac:dyDescent="0.2">
      <c r="W824678" s="29"/>
      <c r="AI824678" s="29"/>
    </row>
    <row r="824706" spans="23:35" x14ac:dyDescent="0.2">
      <c r="W824706" s="31"/>
      <c r="AI824706" s="31"/>
    </row>
    <row r="824710" spans="23:35" x14ac:dyDescent="0.2">
      <c r="W824710" s="29"/>
      <c r="AI824710" s="29"/>
    </row>
    <row r="824738" spans="23:35" x14ac:dyDescent="0.2">
      <c r="W824738" s="31"/>
      <c r="AI824738" s="31"/>
    </row>
    <row r="824742" spans="23:35" x14ac:dyDescent="0.2">
      <c r="W824742" s="29"/>
      <c r="AI824742" s="29"/>
    </row>
    <row r="824770" spans="23:35" x14ac:dyDescent="0.2">
      <c r="W824770" s="31"/>
      <c r="AI824770" s="31"/>
    </row>
    <row r="824774" spans="23:35" x14ac:dyDescent="0.2">
      <c r="W824774" s="29"/>
      <c r="AI824774" s="29"/>
    </row>
    <row r="824802" spans="23:35" x14ac:dyDescent="0.2">
      <c r="W824802" s="31"/>
      <c r="AI824802" s="31"/>
    </row>
    <row r="824806" spans="23:35" x14ac:dyDescent="0.2">
      <c r="W824806" s="29"/>
      <c r="AI824806" s="29"/>
    </row>
    <row r="824834" spans="23:35" x14ac:dyDescent="0.2">
      <c r="W824834" s="31"/>
      <c r="AI824834" s="31"/>
    </row>
    <row r="824838" spans="23:35" x14ac:dyDescent="0.2">
      <c r="W824838" s="29"/>
      <c r="AI824838" s="29"/>
    </row>
    <row r="824866" spans="23:35" x14ac:dyDescent="0.2">
      <c r="W824866" s="31"/>
      <c r="AI824866" s="31"/>
    </row>
    <row r="824870" spans="23:35" x14ac:dyDescent="0.2">
      <c r="W824870" s="29"/>
      <c r="AI824870" s="29"/>
    </row>
    <row r="824898" spans="23:35" x14ac:dyDescent="0.2">
      <c r="W824898" s="31"/>
      <c r="AI824898" s="31"/>
    </row>
    <row r="824902" spans="23:35" x14ac:dyDescent="0.2">
      <c r="W824902" s="29"/>
      <c r="AI824902" s="29"/>
    </row>
    <row r="824930" spans="23:35" x14ac:dyDescent="0.2">
      <c r="W824930" s="31"/>
      <c r="AI824930" s="31"/>
    </row>
    <row r="824934" spans="23:35" x14ac:dyDescent="0.2">
      <c r="W824934" s="29"/>
      <c r="AI824934" s="29"/>
    </row>
    <row r="824962" spans="23:35" x14ac:dyDescent="0.2">
      <c r="W824962" s="31"/>
      <c r="AI824962" s="31"/>
    </row>
    <row r="824966" spans="23:35" x14ac:dyDescent="0.2">
      <c r="W824966" s="29"/>
      <c r="AI824966" s="29"/>
    </row>
    <row r="824994" spans="23:35" x14ac:dyDescent="0.2">
      <c r="W824994" s="31"/>
      <c r="AI824994" s="31"/>
    </row>
    <row r="824998" spans="23:35" x14ac:dyDescent="0.2">
      <c r="W824998" s="29"/>
      <c r="AI824998" s="29"/>
    </row>
    <row r="825026" spans="23:35" x14ac:dyDescent="0.2">
      <c r="W825026" s="31"/>
      <c r="AI825026" s="31"/>
    </row>
    <row r="825030" spans="23:35" x14ac:dyDescent="0.2">
      <c r="W825030" s="29"/>
      <c r="AI825030" s="29"/>
    </row>
    <row r="825058" spans="23:35" x14ac:dyDescent="0.2">
      <c r="W825058" s="31"/>
      <c r="AI825058" s="31"/>
    </row>
    <row r="825062" spans="23:35" x14ac:dyDescent="0.2">
      <c r="W825062" s="29"/>
      <c r="AI825062" s="29"/>
    </row>
    <row r="825090" spans="23:35" x14ac:dyDescent="0.2">
      <c r="W825090" s="31"/>
      <c r="AI825090" s="31"/>
    </row>
    <row r="825094" spans="23:35" x14ac:dyDescent="0.2">
      <c r="W825094" s="29"/>
      <c r="AI825094" s="29"/>
    </row>
    <row r="825122" spans="23:35" x14ac:dyDescent="0.2">
      <c r="W825122" s="31"/>
      <c r="AI825122" s="31"/>
    </row>
    <row r="825126" spans="23:35" x14ac:dyDescent="0.2">
      <c r="W825126" s="29"/>
      <c r="AI825126" s="29"/>
    </row>
    <row r="825154" spans="23:35" x14ac:dyDescent="0.2">
      <c r="W825154" s="31"/>
      <c r="AI825154" s="31"/>
    </row>
    <row r="825158" spans="23:35" x14ac:dyDescent="0.2">
      <c r="W825158" s="29"/>
      <c r="AI825158" s="29"/>
    </row>
    <row r="825186" spans="23:35" x14ac:dyDescent="0.2">
      <c r="W825186" s="31"/>
      <c r="AI825186" s="31"/>
    </row>
    <row r="825190" spans="23:35" x14ac:dyDescent="0.2">
      <c r="W825190" s="29"/>
      <c r="AI825190" s="29"/>
    </row>
    <row r="825218" spans="23:35" x14ac:dyDescent="0.2">
      <c r="W825218" s="31"/>
      <c r="AI825218" s="31"/>
    </row>
    <row r="825222" spans="23:35" x14ac:dyDescent="0.2">
      <c r="W825222" s="29"/>
      <c r="AI825222" s="29"/>
    </row>
    <row r="825250" spans="23:35" x14ac:dyDescent="0.2">
      <c r="W825250" s="31"/>
      <c r="AI825250" s="31"/>
    </row>
    <row r="825254" spans="23:35" x14ac:dyDescent="0.2">
      <c r="W825254" s="29"/>
      <c r="AI825254" s="29"/>
    </row>
    <row r="825282" spans="23:35" x14ac:dyDescent="0.2">
      <c r="W825282" s="31"/>
      <c r="AI825282" s="31"/>
    </row>
    <row r="825286" spans="23:35" x14ac:dyDescent="0.2">
      <c r="W825286" s="29"/>
      <c r="AI825286" s="29"/>
    </row>
    <row r="825314" spans="23:35" x14ac:dyDescent="0.2">
      <c r="W825314" s="31"/>
      <c r="AI825314" s="31"/>
    </row>
    <row r="825318" spans="23:35" x14ac:dyDescent="0.2">
      <c r="W825318" s="29"/>
      <c r="AI825318" s="29"/>
    </row>
    <row r="825346" spans="23:35" x14ac:dyDescent="0.2">
      <c r="W825346" s="31"/>
      <c r="AI825346" s="31"/>
    </row>
    <row r="825350" spans="23:35" x14ac:dyDescent="0.2">
      <c r="W825350" s="29"/>
      <c r="AI825350" s="29"/>
    </row>
    <row r="825378" spans="23:35" x14ac:dyDescent="0.2">
      <c r="W825378" s="31"/>
      <c r="AI825378" s="31"/>
    </row>
    <row r="825382" spans="23:35" x14ac:dyDescent="0.2">
      <c r="W825382" s="29"/>
      <c r="AI825382" s="29"/>
    </row>
    <row r="825410" spans="23:35" x14ac:dyDescent="0.2">
      <c r="W825410" s="31"/>
      <c r="AI825410" s="31"/>
    </row>
    <row r="825414" spans="23:35" x14ac:dyDescent="0.2">
      <c r="W825414" s="29"/>
      <c r="AI825414" s="29"/>
    </row>
    <row r="825442" spans="23:35" x14ac:dyDescent="0.2">
      <c r="W825442" s="31"/>
      <c r="AI825442" s="31"/>
    </row>
    <row r="825446" spans="23:35" x14ac:dyDescent="0.2">
      <c r="W825446" s="29"/>
      <c r="AI825446" s="29"/>
    </row>
    <row r="825474" spans="23:35" x14ac:dyDescent="0.2">
      <c r="W825474" s="31"/>
      <c r="AI825474" s="31"/>
    </row>
    <row r="825478" spans="23:35" x14ac:dyDescent="0.2">
      <c r="W825478" s="29"/>
      <c r="AI825478" s="29"/>
    </row>
    <row r="825506" spans="23:35" x14ac:dyDescent="0.2">
      <c r="W825506" s="31"/>
      <c r="AI825506" s="31"/>
    </row>
    <row r="825510" spans="23:35" x14ac:dyDescent="0.2">
      <c r="W825510" s="29"/>
      <c r="AI825510" s="29"/>
    </row>
    <row r="825538" spans="23:35" x14ac:dyDescent="0.2">
      <c r="W825538" s="31"/>
      <c r="AI825538" s="31"/>
    </row>
    <row r="825542" spans="23:35" x14ac:dyDescent="0.2">
      <c r="W825542" s="29"/>
      <c r="AI825542" s="29"/>
    </row>
    <row r="825570" spans="23:35" x14ac:dyDescent="0.2">
      <c r="W825570" s="31"/>
      <c r="AI825570" s="31"/>
    </row>
    <row r="825574" spans="23:35" x14ac:dyDescent="0.2">
      <c r="W825574" s="29"/>
      <c r="AI825574" s="29"/>
    </row>
    <row r="825602" spans="23:35" x14ac:dyDescent="0.2">
      <c r="W825602" s="31"/>
      <c r="AI825602" s="31"/>
    </row>
    <row r="825606" spans="23:35" x14ac:dyDescent="0.2">
      <c r="W825606" s="29"/>
      <c r="AI825606" s="29"/>
    </row>
    <row r="825634" spans="23:35" x14ac:dyDescent="0.2">
      <c r="W825634" s="31"/>
      <c r="AI825634" s="31"/>
    </row>
    <row r="825638" spans="23:35" x14ac:dyDescent="0.2">
      <c r="W825638" s="29"/>
      <c r="AI825638" s="29"/>
    </row>
    <row r="825666" spans="23:35" x14ac:dyDescent="0.2">
      <c r="W825666" s="31"/>
      <c r="AI825666" s="31"/>
    </row>
    <row r="825670" spans="23:35" x14ac:dyDescent="0.2">
      <c r="W825670" s="29"/>
      <c r="AI825670" s="29"/>
    </row>
    <row r="825698" spans="23:35" x14ac:dyDescent="0.2">
      <c r="W825698" s="31"/>
      <c r="AI825698" s="31"/>
    </row>
    <row r="825702" spans="23:35" x14ac:dyDescent="0.2">
      <c r="W825702" s="29"/>
      <c r="AI825702" s="29"/>
    </row>
    <row r="825730" spans="23:35" x14ac:dyDescent="0.2">
      <c r="W825730" s="31"/>
      <c r="AI825730" s="31"/>
    </row>
    <row r="825734" spans="23:35" x14ac:dyDescent="0.2">
      <c r="W825734" s="29"/>
      <c r="AI825734" s="29"/>
    </row>
    <row r="825762" spans="23:35" x14ac:dyDescent="0.2">
      <c r="W825762" s="31"/>
      <c r="AI825762" s="31"/>
    </row>
    <row r="825766" spans="23:35" x14ac:dyDescent="0.2">
      <c r="W825766" s="29"/>
      <c r="AI825766" s="29"/>
    </row>
    <row r="825794" spans="23:35" x14ac:dyDescent="0.2">
      <c r="W825794" s="31"/>
      <c r="AI825794" s="31"/>
    </row>
    <row r="825798" spans="23:35" x14ac:dyDescent="0.2">
      <c r="W825798" s="29"/>
      <c r="AI825798" s="29"/>
    </row>
    <row r="825826" spans="23:35" x14ac:dyDescent="0.2">
      <c r="W825826" s="31"/>
      <c r="AI825826" s="31"/>
    </row>
    <row r="825830" spans="23:35" x14ac:dyDescent="0.2">
      <c r="W825830" s="29"/>
      <c r="AI825830" s="29"/>
    </row>
    <row r="825858" spans="23:35" x14ac:dyDescent="0.2">
      <c r="W825858" s="31"/>
      <c r="AI825858" s="31"/>
    </row>
    <row r="825862" spans="23:35" x14ac:dyDescent="0.2">
      <c r="W825862" s="29"/>
      <c r="AI825862" s="29"/>
    </row>
    <row r="825890" spans="23:35" x14ac:dyDescent="0.2">
      <c r="W825890" s="31"/>
      <c r="AI825890" s="31"/>
    </row>
    <row r="825894" spans="23:35" x14ac:dyDescent="0.2">
      <c r="W825894" s="29"/>
      <c r="AI825894" s="29"/>
    </row>
    <row r="825922" spans="23:35" x14ac:dyDescent="0.2">
      <c r="W825922" s="31"/>
      <c r="AI825922" s="31"/>
    </row>
    <row r="825926" spans="23:35" x14ac:dyDescent="0.2">
      <c r="W825926" s="29"/>
      <c r="AI825926" s="29"/>
    </row>
    <row r="825954" spans="23:35" x14ac:dyDescent="0.2">
      <c r="W825954" s="31"/>
      <c r="AI825954" s="31"/>
    </row>
    <row r="825958" spans="23:35" x14ac:dyDescent="0.2">
      <c r="W825958" s="29"/>
      <c r="AI825958" s="29"/>
    </row>
    <row r="825986" spans="23:35" x14ac:dyDescent="0.2">
      <c r="W825986" s="31"/>
      <c r="AI825986" s="31"/>
    </row>
    <row r="825990" spans="23:35" x14ac:dyDescent="0.2">
      <c r="W825990" s="29"/>
      <c r="AI825990" s="29"/>
    </row>
    <row r="826018" spans="23:35" x14ac:dyDescent="0.2">
      <c r="W826018" s="31"/>
      <c r="AI826018" s="31"/>
    </row>
    <row r="826022" spans="23:35" x14ac:dyDescent="0.2">
      <c r="W826022" s="29"/>
      <c r="AI826022" s="29"/>
    </row>
    <row r="826050" spans="23:35" x14ac:dyDescent="0.2">
      <c r="W826050" s="31"/>
      <c r="AI826050" s="31"/>
    </row>
    <row r="826054" spans="23:35" x14ac:dyDescent="0.2">
      <c r="W826054" s="29"/>
      <c r="AI826054" s="29"/>
    </row>
    <row r="826082" spans="23:35" x14ac:dyDescent="0.2">
      <c r="W826082" s="31"/>
      <c r="AI826082" s="31"/>
    </row>
    <row r="826086" spans="23:35" x14ac:dyDescent="0.2">
      <c r="W826086" s="29"/>
      <c r="AI826086" s="29"/>
    </row>
    <row r="826114" spans="23:35" x14ac:dyDescent="0.2">
      <c r="W826114" s="31"/>
      <c r="AI826114" s="31"/>
    </row>
    <row r="826118" spans="23:35" x14ac:dyDescent="0.2">
      <c r="W826118" s="29"/>
      <c r="AI826118" s="29"/>
    </row>
    <row r="826146" spans="23:35" x14ac:dyDescent="0.2">
      <c r="W826146" s="31"/>
      <c r="AI826146" s="31"/>
    </row>
    <row r="826150" spans="23:35" x14ac:dyDescent="0.2">
      <c r="W826150" s="29"/>
      <c r="AI826150" s="29"/>
    </row>
    <row r="826178" spans="23:35" x14ac:dyDescent="0.2">
      <c r="W826178" s="31"/>
      <c r="AI826178" s="31"/>
    </row>
    <row r="826182" spans="23:35" x14ac:dyDescent="0.2">
      <c r="W826182" s="29"/>
      <c r="AI826182" s="29"/>
    </row>
    <row r="826210" spans="23:35" x14ac:dyDescent="0.2">
      <c r="W826210" s="31"/>
      <c r="AI826210" s="31"/>
    </row>
    <row r="826214" spans="23:35" x14ac:dyDescent="0.2">
      <c r="W826214" s="29"/>
      <c r="AI826214" s="29"/>
    </row>
    <row r="826242" spans="23:35" x14ac:dyDescent="0.2">
      <c r="W826242" s="31"/>
      <c r="AI826242" s="31"/>
    </row>
    <row r="826246" spans="23:35" x14ac:dyDescent="0.2">
      <c r="W826246" s="29"/>
      <c r="AI826246" s="29"/>
    </row>
    <row r="826274" spans="23:35" x14ac:dyDescent="0.2">
      <c r="W826274" s="31"/>
      <c r="AI826274" s="31"/>
    </row>
    <row r="826278" spans="23:35" x14ac:dyDescent="0.2">
      <c r="W826278" s="29"/>
      <c r="AI826278" s="29"/>
    </row>
    <row r="826306" spans="23:35" x14ac:dyDescent="0.2">
      <c r="W826306" s="31"/>
      <c r="AI826306" s="31"/>
    </row>
    <row r="826310" spans="23:35" x14ac:dyDescent="0.2">
      <c r="W826310" s="29"/>
      <c r="AI826310" s="29"/>
    </row>
    <row r="826338" spans="23:35" x14ac:dyDescent="0.2">
      <c r="W826338" s="31"/>
      <c r="AI826338" s="31"/>
    </row>
    <row r="826342" spans="23:35" x14ac:dyDescent="0.2">
      <c r="W826342" s="29"/>
      <c r="AI826342" s="29"/>
    </row>
    <row r="826370" spans="23:35" x14ac:dyDescent="0.2">
      <c r="W826370" s="31"/>
      <c r="AI826370" s="31"/>
    </row>
    <row r="826374" spans="23:35" x14ac:dyDescent="0.2">
      <c r="W826374" s="29"/>
      <c r="AI826374" s="29"/>
    </row>
    <row r="826402" spans="23:35" x14ac:dyDescent="0.2">
      <c r="W826402" s="31"/>
      <c r="AI826402" s="31"/>
    </row>
    <row r="826406" spans="23:35" x14ac:dyDescent="0.2">
      <c r="W826406" s="29"/>
      <c r="AI826406" s="29"/>
    </row>
    <row r="826434" spans="23:35" x14ac:dyDescent="0.2">
      <c r="W826434" s="31"/>
      <c r="AI826434" s="31"/>
    </row>
    <row r="826438" spans="23:35" x14ac:dyDescent="0.2">
      <c r="W826438" s="29"/>
      <c r="AI826438" s="29"/>
    </row>
    <row r="826466" spans="23:35" x14ac:dyDescent="0.2">
      <c r="W826466" s="31"/>
      <c r="AI826466" s="31"/>
    </row>
    <row r="826470" spans="23:35" x14ac:dyDescent="0.2">
      <c r="W826470" s="29"/>
      <c r="AI826470" s="29"/>
    </row>
    <row r="826498" spans="23:35" x14ac:dyDescent="0.2">
      <c r="W826498" s="31"/>
      <c r="AI826498" s="31"/>
    </row>
    <row r="826502" spans="23:35" x14ac:dyDescent="0.2">
      <c r="W826502" s="29"/>
      <c r="AI826502" s="29"/>
    </row>
    <row r="826530" spans="23:35" x14ac:dyDescent="0.2">
      <c r="W826530" s="31"/>
      <c r="AI826530" s="31"/>
    </row>
    <row r="826534" spans="23:35" x14ac:dyDescent="0.2">
      <c r="W826534" s="29"/>
      <c r="AI826534" s="29"/>
    </row>
    <row r="826562" spans="23:35" x14ac:dyDescent="0.2">
      <c r="W826562" s="31"/>
      <c r="AI826562" s="31"/>
    </row>
    <row r="826566" spans="23:35" x14ac:dyDescent="0.2">
      <c r="W826566" s="29"/>
      <c r="AI826566" s="29"/>
    </row>
    <row r="826594" spans="23:35" x14ac:dyDescent="0.2">
      <c r="W826594" s="31"/>
      <c r="AI826594" s="31"/>
    </row>
    <row r="826598" spans="23:35" x14ac:dyDescent="0.2">
      <c r="W826598" s="29"/>
      <c r="AI826598" s="29"/>
    </row>
    <row r="826626" spans="23:35" x14ac:dyDescent="0.2">
      <c r="W826626" s="31"/>
      <c r="AI826626" s="31"/>
    </row>
    <row r="826630" spans="23:35" x14ac:dyDescent="0.2">
      <c r="W826630" s="29"/>
      <c r="AI826630" s="29"/>
    </row>
    <row r="826658" spans="23:35" x14ac:dyDescent="0.2">
      <c r="W826658" s="31"/>
      <c r="AI826658" s="31"/>
    </row>
    <row r="826662" spans="23:35" x14ac:dyDescent="0.2">
      <c r="W826662" s="29"/>
      <c r="AI826662" s="29"/>
    </row>
    <row r="826690" spans="23:35" x14ac:dyDescent="0.2">
      <c r="W826690" s="31"/>
      <c r="AI826690" s="31"/>
    </row>
    <row r="826694" spans="23:35" x14ac:dyDescent="0.2">
      <c r="W826694" s="29"/>
      <c r="AI826694" s="29"/>
    </row>
    <row r="826722" spans="23:35" x14ac:dyDescent="0.2">
      <c r="W826722" s="31"/>
      <c r="AI826722" s="31"/>
    </row>
    <row r="826726" spans="23:35" x14ac:dyDescent="0.2">
      <c r="W826726" s="29"/>
      <c r="AI826726" s="29"/>
    </row>
    <row r="826754" spans="23:35" x14ac:dyDescent="0.2">
      <c r="W826754" s="31"/>
      <c r="AI826754" s="31"/>
    </row>
    <row r="826758" spans="23:35" x14ac:dyDescent="0.2">
      <c r="W826758" s="29"/>
      <c r="AI826758" s="29"/>
    </row>
    <row r="826786" spans="23:35" x14ac:dyDescent="0.2">
      <c r="W826786" s="31"/>
      <c r="AI826786" s="31"/>
    </row>
    <row r="826790" spans="23:35" x14ac:dyDescent="0.2">
      <c r="W826790" s="29"/>
      <c r="AI826790" s="29"/>
    </row>
    <row r="826818" spans="23:35" x14ac:dyDescent="0.2">
      <c r="W826818" s="31"/>
      <c r="AI826818" s="31"/>
    </row>
    <row r="826822" spans="23:35" x14ac:dyDescent="0.2">
      <c r="W826822" s="29"/>
      <c r="AI826822" s="29"/>
    </row>
    <row r="826850" spans="23:35" x14ac:dyDescent="0.2">
      <c r="W826850" s="31"/>
      <c r="AI826850" s="31"/>
    </row>
    <row r="826854" spans="23:35" x14ac:dyDescent="0.2">
      <c r="W826854" s="29"/>
      <c r="AI826854" s="29"/>
    </row>
    <row r="826882" spans="23:35" x14ac:dyDescent="0.2">
      <c r="W826882" s="31"/>
      <c r="AI826882" s="31"/>
    </row>
    <row r="826886" spans="23:35" x14ac:dyDescent="0.2">
      <c r="W826886" s="29"/>
      <c r="AI826886" s="29"/>
    </row>
    <row r="826914" spans="23:35" x14ac:dyDescent="0.2">
      <c r="W826914" s="31"/>
      <c r="AI826914" s="31"/>
    </row>
    <row r="826918" spans="23:35" x14ac:dyDescent="0.2">
      <c r="W826918" s="29"/>
      <c r="AI826918" s="29"/>
    </row>
    <row r="826946" spans="23:35" x14ac:dyDescent="0.2">
      <c r="W826946" s="31"/>
      <c r="AI826946" s="31"/>
    </row>
    <row r="826950" spans="23:35" x14ac:dyDescent="0.2">
      <c r="W826950" s="29"/>
      <c r="AI826950" s="29"/>
    </row>
    <row r="826978" spans="23:35" x14ac:dyDescent="0.2">
      <c r="W826978" s="31"/>
      <c r="AI826978" s="31"/>
    </row>
    <row r="826982" spans="23:35" x14ac:dyDescent="0.2">
      <c r="W826982" s="29"/>
      <c r="AI826982" s="29"/>
    </row>
    <row r="827010" spans="23:35" x14ac:dyDescent="0.2">
      <c r="W827010" s="31"/>
      <c r="AI827010" s="31"/>
    </row>
    <row r="827014" spans="23:35" x14ac:dyDescent="0.2">
      <c r="W827014" s="29"/>
      <c r="AI827014" s="29"/>
    </row>
    <row r="827042" spans="23:35" x14ac:dyDescent="0.2">
      <c r="W827042" s="31"/>
      <c r="AI827042" s="31"/>
    </row>
    <row r="827046" spans="23:35" x14ac:dyDescent="0.2">
      <c r="W827046" s="29"/>
      <c r="AI827046" s="29"/>
    </row>
    <row r="827074" spans="23:35" x14ac:dyDescent="0.2">
      <c r="W827074" s="31"/>
      <c r="AI827074" s="31"/>
    </row>
    <row r="827078" spans="23:35" x14ac:dyDescent="0.2">
      <c r="W827078" s="29"/>
      <c r="AI827078" s="29"/>
    </row>
    <row r="827106" spans="23:35" x14ac:dyDescent="0.2">
      <c r="W827106" s="31"/>
      <c r="AI827106" s="31"/>
    </row>
    <row r="827110" spans="23:35" x14ac:dyDescent="0.2">
      <c r="W827110" s="29"/>
      <c r="AI827110" s="29"/>
    </row>
    <row r="827138" spans="23:35" x14ac:dyDescent="0.2">
      <c r="W827138" s="31"/>
      <c r="AI827138" s="31"/>
    </row>
    <row r="827142" spans="23:35" x14ac:dyDescent="0.2">
      <c r="W827142" s="29"/>
      <c r="AI827142" s="29"/>
    </row>
    <row r="827170" spans="23:35" x14ac:dyDescent="0.2">
      <c r="W827170" s="31"/>
      <c r="AI827170" s="31"/>
    </row>
    <row r="827174" spans="23:35" x14ac:dyDescent="0.2">
      <c r="W827174" s="29"/>
      <c r="AI827174" s="29"/>
    </row>
    <row r="827202" spans="23:35" x14ac:dyDescent="0.2">
      <c r="W827202" s="31"/>
      <c r="AI827202" s="31"/>
    </row>
    <row r="827206" spans="23:35" x14ac:dyDescent="0.2">
      <c r="W827206" s="29"/>
      <c r="AI827206" s="29"/>
    </row>
    <row r="827234" spans="23:35" x14ac:dyDescent="0.2">
      <c r="W827234" s="31"/>
      <c r="AI827234" s="31"/>
    </row>
    <row r="827238" spans="23:35" x14ac:dyDescent="0.2">
      <c r="W827238" s="29"/>
      <c r="AI827238" s="29"/>
    </row>
    <row r="827266" spans="23:35" x14ac:dyDescent="0.2">
      <c r="W827266" s="31"/>
      <c r="AI827266" s="31"/>
    </row>
    <row r="827270" spans="23:35" x14ac:dyDescent="0.2">
      <c r="W827270" s="29"/>
      <c r="AI827270" s="29"/>
    </row>
    <row r="827298" spans="23:35" x14ac:dyDescent="0.2">
      <c r="W827298" s="31"/>
      <c r="AI827298" s="31"/>
    </row>
    <row r="827302" spans="23:35" x14ac:dyDescent="0.2">
      <c r="W827302" s="29"/>
      <c r="AI827302" s="29"/>
    </row>
    <row r="827330" spans="23:35" x14ac:dyDescent="0.2">
      <c r="W827330" s="31"/>
      <c r="AI827330" s="31"/>
    </row>
    <row r="827334" spans="23:35" x14ac:dyDescent="0.2">
      <c r="W827334" s="29"/>
      <c r="AI827334" s="29"/>
    </row>
    <row r="827362" spans="23:35" x14ac:dyDescent="0.2">
      <c r="W827362" s="31"/>
      <c r="AI827362" s="31"/>
    </row>
    <row r="827366" spans="23:35" x14ac:dyDescent="0.2">
      <c r="W827366" s="29"/>
      <c r="AI827366" s="29"/>
    </row>
    <row r="827394" spans="23:35" x14ac:dyDescent="0.2">
      <c r="W827394" s="31"/>
      <c r="AI827394" s="31"/>
    </row>
    <row r="827398" spans="23:35" x14ac:dyDescent="0.2">
      <c r="W827398" s="29"/>
      <c r="AI827398" s="29"/>
    </row>
    <row r="827426" spans="23:35" x14ac:dyDescent="0.2">
      <c r="W827426" s="31"/>
      <c r="AI827426" s="31"/>
    </row>
    <row r="827430" spans="23:35" x14ac:dyDescent="0.2">
      <c r="W827430" s="29"/>
      <c r="AI827430" s="29"/>
    </row>
    <row r="827458" spans="23:35" x14ac:dyDescent="0.2">
      <c r="W827458" s="31"/>
      <c r="AI827458" s="31"/>
    </row>
    <row r="827462" spans="23:35" x14ac:dyDescent="0.2">
      <c r="W827462" s="29"/>
      <c r="AI827462" s="29"/>
    </row>
    <row r="827490" spans="23:35" x14ac:dyDescent="0.2">
      <c r="W827490" s="31"/>
      <c r="AI827490" s="31"/>
    </row>
    <row r="827494" spans="23:35" x14ac:dyDescent="0.2">
      <c r="W827494" s="29"/>
      <c r="AI827494" s="29"/>
    </row>
    <row r="827522" spans="23:35" x14ac:dyDescent="0.2">
      <c r="W827522" s="31"/>
      <c r="AI827522" s="31"/>
    </row>
    <row r="827526" spans="23:35" x14ac:dyDescent="0.2">
      <c r="W827526" s="29"/>
      <c r="AI827526" s="29"/>
    </row>
    <row r="827554" spans="23:35" x14ac:dyDescent="0.2">
      <c r="W827554" s="31"/>
      <c r="AI827554" s="31"/>
    </row>
    <row r="827558" spans="23:35" x14ac:dyDescent="0.2">
      <c r="W827558" s="29"/>
      <c r="AI827558" s="29"/>
    </row>
    <row r="827586" spans="23:35" x14ac:dyDescent="0.2">
      <c r="W827586" s="31"/>
      <c r="AI827586" s="31"/>
    </row>
    <row r="827590" spans="23:35" x14ac:dyDescent="0.2">
      <c r="W827590" s="29"/>
      <c r="AI827590" s="29"/>
    </row>
    <row r="827618" spans="23:35" x14ac:dyDescent="0.2">
      <c r="W827618" s="31"/>
      <c r="AI827618" s="31"/>
    </row>
    <row r="827622" spans="23:35" x14ac:dyDescent="0.2">
      <c r="W827622" s="29"/>
      <c r="AI827622" s="29"/>
    </row>
    <row r="827650" spans="23:35" x14ac:dyDescent="0.2">
      <c r="W827650" s="31"/>
      <c r="AI827650" s="31"/>
    </row>
    <row r="827654" spans="23:35" x14ac:dyDescent="0.2">
      <c r="W827654" s="29"/>
      <c r="AI827654" s="29"/>
    </row>
    <row r="827682" spans="23:35" x14ac:dyDescent="0.2">
      <c r="W827682" s="31"/>
      <c r="AI827682" s="31"/>
    </row>
    <row r="827686" spans="23:35" x14ac:dyDescent="0.2">
      <c r="W827686" s="29"/>
      <c r="AI827686" s="29"/>
    </row>
    <row r="827714" spans="23:35" x14ac:dyDescent="0.2">
      <c r="W827714" s="31"/>
      <c r="AI827714" s="31"/>
    </row>
    <row r="827718" spans="23:35" x14ac:dyDescent="0.2">
      <c r="W827718" s="29"/>
      <c r="AI827718" s="29"/>
    </row>
    <row r="827746" spans="23:35" x14ac:dyDescent="0.2">
      <c r="W827746" s="31"/>
      <c r="AI827746" s="31"/>
    </row>
    <row r="827750" spans="23:35" x14ac:dyDescent="0.2">
      <c r="W827750" s="29"/>
      <c r="AI827750" s="29"/>
    </row>
    <row r="827778" spans="23:35" x14ac:dyDescent="0.2">
      <c r="W827778" s="31"/>
      <c r="AI827778" s="31"/>
    </row>
    <row r="827782" spans="23:35" x14ac:dyDescent="0.2">
      <c r="W827782" s="29"/>
      <c r="AI827782" s="29"/>
    </row>
    <row r="827810" spans="23:35" x14ac:dyDescent="0.2">
      <c r="W827810" s="31"/>
      <c r="AI827810" s="31"/>
    </row>
    <row r="827814" spans="23:35" x14ac:dyDescent="0.2">
      <c r="W827814" s="29"/>
      <c r="AI827814" s="29"/>
    </row>
    <row r="827842" spans="23:35" x14ac:dyDescent="0.2">
      <c r="W827842" s="31"/>
      <c r="AI827842" s="31"/>
    </row>
    <row r="827846" spans="23:35" x14ac:dyDescent="0.2">
      <c r="W827846" s="29"/>
      <c r="AI827846" s="29"/>
    </row>
    <row r="827874" spans="23:35" x14ac:dyDescent="0.2">
      <c r="W827874" s="31"/>
      <c r="AI827874" s="31"/>
    </row>
    <row r="827878" spans="23:35" x14ac:dyDescent="0.2">
      <c r="W827878" s="29"/>
      <c r="AI827878" s="29"/>
    </row>
    <row r="827906" spans="23:35" x14ac:dyDescent="0.2">
      <c r="W827906" s="31"/>
      <c r="AI827906" s="31"/>
    </row>
    <row r="827910" spans="23:35" x14ac:dyDescent="0.2">
      <c r="W827910" s="29"/>
      <c r="AI827910" s="29"/>
    </row>
    <row r="827938" spans="23:35" x14ac:dyDescent="0.2">
      <c r="W827938" s="31"/>
      <c r="AI827938" s="31"/>
    </row>
    <row r="827942" spans="23:35" x14ac:dyDescent="0.2">
      <c r="W827942" s="29"/>
      <c r="AI827942" s="29"/>
    </row>
    <row r="827970" spans="23:35" x14ac:dyDescent="0.2">
      <c r="W827970" s="31"/>
      <c r="AI827970" s="31"/>
    </row>
    <row r="827974" spans="23:35" x14ac:dyDescent="0.2">
      <c r="W827974" s="29"/>
      <c r="AI827974" s="29"/>
    </row>
    <row r="828002" spans="23:35" x14ac:dyDescent="0.2">
      <c r="W828002" s="31"/>
      <c r="AI828002" s="31"/>
    </row>
    <row r="828006" spans="23:35" x14ac:dyDescent="0.2">
      <c r="W828006" s="29"/>
      <c r="AI828006" s="29"/>
    </row>
    <row r="828034" spans="23:35" x14ac:dyDescent="0.2">
      <c r="W828034" s="31"/>
      <c r="AI828034" s="31"/>
    </row>
    <row r="828038" spans="23:35" x14ac:dyDescent="0.2">
      <c r="W828038" s="29"/>
      <c r="AI828038" s="29"/>
    </row>
    <row r="828066" spans="23:35" x14ac:dyDescent="0.2">
      <c r="W828066" s="31"/>
      <c r="AI828066" s="31"/>
    </row>
    <row r="828070" spans="23:35" x14ac:dyDescent="0.2">
      <c r="W828070" s="29"/>
      <c r="AI828070" s="29"/>
    </row>
    <row r="828098" spans="23:35" x14ac:dyDescent="0.2">
      <c r="W828098" s="31"/>
      <c r="AI828098" s="31"/>
    </row>
    <row r="828102" spans="23:35" x14ac:dyDescent="0.2">
      <c r="W828102" s="29"/>
      <c r="AI828102" s="29"/>
    </row>
    <row r="828130" spans="23:35" x14ac:dyDescent="0.2">
      <c r="W828130" s="31"/>
      <c r="AI828130" s="31"/>
    </row>
    <row r="828134" spans="23:35" x14ac:dyDescent="0.2">
      <c r="W828134" s="29"/>
      <c r="AI828134" s="29"/>
    </row>
    <row r="828162" spans="23:35" x14ac:dyDescent="0.2">
      <c r="W828162" s="31"/>
      <c r="AI828162" s="31"/>
    </row>
    <row r="828166" spans="23:35" x14ac:dyDescent="0.2">
      <c r="W828166" s="29"/>
      <c r="AI828166" s="29"/>
    </row>
    <row r="828194" spans="23:35" x14ac:dyDescent="0.2">
      <c r="W828194" s="31"/>
      <c r="AI828194" s="31"/>
    </row>
    <row r="828198" spans="23:35" x14ac:dyDescent="0.2">
      <c r="W828198" s="29"/>
      <c r="AI828198" s="29"/>
    </row>
    <row r="828226" spans="23:35" x14ac:dyDescent="0.2">
      <c r="W828226" s="31"/>
      <c r="AI828226" s="31"/>
    </row>
    <row r="828230" spans="23:35" x14ac:dyDescent="0.2">
      <c r="W828230" s="29"/>
      <c r="AI828230" s="29"/>
    </row>
    <row r="828258" spans="23:35" x14ac:dyDescent="0.2">
      <c r="W828258" s="31"/>
      <c r="AI828258" s="31"/>
    </row>
    <row r="828262" spans="23:35" x14ac:dyDescent="0.2">
      <c r="W828262" s="29"/>
      <c r="AI828262" s="29"/>
    </row>
    <row r="828290" spans="23:35" x14ac:dyDescent="0.2">
      <c r="W828290" s="31"/>
      <c r="AI828290" s="31"/>
    </row>
    <row r="828294" spans="23:35" x14ac:dyDescent="0.2">
      <c r="W828294" s="29"/>
      <c r="AI828294" s="29"/>
    </row>
    <row r="828322" spans="23:35" x14ac:dyDescent="0.2">
      <c r="W828322" s="31"/>
      <c r="AI828322" s="31"/>
    </row>
    <row r="828326" spans="23:35" x14ac:dyDescent="0.2">
      <c r="W828326" s="29"/>
      <c r="AI828326" s="29"/>
    </row>
    <row r="828354" spans="23:35" x14ac:dyDescent="0.2">
      <c r="W828354" s="31"/>
      <c r="AI828354" s="31"/>
    </row>
    <row r="828358" spans="23:35" x14ac:dyDescent="0.2">
      <c r="W828358" s="29"/>
      <c r="AI828358" s="29"/>
    </row>
    <row r="828386" spans="23:35" x14ac:dyDescent="0.2">
      <c r="W828386" s="31"/>
      <c r="AI828386" s="31"/>
    </row>
    <row r="828390" spans="23:35" x14ac:dyDescent="0.2">
      <c r="W828390" s="29"/>
      <c r="AI828390" s="29"/>
    </row>
    <row r="828418" spans="23:35" x14ac:dyDescent="0.2">
      <c r="W828418" s="31"/>
      <c r="AI828418" s="31"/>
    </row>
    <row r="828422" spans="23:35" x14ac:dyDescent="0.2">
      <c r="W828422" s="29"/>
      <c r="AI828422" s="29"/>
    </row>
    <row r="828450" spans="23:35" x14ac:dyDescent="0.2">
      <c r="W828450" s="31"/>
      <c r="AI828450" s="31"/>
    </row>
    <row r="828454" spans="23:35" x14ac:dyDescent="0.2">
      <c r="W828454" s="29"/>
      <c r="AI828454" s="29"/>
    </row>
    <row r="828482" spans="23:35" x14ac:dyDescent="0.2">
      <c r="W828482" s="31"/>
      <c r="AI828482" s="31"/>
    </row>
    <row r="828486" spans="23:35" x14ac:dyDescent="0.2">
      <c r="W828486" s="29"/>
      <c r="AI828486" s="29"/>
    </row>
    <row r="828514" spans="23:35" x14ac:dyDescent="0.2">
      <c r="W828514" s="31"/>
      <c r="AI828514" s="31"/>
    </row>
    <row r="828518" spans="23:35" x14ac:dyDescent="0.2">
      <c r="W828518" s="29"/>
      <c r="AI828518" s="29"/>
    </row>
    <row r="828546" spans="23:35" x14ac:dyDescent="0.2">
      <c r="W828546" s="31"/>
      <c r="AI828546" s="31"/>
    </row>
    <row r="828550" spans="23:35" x14ac:dyDescent="0.2">
      <c r="W828550" s="29"/>
      <c r="AI828550" s="29"/>
    </row>
    <row r="828578" spans="23:35" x14ac:dyDescent="0.2">
      <c r="W828578" s="31"/>
      <c r="AI828578" s="31"/>
    </row>
    <row r="828582" spans="23:35" x14ac:dyDescent="0.2">
      <c r="W828582" s="29"/>
      <c r="AI828582" s="29"/>
    </row>
    <row r="828610" spans="23:35" x14ac:dyDescent="0.2">
      <c r="W828610" s="31"/>
      <c r="AI828610" s="31"/>
    </row>
    <row r="828614" spans="23:35" x14ac:dyDescent="0.2">
      <c r="W828614" s="29"/>
      <c r="AI828614" s="29"/>
    </row>
    <row r="828642" spans="23:35" x14ac:dyDescent="0.2">
      <c r="W828642" s="31"/>
      <c r="AI828642" s="31"/>
    </row>
    <row r="828646" spans="23:35" x14ac:dyDescent="0.2">
      <c r="W828646" s="29"/>
      <c r="AI828646" s="29"/>
    </row>
    <row r="828674" spans="23:35" x14ac:dyDescent="0.2">
      <c r="W828674" s="31"/>
      <c r="AI828674" s="31"/>
    </row>
    <row r="828678" spans="23:35" x14ac:dyDescent="0.2">
      <c r="W828678" s="29"/>
      <c r="AI828678" s="29"/>
    </row>
    <row r="828706" spans="23:35" x14ac:dyDescent="0.2">
      <c r="W828706" s="31"/>
      <c r="AI828706" s="31"/>
    </row>
    <row r="828710" spans="23:35" x14ac:dyDescent="0.2">
      <c r="W828710" s="29"/>
      <c r="AI828710" s="29"/>
    </row>
    <row r="828738" spans="23:35" x14ac:dyDescent="0.2">
      <c r="W828738" s="31"/>
      <c r="AI828738" s="31"/>
    </row>
    <row r="828742" spans="23:35" x14ac:dyDescent="0.2">
      <c r="W828742" s="29"/>
      <c r="AI828742" s="29"/>
    </row>
    <row r="828770" spans="23:35" x14ac:dyDescent="0.2">
      <c r="W828770" s="31"/>
      <c r="AI828770" s="31"/>
    </row>
    <row r="828774" spans="23:35" x14ac:dyDescent="0.2">
      <c r="W828774" s="29"/>
      <c r="AI828774" s="29"/>
    </row>
    <row r="828802" spans="23:35" x14ac:dyDescent="0.2">
      <c r="W828802" s="31"/>
      <c r="AI828802" s="31"/>
    </row>
    <row r="828806" spans="23:35" x14ac:dyDescent="0.2">
      <c r="W828806" s="29"/>
      <c r="AI828806" s="29"/>
    </row>
    <row r="828834" spans="23:35" x14ac:dyDescent="0.2">
      <c r="W828834" s="31"/>
      <c r="AI828834" s="31"/>
    </row>
    <row r="828838" spans="23:35" x14ac:dyDescent="0.2">
      <c r="W828838" s="29"/>
      <c r="AI828838" s="29"/>
    </row>
    <row r="828866" spans="23:35" x14ac:dyDescent="0.2">
      <c r="W828866" s="31"/>
      <c r="AI828866" s="31"/>
    </row>
    <row r="828870" spans="23:35" x14ac:dyDescent="0.2">
      <c r="W828870" s="29"/>
      <c r="AI828870" s="29"/>
    </row>
    <row r="828898" spans="23:35" x14ac:dyDescent="0.2">
      <c r="W828898" s="31"/>
      <c r="AI828898" s="31"/>
    </row>
    <row r="828902" spans="23:35" x14ac:dyDescent="0.2">
      <c r="W828902" s="29"/>
      <c r="AI828902" s="29"/>
    </row>
    <row r="828930" spans="23:35" x14ac:dyDescent="0.2">
      <c r="W828930" s="31"/>
      <c r="AI828930" s="31"/>
    </row>
    <row r="828934" spans="23:35" x14ac:dyDescent="0.2">
      <c r="W828934" s="29"/>
      <c r="AI828934" s="29"/>
    </row>
    <row r="828962" spans="23:35" x14ac:dyDescent="0.2">
      <c r="W828962" s="31"/>
      <c r="AI828962" s="31"/>
    </row>
    <row r="828966" spans="23:35" x14ac:dyDescent="0.2">
      <c r="W828966" s="29"/>
      <c r="AI828966" s="29"/>
    </row>
    <row r="828994" spans="23:35" x14ac:dyDescent="0.2">
      <c r="W828994" s="31"/>
      <c r="AI828994" s="31"/>
    </row>
    <row r="828998" spans="23:35" x14ac:dyDescent="0.2">
      <c r="W828998" s="29"/>
      <c r="AI828998" s="29"/>
    </row>
    <row r="829026" spans="23:35" x14ac:dyDescent="0.2">
      <c r="W829026" s="31"/>
      <c r="AI829026" s="31"/>
    </row>
    <row r="829030" spans="23:35" x14ac:dyDescent="0.2">
      <c r="W829030" s="29"/>
      <c r="AI829030" s="29"/>
    </row>
    <row r="829058" spans="23:35" x14ac:dyDescent="0.2">
      <c r="W829058" s="31"/>
      <c r="AI829058" s="31"/>
    </row>
    <row r="829062" spans="23:35" x14ac:dyDescent="0.2">
      <c r="W829062" s="29"/>
      <c r="AI829062" s="29"/>
    </row>
    <row r="829090" spans="23:35" x14ac:dyDescent="0.2">
      <c r="W829090" s="31"/>
      <c r="AI829090" s="31"/>
    </row>
    <row r="829094" spans="23:35" x14ac:dyDescent="0.2">
      <c r="W829094" s="29"/>
      <c r="AI829094" s="29"/>
    </row>
    <row r="829122" spans="23:35" x14ac:dyDescent="0.2">
      <c r="W829122" s="31"/>
      <c r="AI829122" s="31"/>
    </row>
    <row r="829126" spans="23:35" x14ac:dyDescent="0.2">
      <c r="W829126" s="29"/>
      <c r="AI829126" s="29"/>
    </row>
    <row r="829154" spans="23:35" x14ac:dyDescent="0.2">
      <c r="W829154" s="31"/>
      <c r="AI829154" s="31"/>
    </row>
    <row r="829158" spans="23:35" x14ac:dyDescent="0.2">
      <c r="W829158" s="29"/>
      <c r="AI829158" s="29"/>
    </row>
    <row r="829186" spans="23:35" x14ac:dyDescent="0.2">
      <c r="W829186" s="31"/>
      <c r="AI829186" s="31"/>
    </row>
    <row r="829190" spans="23:35" x14ac:dyDescent="0.2">
      <c r="W829190" s="29"/>
      <c r="AI829190" s="29"/>
    </row>
    <row r="829218" spans="23:35" x14ac:dyDescent="0.2">
      <c r="W829218" s="31"/>
      <c r="AI829218" s="31"/>
    </row>
    <row r="829222" spans="23:35" x14ac:dyDescent="0.2">
      <c r="W829222" s="29"/>
      <c r="AI829222" s="29"/>
    </row>
    <row r="829250" spans="23:35" x14ac:dyDescent="0.2">
      <c r="W829250" s="31"/>
      <c r="AI829250" s="31"/>
    </row>
    <row r="829254" spans="23:35" x14ac:dyDescent="0.2">
      <c r="W829254" s="29"/>
      <c r="AI829254" s="29"/>
    </row>
    <row r="829282" spans="23:35" x14ac:dyDescent="0.2">
      <c r="W829282" s="31"/>
      <c r="AI829282" s="31"/>
    </row>
    <row r="829286" spans="23:35" x14ac:dyDescent="0.2">
      <c r="W829286" s="29"/>
      <c r="AI829286" s="29"/>
    </row>
    <row r="829314" spans="23:35" x14ac:dyDescent="0.2">
      <c r="W829314" s="31"/>
      <c r="AI829314" s="31"/>
    </row>
    <row r="829318" spans="23:35" x14ac:dyDescent="0.2">
      <c r="W829318" s="29"/>
      <c r="AI829318" s="29"/>
    </row>
    <row r="829346" spans="23:35" x14ac:dyDescent="0.2">
      <c r="W829346" s="31"/>
      <c r="AI829346" s="31"/>
    </row>
    <row r="829350" spans="23:35" x14ac:dyDescent="0.2">
      <c r="W829350" s="29"/>
      <c r="AI829350" s="29"/>
    </row>
    <row r="829378" spans="23:35" x14ac:dyDescent="0.2">
      <c r="W829378" s="31"/>
      <c r="AI829378" s="31"/>
    </row>
    <row r="829382" spans="23:35" x14ac:dyDescent="0.2">
      <c r="W829382" s="29"/>
      <c r="AI829382" s="29"/>
    </row>
    <row r="829410" spans="23:35" x14ac:dyDescent="0.2">
      <c r="W829410" s="31"/>
      <c r="AI829410" s="31"/>
    </row>
    <row r="829414" spans="23:35" x14ac:dyDescent="0.2">
      <c r="W829414" s="29"/>
      <c r="AI829414" s="29"/>
    </row>
    <row r="829442" spans="23:35" x14ac:dyDescent="0.2">
      <c r="W829442" s="31"/>
      <c r="AI829442" s="31"/>
    </row>
    <row r="829446" spans="23:35" x14ac:dyDescent="0.2">
      <c r="W829446" s="29"/>
      <c r="AI829446" s="29"/>
    </row>
    <row r="829474" spans="23:35" x14ac:dyDescent="0.2">
      <c r="W829474" s="31"/>
      <c r="AI829474" s="31"/>
    </row>
    <row r="829478" spans="23:35" x14ac:dyDescent="0.2">
      <c r="W829478" s="29"/>
      <c r="AI829478" s="29"/>
    </row>
    <row r="829506" spans="23:35" x14ac:dyDescent="0.2">
      <c r="W829506" s="31"/>
      <c r="AI829506" s="31"/>
    </row>
    <row r="829510" spans="23:35" x14ac:dyDescent="0.2">
      <c r="W829510" s="29"/>
      <c r="AI829510" s="29"/>
    </row>
    <row r="829538" spans="23:35" x14ac:dyDescent="0.2">
      <c r="W829538" s="31"/>
      <c r="AI829538" s="31"/>
    </row>
    <row r="829542" spans="23:35" x14ac:dyDescent="0.2">
      <c r="W829542" s="29"/>
      <c r="AI829542" s="29"/>
    </row>
    <row r="829570" spans="23:35" x14ac:dyDescent="0.2">
      <c r="W829570" s="31"/>
      <c r="AI829570" s="31"/>
    </row>
    <row r="829574" spans="23:35" x14ac:dyDescent="0.2">
      <c r="W829574" s="29"/>
      <c r="AI829574" s="29"/>
    </row>
    <row r="829602" spans="23:35" x14ac:dyDescent="0.2">
      <c r="W829602" s="31"/>
      <c r="AI829602" s="31"/>
    </row>
    <row r="829606" spans="23:35" x14ac:dyDescent="0.2">
      <c r="W829606" s="29"/>
      <c r="AI829606" s="29"/>
    </row>
    <row r="829634" spans="23:35" x14ac:dyDescent="0.2">
      <c r="W829634" s="31"/>
      <c r="AI829634" s="31"/>
    </row>
    <row r="829638" spans="23:35" x14ac:dyDescent="0.2">
      <c r="W829638" s="29"/>
      <c r="AI829638" s="29"/>
    </row>
    <row r="829666" spans="23:35" x14ac:dyDescent="0.2">
      <c r="W829666" s="31"/>
      <c r="AI829666" s="31"/>
    </row>
    <row r="829670" spans="23:35" x14ac:dyDescent="0.2">
      <c r="W829670" s="29"/>
      <c r="AI829670" s="29"/>
    </row>
    <row r="829698" spans="23:35" x14ac:dyDescent="0.2">
      <c r="W829698" s="31"/>
      <c r="AI829698" s="31"/>
    </row>
    <row r="829702" spans="23:35" x14ac:dyDescent="0.2">
      <c r="W829702" s="29"/>
      <c r="AI829702" s="29"/>
    </row>
    <row r="829730" spans="23:35" x14ac:dyDescent="0.2">
      <c r="W829730" s="31"/>
      <c r="AI829730" s="31"/>
    </row>
    <row r="829734" spans="23:35" x14ac:dyDescent="0.2">
      <c r="W829734" s="29"/>
      <c r="AI829734" s="29"/>
    </row>
    <row r="829762" spans="23:35" x14ac:dyDescent="0.2">
      <c r="W829762" s="31"/>
      <c r="AI829762" s="31"/>
    </row>
    <row r="829766" spans="23:35" x14ac:dyDescent="0.2">
      <c r="W829766" s="29"/>
      <c r="AI829766" s="29"/>
    </row>
    <row r="829794" spans="23:35" x14ac:dyDescent="0.2">
      <c r="W829794" s="31"/>
      <c r="AI829794" s="31"/>
    </row>
    <row r="829798" spans="23:35" x14ac:dyDescent="0.2">
      <c r="W829798" s="29"/>
      <c r="AI829798" s="29"/>
    </row>
    <row r="829826" spans="23:35" x14ac:dyDescent="0.2">
      <c r="W829826" s="31"/>
      <c r="AI829826" s="31"/>
    </row>
    <row r="829830" spans="23:35" x14ac:dyDescent="0.2">
      <c r="W829830" s="29"/>
      <c r="AI829830" s="29"/>
    </row>
    <row r="829858" spans="23:35" x14ac:dyDescent="0.2">
      <c r="W829858" s="31"/>
      <c r="AI829858" s="31"/>
    </row>
    <row r="829862" spans="23:35" x14ac:dyDescent="0.2">
      <c r="W829862" s="29"/>
      <c r="AI829862" s="29"/>
    </row>
    <row r="829890" spans="23:35" x14ac:dyDescent="0.2">
      <c r="W829890" s="31"/>
      <c r="AI829890" s="31"/>
    </row>
    <row r="829894" spans="23:35" x14ac:dyDescent="0.2">
      <c r="W829894" s="29"/>
      <c r="AI829894" s="29"/>
    </row>
    <row r="829922" spans="23:35" x14ac:dyDescent="0.2">
      <c r="W829922" s="31"/>
      <c r="AI829922" s="31"/>
    </row>
    <row r="829926" spans="23:35" x14ac:dyDescent="0.2">
      <c r="W829926" s="29"/>
      <c r="AI829926" s="29"/>
    </row>
    <row r="829954" spans="23:35" x14ac:dyDescent="0.2">
      <c r="W829954" s="31"/>
      <c r="AI829954" s="31"/>
    </row>
    <row r="829958" spans="23:35" x14ac:dyDescent="0.2">
      <c r="W829958" s="29"/>
      <c r="AI829958" s="29"/>
    </row>
    <row r="829986" spans="23:35" x14ac:dyDescent="0.2">
      <c r="W829986" s="31"/>
      <c r="AI829986" s="31"/>
    </row>
    <row r="829990" spans="23:35" x14ac:dyDescent="0.2">
      <c r="W829990" s="29"/>
      <c r="AI829990" s="29"/>
    </row>
    <row r="830018" spans="23:35" x14ac:dyDescent="0.2">
      <c r="W830018" s="31"/>
      <c r="AI830018" s="31"/>
    </row>
    <row r="830022" spans="23:35" x14ac:dyDescent="0.2">
      <c r="W830022" s="29"/>
      <c r="AI830022" s="29"/>
    </row>
    <row r="830050" spans="23:35" x14ac:dyDescent="0.2">
      <c r="W830050" s="31"/>
      <c r="AI830050" s="31"/>
    </row>
    <row r="830054" spans="23:35" x14ac:dyDescent="0.2">
      <c r="W830054" s="29"/>
      <c r="AI830054" s="29"/>
    </row>
    <row r="830082" spans="23:35" x14ac:dyDescent="0.2">
      <c r="W830082" s="31"/>
      <c r="AI830082" s="31"/>
    </row>
    <row r="830086" spans="23:35" x14ac:dyDescent="0.2">
      <c r="W830086" s="29"/>
      <c r="AI830086" s="29"/>
    </row>
    <row r="830114" spans="23:35" x14ac:dyDescent="0.2">
      <c r="W830114" s="31"/>
      <c r="AI830114" s="31"/>
    </row>
    <row r="830118" spans="23:35" x14ac:dyDescent="0.2">
      <c r="W830118" s="29"/>
      <c r="AI830118" s="29"/>
    </row>
    <row r="830146" spans="23:35" x14ac:dyDescent="0.2">
      <c r="W830146" s="31"/>
      <c r="AI830146" s="31"/>
    </row>
    <row r="830150" spans="23:35" x14ac:dyDescent="0.2">
      <c r="W830150" s="29"/>
      <c r="AI830150" s="29"/>
    </row>
    <row r="830178" spans="23:35" x14ac:dyDescent="0.2">
      <c r="W830178" s="31"/>
      <c r="AI830178" s="31"/>
    </row>
    <row r="830182" spans="23:35" x14ac:dyDescent="0.2">
      <c r="W830182" s="29"/>
      <c r="AI830182" s="29"/>
    </row>
    <row r="830210" spans="23:35" x14ac:dyDescent="0.2">
      <c r="W830210" s="31"/>
      <c r="AI830210" s="31"/>
    </row>
    <row r="830214" spans="23:35" x14ac:dyDescent="0.2">
      <c r="W830214" s="29"/>
      <c r="AI830214" s="29"/>
    </row>
    <row r="830242" spans="23:35" x14ac:dyDescent="0.2">
      <c r="W830242" s="31"/>
      <c r="AI830242" s="31"/>
    </row>
    <row r="830246" spans="23:35" x14ac:dyDescent="0.2">
      <c r="W830246" s="29"/>
      <c r="AI830246" s="29"/>
    </row>
    <row r="830274" spans="23:35" x14ac:dyDescent="0.2">
      <c r="W830274" s="31"/>
      <c r="AI830274" s="31"/>
    </row>
    <row r="830278" spans="23:35" x14ac:dyDescent="0.2">
      <c r="W830278" s="29"/>
      <c r="AI830278" s="29"/>
    </row>
    <row r="830306" spans="23:35" x14ac:dyDescent="0.2">
      <c r="W830306" s="31"/>
      <c r="AI830306" s="31"/>
    </row>
    <row r="830310" spans="23:35" x14ac:dyDescent="0.2">
      <c r="W830310" s="29"/>
      <c r="AI830310" s="29"/>
    </row>
    <row r="830338" spans="23:35" x14ac:dyDescent="0.2">
      <c r="W830338" s="31"/>
      <c r="AI830338" s="31"/>
    </row>
    <row r="830342" spans="23:35" x14ac:dyDescent="0.2">
      <c r="W830342" s="29"/>
      <c r="AI830342" s="29"/>
    </row>
    <row r="830370" spans="23:35" x14ac:dyDescent="0.2">
      <c r="W830370" s="31"/>
      <c r="AI830370" s="31"/>
    </row>
    <row r="830374" spans="23:35" x14ac:dyDescent="0.2">
      <c r="W830374" s="29"/>
      <c r="AI830374" s="29"/>
    </row>
    <row r="830402" spans="23:35" x14ac:dyDescent="0.2">
      <c r="W830402" s="31"/>
      <c r="AI830402" s="31"/>
    </row>
    <row r="830406" spans="23:35" x14ac:dyDescent="0.2">
      <c r="W830406" s="29"/>
      <c r="AI830406" s="29"/>
    </row>
    <row r="830434" spans="23:35" x14ac:dyDescent="0.2">
      <c r="W830434" s="31"/>
      <c r="AI830434" s="31"/>
    </row>
    <row r="830438" spans="23:35" x14ac:dyDescent="0.2">
      <c r="W830438" s="29"/>
      <c r="AI830438" s="29"/>
    </row>
    <row r="830466" spans="23:35" x14ac:dyDescent="0.2">
      <c r="W830466" s="31"/>
      <c r="AI830466" s="31"/>
    </row>
    <row r="830470" spans="23:35" x14ac:dyDescent="0.2">
      <c r="W830470" s="29"/>
      <c r="AI830470" s="29"/>
    </row>
    <row r="830498" spans="23:35" x14ac:dyDescent="0.2">
      <c r="W830498" s="31"/>
      <c r="AI830498" s="31"/>
    </row>
    <row r="830502" spans="23:35" x14ac:dyDescent="0.2">
      <c r="W830502" s="29"/>
      <c r="AI830502" s="29"/>
    </row>
    <row r="830530" spans="23:35" x14ac:dyDescent="0.2">
      <c r="W830530" s="31"/>
      <c r="AI830530" s="31"/>
    </row>
    <row r="830534" spans="23:35" x14ac:dyDescent="0.2">
      <c r="W830534" s="29"/>
      <c r="AI830534" s="29"/>
    </row>
    <row r="830562" spans="23:35" x14ac:dyDescent="0.2">
      <c r="W830562" s="31"/>
      <c r="AI830562" s="31"/>
    </row>
    <row r="830566" spans="23:35" x14ac:dyDescent="0.2">
      <c r="W830566" s="29"/>
      <c r="AI830566" s="29"/>
    </row>
    <row r="830594" spans="23:35" x14ac:dyDescent="0.2">
      <c r="W830594" s="31"/>
      <c r="AI830594" s="31"/>
    </row>
    <row r="830598" spans="23:35" x14ac:dyDescent="0.2">
      <c r="W830598" s="29"/>
      <c r="AI830598" s="29"/>
    </row>
    <row r="830626" spans="23:35" x14ac:dyDescent="0.2">
      <c r="W830626" s="31"/>
      <c r="AI830626" s="31"/>
    </row>
    <row r="830630" spans="23:35" x14ac:dyDescent="0.2">
      <c r="W830630" s="29"/>
      <c r="AI830630" s="29"/>
    </row>
    <row r="830658" spans="23:35" x14ac:dyDescent="0.2">
      <c r="W830658" s="31"/>
      <c r="AI830658" s="31"/>
    </row>
    <row r="830662" spans="23:35" x14ac:dyDescent="0.2">
      <c r="W830662" s="29"/>
      <c r="AI830662" s="29"/>
    </row>
    <row r="830690" spans="23:35" x14ac:dyDescent="0.2">
      <c r="W830690" s="31"/>
      <c r="AI830690" s="31"/>
    </row>
    <row r="830694" spans="23:35" x14ac:dyDescent="0.2">
      <c r="W830694" s="29"/>
      <c r="AI830694" s="29"/>
    </row>
    <row r="830722" spans="23:35" x14ac:dyDescent="0.2">
      <c r="W830722" s="31"/>
      <c r="AI830722" s="31"/>
    </row>
    <row r="830726" spans="23:35" x14ac:dyDescent="0.2">
      <c r="W830726" s="29"/>
      <c r="AI830726" s="29"/>
    </row>
    <row r="830754" spans="23:35" x14ac:dyDescent="0.2">
      <c r="W830754" s="31"/>
      <c r="AI830754" s="31"/>
    </row>
    <row r="830758" spans="23:35" x14ac:dyDescent="0.2">
      <c r="W830758" s="29"/>
      <c r="AI830758" s="29"/>
    </row>
    <row r="830786" spans="23:35" x14ac:dyDescent="0.2">
      <c r="W830786" s="31"/>
      <c r="AI830786" s="31"/>
    </row>
    <row r="830790" spans="23:35" x14ac:dyDescent="0.2">
      <c r="W830790" s="29"/>
      <c r="AI830790" s="29"/>
    </row>
    <row r="830818" spans="23:35" x14ac:dyDescent="0.2">
      <c r="W830818" s="31"/>
      <c r="AI830818" s="31"/>
    </row>
    <row r="830822" spans="23:35" x14ac:dyDescent="0.2">
      <c r="W830822" s="29"/>
      <c r="AI830822" s="29"/>
    </row>
    <row r="830850" spans="23:35" x14ac:dyDescent="0.2">
      <c r="W830850" s="31"/>
      <c r="AI830850" s="31"/>
    </row>
    <row r="830854" spans="23:35" x14ac:dyDescent="0.2">
      <c r="W830854" s="29"/>
      <c r="AI830854" s="29"/>
    </row>
    <row r="830882" spans="23:35" x14ac:dyDescent="0.2">
      <c r="W830882" s="31"/>
      <c r="AI830882" s="31"/>
    </row>
    <row r="830886" spans="23:35" x14ac:dyDescent="0.2">
      <c r="W830886" s="29"/>
      <c r="AI830886" s="29"/>
    </row>
    <row r="830914" spans="23:35" x14ac:dyDescent="0.2">
      <c r="W830914" s="31"/>
      <c r="AI830914" s="31"/>
    </row>
    <row r="830918" spans="23:35" x14ac:dyDescent="0.2">
      <c r="W830918" s="29"/>
      <c r="AI830918" s="29"/>
    </row>
    <row r="830946" spans="23:35" x14ac:dyDescent="0.2">
      <c r="W830946" s="31"/>
      <c r="AI830946" s="31"/>
    </row>
    <row r="830950" spans="23:35" x14ac:dyDescent="0.2">
      <c r="W830950" s="29"/>
      <c r="AI830950" s="29"/>
    </row>
    <row r="830978" spans="23:35" x14ac:dyDescent="0.2">
      <c r="W830978" s="31"/>
      <c r="AI830978" s="31"/>
    </row>
    <row r="830982" spans="23:35" x14ac:dyDescent="0.2">
      <c r="W830982" s="29"/>
      <c r="AI830982" s="29"/>
    </row>
    <row r="831010" spans="23:35" x14ac:dyDescent="0.2">
      <c r="W831010" s="31"/>
      <c r="AI831010" s="31"/>
    </row>
    <row r="831014" spans="23:35" x14ac:dyDescent="0.2">
      <c r="W831014" s="29"/>
      <c r="AI831014" s="29"/>
    </row>
    <row r="831042" spans="23:35" x14ac:dyDescent="0.2">
      <c r="W831042" s="31"/>
      <c r="AI831042" s="31"/>
    </row>
    <row r="831046" spans="23:35" x14ac:dyDescent="0.2">
      <c r="W831046" s="29"/>
      <c r="AI831046" s="29"/>
    </row>
    <row r="831074" spans="23:35" x14ac:dyDescent="0.2">
      <c r="W831074" s="31"/>
      <c r="AI831074" s="31"/>
    </row>
    <row r="831078" spans="23:35" x14ac:dyDescent="0.2">
      <c r="W831078" s="29"/>
      <c r="AI831078" s="29"/>
    </row>
    <row r="831106" spans="23:35" x14ac:dyDescent="0.2">
      <c r="W831106" s="31"/>
      <c r="AI831106" s="31"/>
    </row>
    <row r="831110" spans="23:35" x14ac:dyDescent="0.2">
      <c r="W831110" s="29"/>
      <c r="AI831110" s="29"/>
    </row>
    <row r="831138" spans="23:35" x14ac:dyDescent="0.2">
      <c r="W831138" s="31"/>
      <c r="AI831138" s="31"/>
    </row>
    <row r="831142" spans="23:35" x14ac:dyDescent="0.2">
      <c r="W831142" s="29"/>
      <c r="AI831142" s="29"/>
    </row>
    <row r="831170" spans="23:35" x14ac:dyDescent="0.2">
      <c r="W831170" s="31"/>
      <c r="AI831170" s="31"/>
    </row>
    <row r="831174" spans="23:35" x14ac:dyDescent="0.2">
      <c r="W831174" s="29"/>
      <c r="AI831174" s="29"/>
    </row>
    <row r="831202" spans="23:35" x14ac:dyDescent="0.2">
      <c r="W831202" s="31"/>
      <c r="AI831202" s="31"/>
    </row>
    <row r="831206" spans="23:35" x14ac:dyDescent="0.2">
      <c r="W831206" s="29"/>
      <c r="AI831206" s="29"/>
    </row>
    <row r="831234" spans="23:35" x14ac:dyDescent="0.2">
      <c r="W831234" s="31"/>
      <c r="AI831234" s="31"/>
    </row>
    <row r="831238" spans="23:35" x14ac:dyDescent="0.2">
      <c r="W831238" s="29"/>
      <c r="AI831238" s="29"/>
    </row>
    <row r="831266" spans="23:35" x14ac:dyDescent="0.2">
      <c r="W831266" s="31"/>
      <c r="AI831266" s="31"/>
    </row>
    <row r="831270" spans="23:35" x14ac:dyDescent="0.2">
      <c r="W831270" s="29"/>
      <c r="AI831270" s="29"/>
    </row>
    <row r="831298" spans="23:35" x14ac:dyDescent="0.2">
      <c r="W831298" s="31"/>
      <c r="AI831298" s="31"/>
    </row>
    <row r="831302" spans="23:35" x14ac:dyDescent="0.2">
      <c r="W831302" s="29"/>
      <c r="AI831302" s="29"/>
    </row>
    <row r="831330" spans="23:35" x14ac:dyDescent="0.2">
      <c r="W831330" s="31"/>
      <c r="AI831330" s="31"/>
    </row>
    <row r="831334" spans="23:35" x14ac:dyDescent="0.2">
      <c r="W831334" s="29"/>
      <c r="AI831334" s="29"/>
    </row>
    <row r="831362" spans="23:35" x14ac:dyDescent="0.2">
      <c r="W831362" s="31"/>
      <c r="AI831362" s="31"/>
    </row>
    <row r="831366" spans="23:35" x14ac:dyDescent="0.2">
      <c r="W831366" s="29"/>
      <c r="AI831366" s="29"/>
    </row>
    <row r="831394" spans="23:35" x14ac:dyDescent="0.2">
      <c r="W831394" s="31"/>
      <c r="AI831394" s="31"/>
    </row>
    <row r="831398" spans="23:35" x14ac:dyDescent="0.2">
      <c r="W831398" s="29"/>
      <c r="AI831398" s="29"/>
    </row>
    <row r="831426" spans="23:35" x14ac:dyDescent="0.2">
      <c r="W831426" s="31"/>
      <c r="AI831426" s="31"/>
    </row>
    <row r="831430" spans="23:35" x14ac:dyDescent="0.2">
      <c r="W831430" s="29"/>
      <c r="AI831430" s="29"/>
    </row>
    <row r="831458" spans="23:35" x14ac:dyDescent="0.2">
      <c r="W831458" s="31"/>
      <c r="AI831458" s="31"/>
    </row>
    <row r="831462" spans="23:35" x14ac:dyDescent="0.2">
      <c r="W831462" s="29"/>
      <c r="AI831462" s="29"/>
    </row>
    <row r="831490" spans="23:35" x14ac:dyDescent="0.2">
      <c r="W831490" s="31"/>
      <c r="AI831490" s="31"/>
    </row>
    <row r="831494" spans="23:35" x14ac:dyDescent="0.2">
      <c r="W831494" s="29"/>
      <c r="AI831494" s="29"/>
    </row>
    <row r="831522" spans="23:35" x14ac:dyDescent="0.2">
      <c r="W831522" s="31"/>
      <c r="AI831522" s="31"/>
    </row>
    <row r="831526" spans="23:35" x14ac:dyDescent="0.2">
      <c r="W831526" s="29"/>
      <c r="AI831526" s="29"/>
    </row>
    <row r="831554" spans="23:35" x14ac:dyDescent="0.2">
      <c r="W831554" s="31"/>
      <c r="AI831554" s="31"/>
    </row>
    <row r="831558" spans="23:35" x14ac:dyDescent="0.2">
      <c r="W831558" s="29"/>
      <c r="AI831558" s="29"/>
    </row>
    <row r="831586" spans="23:35" x14ac:dyDescent="0.2">
      <c r="W831586" s="31"/>
      <c r="AI831586" s="31"/>
    </row>
    <row r="831590" spans="23:35" x14ac:dyDescent="0.2">
      <c r="W831590" s="29"/>
      <c r="AI831590" s="29"/>
    </row>
    <row r="831618" spans="23:35" x14ac:dyDescent="0.2">
      <c r="W831618" s="31"/>
      <c r="AI831618" s="31"/>
    </row>
    <row r="831622" spans="23:35" x14ac:dyDescent="0.2">
      <c r="W831622" s="29"/>
      <c r="AI831622" s="29"/>
    </row>
    <row r="831650" spans="23:35" x14ac:dyDescent="0.2">
      <c r="W831650" s="31"/>
      <c r="AI831650" s="31"/>
    </row>
    <row r="831654" spans="23:35" x14ac:dyDescent="0.2">
      <c r="W831654" s="29"/>
      <c r="AI831654" s="29"/>
    </row>
    <row r="831682" spans="23:35" x14ac:dyDescent="0.2">
      <c r="W831682" s="31"/>
      <c r="AI831682" s="31"/>
    </row>
    <row r="831686" spans="23:35" x14ac:dyDescent="0.2">
      <c r="W831686" s="29"/>
      <c r="AI831686" s="29"/>
    </row>
    <row r="831714" spans="23:35" x14ac:dyDescent="0.2">
      <c r="W831714" s="31"/>
      <c r="AI831714" s="31"/>
    </row>
    <row r="831718" spans="23:35" x14ac:dyDescent="0.2">
      <c r="W831718" s="29"/>
      <c r="AI831718" s="29"/>
    </row>
    <row r="831746" spans="23:35" x14ac:dyDescent="0.2">
      <c r="W831746" s="31"/>
      <c r="AI831746" s="31"/>
    </row>
    <row r="831750" spans="23:35" x14ac:dyDescent="0.2">
      <c r="W831750" s="29"/>
      <c r="AI831750" s="29"/>
    </row>
    <row r="831778" spans="23:35" x14ac:dyDescent="0.2">
      <c r="W831778" s="31"/>
      <c r="AI831778" s="31"/>
    </row>
    <row r="831782" spans="23:35" x14ac:dyDescent="0.2">
      <c r="W831782" s="29"/>
      <c r="AI831782" s="29"/>
    </row>
    <row r="831810" spans="23:35" x14ac:dyDescent="0.2">
      <c r="W831810" s="31"/>
      <c r="AI831810" s="31"/>
    </row>
    <row r="831814" spans="23:35" x14ac:dyDescent="0.2">
      <c r="W831814" s="29"/>
      <c r="AI831814" s="29"/>
    </row>
    <row r="831842" spans="23:35" x14ac:dyDescent="0.2">
      <c r="W831842" s="31"/>
      <c r="AI831842" s="31"/>
    </row>
    <row r="831846" spans="23:35" x14ac:dyDescent="0.2">
      <c r="W831846" s="29"/>
      <c r="AI831846" s="29"/>
    </row>
    <row r="831874" spans="23:35" x14ac:dyDescent="0.2">
      <c r="W831874" s="31"/>
      <c r="AI831874" s="31"/>
    </row>
    <row r="831878" spans="23:35" x14ac:dyDescent="0.2">
      <c r="W831878" s="29"/>
      <c r="AI831878" s="29"/>
    </row>
    <row r="831906" spans="23:35" x14ac:dyDescent="0.2">
      <c r="W831906" s="31"/>
      <c r="AI831906" s="31"/>
    </row>
    <row r="831910" spans="23:35" x14ac:dyDescent="0.2">
      <c r="W831910" s="29"/>
      <c r="AI831910" s="29"/>
    </row>
    <row r="831938" spans="23:35" x14ac:dyDescent="0.2">
      <c r="W831938" s="31"/>
      <c r="AI831938" s="31"/>
    </row>
    <row r="831942" spans="23:35" x14ac:dyDescent="0.2">
      <c r="W831942" s="29"/>
      <c r="AI831942" s="29"/>
    </row>
    <row r="831970" spans="23:35" x14ac:dyDescent="0.2">
      <c r="W831970" s="31"/>
      <c r="AI831970" s="31"/>
    </row>
    <row r="831974" spans="23:35" x14ac:dyDescent="0.2">
      <c r="W831974" s="29"/>
      <c r="AI831974" s="29"/>
    </row>
    <row r="832002" spans="23:35" x14ac:dyDescent="0.2">
      <c r="W832002" s="31"/>
      <c r="AI832002" s="31"/>
    </row>
    <row r="832006" spans="23:35" x14ac:dyDescent="0.2">
      <c r="W832006" s="29"/>
      <c r="AI832006" s="29"/>
    </row>
    <row r="832034" spans="23:35" x14ac:dyDescent="0.2">
      <c r="W832034" s="31"/>
      <c r="AI832034" s="31"/>
    </row>
    <row r="832038" spans="23:35" x14ac:dyDescent="0.2">
      <c r="W832038" s="29"/>
      <c r="AI832038" s="29"/>
    </row>
    <row r="832066" spans="23:35" x14ac:dyDescent="0.2">
      <c r="W832066" s="31"/>
      <c r="AI832066" s="31"/>
    </row>
    <row r="832070" spans="23:35" x14ac:dyDescent="0.2">
      <c r="W832070" s="29"/>
      <c r="AI832070" s="29"/>
    </row>
    <row r="832098" spans="23:35" x14ac:dyDescent="0.2">
      <c r="W832098" s="31"/>
      <c r="AI832098" s="31"/>
    </row>
    <row r="832102" spans="23:35" x14ac:dyDescent="0.2">
      <c r="W832102" s="29"/>
      <c r="AI832102" s="29"/>
    </row>
    <row r="832130" spans="23:35" x14ac:dyDescent="0.2">
      <c r="W832130" s="31"/>
      <c r="AI832130" s="31"/>
    </row>
    <row r="832134" spans="23:35" x14ac:dyDescent="0.2">
      <c r="W832134" s="29"/>
      <c r="AI832134" s="29"/>
    </row>
    <row r="832162" spans="23:35" x14ac:dyDescent="0.2">
      <c r="W832162" s="31"/>
      <c r="AI832162" s="31"/>
    </row>
    <row r="832166" spans="23:35" x14ac:dyDescent="0.2">
      <c r="W832166" s="29"/>
      <c r="AI832166" s="29"/>
    </row>
    <row r="832194" spans="23:35" x14ac:dyDescent="0.2">
      <c r="W832194" s="31"/>
      <c r="AI832194" s="31"/>
    </row>
    <row r="832198" spans="23:35" x14ac:dyDescent="0.2">
      <c r="W832198" s="29"/>
      <c r="AI832198" s="29"/>
    </row>
    <row r="832226" spans="23:35" x14ac:dyDescent="0.2">
      <c r="W832226" s="31"/>
      <c r="AI832226" s="31"/>
    </row>
    <row r="832230" spans="23:35" x14ac:dyDescent="0.2">
      <c r="W832230" s="29"/>
      <c r="AI832230" s="29"/>
    </row>
    <row r="832258" spans="23:35" x14ac:dyDescent="0.2">
      <c r="W832258" s="31"/>
      <c r="AI832258" s="31"/>
    </row>
    <row r="832262" spans="23:35" x14ac:dyDescent="0.2">
      <c r="W832262" s="29"/>
      <c r="AI832262" s="29"/>
    </row>
    <row r="832290" spans="23:35" x14ac:dyDescent="0.2">
      <c r="W832290" s="31"/>
      <c r="AI832290" s="31"/>
    </row>
    <row r="832294" spans="23:35" x14ac:dyDescent="0.2">
      <c r="W832294" s="29"/>
      <c r="AI832294" s="29"/>
    </row>
    <row r="832322" spans="23:35" x14ac:dyDescent="0.2">
      <c r="W832322" s="31"/>
      <c r="AI832322" s="31"/>
    </row>
    <row r="832326" spans="23:35" x14ac:dyDescent="0.2">
      <c r="W832326" s="29"/>
      <c r="AI832326" s="29"/>
    </row>
    <row r="832354" spans="23:35" x14ac:dyDescent="0.2">
      <c r="W832354" s="31"/>
      <c r="AI832354" s="31"/>
    </row>
    <row r="832358" spans="23:35" x14ac:dyDescent="0.2">
      <c r="W832358" s="29"/>
      <c r="AI832358" s="29"/>
    </row>
    <row r="832386" spans="23:35" x14ac:dyDescent="0.2">
      <c r="W832386" s="31"/>
      <c r="AI832386" s="31"/>
    </row>
    <row r="832390" spans="23:35" x14ac:dyDescent="0.2">
      <c r="W832390" s="29"/>
      <c r="AI832390" s="29"/>
    </row>
    <row r="832418" spans="23:35" x14ac:dyDescent="0.2">
      <c r="W832418" s="31"/>
      <c r="AI832418" s="31"/>
    </row>
    <row r="832422" spans="23:35" x14ac:dyDescent="0.2">
      <c r="W832422" s="29"/>
      <c r="AI832422" s="29"/>
    </row>
    <row r="832450" spans="23:35" x14ac:dyDescent="0.2">
      <c r="W832450" s="31"/>
      <c r="AI832450" s="31"/>
    </row>
    <row r="832454" spans="23:35" x14ac:dyDescent="0.2">
      <c r="W832454" s="29"/>
      <c r="AI832454" s="29"/>
    </row>
    <row r="832482" spans="23:35" x14ac:dyDescent="0.2">
      <c r="W832482" s="31"/>
      <c r="AI832482" s="31"/>
    </row>
    <row r="832486" spans="23:35" x14ac:dyDescent="0.2">
      <c r="W832486" s="29"/>
      <c r="AI832486" s="29"/>
    </row>
    <row r="832514" spans="23:35" x14ac:dyDescent="0.2">
      <c r="W832514" s="31"/>
      <c r="AI832514" s="31"/>
    </row>
    <row r="832518" spans="23:35" x14ac:dyDescent="0.2">
      <c r="W832518" s="29"/>
      <c r="AI832518" s="29"/>
    </row>
    <row r="832546" spans="23:35" x14ac:dyDescent="0.2">
      <c r="W832546" s="31"/>
      <c r="AI832546" s="31"/>
    </row>
    <row r="832550" spans="23:35" x14ac:dyDescent="0.2">
      <c r="W832550" s="29"/>
      <c r="AI832550" s="29"/>
    </row>
    <row r="832578" spans="23:35" x14ac:dyDescent="0.2">
      <c r="W832578" s="31"/>
      <c r="AI832578" s="31"/>
    </row>
    <row r="832582" spans="23:35" x14ac:dyDescent="0.2">
      <c r="W832582" s="29"/>
      <c r="AI832582" s="29"/>
    </row>
    <row r="832610" spans="23:35" x14ac:dyDescent="0.2">
      <c r="W832610" s="31"/>
      <c r="AI832610" s="31"/>
    </row>
    <row r="832614" spans="23:35" x14ac:dyDescent="0.2">
      <c r="W832614" s="29"/>
      <c r="AI832614" s="29"/>
    </row>
    <row r="832642" spans="23:35" x14ac:dyDescent="0.2">
      <c r="W832642" s="31"/>
      <c r="AI832642" s="31"/>
    </row>
    <row r="832646" spans="23:35" x14ac:dyDescent="0.2">
      <c r="W832646" s="29"/>
      <c r="AI832646" s="29"/>
    </row>
    <row r="832674" spans="23:35" x14ac:dyDescent="0.2">
      <c r="W832674" s="31"/>
      <c r="AI832674" s="31"/>
    </row>
    <row r="832678" spans="23:35" x14ac:dyDescent="0.2">
      <c r="W832678" s="29"/>
      <c r="AI832678" s="29"/>
    </row>
    <row r="832706" spans="23:35" x14ac:dyDescent="0.2">
      <c r="W832706" s="31"/>
      <c r="AI832706" s="31"/>
    </row>
    <row r="832710" spans="23:35" x14ac:dyDescent="0.2">
      <c r="W832710" s="29"/>
      <c r="AI832710" s="29"/>
    </row>
    <row r="832738" spans="23:35" x14ac:dyDescent="0.2">
      <c r="W832738" s="31"/>
      <c r="AI832738" s="31"/>
    </row>
    <row r="832742" spans="23:35" x14ac:dyDescent="0.2">
      <c r="W832742" s="29"/>
      <c r="AI832742" s="29"/>
    </row>
    <row r="832770" spans="23:35" x14ac:dyDescent="0.2">
      <c r="W832770" s="31"/>
      <c r="AI832770" s="31"/>
    </row>
    <row r="832774" spans="23:35" x14ac:dyDescent="0.2">
      <c r="W832774" s="29"/>
      <c r="AI832774" s="29"/>
    </row>
    <row r="832802" spans="23:35" x14ac:dyDescent="0.2">
      <c r="W832802" s="31"/>
      <c r="AI832802" s="31"/>
    </row>
    <row r="832806" spans="23:35" x14ac:dyDescent="0.2">
      <c r="W832806" s="29"/>
      <c r="AI832806" s="29"/>
    </row>
    <row r="832834" spans="23:35" x14ac:dyDescent="0.2">
      <c r="W832834" s="31"/>
      <c r="AI832834" s="31"/>
    </row>
    <row r="832838" spans="23:35" x14ac:dyDescent="0.2">
      <c r="W832838" s="29"/>
      <c r="AI832838" s="29"/>
    </row>
    <row r="832866" spans="23:35" x14ac:dyDescent="0.2">
      <c r="W832866" s="31"/>
      <c r="AI832866" s="31"/>
    </row>
    <row r="832870" spans="23:35" x14ac:dyDescent="0.2">
      <c r="W832870" s="29"/>
      <c r="AI832870" s="29"/>
    </row>
    <row r="832898" spans="23:35" x14ac:dyDescent="0.2">
      <c r="W832898" s="31"/>
      <c r="AI832898" s="31"/>
    </row>
    <row r="832902" spans="23:35" x14ac:dyDescent="0.2">
      <c r="W832902" s="29"/>
      <c r="AI832902" s="29"/>
    </row>
    <row r="832930" spans="23:35" x14ac:dyDescent="0.2">
      <c r="W832930" s="31"/>
      <c r="AI832930" s="31"/>
    </row>
    <row r="832934" spans="23:35" x14ac:dyDescent="0.2">
      <c r="W832934" s="29"/>
      <c r="AI832934" s="29"/>
    </row>
    <row r="832962" spans="23:35" x14ac:dyDescent="0.2">
      <c r="W832962" s="31"/>
      <c r="AI832962" s="31"/>
    </row>
    <row r="832966" spans="23:35" x14ac:dyDescent="0.2">
      <c r="W832966" s="29"/>
      <c r="AI832966" s="29"/>
    </row>
    <row r="832994" spans="23:35" x14ac:dyDescent="0.2">
      <c r="W832994" s="31"/>
      <c r="AI832994" s="31"/>
    </row>
    <row r="832998" spans="23:35" x14ac:dyDescent="0.2">
      <c r="W832998" s="29"/>
      <c r="AI832998" s="29"/>
    </row>
    <row r="833026" spans="23:35" x14ac:dyDescent="0.2">
      <c r="W833026" s="31"/>
      <c r="AI833026" s="31"/>
    </row>
    <row r="833030" spans="23:35" x14ac:dyDescent="0.2">
      <c r="W833030" s="29"/>
      <c r="AI833030" s="29"/>
    </row>
    <row r="833058" spans="23:35" x14ac:dyDescent="0.2">
      <c r="W833058" s="31"/>
      <c r="AI833058" s="31"/>
    </row>
    <row r="833062" spans="23:35" x14ac:dyDescent="0.2">
      <c r="W833062" s="29"/>
      <c r="AI833062" s="29"/>
    </row>
    <row r="833090" spans="23:35" x14ac:dyDescent="0.2">
      <c r="W833090" s="31"/>
      <c r="AI833090" s="31"/>
    </row>
    <row r="833094" spans="23:35" x14ac:dyDescent="0.2">
      <c r="W833094" s="29"/>
      <c r="AI833094" s="29"/>
    </row>
    <row r="833122" spans="23:35" x14ac:dyDescent="0.2">
      <c r="W833122" s="31"/>
      <c r="AI833122" s="31"/>
    </row>
    <row r="833126" spans="23:35" x14ac:dyDescent="0.2">
      <c r="W833126" s="29"/>
      <c r="AI833126" s="29"/>
    </row>
    <row r="833154" spans="23:35" x14ac:dyDescent="0.2">
      <c r="W833154" s="31"/>
      <c r="AI833154" s="31"/>
    </row>
    <row r="833158" spans="23:35" x14ac:dyDescent="0.2">
      <c r="W833158" s="29"/>
      <c r="AI833158" s="29"/>
    </row>
    <row r="833186" spans="23:35" x14ac:dyDescent="0.2">
      <c r="W833186" s="31"/>
      <c r="AI833186" s="31"/>
    </row>
    <row r="833190" spans="23:35" x14ac:dyDescent="0.2">
      <c r="W833190" s="29"/>
      <c r="AI833190" s="29"/>
    </row>
    <row r="833218" spans="23:35" x14ac:dyDescent="0.2">
      <c r="W833218" s="31"/>
      <c r="AI833218" s="31"/>
    </row>
    <row r="833222" spans="23:35" x14ac:dyDescent="0.2">
      <c r="W833222" s="29"/>
      <c r="AI833222" s="29"/>
    </row>
    <row r="833250" spans="23:35" x14ac:dyDescent="0.2">
      <c r="W833250" s="31"/>
      <c r="AI833250" s="31"/>
    </row>
    <row r="833254" spans="23:35" x14ac:dyDescent="0.2">
      <c r="W833254" s="29"/>
      <c r="AI833254" s="29"/>
    </row>
    <row r="833282" spans="23:35" x14ac:dyDescent="0.2">
      <c r="W833282" s="31"/>
      <c r="AI833282" s="31"/>
    </row>
    <row r="833286" spans="23:35" x14ac:dyDescent="0.2">
      <c r="W833286" s="29"/>
      <c r="AI833286" s="29"/>
    </row>
    <row r="833314" spans="23:35" x14ac:dyDescent="0.2">
      <c r="W833314" s="31"/>
      <c r="AI833314" s="31"/>
    </row>
    <row r="833318" spans="23:35" x14ac:dyDescent="0.2">
      <c r="W833318" s="29"/>
      <c r="AI833318" s="29"/>
    </row>
    <row r="833346" spans="23:35" x14ac:dyDescent="0.2">
      <c r="W833346" s="31"/>
      <c r="AI833346" s="31"/>
    </row>
    <row r="833350" spans="23:35" x14ac:dyDescent="0.2">
      <c r="W833350" s="29"/>
      <c r="AI833350" s="29"/>
    </row>
    <row r="833378" spans="23:35" x14ac:dyDescent="0.2">
      <c r="W833378" s="31"/>
      <c r="AI833378" s="31"/>
    </row>
    <row r="833382" spans="23:35" x14ac:dyDescent="0.2">
      <c r="W833382" s="29"/>
      <c r="AI833382" s="29"/>
    </row>
    <row r="833410" spans="23:35" x14ac:dyDescent="0.2">
      <c r="W833410" s="31"/>
      <c r="AI833410" s="31"/>
    </row>
    <row r="833414" spans="23:35" x14ac:dyDescent="0.2">
      <c r="W833414" s="29"/>
      <c r="AI833414" s="29"/>
    </row>
    <row r="833442" spans="23:35" x14ac:dyDescent="0.2">
      <c r="W833442" s="31"/>
      <c r="AI833442" s="31"/>
    </row>
    <row r="833446" spans="23:35" x14ac:dyDescent="0.2">
      <c r="W833446" s="29"/>
      <c r="AI833446" s="29"/>
    </row>
    <row r="833474" spans="23:35" x14ac:dyDescent="0.2">
      <c r="W833474" s="31"/>
      <c r="AI833474" s="31"/>
    </row>
    <row r="833478" spans="23:35" x14ac:dyDescent="0.2">
      <c r="W833478" s="29"/>
      <c r="AI833478" s="29"/>
    </row>
    <row r="833506" spans="23:35" x14ac:dyDescent="0.2">
      <c r="W833506" s="31"/>
      <c r="AI833506" s="31"/>
    </row>
    <row r="833510" spans="23:35" x14ac:dyDescent="0.2">
      <c r="W833510" s="29"/>
      <c r="AI833510" s="29"/>
    </row>
    <row r="833538" spans="23:35" x14ac:dyDescent="0.2">
      <c r="W833538" s="31"/>
      <c r="AI833538" s="31"/>
    </row>
    <row r="833542" spans="23:35" x14ac:dyDescent="0.2">
      <c r="W833542" s="29"/>
      <c r="AI833542" s="29"/>
    </row>
    <row r="833570" spans="23:35" x14ac:dyDescent="0.2">
      <c r="W833570" s="31"/>
      <c r="AI833570" s="31"/>
    </row>
    <row r="833574" spans="23:35" x14ac:dyDescent="0.2">
      <c r="W833574" s="29"/>
      <c r="AI833574" s="29"/>
    </row>
    <row r="833602" spans="23:35" x14ac:dyDescent="0.2">
      <c r="W833602" s="31"/>
      <c r="AI833602" s="31"/>
    </row>
    <row r="833606" spans="23:35" x14ac:dyDescent="0.2">
      <c r="W833606" s="29"/>
      <c r="AI833606" s="29"/>
    </row>
    <row r="833634" spans="23:35" x14ac:dyDescent="0.2">
      <c r="W833634" s="31"/>
      <c r="AI833634" s="31"/>
    </row>
    <row r="833638" spans="23:35" x14ac:dyDescent="0.2">
      <c r="W833638" s="29"/>
      <c r="AI833638" s="29"/>
    </row>
    <row r="833666" spans="23:35" x14ac:dyDescent="0.2">
      <c r="W833666" s="31"/>
      <c r="AI833666" s="31"/>
    </row>
    <row r="833670" spans="23:35" x14ac:dyDescent="0.2">
      <c r="W833670" s="29"/>
      <c r="AI833670" s="29"/>
    </row>
    <row r="833698" spans="23:35" x14ac:dyDescent="0.2">
      <c r="W833698" s="31"/>
      <c r="AI833698" s="31"/>
    </row>
    <row r="833702" spans="23:35" x14ac:dyDescent="0.2">
      <c r="W833702" s="29"/>
      <c r="AI833702" s="29"/>
    </row>
    <row r="833730" spans="23:35" x14ac:dyDescent="0.2">
      <c r="W833730" s="31"/>
      <c r="AI833730" s="31"/>
    </row>
    <row r="833734" spans="23:35" x14ac:dyDescent="0.2">
      <c r="W833734" s="29"/>
      <c r="AI833734" s="29"/>
    </row>
    <row r="833762" spans="23:35" x14ac:dyDescent="0.2">
      <c r="W833762" s="31"/>
      <c r="AI833762" s="31"/>
    </row>
    <row r="833766" spans="23:35" x14ac:dyDescent="0.2">
      <c r="W833766" s="29"/>
      <c r="AI833766" s="29"/>
    </row>
    <row r="833794" spans="23:35" x14ac:dyDescent="0.2">
      <c r="W833794" s="31"/>
      <c r="AI833794" s="31"/>
    </row>
    <row r="833798" spans="23:35" x14ac:dyDescent="0.2">
      <c r="W833798" s="29"/>
      <c r="AI833798" s="29"/>
    </row>
    <row r="833826" spans="23:35" x14ac:dyDescent="0.2">
      <c r="W833826" s="31"/>
      <c r="AI833826" s="31"/>
    </row>
    <row r="833830" spans="23:35" x14ac:dyDescent="0.2">
      <c r="W833830" s="29"/>
      <c r="AI833830" s="29"/>
    </row>
    <row r="833858" spans="23:35" x14ac:dyDescent="0.2">
      <c r="W833858" s="31"/>
      <c r="AI833858" s="31"/>
    </row>
    <row r="833862" spans="23:35" x14ac:dyDescent="0.2">
      <c r="W833862" s="29"/>
      <c r="AI833862" s="29"/>
    </row>
    <row r="833890" spans="23:35" x14ac:dyDescent="0.2">
      <c r="W833890" s="31"/>
      <c r="AI833890" s="31"/>
    </row>
    <row r="833894" spans="23:35" x14ac:dyDescent="0.2">
      <c r="W833894" s="29"/>
      <c r="AI833894" s="29"/>
    </row>
    <row r="833922" spans="23:35" x14ac:dyDescent="0.2">
      <c r="W833922" s="31"/>
      <c r="AI833922" s="31"/>
    </row>
    <row r="833926" spans="23:35" x14ac:dyDescent="0.2">
      <c r="W833926" s="29"/>
      <c r="AI833926" s="29"/>
    </row>
    <row r="833954" spans="23:35" x14ac:dyDescent="0.2">
      <c r="W833954" s="31"/>
      <c r="AI833954" s="31"/>
    </row>
    <row r="833958" spans="23:35" x14ac:dyDescent="0.2">
      <c r="W833958" s="29"/>
      <c r="AI833958" s="29"/>
    </row>
    <row r="833986" spans="23:35" x14ac:dyDescent="0.2">
      <c r="W833986" s="31"/>
      <c r="AI833986" s="31"/>
    </row>
    <row r="833990" spans="23:35" x14ac:dyDescent="0.2">
      <c r="W833990" s="29"/>
      <c r="AI833990" s="29"/>
    </row>
    <row r="834018" spans="23:35" x14ac:dyDescent="0.2">
      <c r="W834018" s="31"/>
      <c r="AI834018" s="31"/>
    </row>
    <row r="834022" spans="23:35" x14ac:dyDescent="0.2">
      <c r="W834022" s="29"/>
      <c r="AI834022" s="29"/>
    </row>
    <row r="834050" spans="23:35" x14ac:dyDescent="0.2">
      <c r="W834050" s="31"/>
      <c r="AI834050" s="31"/>
    </row>
    <row r="834054" spans="23:35" x14ac:dyDescent="0.2">
      <c r="W834054" s="29"/>
      <c r="AI834054" s="29"/>
    </row>
    <row r="834082" spans="23:35" x14ac:dyDescent="0.2">
      <c r="W834082" s="31"/>
      <c r="AI834082" s="31"/>
    </row>
    <row r="834086" spans="23:35" x14ac:dyDescent="0.2">
      <c r="W834086" s="29"/>
      <c r="AI834086" s="29"/>
    </row>
    <row r="834114" spans="23:35" x14ac:dyDescent="0.2">
      <c r="W834114" s="31"/>
      <c r="AI834114" s="31"/>
    </row>
    <row r="834118" spans="23:35" x14ac:dyDescent="0.2">
      <c r="W834118" s="29"/>
      <c r="AI834118" s="29"/>
    </row>
    <row r="834146" spans="23:35" x14ac:dyDescent="0.2">
      <c r="W834146" s="31"/>
      <c r="AI834146" s="31"/>
    </row>
    <row r="834150" spans="23:35" x14ac:dyDescent="0.2">
      <c r="W834150" s="29"/>
      <c r="AI834150" s="29"/>
    </row>
    <row r="834178" spans="23:35" x14ac:dyDescent="0.2">
      <c r="W834178" s="31"/>
      <c r="AI834178" s="31"/>
    </row>
    <row r="834182" spans="23:35" x14ac:dyDescent="0.2">
      <c r="W834182" s="29"/>
      <c r="AI834182" s="29"/>
    </row>
    <row r="834210" spans="23:35" x14ac:dyDescent="0.2">
      <c r="W834210" s="31"/>
      <c r="AI834210" s="31"/>
    </row>
    <row r="834214" spans="23:35" x14ac:dyDescent="0.2">
      <c r="W834214" s="29"/>
      <c r="AI834214" s="29"/>
    </row>
    <row r="834242" spans="23:35" x14ac:dyDescent="0.2">
      <c r="W834242" s="31"/>
      <c r="AI834242" s="31"/>
    </row>
    <row r="834246" spans="23:35" x14ac:dyDescent="0.2">
      <c r="W834246" s="29"/>
      <c r="AI834246" s="29"/>
    </row>
    <row r="834274" spans="23:35" x14ac:dyDescent="0.2">
      <c r="W834274" s="31"/>
      <c r="AI834274" s="31"/>
    </row>
    <row r="834278" spans="23:35" x14ac:dyDescent="0.2">
      <c r="W834278" s="29"/>
      <c r="AI834278" s="29"/>
    </row>
    <row r="834306" spans="23:35" x14ac:dyDescent="0.2">
      <c r="W834306" s="31"/>
      <c r="AI834306" s="31"/>
    </row>
    <row r="834310" spans="23:35" x14ac:dyDescent="0.2">
      <c r="W834310" s="29"/>
      <c r="AI834310" s="29"/>
    </row>
    <row r="834338" spans="23:35" x14ac:dyDescent="0.2">
      <c r="W834338" s="31"/>
      <c r="AI834338" s="31"/>
    </row>
    <row r="834342" spans="23:35" x14ac:dyDescent="0.2">
      <c r="W834342" s="29"/>
      <c r="AI834342" s="29"/>
    </row>
    <row r="834370" spans="23:35" x14ac:dyDescent="0.2">
      <c r="W834370" s="31"/>
      <c r="AI834370" s="31"/>
    </row>
    <row r="834374" spans="23:35" x14ac:dyDescent="0.2">
      <c r="W834374" s="29"/>
      <c r="AI834374" s="29"/>
    </row>
    <row r="834402" spans="23:35" x14ac:dyDescent="0.2">
      <c r="W834402" s="31"/>
      <c r="AI834402" s="31"/>
    </row>
    <row r="834406" spans="23:35" x14ac:dyDescent="0.2">
      <c r="W834406" s="29"/>
      <c r="AI834406" s="29"/>
    </row>
    <row r="834434" spans="23:35" x14ac:dyDescent="0.2">
      <c r="W834434" s="31"/>
      <c r="AI834434" s="31"/>
    </row>
    <row r="834438" spans="23:35" x14ac:dyDescent="0.2">
      <c r="W834438" s="29"/>
      <c r="AI834438" s="29"/>
    </row>
    <row r="834466" spans="23:35" x14ac:dyDescent="0.2">
      <c r="W834466" s="31"/>
      <c r="AI834466" s="31"/>
    </row>
    <row r="834470" spans="23:35" x14ac:dyDescent="0.2">
      <c r="W834470" s="29"/>
      <c r="AI834470" s="29"/>
    </row>
    <row r="834498" spans="23:35" x14ac:dyDescent="0.2">
      <c r="W834498" s="31"/>
      <c r="AI834498" s="31"/>
    </row>
    <row r="834502" spans="23:35" x14ac:dyDescent="0.2">
      <c r="W834502" s="29"/>
      <c r="AI834502" s="29"/>
    </row>
    <row r="834530" spans="23:35" x14ac:dyDescent="0.2">
      <c r="W834530" s="31"/>
      <c r="AI834530" s="31"/>
    </row>
    <row r="834534" spans="23:35" x14ac:dyDescent="0.2">
      <c r="W834534" s="29"/>
      <c r="AI834534" s="29"/>
    </row>
    <row r="834562" spans="23:35" x14ac:dyDescent="0.2">
      <c r="W834562" s="31"/>
      <c r="AI834562" s="31"/>
    </row>
    <row r="834566" spans="23:35" x14ac:dyDescent="0.2">
      <c r="W834566" s="29"/>
      <c r="AI834566" s="29"/>
    </row>
    <row r="834594" spans="23:35" x14ac:dyDescent="0.2">
      <c r="W834594" s="31"/>
      <c r="AI834594" s="31"/>
    </row>
    <row r="834598" spans="23:35" x14ac:dyDescent="0.2">
      <c r="W834598" s="29"/>
      <c r="AI834598" s="29"/>
    </row>
    <row r="834626" spans="23:35" x14ac:dyDescent="0.2">
      <c r="W834626" s="31"/>
      <c r="AI834626" s="31"/>
    </row>
    <row r="834630" spans="23:35" x14ac:dyDescent="0.2">
      <c r="W834630" s="29"/>
      <c r="AI834630" s="29"/>
    </row>
    <row r="834658" spans="23:35" x14ac:dyDescent="0.2">
      <c r="W834658" s="31"/>
      <c r="AI834658" s="31"/>
    </row>
    <row r="834662" spans="23:35" x14ac:dyDescent="0.2">
      <c r="W834662" s="29"/>
      <c r="AI834662" s="29"/>
    </row>
    <row r="834690" spans="23:35" x14ac:dyDescent="0.2">
      <c r="W834690" s="31"/>
      <c r="AI834690" s="31"/>
    </row>
    <row r="834694" spans="23:35" x14ac:dyDescent="0.2">
      <c r="W834694" s="29"/>
      <c r="AI834694" s="29"/>
    </row>
    <row r="834722" spans="23:35" x14ac:dyDescent="0.2">
      <c r="W834722" s="31"/>
      <c r="AI834722" s="31"/>
    </row>
    <row r="834726" spans="23:35" x14ac:dyDescent="0.2">
      <c r="W834726" s="29"/>
      <c r="AI834726" s="29"/>
    </row>
    <row r="834754" spans="23:35" x14ac:dyDescent="0.2">
      <c r="W834754" s="31"/>
      <c r="AI834754" s="31"/>
    </row>
    <row r="834758" spans="23:35" x14ac:dyDescent="0.2">
      <c r="W834758" s="29"/>
      <c r="AI834758" s="29"/>
    </row>
    <row r="834786" spans="23:35" x14ac:dyDescent="0.2">
      <c r="W834786" s="31"/>
      <c r="AI834786" s="31"/>
    </row>
    <row r="834790" spans="23:35" x14ac:dyDescent="0.2">
      <c r="W834790" s="29"/>
      <c r="AI834790" s="29"/>
    </row>
    <row r="834818" spans="23:35" x14ac:dyDescent="0.2">
      <c r="W834818" s="31"/>
      <c r="AI834818" s="31"/>
    </row>
    <row r="834822" spans="23:35" x14ac:dyDescent="0.2">
      <c r="W834822" s="29"/>
      <c r="AI834822" s="29"/>
    </row>
    <row r="834850" spans="23:35" x14ac:dyDescent="0.2">
      <c r="W834850" s="31"/>
      <c r="AI834850" s="31"/>
    </row>
    <row r="834854" spans="23:35" x14ac:dyDescent="0.2">
      <c r="W834854" s="29"/>
      <c r="AI834854" s="29"/>
    </row>
    <row r="834882" spans="23:35" x14ac:dyDescent="0.2">
      <c r="W834882" s="31"/>
      <c r="AI834882" s="31"/>
    </row>
    <row r="834886" spans="23:35" x14ac:dyDescent="0.2">
      <c r="W834886" s="29"/>
      <c r="AI834886" s="29"/>
    </row>
    <row r="834914" spans="23:35" x14ac:dyDescent="0.2">
      <c r="W834914" s="31"/>
      <c r="AI834914" s="31"/>
    </row>
    <row r="834918" spans="23:35" x14ac:dyDescent="0.2">
      <c r="W834918" s="29"/>
      <c r="AI834918" s="29"/>
    </row>
    <row r="834946" spans="23:35" x14ac:dyDescent="0.2">
      <c r="W834946" s="31"/>
      <c r="AI834946" s="31"/>
    </row>
    <row r="834950" spans="23:35" x14ac:dyDescent="0.2">
      <c r="W834950" s="29"/>
      <c r="AI834950" s="29"/>
    </row>
    <row r="834978" spans="23:35" x14ac:dyDescent="0.2">
      <c r="W834978" s="31"/>
      <c r="AI834978" s="31"/>
    </row>
    <row r="834982" spans="23:35" x14ac:dyDescent="0.2">
      <c r="W834982" s="29"/>
      <c r="AI834982" s="29"/>
    </row>
    <row r="835010" spans="23:35" x14ac:dyDescent="0.2">
      <c r="W835010" s="31"/>
      <c r="AI835010" s="31"/>
    </row>
    <row r="835014" spans="23:35" x14ac:dyDescent="0.2">
      <c r="W835014" s="29"/>
      <c r="AI835014" s="29"/>
    </row>
    <row r="835042" spans="23:35" x14ac:dyDescent="0.2">
      <c r="W835042" s="31"/>
      <c r="AI835042" s="31"/>
    </row>
    <row r="835046" spans="23:35" x14ac:dyDescent="0.2">
      <c r="W835046" s="29"/>
      <c r="AI835046" s="29"/>
    </row>
    <row r="835074" spans="23:35" x14ac:dyDescent="0.2">
      <c r="W835074" s="31"/>
      <c r="AI835074" s="31"/>
    </row>
    <row r="835078" spans="23:35" x14ac:dyDescent="0.2">
      <c r="W835078" s="29"/>
      <c r="AI835078" s="29"/>
    </row>
    <row r="835106" spans="23:35" x14ac:dyDescent="0.2">
      <c r="W835106" s="31"/>
      <c r="AI835106" s="31"/>
    </row>
    <row r="835110" spans="23:35" x14ac:dyDescent="0.2">
      <c r="W835110" s="29"/>
      <c r="AI835110" s="29"/>
    </row>
    <row r="835138" spans="23:35" x14ac:dyDescent="0.2">
      <c r="W835138" s="31"/>
      <c r="AI835138" s="31"/>
    </row>
    <row r="835142" spans="23:35" x14ac:dyDescent="0.2">
      <c r="W835142" s="29"/>
      <c r="AI835142" s="29"/>
    </row>
    <row r="835170" spans="23:35" x14ac:dyDescent="0.2">
      <c r="W835170" s="31"/>
      <c r="AI835170" s="31"/>
    </row>
    <row r="835174" spans="23:35" x14ac:dyDescent="0.2">
      <c r="W835174" s="29"/>
      <c r="AI835174" s="29"/>
    </row>
    <row r="835202" spans="23:35" x14ac:dyDescent="0.2">
      <c r="W835202" s="31"/>
      <c r="AI835202" s="31"/>
    </row>
    <row r="835206" spans="23:35" x14ac:dyDescent="0.2">
      <c r="W835206" s="29"/>
      <c r="AI835206" s="29"/>
    </row>
    <row r="835234" spans="23:35" x14ac:dyDescent="0.2">
      <c r="W835234" s="31"/>
      <c r="AI835234" s="31"/>
    </row>
    <row r="835238" spans="23:35" x14ac:dyDescent="0.2">
      <c r="W835238" s="29"/>
      <c r="AI835238" s="29"/>
    </row>
    <row r="835266" spans="23:35" x14ac:dyDescent="0.2">
      <c r="W835266" s="31"/>
      <c r="AI835266" s="31"/>
    </row>
    <row r="835270" spans="23:35" x14ac:dyDescent="0.2">
      <c r="W835270" s="29"/>
      <c r="AI835270" s="29"/>
    </row>
    <row r="835298" spans="23:35" x14ac:dyDescent="0.2">
      <c r="W835298" s="31"/>
      <c r="AI835298" s="31"/>
    </row>
    <row r="835302" spans="23:35" x14ac:dyDescent="0.2">
      <c r="W835302" s="29"/>
      <c r="AI835302" s="29"/>
    </row>
    <row r="835330" spans="23:35" x14ac:dyDescent="0.2">
      <c r="W835330" s="31"/>
      <c r="AI835330" s="31"/>
    </row>
    <row r="835334" spans="23:35" x14ac:dyDescent="0.2">
      <c r="W835334" s="29"/>
      <c r="AI835334" s="29"/>
    </row>
    <row r="835362" spans="23:35" x14ac:dyDescent="0.2">
      <c r="W835362" s="31"/>
      <c r="AI835362" s="31"/>
    </row>
    <row r="835366" spans="23:35" x14ac:dyDescent="0.2">
      <c r="W835366" s="29"/>
      <c r="AI835366" s="29"/>
    </row>
    <row r="835394" spans="23:35" x14ac:dyDescent="0.2">
      <c r="W835394" s="31"/>
      <c r="AI835394" s="31"/>
    </row>
    <row r="835398" spans="23:35" x14ac:dyDescent="0.2">
      <c r="W835398" s="29"/>
      <c r="AI835398" s="29"/>
    </row>
    <row r="835426" spans="23:35" x14ac:dyDescent="0.2">
      <c r="W835426" s="31"/>
      <c r="AI835426" s="31"/>
    </row>
    <row r="835430" spans="23:35" x14ac:dyDescent="0.2">
      <c r="W835430" s="29"/>
      <c r="AI835430" s="29"/>
    </row>
    <row r="835458" spans="23:35" x14ac:dyDescent="0.2">
      <c r="W835458" s="31"/>
      <c r="AI835458" s="31"/>
    </row>
    <row r="835462" spans="23:35" x14ac:dyDescent="0.2">
      <c r="W835462" s="29"/>
      <c r="AI835462" s="29"/>
    </row>
    <row r="835490" spans="23:35" x14ac:dyDescent="0.2">
      <c r="W835490" s="31"/>
      <c r="AI835490" s="31"/>
    </row>
    <row r="835494" spans="23:35" x14ac:dyDescent="0.2">
      <c r="W835494" s="29"/>
      <c r="AI835494" s="29"/>
    </row>
    <row r="835522" spans="23:35" x14ac:dyDescent="0.2">
      <c r="W835522" s="31"/>
      <c r="AI835522" s="31"/>
    </row>
    <row r="835526" spans="23:35" x14ac:dyDescent="0.2">
      <c r="W835526" s="29"/>
      <c r="AI835526" s="29"/>
    </row>
    <row r="835554" spans="23:35" x14ac:dyDescent="0.2">
      <c r="W835554" s="31"/>
      <c r="AI835554" s="31"/>
    </row>
    <row r="835558" spans="23:35" x14ac:dyDescent="0.2">
      <c r="W835558" s="29"/>
      <c r="AI835558" s="29"/>
    </row>
    <row r="835586" spans="23:35" x14ac:dyDescent="0.2">
      <c r="W835586" s="31"/>
      <c r="AI835586" s="31"/>
    </row>
    <row r="835590" spans="23:35" x14ac:dyDescent="0.2">
      <c r="W835590" s="29"/>
      <c r="AI835590" s="29"/>
    </row>
    <row r="835618" spans="23:35" x14ac:dyDescent="0.2">
      <c r="W835618" s="31"/>
      <c r="AI835618" s="31"/>
    </row>
    <row r="835622" spans="23:35" x14ac:dyDescent="0.2">
      <c r="W835622" s="29"/>
      <c r="AI835622" s="29"/>
    </row>
    <row r="835650" spans="23:35" x14ac:dyDescent="0.2">
      <c r="W835650" s="31"/>
      <c r="AI835650" s="31"/>
    </row>
    <row r="835654" spans="23:35" x14ac:dyDescent="0.2">
      <c r="W835654" s="29"/>
      <c r="AI835654" s="29"/>
    </row>
    <row r="835682" spans="23:35" x14ac:dyDescent="0.2">
      <c r="W835682" s="31"/>
      <c r="AI835682" s="31"/>
    </row>
    <row r="835686" spans="23:35" x14ac:dyDescent="0.2">
      <c r="W835686" s="29"/>
      <c r="AI835686" s="29"/>
    </row>
    <row r="835714" spans="23:35" x14ac:dyDescent="0.2">
      <c r="W835714" s="31"/>
      <c r="AI835714" s="31"/>
    </row>
    <row r="835718" spans="23:35" x14ac:dyDescent="0.2">
      <c r="W835718" s="29"/>
      <c r="AI835718" s="29"/>
    </row>
    <row r="835746" spans="23:35" x14ac:dyDescent="0.2">
      <c r="W835746" s="31"/>
      <c r="AI835746" s="31"/>
    </row>
    <row r="835750" spans="23:35" x14ac:dyDescent="0.2">
      <c r="W835750" s="29"/>
      <c r="AI835750" s="29"/>
    </row>
    <row r="835778" spans="23:35" x14ac:dyDescent="0.2">
      <c r="W835778" s="31"/>
      <c r="AI835778" s="31"/>
    </row>
    <row r="835782" spans="23:35" x14ac:dyDescent="0.2">
      <c r="W835782" s="29"/>
      <c r="AI835782" s="29"/>
    </row>
    <row r="835810" spans="23:35" x14ac:dyDescent="0.2">
      <c r="W835810" s="31"/>
      <c r="AI835810" s="31"/>
    </row>
    <row r="835814" spans="23:35" x14ac:dyDescent="0.2">
      <c r="W835814" s="29"/>
      <c r="AI835814" s="29"/>
    </row>
    <row r="835842" spans="23:35" x14ac:dyDescent="0.2">
      <c r="W835842" s="31"/>
      <c r="AI835842" s="31"/>
    </row>
    <row r="835846" spans="23:35" x14ac:dyDescent="0.2">
      <c r="W835846" s="29"/>
      <c r="AI835846" s="29"/>
    </row>
    <row r="835874" spans="23:35" x14ac:dyDescent="0.2">
      <c r="W835874" s="31"/>
      <c r="AI835874" s="31"/>
    </row>
    <row r="835878" spans="23:35" x14ac:dyDescent="0.2">
      <c r="W835878" s="29"/>
      <c r="AI835878" s="29"/>
    </row>
    <row r="835906" spans="23:35" x14ac:dyDescent="0.2">
      <c r="W835906" s="31"/>
      <c r="AI835906" s="31"/>
    </row>
    <row r="835910" spans="23:35" x14ac:dyDescent="0.2">
      <c r="W835910" s="29"/>
      <c r="AI835910" s="29"/>
    </row>
    <row r="835938" spans="23:35" x14ac:dyDescent="0.2">
      <c r="W835938" s="31"/>
      <c r="AI835938" s="31"/>
    </row>
    <row r="835942" spans="23:35" x14ac:dyDescent="0.2">
      <c r="W835942" s="29"/>
      <c r="AI835942" s="29"/>
    </row>
    <row r="835970" spans="23:35" x14ac:dyDescent="0.2">
      <c r="W835970" s="31"/>
      <c r="AI835970" s="31"/>
    </row>
    <row r="835974" spans="23:35" x14ac:dyDescent="0.2">
      <c r="W835974" s="29"/>
      <c r="AI835974" s="29"/>
    </row>
    <row r="836002" spans="23:35" x14ac:dyDescent="0.2">
      <c r="W836002" s="31"/>
      <c r="AI836002" s="31"/>
    </row>
    <row r="836006" spans="23:35" x14ac:dyDescent="0.2">
      <c r="W836006" s="29"/>
      <c r="AI836006" s="29"/>
    </row>
    <row r="836034" spans="23:35" x14ac:dyDescent="0.2">
      <c r="W836034" s="31"/>
      <c r="AI836034" s="31"/>
    </row>
    <row r="836038" spans="23:35" x14ac:dyDescent="0.2">
      <c r="W836038" s="29"/>
      <c r="AI836038" s="29"/>
    </row>
    <row r="836066" spans="23:35" x14ac:dyDescent="0.2">
      <c r="W836066" s="31"/>
      <c r="AI836066" s="31"/>
    </row>
    <row r="836070" spans="23:35" x14ac:dyDescent="0.2">
      <c r="W836070" s="29"/>
      <c r="AI836070" s="29"/>
    </row>
    <row r="836098" spans="23:35" x14ac:dyDescent="0.2">
      <c r="W836098" s="31"/>
      <c r="AI836098" s="31"/>
    </row>
    <row r="836102" spans="23:35" x14ac:dyDescent="0.2">
      <c r="W836102" s="29"/>
      <c r="AI836102" s="29"/>
    </row>
    <row r="836130" spans="23:35" x14ac:dyDescent="0.2">
      <c r="W836130" s="31"/>
      <c r="AI836130" s="31"/>
    </row>
    <row r="836134" spans="23:35" x14ac:dyDescent="0.2">
      <c r="W836134" s="29"/>
      <c r="AI836134" s="29"/>
    </row>
    <row r="836162" spans="23:35" x14ac:dyDescent="0.2">
      <c r="W836162" s="31"/>
      <c r="AI836162" s="31"/>
    </row>
    <row r="836166" spans="23:35" x14ac:dyDescent="0.2">
      <c r="W836166" s="29"/>
      <c r="AI836166" s="29"/>
    </row>
    <row r="836194" spans="23:35" x14ac:dyDescent="0.2">
      <c r="W836194" s="31"/>
      <c r="AI836194" s="31"/>
    </row>
    <row r="836198" spans="23:35" x14ac:dyDescent="0.2">
      <c r="W836198" s="29"/>
      <c r="AI836198" s="29"/>
    </row>
    <row r="836226" spans="23:35" x14ac:dyDescent="0.2">
      <c r="W836226" s="31"/>
      <c r="AI836226" s="31"/>
    </row>
    <row r="836230" spans="23:35" x14ac:dyDescent="0.2">
      <c r="W836230" s="29"/>
      <c r="AI836230" s="29"/>
    </row>
    <row r="836258" spans="23:35" x14ac:dyDescent="0.2">
      <c r="W836258" s="31"/>
      <c r="AI836258" s="31"/>
    </row>
    <row r="836262" spans="23:35" x14ac:dyDescent="0.2">
      <c r="W836262" s="29"/>
      <c r="AI836262" s="29"/>
    </row>
    <row r="836290" spans="23:35" x14ac:dyDescent="0.2">
      <c r="W836290" s="31"/>
      <c r="AI836290" s="31"/>
    </row>
    <row r="836294" spans="23:35" x14ac:dyDescent="0.2">
      <c r="W836294" s="29"/>
      <c r="AI836294" s="29"/>
    </row>
    <row r="836322" spans="23:35" x14ac:dyDescent="0.2">
      <c r="W836322" s="31"/>
      <c r="AI836322" s="31"/>
    </row>
    <row r="836326" spans="23:35" x14ac:dyDescent="0.2">
      <c r="W836326" s="29"/>
      <c r="AI836326" s="29"/>
    </row>
    <row r="836354" spans="23:35" x14ac:dyDescent="0.2">
      <c r="W836354" s="31"/>
      <c r="AI836354" s="31"/>
    </row>
    <row r="836358" spans="23:35" x14ac:dyDescent="0.2">
      <c r="W836358" s="29"/>
      <c r="AI836358" s="29"/>
    </row>
    <row r="836386" spans="23:35" x14ac:dyDescent="0.2">
      <c r="W836386" s="31"/>
      <c r="AI836386" s="31"/>
    </row>
    <row r="836390" spans="23:35" x14ac:dyDescent="0.2">
      <c r="W836390" s="29"/>
      <c r="AI836390" s="29"/>
    </row>
    <row r="836418" spans="23:35" x14ac:dyDescent="0.2">
      <c r="W836418" s="31"/>
      <c r="AI836418" s="31"/>
    </row>
    <row r="836422" spans="23:35" x14ac:dyDescent="0.2">
      <c r="W836422" s="29"/>
      <c r="AI836422" s="29"/>
    </row>
    <row r="836450" spans="23:35" x14ac:dyDescent="0.2">
      <c r="W836450" s="31"/>
      <c r="AI836450" s="31"/>
    </row>
    <row r="836454" spans="23:35" x14ac:dyDescent="0.2">
      <c r="W836454" s="29"/>
      <c r="AI836454" s="29"/>
    </row>
    <row r="836482" spans="23:35" x14ac:dyDescent="0.2">
      <c r="W836482" s="31"/>
      <c r="AI836482" s="31"/>
    </row>
    <row r="836486" spans="23:35" x14ac:dyDescent="0.2">
      <c r="W836486" s="29"/>
      <c r="AI836486" s="29"/>
    </row>
    <row r="836514" spans="23:35" x14ac:dyDescent="0.2">
      <c r="W836514" s="31"/>
      <c r="AI836514" s="31"/>
    </row>
    <row r="836518" spans="23:35" x14ac:dyDescent="0.2">
      <c r="W836518" s="29"/>
      <c r="AI836518" s="29"/>
    </row>
    <row r="836546" spans="23:35" x14ac:dyDescent="0.2">
      <c r="W836546" s="31"/>
      <c r="AI836546" s="31"/>
    </row>
    <row r="836550" spans="23:35" x14ac:dyDescent="0.2">
      <c r="W836550" s="29"/>
      <c r="AI836550" s="29"/>
    </row>
    <row r="836578" spans="23:35" x14ac:dyDescent="0.2">
      <c r="W836578" s="31"/>
      <c r="AI836578" s="31"/>
    </row>
    <row r="836582" spans="23:35" x14ac:dyDescent="0.2">
      <c r="W836582" s="29"/>
      <c r="AI836582" s="29"/>
    </row>
    <row r="836610" spans="23:35" x14ac:dyDescent="0.2">
      <c r="W836610" s="31"/>
      <c r="AI836610" s="31"/>
    </row>
    <row r="836614" spans="23:35" x14ac:dyDescent="0.2">
      <c r="W836614" s="29"/>
      <c r="AI836614" s="29"/>
    </row>
    <row r="836642" spans="23:35" x14ac:dyDescent="0.2">
      <c r="W836642" s="31"/>
      <c r="AI836642" s="31"/>
    </row>
    <row r="836646" spans="23:35" x14ac:dyDescent="0.2">
      <c r="W836646" s="29"/>
      <c r="AI836646" s="29"/>
    </row>
    <row r="836674" spans="23:35" x14ac:dyDescent="0.2">
      <c r="W836674" s="31"/>
      <c r="AI836674" s="31"/>
    </row>
    <row r="836678" spans="23:35" x14ac:dyDescent="0.2">
      <c r="W836678" s="29"/>
      <c r="AI836678" s="29"/>
    </row>
    <row r="836706" spans="23:35" x14ac:dyDescent="0.2">
      <c r="W836706" s="31"/>
      <c r="AI836706" s="31"/>
    </row>
    <row r="836710" spans="23:35" x14ac:dyDescent="0.2">
      <c r="W836710" s="29"/>
      <c r="AI836710" s="29"/>
    </row>
    <row r="836738" spans="23:35" x14ac:dyDescent="0.2">
      <c r="W836738" s="31"/>
      <c r="AI836738" s="31"/>
    </row>
    <row r="836742" spans="23:35" x14ac:dyDescent="0.2">
      <c r="W836742" s="29"/>
      <c r="AI836742" s="29"/>
    </row>
    <row r="836770" spans="23:35" x14ac:dyDescent="0.2">
      <c r="W836770" s="31"/>
      <c r="AI836770" s="31"/>
    </row>
    <row r="836774" spans="23:35" x14ac:dyDescent="0.2">
      <c r="W836774" s="29"/>
      <c r="AI836774" s="29"/>
    </row>
    <row r="836802" spans="23:35" x14ac:dyDescent="0.2">
      <c r="W836802" s="31"/>
      <c r="AI836802" s="31"/>
    </row>
    <row r="836806" spans="23:35" x14ac:dyDescent="0.2">
      <c r="W836806" s="29"/>
      <c r="AI836806" s="29"/>
    </row>
    <row r="836834" spans="23:35" x14ac:dyDescent="0.2">
      <c r="W836834" s="31"/>
      <c r="AI836834" s="31"/>
    </row>
    <row r="836838" spans="23:35" x14ac:dyDescent="0.2">
      <c r="W836838" s="29"/>
      <c r="AI836838" s="29"/>
    </row>
    <row r="836866" spans="23:35" x14ac:dyDescent="0.2">
      <c r="W836866" s="31"/>
      <c r="AI836866" s="31"/>
    </row>
    <row r="836870" spans="23:35" x14ac:dyDescent="0.2">
      <c r="W836870" s="29"/>
      <c r="AI836870" s="29"/>
    </row>
    <row r="836898" spans="23:35" x14ac:dyDescent="0.2">
      <c r="W836898" s="31"/>
      <c r="AI836898" s="31"/>
    </row>
    <row r="836902" spans="23:35" x14ac:dyDescent="0.2">
      <c r="W836902" s="29"/>
      <c r="AI836902" s="29"/>
    </row>
    <row r="836930" spans="23:35" x14ac:dyDescent="0.2">
      <c r="W836930" s="31"/>
      <c r="AI836930" s="31"/>
    </row>
    <row r="836934" spans="23:35" x14ac:dyDescent="0.2">
      <c r="W836934" s="29"/>
      <c r="AI836934" s="29"/>
    </row>
    <row r="836962" spans="23:35" x14ac:dyDescent="0.2">
      <c r="W836962" s="31"/>
      <c r="AI836962" s="31"/>
    </row>
    <row r="836966" spans="23:35" x14ac:dyDescent="0.2">
      <c r="W836966" s="29"/>
      <c r="AI836966" s="29"/>
    </row>
    <row r="836994" spans="23:35" x14ac:dyDescent="0.2">
      <c r="W836994" s="31"/>
      <c r="AI836994" s="31"/>
    </row>
    <row r="836998" spans="23:35" x14ac:dyDescent="0.2">
      <c r="W836998" s="29"/>
      <c r="AI836998" s="29"/>
    </row>
    <row r="837026" spans="23:35" x14ac:dyDescent="0.2">
      <c r="W837026" s="31"/>
      <c r="AI837026" s="31"/>
    </row>
    <row r="837030" spans="23:35" x14ac:dyDescent="0.2">
      <c r="W837030" s="29"/>
      <c r="AI837030" s="29"/>
    </row>
    <row r="837058" spans="23:35" x14ac:dyDescent="0.2">
      <c r="W837058" s="31"/>
      <c r="AI837058" s="31"/>
    </row>
    <row r="837062" spans="23:35" x14ac:dyDescent="0.2">
      <c r="W837062" s="29"/>
      <c r="AI837062" s="29"/>
    </row>
    <row r="837090" spans="23:35" x14ac:dyDescent="0.2">
      <c r="W837090" s="31"/>
      <c r="AI837090" s="31"/>
    </row>
    <row r="837094" spans="23:35" x14ac:dyDescent="0.2">
      <c r="W837094" s="29"/>
      <c r="AI837094" s="29"/>
    </row>
    <row r="837122" spans="23:35" x14ac:dyDescent="0.2">
      <c r="W837122" s="31"/>
      <c r="AI837122" s="31"/>
    </row>
    <row r="837126" spans="23:35" x14ac:dyDescent="0.2">
      <c r="W837126" s="29"/>
      <c r="AI837126" s="29"/>
    </row>
    <row r="837154" spans="23:35" x14ac:dyDescent="0.2">
      <c r="W837154" s="31"/>
      <c r="AI837154" s="31"/>
    </row>
    <row r="837158" spans="23:35" x14ac:dyDescent="0.2">
      <c r="W837158" s="29"/>
      <c r="AI837158" s="29"/>
    </row>
    <row r="837186" spans="23:35" x14ac:dyDescent="0.2">
      <c r="W837186" s="31"/>
      <c r="AI837186" s="31"/>
    </row>
    <row r="837190" spans="23:35" x14ac:dyDescent="0.2">
      <c r="W837190" s="29"/>
      <c r="AI837190" s="29"/>
    </row>
    <row r="837218" spans="23:35" x14ac:dyDescent="0.2">
      <c r="W837218" s="31"/>
      <c r="AI837218" s="31"/>
    </row>
    <row r="837222" spans="23:35" x14ac:dyDescent="0.2">
      <c r="W837222" s="29"/>
      <c r="AI837222" s="29"/>
    </row>
    <row r="837250" spans="23:35" x14ac:dyDescent="0.2">
      <c r="W837250" s="31"/>
      <c r="AI837250" s="31"/>
    </row>
    <row r="837254" spans="23:35" x14ac:dyDescent="0.2">
      <c r="W837254" s="29"/>
      <c r="AI837254" s="29"/>
    </row>
    <row r="837282" spans="23:35" x14ac:dyDescent="0.2">
      <c r="W837282" s="31"/>
      <c r="AI837282" s="31"/>
    </row>
    <row r="837286" spans="23:35" x14ac:dyDescent="0.2">
      <c r="W837286" s="29"/>
      <c r="AI837286" s="29"/>
    </row>
    <row r="837314" spans="23:35" x14ac:dyDescent="0.2">
      <c r="W837314" s="31"/>
      <c r="AI837314" s="31"/>
    </row>
    <row r="837318" spans="23:35" x14ac:dyDescent="0.2">
      <c r="W837318" s="29"/>
      <c r="AI837318" s="29"/>
    </row>
    <row r="837346" spans="23:35" x14ac:dyDescent="0.2">
      <c r="W837346" s="31"/>
      <c r="AI837346" s="31"/>
    </row>
    <row r="837350" spans="23:35" x14ac:dyDescent="0.2">
      <c r="W837350" s="29"/>
      <c r="AI837350" s="29"/>
    </row>
    <row r="837378" spans="23:35" x14ac:dyDescent="0.2">
      <c r="W837378" s="31"/>
      <c r="AI837378" s="31"/>
    </row>
    <row r="837382" spans="23:35" x14ac:dyDescent="0.2">
      <c r="W837382" s="29"/>
      <c r="AI837382" s="29"/>
    </row>
    <row r="837410" spans="23:35" x14ac:dyDescent="0.2">
      <c r="W837410" s="31"/>
      <c r="AI837410" s="31"/>
    </row>
    <row r="837414" spans="23:35" x14ac:dyDescent="0.2">
      <c r="W837414" s="29"/>
      <c r="AI837414" s="29"/>
    </row>
    <row r="837442" spans="23:35" x14ac:dyDescent="0.2">
      <c r="W837442" s="31"/>
      <c r="AI837442" s="31"/>
    </row>
    <row r="837446" spans="23:35" x14ac:dyDescent="0.2">
      <c r="W837446" s="29"/>
      <c r="AI837446" s="29"/>
    </row>
    <row r="837474" spans="23:35" x14ac:dyDescent="0.2">
      <c r="W837474" s="31"/>
      <c r="AI837474" s="31"/>
    </row>
    <row r="837478" spans="23:35" x14ac:dyDescent="0.2">
      <c r="W837478" s="29"/>
      <c r="AI837478" s="29"/>
    </row>
    <row r="837506" spans="23:35" x14ac:dyDescent="0.2">
      <c r="W837506" s="31"/>
      <c r="AI837506" s="31"/>
    </row>
    <row r="837510" spans="23:35" x14ac:dyDescent="0.2">
      <c r="W837510" s="29"/>
      <c r="AI837510" s="29"/>
    </row>
    <row r="837538" spans="23:35" x14ac:dyDescent="0.2">
      <c r="W837538" s="31"/>
      <c r="AI837538" s="31"/>
    </row>
    <row r="837542" spans="23:35" x14ac:dyDescent="0.2">
      <c r="W837542" s="29"/>
      <c r="AI837542" s="29"/>
    </row>
    <row r="837570" spans="23:35" x14ac:dyDescent="0.2">
      <c r="W837570" s="31"/>
      <c r="AI837570" s="31"/>
    </row>
    <row r="837574" spans="23:35" x14ac:dyDescent="0.2">
      <c r="W837574" s="29"/>
      <c r="AI837574" s="29"/>
    </row>
    <row r="837602" spans="23:35" x14ac:dyDescent="0.2">
      <c r="W837602" s="31"/>
      <c r="AI837602" s="31"/>
    </row>
    <row r="837606" spans="23:35" x14ac:dyDescent="0.2">
      <c r="W837606" s="29"/>
      <c r="AI837606" s="29"/>
    </row>
    <row r="837634" spans="23:35" x14ac:dyDescent="0.2">
      <c r="W837634" s="31"/>
      <c r="AI837634" s="31"/>
    </row>
    <row r="837638" spans="23:35" x14ac:dyDescent="0.2">
      <c r="W837638" s="29"/>
      <c r="AI837638" s="29"/>
    </row>
    <row r="837666" spans="23:35" x14ac:dyDescent="0.2">
      <c r="W837666" s="31"/>
      <c r="AI837666" s="31"/>
    </row>
    <row r="837670" spans="23:35" x14ac:dyDescent="0.2">
      <c r="W837670" s="29"/>
      <c r="AI837670" s="29"/>
    </row>
    <row r="837698" spans="23:35" x14ac:dyDescent="0.2">
      <c r="W837698" s="31"/>
      <c r="AI837698" s="31"/>
    </row>
    <row r="837702" spans="23:35" x14ac:dyDescent="0.2">
      <c r="W837702" s="29"/>
      <c r="AI837702" s="29"/>
    </row>
    <row r="837730" spans="23:35" x14ac:dyDescent="0.2">
      <c r="W837730" s="31"/>
      <c r="AI837730" s="31"/>
    </row>
    <row r="837734" spans="23:35" x14ac:dyDescent="0.2">
      <c r="W837734" s="29"/>
      <c r="AI837734" s="29"/>
    </row>
    <row r="837762" spans="23:35" x14ac:dyDescent="0.2">
      <c r="W837762" s="31"/>
      <c r="AI837762" s="31"/>
    </row>
    <row r="837766" spans="23:35" x14ac:dyDescent="0.2">
      <c r="W837766" s="29"/>
      <c r="AI837766" s="29"/>
    </row>
    <row r="837794" spans="23:35" x14ac:dyDescent="0.2">
      <c r="W837794" s="31"/>
      <c r="AI837794" s="31"/>
    </row>
    <row r="837798" spans="23:35" x14ac:dyDescent="0.2">
      <c r="W837798" s="29"/>
      <c r="AI837798" s="29"/>
    </row>
    <row r="837826" spans="23:35" x14ac:dyDescent="0.2">
      <c r="W837826" s="31"/>
      <c r="AI837826" s="31"/>
    </row>
    <row r="837830" spans="23:35" x14ac:dyDescent="0.2">
      <c r="W837830" s="29"/>
      <c r="AI837830" s="29"/>
    </row>
    <row r="837858" spans="23:35" x14ac:dyDescent="0.2">
      <c r="W837858" s="31"/>
      <c r="AI837858" s="31"/>
    </row>
    <row r="837862" spans="23:35" x14ac:dyDescent="0.2">
      <c r="W837862" s="29"/>
      <c r="AI837862" s="29"/>
    </row>
    <row r="837890" spans="23:35" x14ac:dyDescent="0.2">
      <c r="W837890" s="31"/>
      <c r="AI837890" s="31"/>
    </row>
    <row r="837894" spans="23:35" x14ac:dyDescent="0.2">
      <c r="W837894" s="29"/>
      <c r="AI837894" s="29"/>
    </row>
    <row r="837922" spans="23:35" x14ac:dyDescent="0.2">
      <c r="W837922" s="31"/>
      <c r="AI837922" s="31"/>
    </row>
    <row r="837926" spans="23:35" x14ac:dyDescent="0.2">
      <c r="W837926" s="29"/>
      <c r="AI837926" s="29"/>
    </row>
    <row r="837954" spans="23:35" x14ac:dyDescent="0.2">
      <c r="W837954" s="31"/>
      <c r="AI837954" s="31"/>
    </row>
    <row r="837958" spans="23:35" x14ac:dyDescent="0.2">
      <c r="W837958" s="29"/>
      <c r="AI837958" s="29"/>
    </row>
    <row r="837986" spans="23:35" x14ac:dyDescent="0.2">
      <c r="W837986" s="31"/>
      <c r="AI837986" s="31"/>
    </row>
    <row r="837990" spans="23:35" x14ac:dyDescent="0.2">
      <c r="W837990" s="29"/>
      <c r="AI837990" s="29"/>
    </row>
    <row r="838018" spans="23:35" x14ac:dyDescent="0.2">
      <c r="W838018" s="31"/>
      <c r="AI838018" s="31"/>
    </row>
    <row r="838022" spans="23:35" x14ac:dyDescent="0.2">
      <c r="W838022" s="29"/>
      <c r="AI838022" s="29"/>
    </row>
    <row r="838050" spans="23:35" x14ac:dyDescent="0.2">
      <c r="W838050" s="31"/>
      <c r="AI838050" s="31"/>
    </row>
    <row r="838054" spans="23:35" x14ac:dyDescent="0.2">
      <c r="W838054" s="29"/>
      <c r="AI838054" s="29"/>
    </row>
    <row r="838082" spans="23:35" x14ac:dyDescent="0.2">
      <c r="W838082" s="31"/>
      <c r="AI838082" s="31"/>
    </row>
    <row r="838086" spans="23:35" x14ac:dyDescent="0.2">
      <c r="W838086" s="29"/>
      <c r="AI838086" s="29"/>
    </row>
    <row r="838114" spans="23:35" x14ac:dyDescent="0.2">
      <c r="W838114" s="31"/>
      <c r="AI838114" s="31"/>
    </row>
    <row r="838118" spans="23:35" x14ac:dyDescent="0.2">
      <c r="W838118" s="29"/>
      <c r="AI838118" s="29"/>
    </row>
    <row r="838146" spans="23:35" x14ac:dyDescent="0.2">
      <c r="W838146" s="31"/>
      <c r="AI838146" s="31"/>
    </row>
    <row r="838150" spans="23:35" x14ac:dyDescent="0.2">
      <c r="W838150" s="29"/>
      <c r="AI838150" s="29"/>
    </row>
    <row r="838178" spans="23:35" x14ac:dyDescent="0.2">
      <c r="W838178" s="31"/>
      <c r="AI838178" s="31"/>
    </row>
    <row r="838182" spans="23:35" x14ac:dyDescent="0.2">
      <c r="W838182" s="29"/>
      <c r="AI838182" s="29"/>
    </row>
    <row r="838210" spans="23:35" x14ac:dyDescent="0.2">
      <c r="W838210" s="31"/>
      <c r="AI838210" s="31"/>
    </row>
    <row r="838214" spans="23:35" x14ac:dyDescent="0.2">
      <c r="W838214" s="29"/>
      <c r="AI838214" s="29"/>
    </row>
    <row r="838242" spans="23:35" x14ac:dyDescent="0.2">
      <c r="W838242" s="31"/>
      <c r="AI838242" s="31"/>
    </row>
    <row r="838246" spans="23:35" x14ac:dyDescent="0.2">
      <c r="W838246" s="29"/>
      <c r="AI838246" s="29"/>
    </row>
    <row r="838274" spans="23:35" x14ac:dyDescent="0.2">
      <c r="W838274" s="31"/>
      <c r="AI838274" s="31"/>
    </row>
    <row r="838278" spans="23:35" x14ac:dyDescent="0.2">
      <c r="W838278" s="29"/>
      <c r="AI838278" s="29"/>
    </row>
    <row r="838306" spans="23:35" x14ac:dyDescent="0.2">
      <c r="W838306" s="31"/>
      <c r="AI838306" s="31"/>
    </row>
    <row r="838310" spans="23:35" x14ac:dyDescent="0.2">
      <c r="W838310" s="29"/>
      <c r="AI838310" s="29"/>
    </row>
    <row r="838338" spans="23:35" x14ac:dyDescent="0.2">
      <c r="W838338" s="31"/>
      <c r="AI838338" s="31"/>
    </row>
    <row r="838342" spans="23:35" x14ac:dyDescent="0.2">
      <c r="W838342" s="29"/>
      <c r="AI838342" s="29"/>
    </row>
    <row r="838370" spans="23:35" x14ac:dyDescent="0.2">
      <c r="W838370" s="31"/>
      <c r="AI838370" s="31"/>
    </row>
    <row r="838374" spans="23:35" x14ac:dyDescent="0.2">
      <c r="W838374" s="29"/>
      <c r="AI838374" s="29"/>
    </row>
    <row r="838402" spans="23:35" x14ac:dyDescent="0.2">
      <c r="W838402" s="31"/>
      <c r="AI838402" s="31"/>
    </row>
    <row r="838406" spans="23:35" x14ac:dyDescent="0.2">
      <c r="W838406" s="29"/>
      <c r="AI838406" s="29"/>
    </row>
    <row r="838434" spans="23:35" x14ac:dyDescent="0.2">
      <c r="W838434" s="31"/>
      <c r="AI838434" s="31"/>
    </row>
    <row r="838438" spans="23:35" x14ac:dyDescent="0.2">
      <c r="W838438" s="29"/>
      <c r="AI838438" s="29"/>
    </row>
    <row r="838466" spans="23:35" x14ac:dyDescent="0.2">
      <c r="W838466" s="31"/>
      <c r="AI838466" s="31"/>
    </row>
    <row r="838470" spans="23:35" x14ac:dyDescent="0.2">
      <c r="W838470" s="29"/>
      <c r="AI838470" s="29"/>
    </row>
    <row r="838498" spans="23:35" x14ac:dyDescent="0.2">
      <c r="W838498" s="31"/>
      <c r="AI838498" s="31"/>
    </row>
    <row r="838502" spans="23:35" x14ac:dyDescent="0.2">
      <c r="W838502" s="29"/>
      <c r="AI838502" s="29"/>
    </row>
    <row r="838530" spans="23:35" x14ac:dyDescent="0.2">
      <c r="W838530" s="31"/>
      <c r="AI838530" s="31"/>
    </row>
    <row r="838534" spans="23:35" x14ac:dyDescent="0.2">
      <c r="W838534" s="29"/>
      <c r="AI838534" s="29"/>
    </row>
    <row r="838562" spans="23:35" x14ac:dyDescent="0.2">
      <c r="W838562" s="31"/>
      <c r="AI838562" s="31"/>
    </row>
    <row r="838566" spans="23:35" x14ac:dyDescent="0.2">
      <c r="W838566" s="29"/>
      <c r="AI838566" s="29"/>
    </row>
    <row r="838594" spans="23:35" x14ac:dyDescent="0.2">
      <c r="W838594" s="31"/>
      <c r="AI838594" s="31"/>
    </row>
    <row r="838598" spans="23:35" x14ac:dyDescent="0.2">
      <c r="W838598" s="29"/>
      <c r="AI838598" s="29"/>
    </row>
    <row r="838626" spans="23:35" x14ac:dyDescent="0.2">
      <c r="W838626" s="31"/>
      <c r="AI838626" s="31"/>
    </row>
    <row r="838630" spans="23:35" x14ac:dyDescent="0.2">
      <c r="W838630" s="29"/>
      <c r="AI838630" s="29"/>
    </row>
    <row r="838658" spans="23:35" x14ac:dyDescent="0.2">
      <c r="W838658" s="31"/>
      <c r="AI838658" s="31"/>
    </row>
    <row r="838662" spans="23:35" x14ac:dyDescent="0.2">
      <c r="W838662" s="29"/>
      <c r="AI838662" s="29"/>
    </row>
    <row r="838690" spans="23:35" x14ac:dyDescent="0.2">
      <c r="W838690" s="31"/>
      <c r="AI838690" s="31"/>
    </row>
    <row r="838694" spans="23:35" x14ac:dyDescent="0.2">
      <c r="W838694" s="29"/>
      <c r="AI838694" s="29"/>
    </row>
    <row r="838722" spans="23:35" x14ac:dyDescent="0.2">
      <c r="W838722" s="31"/>
      <c r="AI838722" s="31"/>
    </row>
    <row r="838726" spans="23:35" x14ac:dyDescent="0.2">
      <c r="W838726" s="29"/>
      <c r="AI838726" s="29"/>
    </row>
    <row r="838754" spans="23:35" x14ac:dyDescent="0.2">
      <c r="W838754" s="31"/>
      <c r="AI838754" s="31"/>
    </row>
    <row r="838758" spans="23:35" x14ac:dyDescent="0.2">
      <c r="W838758" s="29"/>
      <c r="AI838758" s="29"/>
    </row>
    <row r="838786" spans="23:35" x14ac:dyDescent="0.2">
      <c r="W838786" s="31"/>
      <c r="AI838786" s="31"/>
    </row>
    <row r="838790" spans="23:35" x14ac:dyDescent="0.2">
      <c r="W838790" s="29"/>
      <c r="AI838790" s="29"/>
    </row>
    <row r="838818" spans="23:35" x14ac:dyDescent="0.2">
      <c r="W838818" s="31"/>
      <c r="AI838818" s="31"/>
    </row>
    <row r="838822" spans="23:35" x14ac:dyDescent="0.2">
      <c r="W838822" s="29"/>
      <c r="AI838822" s="29"/>
    </row>
    <row r="838850" spans="23:35" x14ac:dyDescent="0.2">
      <c r="W838850" s="31"/>
      <c r="AI838850" s="31"/>
    </row>
    <row r="838854" spans="23:35" x14ac:dyDescent="0.2">
      <c r="W838854" s="29"/>
      <c r="AI838854" s="29"/>
    </row>
    <row r="838882" spans="23:35" x14ac:dyDescent="0.2">
      <c r="W838882" s="31"/>
      <c r="AI838882" s="31"/>
    </row>
    <row r="838886" spans="23:35" x14ac:dyDescent="0.2">
      <c r="W838886" s="29"/>
      <c r="AI838886" s="29"/>
    </row>
    <row r="838914" spans="23:35" x14ac:dyDescent="0.2">
      <c r="W838914" s="31"/>
      <c r="AI838914" s="31"/>
    </row>
    <row r="838918" spans="23:35" x14ac:dyDescent="0.2">
      <c r="W838918" s="29"/>
      <c r="AI838918" s="29"/>
    </row>
    <row r="838946" spans="23:35" x14ac:dyDescent="0.2">
      <c r="W838946" s="31"/>
      <c r="AI838946" s="31"/>
    </row>
    <row r="838950" spans="23:35" x14ac:dyDescent="0.2">
      <c r="W838950" s="29"/>
      <c r="AI838950" s="29"/>
    </row>
    <row r="838978" spans="23:35" x14ac:dyDescent="0.2">
      <c r="W838978" s="31"/>
      <c r="AI838978" s="31"/>
    </row>
    <row r="838982" spans="23:35" x14ac:dyDescent="0.2">
      <c r="W838982" s="29"/>
      <c r="AI838982" s="29"/>
    </row>
    <row r="839010" spans="23:35" x14ac:dyDescent="0.2">
      <c r="W839010" s="31"/>
      <c r="AI839010" s="31"/>
    </row>
    <row r="839014" spans="23:35" x14ac:dyDescent="0.2">
      <c r="W839014" s="29"/>
      <c r="AI839014" s="29"/>
    </row>
    <row r="839042" spans="23:35" x14ac:dyDescent="0.2">
      <c r="W839042" s="31"/>
      <c r="AI839042" s="31"/>
    </row>
    <row r="839046" spans="23:35" x14ac:dyDescent="0.2">
      <c r="W839046" s="29"/>
      <c r="AI839046" s="29"/>
    </row>
    <row r="839074" spans="23:35" x14ac:dyDescent="0.2">
      <c r="W839074" s="31"/>
      <c r="AI839074" s="31"/>
    </row>
    <row r="839078" spans="23:35" x14ac:dyDescent="0.2">
      <c r="W839078" s="29"/>
      <c r="AI839078" s="29"/>
    </row>
    <row r="839106" spans="23:35" x14ac:dyDescent="0.2">
      <c r="W839106" s="31"/>
      <c r="AI839106" s="31"/>
    </row>
    <row r="839110" spans="23:35" x14ac:dyDescent="0.2">
      <c r="W839110" s="29"/>
      <c r="AI839110" s="29"/>
    </row>
    <row r="839138" spans="23:35" x14ac:dyDescent="0.2">
      <c r="W839138" s="31"/>
      <c r="AI839138" s="31"/>
    </row>
    <row r="839142" spans="23:35" x14ac:dyDescent="0.2">
      <c r="W839142" s="29"/>
      <c r="AI839142" s="29"/>
    </row>
    <row r="839170" spans="23:35" x14ac:dyDescent="0.2">
      <c r="W839170" s="31"/>
      <c r="AI839170" s="31"/>
    </row>
    <row r="839174" spans="23:35" x14ac:dyDescent="0.2">
      <c r="W839174" s="29"/>
      <c r="AI839174" s="29"/>
    </row>
    <row r="839202" spans="23:35" x14ac:dyDescent="0.2">
      <c r="W839202" s="31"/>
      <c r="AI839202" s="31"/>
    </row>
    <row r="839206" spans="23:35" x14ac:dyDescent="0.2">
      <c r="W839206" s="29"/>
      <c r="AI839206" s="29"/>
    </row>
    <row r="839234" spans="23:35" x14ac:dyDescent="0.2">
      <c r="W839234" s="31"/>
      <c r="AI839234" s="31"/>
    </row>
    <row r="839238" spans="23:35" x14ac:dyDescent="0.2">
      <c r="W839238" s="29"/>
      <c r="AI839238" s="29"/>
    </row>
    <row r="839266" spans="23:35" x14ac:dyDescent="0.2">
      <c r="W839266" s="31"/>
      <c r="AI839266" s="31"/>
    </row>
    <row r="839270" spans="23:35" x14ac:dyDescent="0.2">
      <c r="W839270" s="29"/>
      <c r="AI839270" s="29"/>
    </row>
    <row r="839298" spans="23:35" x14ac:dyDescent="0.2">
      <c r="W839298" s="31"/>
      <c r="AI839298" s="31"/>
    </row>
    <row r="839302" spans="23:35" x14ac:dyDescent="0.2">
      <c r="W839302" s="29"/>
      <c r="AI839302" s="29"/>
    </row>
    <row r="839330" spans="23:35" x14ac:dyDescent="0.2">
      <c r="W839330" s="31"/>
      <c r="AI839330" s="31"/>
    </row>
    <row r="839334" spans="23:35" x14ac:dyDescent="0.2">
      <c r="W839334" s="29"/>
      <c r="AI839334" s="29"/>
    </row>
    <row r="839362" spans="23:35" x14ac:dyDescent="0.2">
      <c r="W839362" s="31"/>
      <c r="AI839362" s="31"/>
    </row>
    <row r="839366" spans="23:35" x14ac:dyDescent="0.2">
      <c r="W839366" s="29"/>
      <c r="AI839366" s="29"/>
    </row>
    <row r="839394" spans="23:35" x14ac:dyDescent="0.2">
      <c r="W839394" s="31"/>
      <c r="AI839394" s="31"/>
    </row>
    <row r="839398" spans="23:35" x14ac:dyDescent="0.2">
      <c r="W839398" s="29"/>
      <c r="AI839398" s="29"/>
    </row>
    <row r="839426" spans="23:35" x14ac:dyDescent="0.2">
      <c r="W839426" s="31"/>
      <c r="AI839426" s="31"/>
    </row>
    <row r="839430" spans="23:35" x14ac:dyDescent="0.2">
      <c r="W839430" s="29"/>
      <c r="AI839430" s="29"/>
    </row>
    <row r="839458" spans="23:35" x14ac:dyDescent="0.2">
      <c r="W839458" s="31"/>
      <c r="AI839458" s="31"/>
    </row>
    <row r="839462" spans="23:35" x14ac:dyDescent="0.2">
      <c r="W839462" s="29"/>
      <c r="AI839462" s="29"/>
    </row>
    <row r="839490" spans="23:35" x14ac:dyDescent="0.2">
      <c r="W839490" s="31"/>
      <c r="AI839490" s="31"/>
    </row>
    <row r="839494" spans="23:35" x14ac:dyDescent="0.2">
      <c r="W839494" s="29"/>
      <c r="AI839494" s="29"/>
    </row>
    <row r="839522" spans="23:35" x14ac:dyDescent="0.2">
      <c r="W839522" s="31"/>
      <c r="AI839522" s="31"/>
    </row>
    <row r="839526" spans="23:35" x14ac:dyDescent="0.2">
      <c r="W839526" s="29"/>
      <c r="AI839526" s="29"/>
    </row>
    <row r="839554" spans="23:35" x14ac:dyDescent="0.2">
      <c r="W839554" s="31"/>
      <c r="AI839554" s="31"/>
    </row>
    <row r="839558" spans="23:35" x14ac:dyDescent="0.2">
      <c r="W839558" s="29"/>
      <c r="AI839558" s="29"/>
    </row>
    <row r="839586" spans="23:35" x14ac:dyDescent="0.2">
      <c r="W839586" s="31"/>
      <c r="AI839586" s="31"/>
    </row>
    <row r="839590" spans="23:35" x14ac:dyDescent="0.2">
      <c r="W839590" s="29"/>
      <c r="AI839590" s="29"/>
    </row>
    <row r="839618" spans="23:35" x14ac:dyDescent="0.2">
      <c r="W839618" s="31"/>
      <c r="AI839618" s="31"/>
    </row>
    <row r="839622" spans="23:35" x14ac:dyDescent="0.2">
      <c r="W839622" s="29"/>
      <c r="AI839622" s="29"/>
    </row>
    <row r="839650" spans="23:35" x14ac:dyDescent="0.2">
      <c r="W839650" s="31"/>
      <c r="AI839650" s="31"/>
    </row>
    <row r="839654" spans="23:35" x14ac:dyDescent="0.2">
      <c r="W839654" s="29"/>
      <c r="AI839654" s="29"/>
    </row>
    <row r="839682" spans="23:35" x14ac:dyDescent="0.2">
      <c r="W839682" s="31"/>
      <c r="AI839682" s="31"/>
    </row>
    <row r="839686" spans="23:35" x14ac:dyDescent="0.2">
      <c r="W839686" s="29"/>
      <c r="AI839686" s="29"/>
    </row>
    <row r="839714" spans="23:35" x14ac:dyDescent="0.2">
      <c r="W839714" s="31"/>
      <c r="AI839714" s="31"/>
    </row>
    <row r="839718" spans="23:35" x14ac:dyDescent="0.2">
      <c r="W839718" s="29"/>
      <c r="AI839718" s="29"/>
    </row>
    <row r="839746" spans="23:35" x14ac:dyDescent="0.2">
      <c r="W839746" s="31"/>
      <c r="AI839746" s="31"/>
    </row>
    <row r="839750" spans="23:35" x14ac:dyDescent="0.2">
      <c r="W839750" s="29"/>
      <c r="AI839750" s="29"/>
    </row>
    <row r="839778" spans="23:35" x14ac:dyDescent="0.2">
      <c r="W839778" s="31"/>
      <c r="AI839778" s="31"/>
    </row>
    <row r="839782" spans="23:35" x14ac:dyDescent="0.2">
      <c r="W839782" s="29"/>
      <c r="AI839782" s="29"/>
    </row>
    <row r="839810" spans="23:35" x14ac:dyDescent="0.2">
      <c r="W839810" s="31"/>
      <c r="AI839810" s="31"/>
    </row>
    <row r="839814" spans="23:35" x14ac:dyDescent="0.2">
      <c r="W839814" s="29"/>
      <c r="AI839814" s="29"/>
    </row>
    <row r="839842" spans="23:35" x14ac:dyDescent="0.2">
      <c r="W839842" s="31"/>
      <c r="AI839842" s="31"/>
    </row>
    <row r="839846" spans="23:35" x14ac:dyDescent="0.2">
      <c r="W839846" s="29"/>
      <c r="AI839846" s="29"/>
    </row>
    <row r="839874" spans="23:35" x14ac:dyDescent="0.2">
      <c r="W839874" s="31"/>
      <c r="AI839874" s="31"/>
    </row>
    <row r="839878" spans="23:35" x14ac:dyDescent="0.2">
      <c r="W839878" s="29"/>
      <c r="AI839878" s="29"/>
    </row>
    <row r="839906" spans="23:35" x14ac:dyDescent="0.2">
      <c r="W839906" s="31"/>
      <c r="AI839906" s="31"/>
    </row>
    <row r="839910" spans="23:35" x14ac:dyDescent="0.2">
      <c r="W839910" s="29"/>
      <c r="AI839910" s="29"/>
    </row>
    <row r="839938" spans="23:35" x14ac:dyDescent="0.2">
      <c r="W839938" s="31"/>
      <c r="AI839938" s="31"/>
    </row>
    <row r="839942" spans="23:35" x14ac:dyDescent="0.2">
      <c r="W839942" s="29"/>
      <c r="AI839942" s="29"/>
    </row>
    <row r="839970" spans="23:35" x14ac:dyDescent="0.2">
      <c r="W839970" s="31"/>
      <c r="AI839970" s="31"/>
    </row>
    <row r="839974" spans="23:35" x14ac:dyDescent="0.2">
      <c r="W839974" s="29"/>
      <c r="AI839974" s="29"/>
    </row>
    <row r="840002" spans="23:35" x14ac:dyDescent="0.2">
      <c r="W840002" s="31"/>
      <c r="AI840002" s="31"/>
    </row>
    <row r="840006" spans="23:35" x14ac:dyDescent="0.2">
      <c r="W840006" s="29"/>
      <c r="AI840006" s="29"/>
    </row>
    <row r="840034" spans="23:35" x14ac:dyDescent="0.2">
      <c r="W840034" s="31"/>
      <c r="AI840034" s="31"/>
    </row>
    <row r="840038" spans="23:35" x14ac:dyDescent="0.2">
      <c r="W840038" s="29"/>
      <c r="AI840038" s="29"/>
    </row>
    <row r="840066" spans="23:35" x14ac:dyDescent="0.2">
      <c r="W840066" s="31"/>
      <c r="AI840066" s="31"/>
    </row>
    <row r="840070" spans="23:35" x14ac:dyDescent="0.2">
      <c r="W840070" s="29"/>
      <c r="AI840070" s="29"/>
    </row>
    <row r="840098" spans="23:35" x14ac:dyDescent="0.2">
      <c r="W840098" s="31"/>
      <c r="AI840098" s="31"/>
    </row>
    <row r="840102" spans="23:35" x14ac:dyDescent="0.2">
      <c r="W840102" s="29"/>
      <c r="AI840102" s="29"/>
    </row>
    <row r="840130" spans="23:35" x14ac:dyDescent="0.2">
      <c r="W840130" s="31"/>
      <c r="AI840130" s="31"/>
    </row>
    <row r="840134" spans="23:35" x14ac:dyDescent="0.2">
      <c r="W840134" s="29"/>
      <c r="AI840134" s="29"/>
    </row>
    <row r="840162" spans="23:35" x14ac:dyDescent="0.2">
      <c r="W840162" s="31"/>
      <c r="AI840162" s="31"/>
    </row>
    <row r="840166" spans="23:35" x14ac:dyDescent="0.2">
      <c r="W840166" s="29"/>
      <c r="AI840166" s="29"/>
    </row>
    <row r="840194" spans="23:35" x14ac:dyDescent="0.2">
      <c r="W840194" s="31"/>
      <c r="AI840194" s="31"/>
    </row>
    <row r="840198" spans="23:35" x14ac:dyDescent="0.2">
      <c r="W840198" s="29"/>
      <c r="AI840198" s="29"/>
    </row>
    <row r="840226" spans="23:35" x14ac:dyDescent="0.2">
      <c r="W840226" s="31"/>
      <c r="AI840226" s="31"/>
    </row>
    <row r="840230" spans="23:35" x14ac:dyDescent="0.2">
      <c r="W840230" s="29"/>
      <c r="AI840230" s="29"/>
    </row>
    <row r="840258" spans="23:35" x14ac:dyDescent="0.2">
      <c r="W840258" s="31"/>
      <c r="AI840258" s="31"/>
    </row>
    <row r="840262" spans="23:35" x14ac:dyDescent="0.2">
      <c r="W840262" s="29"/>
      <c r="AI840262" s="29"/>
    </row>
    <row r="840290" spans="23:35" x14ac:dyDescent="0.2">
      <c r="W840290" s="31"/>
      <c r="AI840290" s="31"/>
    </row>
    <row r="840294" spans="23:35" x14ac:dyDescent="0.2">
      <c r="W840294" s="29"/>
      <c r="AI840294" s="29"/>
    </row>
    <row r="840322" spans="23:35" x14ac:dyDescent="0.2">
      <c r="W840322" s="31"/>
      <c r="AI840322" s="31"/>
    </row>
    <row r="840326" spans="23:35" x14ac:dyDescent="0.2">
      <c r="W840326" s="29"/>
      <c r="AI840326" s="29"/>
    </row>
    <row r="840354" spans="23:35" x14ac:dyDescent="0.2">
      <c r="W840354" s="31"/>
      <c r="AI840354" s="31"/>
    </row>
    <row r="840358" spans="23:35" x14ac:dyDescent="0.2">
      <c r="W840358" s="29"/>
      <c r="AI840358" s="29"/>
    </row>
    <row r="840386" spans="23:35" x14ac:dyDescent="0.2">
      <c r="W840386" s="31"/>
      <c r="AI840386" s="31"/>
    </row>
    <row r="840390" spans="23:35" x14ac:dyDescent="0.2">
      <c r="W840390" s="29"/>
      <c r="AI840390" s="29"/>
    </row>
    <row r="840418" spans="23:35" x14ac:dyDescent="0.2">
      <c r="W840418" s="31"/>
      <c r="AI840418" s="31"/>
    </row>
    <row r="840422" spans="23:35" x14ac:dyDescent="0.2">
      <c r="W840422" s="29"/>
      <c r="AI840422" s="29"/>
    </row>
    <row r="840450" spans="23:35" x14ac:dyDescent="0.2">
      <c r="W840450" s="31"/>
      <c r="AI840450" s="31"/>
    </row>
    <row r="840454" spans="23:35" x14ac:dyDescent="0.2">
      <c r="W840454" s="29"/>
      <c r="AI840454" s="29"/>
    </row>
    <row r="840482" spans="23:35" x14ac:dyDescent="0.2">
      <c r="W840482" s="31"/>
      <c r="AI840482" s="31"/>
    </row>
    <row r="840486" spans="23:35" x14ac:dyDescent="0.2">
      <c r="W840486" s="29"/>
      <c r="AI840486" s="29"/>
    </row>
    <row r="840514" spans="23:35" x14ac:dyDescent="0.2">
      <c r="W840514" s="31"/>
      <c r="AI840514" s="31"/>
    </row>
    <row r="840518" spans="23:35" x14ac:dyDescent="0.2">
      <c r="W840518" s="29"/>
      <c r="AI840518" s="29"/>
    </row>
    <row r="840546" spans="23:35" x14ac:dyDescent="0.2">
      <c r="W840546" s="31"/>
      <c r="AI840546" s="31"/>
    </row>
    <row r="840550" spans="23:35" x14ac:dyDescent="0.2">
      <c r="W840550" s="29"/>
      <c r="AI840550" s="29"/>
    </row>
    <row r="840578" spans="23:35" x14ac:dyDescent="0.2">
      <c r="W840578" s="31"/>
      <c r="AI840578" s="31"/>
    </row>
    <row r="840582" spans="23:35" x14ac:dyDescent="0.2">
      <c r="W840582" s="29"/>
      <c r="AI840582" s="29"/>
    </row>
    <row r="840610" spans="23:35" x14ac:dyDescent="0.2">
      <c r="W840610" s="31"/>
      <c r="AI840610" s="31"/>
    </row>
    <row r="840614" spans="23:35" x14ac:dyDescent="0.2">
      <c r="W840614" s="29"/>
      <c r="AI840614" s="29"/>
    </row>
    <row r="840642" spans="23:35" x14ac:dyDescent="0.2">
      <c r="W840642" s="31"/>
      <c r="AI840642" s="31"/>
    </row>
    <row r="840646" spans="23:35" x14ac:dyDescent="0.2">
      <c r="W840646" s="29"/>
      <c r="AI840646" s="29"/>
    </row>
    <row r="840674" spans="23:35" x14ac:dyDescent="0.2">
      <c r="W840674" s="31"/>
      <c r="AI840674" s="31"/>
    </row>
    <row r="840678" spans="23:35" x14ac:dyDescent="0.2">
      <c r="W840678" s="29"/>
      <c r="AI840678" s="29"/>
    </row>
    <row r="840706" spans="23:35" x14ac:dyDescent="0.2">
      <c r="W840706" s="31"/>
      <c r="AI840706" s="31"/>
    </row>
    <row r="840710" spans="23:35" x14ac:dyDescent="0.2">
      <c r="W840710" s="29"/>
      <c r="AI840710" s="29"/>
    </row>
    <row r="840738" spans="23:35" x14ac:dyDescent="0.2">
      <c r="W840738" s="31"/>
      <c r="AI840738" s="31"/>
    </row>
    <row r="840742" spans="23:35" x14ac:dyDescent="0.2">
      <c r="W840742" s="29"/>
      <c r="AI840742" s="29"/>
    </row>
    <row r="840770" spans="23:35" x14ac:dyDescent="0.2">
      <c r="W840770" s="31"/>
      <c r="AI840770" s="31"/>
    </row>
    <row r="840774" spans="23:35" x14ac:dyDescent="0.2">
      <c r="W840774" s="29"/>
      <c r="AI840774" s="29"/>
    </row>
    <row r="840802" spans="23:35" x14ac:dyDescent="0.2">
      <c r="W840802" s="31"/>
      <c r="AI840802" s="31"/>
    </row>
    <row r="840806" spans="23:35" x14ac:dyDescent="0.2">
      <c r="W840806" s="29"/>
      <c r="AI840806" s="29"/>
    </row>
    <row r="840834" spans="23:35" x14ac:dyDescent="0.2">
      <c r="W840834" s="31"/>
      <c r="AI840834" s="31"/>
    </row>
    <row r="840838" spans="23:35" x14ac:dyDescent="0.2">
      <c r="W840838" s="29"/>
      <c r="AI840838" s="29"/>
    </row>
    <row r="840866" spans="23:35" x14ac:dyDescent="0.2">
      <c r="W840866" s="31"/>
      <c r="AI840866" s="31"/>
    </row>
    <row r="840870" spans="23:35" x14ac:dyDescent="0.2">
      <c r="W840870" s="29"/>
      <c r="AI840870" s="29"/>
    </row>
    <row r="840898" spans="23:35" x14ac:dyDescent="0.2">
      <c r="W840898" s="31"/>
      <c r="AI840898" s="31"/>
    </row>
    <row r="840902" spans="23:35" x14ac:dyDescent="0.2">
      <c r="W840902" s="29"/>
      <c r="AI840902" s="29"/>
    </row>
    <row r="840930" spans="23:35" x14ac:dyDescent="0.2">
      <c r="W840930" s="31"/>
      <c r="AI840930" s="31"/>
    </row>
    <row r="840934" spans="23:35" x14ac:dyDescent="0.2">
      <c r="W840934" s="29"/>
      <c r="AI840934" s="29"/>
    </row>
    <row r="840962" spans="23:35" x14ac:dyDescent="0.2">
      <c r="W840962" s="31"/>
      <c r="AI840962" s="31"/>
    </row>
    <row r="840966" spans="23:35" x14ac:dyDescent="0.2">
      <c r="W840966" s="29"/>
      <c r="AI840966" s="29"/>
    </row>
    <row r="840994" spans="23:35" x14ac:dyDescent="0.2">
      <c r="W840994" s="31"/>
      <c r="AI840994" s="31"/>
    </row>
    <row r="840998" spans="23:35" x14ac:dyDescent="0.2">
      <c r="W840998" s="29"/>
      <c r="AI840998" s="29"/>
    </row>
    <row r="841026" spans="23:35" x14ac:dyDescent="0.2">
      <c r="W841026" s="31"/>
      <c r="AI841026" s="31"/>
    </row>
    <row r="841030" spans="23:35" x14ac:dyDescent="0.2">
      <c r="W841030" s="29"/>
      <c r="AI841030" s="29"/>
    </row>
    <row r="841058" spans="23:35" x14ac:dyDescent="0.2">
      <c r="W841058" s="31"/>
      <c r="AI841058" s="31"/>
    </row>
    <row r="841062" spans="23:35" x14ac:dyDescent="0.2">
      <c r="W841062" s="29"/>
      <c r="AI841062" s="29"/>
    </row>
    <row r="841090" spans="23:35" x14ac:dyDescent="0.2">
      <c r="W841090" s="31"/>
      <c r="AI841090" s="31"/>
    </row>
    <row r="841094" spans="23:35" x14ac:dyDescent="0.2">
      <c r="W841094" s="29"/>
      <c r="AI841094" s="29"/>
    </row>
    <row r="841122" spans="23:35" x14ac:dyDescent="0.2">
      <c r="W841122" s="31"/>
      <c r="AI841122" s="31"/>
    </row>
    <row r="841126" spans="23:35" x14ac:dyDescent="0.2">
      <c r="W841126" s="29"/>
      <c r="AI841126" s="29"/>
    </row>
    <row r="841154" spans="23:35" x14ac:dyDescent="0.2">
      <c r="W841154" s="31"/>
      <c r="AI841154" s="31"/>
    </row>
    <row r="841158" spans="23:35" x14ac:dyDescent="0.2">
      <c r="W841158" s="29"/>
      <c r="AI841158" s="29"/>
    </row>
    <row r="841186" spans="23:35" x14ac:dyDescent="0.2">
      <c r="W841186" s="31"/>
      <c r="AI841186" s="31"/>
    </row>
    <row r="841190" spans="23:35" x14ac:dyDescent="0.2">
      <c r="W841190" s="29"/>
      <c r="AI841190" s="29"/>
    </row>
    <row r="841218" spans="23:35" x14ac:dyDescent="0.2">
      <c r="W841218" s="31"/>
      <c r="AI841218" s="31"/>
    </row>
    <row r="841222" spans="23:35" x14ac:dyDescent="0.2">
      <c r="W841222" s="29"/>
      <c r="AI841222" s="29"/>
    </row>
    <row r="841250" spans="23:35" x14ac:dyDescent="0.2">
      <c r="W841250" s="31"/>
      <c r="AI841250" s="31"/>
    </row>
    <row r="841254" spans="23:35" x14ac:dyDescent="0.2">
      <c r="W841254" s="29"/>
      <c r="AI841254" s="29"/>
    </row>
    <row r="841282" spans="23:35" x14ac:dyDescent="0.2">
      <c r="W841282" s="31"/>
      <c r="AI841282" s="31"/>
    </row>
    <row r="841286" spans="23:35" x14ac:dyDescent="0.2">
      <c r="W841286" s="29"/>
      <c r="AI841286" s="29"/>
    </row>
    <row r="841314" spans="23:35" x14ac:dyDescent="0.2">
      <c r="W841314" s="31"/>
      <c r="AI841314" s="31"/>
    </row>
    <row r="841318" spans="23:35" x14ac:dyDescent="0.2">
      <c r="W841318" s="29"/>
      <c r="AI841318" s="29"/>
    </row>
    <row r="841346" spans="23:35" x14ac:dyDescent="0.2">
      <c r="W841346" s="31"/>
      <c r="AI841346" s="31"/>
    </row>
    <row r="841350" spans="23:35" x14ac:dyDescent="0.2">
      <c r="W841350" s="29"/>
      <c r="AI841350" s="29"/>
    </row>
    <row r="841378" spans="23:35" x14ac:dyDescent="0.2">
      <c r="W841378" s="31"/>
      <c r="AI841378" s="31"/>
    </row>
    <row r="841382" spans="23:35" x14ac:dyDescent="0.2">
      <c r="W841382" s="29"/>
      <c r="AI841382" s="29"/>
    </row>
    <row r="841410" spans="23:35" x14ac:dyDescent="0.2">
      <c r="W841410" s="31"/>
      <c r="AI841410" s="31"/>
    </row>
    <row r="841414" spans="23:35" x14ac:dyDescent="0.2">
      <c r="W841414" s="29"/>
      <c r="AI841414" s="29"/>
    </row>
    <row r="841442" spans="23:35" x14ac:dyDescent="0.2">
      <c r="W841442" s="31"/>
      <c r="AI841442" s="31"/>
    </row>
    <row r="841446" spans="23:35" x14ac:dyDescent="0.2">
      <c r="W841446" s="29"/>
      <c r="AI841446" s="29"/>
    </row>
    <row r="841474" spans="23:35" x14ac:dyDescent="0.2">
      <c r="W841474" s="31"/>
      <c r="AI841474" s="31"/>
    </row>
    <row r="841478" spans="23:35" x14ac:dyDescent="0.2">
      <c r="W841478" s="29"/>
      <c r="AI841478" s="29"/>
    </row>
    <row r="841506" spans="23:35" x14ac:dyDescent="0.2">
      <c r="W841506" s="31"/>
      <c r="AI841506" s="31"/>
    </row>
    <row r="841510" spans="23:35" x14ac:dyDescent="0.2">
      <c r="W841510" s="29"/>
      <c r="AI841510" s="29"/>
    </row>
    <row r="841538" spans="23:35" x14ac:dyDescent="0.2">
      <c r="W841538" s="31"/>
      <c r="AI841538" s="31"/>
    </row>
    <row r="841542" spans="23:35" x14ac:dyDescent="0.2">
      <c r="W841542" s="29"/>
      <c r="AI841542" s="29"/>
    </row>
    <row r="841570" spans="23:35" x14ac:dyDescent="0.2">
      <c r="W841570" s="31"/>
      <c r="AI841570" s="31"/>
    </row>
    <row r="841574" spans="23:35" x14ac:dyDescent="0.2">
      <c r="W841574" s="29"/>
      <c r="AI841574" s="29"/>
    </row>
    <row r="841602" spans="23:35" x14ac:dyDescent="0.2">
      <c r="W841602" s="31"/>
      <c r="AI841602" s="31"/>
    </row>
    <row r="841606" spans="23:35" x14ac:dyDescent="0.2">
      <c r="W841606" s="29"/>
      <c r="AI841606" s="29"/>
    </row>
    <row r="841634" spans="23:35" x14ac:dyDescent="0.2">
      <c r="W841634" s="31"/>
      <c r="AI841634" s="31"/>
    </row>
    <row r="841638" spans="23:35" x14ac:dyDescent="0.2">
      <c r="W841638" s="29"/>
      <c r="AI841638" s="29"/>
    </row>
    <row r="841666" spans="23:35" x14ac:dyDescent="0.2">
      <c r="W841666" s="31"/>
      <c r="AI841666" s="31"/>
    </row>
    <row r="841670" spans="23:35" x14ac:dyDescent="0.2">
      <c r="W841670" s="29"/>
      <c r="AI841670" s="29"/>
    </row>
    <row r="841698" spans="23:35" x14ac:dyDescent="0.2">
      <c r="W841698" s="31"/>
      <c r="AI841698" s="31"/>
    </row>
    <row r="841702" spans="23:35" x14ac:dyDescent="0.2">
      <c r="W841702" s="29"/>
      <c r="AI841702" s="29"/>
    </row>
    <row r="841730" spans="23:35" x14ac:dyDescent="0.2">
      <c r="W841730" s="31"/>
      <c r="AI841730" s="31"/>
    </row>
    <row r="841734" spans="23:35" x14ac:dyDescent="0.2">
      <c r="W841734" s="29"/>
      <c r="AI841734" s="29"/>
    </row>
    <row r="841762" spans="23:35" x14ac:dyDescent="0.2">
      <c r="W841762" s="31"/>
      <c r="AI841762" s="31"/>
    </row>
    <row r="841766" spans="23:35" x14ac:dyDescent="0.2">
      <c r="W841766" s="29"/>
      <c r="AI841766" s="29"/>
    </row>
    <row r="841794" spans="23:35" x14ac:dyDescent="0.2">
      <c r="W841794" s="31"/>
      <c r="AI841794" s="31"/>
    </row>
    <row r="841798" spans="23:35" x14ac:dyDescent="0.2">
      <c r="W841798" s="29"/>
      <c r="AI841798" s="29"/>
    </row>
    <row r="841826" spans="23:35" x14ac:dyDescent="0.2">
      <c r="W841826" s="31"/>
      <c r="AI841826" s="31"/>
    </row>
    <row r="841830" spans="23:35" x14ac:dyDescent="0.2">
      <c r="W841830" s="29"/>
      <c r="AI841830" s="29"/>
    </row>
    <row r="841858" spans="23:35" x14ac:dyDescent="0.2">
      <c r="W841858" s="31"/>
      <c r="AI841858" s="31"/>
    </row>
    <row r="841862" spans="23:35" x14ac:dyDescent="0.2">
      <c r="W841862" s="29"/>
      <c r="AI841862" s="29"/>
    </row>
    <row r="841890" spans="23:35" x14ac:dyDescent="0.2">
      <c r="W841890" s="31"/>
      <c r="AI841890" s="31"/>
    </row>
    <row r="841894" spans="23:35" x14ac:dyDescent="0.2">
      <c r="W841894" s="29"/>
      <c r="AI841894" s="29"/>
    </row>
    <row r="841922" spans="23:35" x14ac:dyDescent="0.2">
      <c r="W841922" s="31"/>
      <c r="AI841922" s="31"/>
    </row>
    <row r="841926" spans="23:35" x14ac:dyDescent="0.2">
      <c r="W841926" s="29"/>
      <c r="AI841926" s="29"/>
    </row>
    <row r="841954" spans="23:35" x14ac:dyDescent="0.2">
      <c r="W841954" s="31"/>
      <c r="AI841954" s="31"/>
    </row>
    <row r="841958" spans="23:35" x14ac:dyDescent="0.2">
      <c r="W841958" s="29"/>
      <c r="AI841958" s="29"/>
    </row>
    <row r="841986" spans="23:35" x14ac:dyDescent="0.2">
      <c r="W841986" s="31"/>
      <c r="AI841986" s="31"/>
    </row>
    <row r="841990" spans="23:35" x14ac:dyDescent="0.2">
      <c r="W841990" s="29"/>
      <c r="AI841990" s="29"/>
    </row>
    <row r="842018" spans="23:35" x14ac:dyDescent="0.2">
      <c r="W842018" s="31"/>
      <c r="AI842018" s="31"/>
    </row>
    <row r="842022" spans="23:35" x14ac:dyDescent="0.2">
      <c r="W842022" s="29"/>
      <c r="AI842022" s="29"/>
    </row>
    <row r="842050" spans="23:35" x14ac:dyDescent="0.2">
      <c r="W842050" s="31"/>
      <c r="AI842050" s="31"/>
    </row>
    <row r="842054" spans="23:35" x14ac:dyDescent="0.2">
      <c r="W842054" s="29"/>
      <c r="AI842054" s="29"/>
    </row>
    <row r="842082" spans="23:35" x14ac:dyDescent="0.2">
      <c r="W842082" s="31"/>
      <c r="AI842082" s="31"/>
    </row>
    <row r="842086" spans="23:35" x14ac:dyDescent="0.2">
      <c r="W842086" s="29"/>
      <c r="AI842086" s="29"/>
    </row>
    <row r="842114" spans="23:35" x14ac:dyDescent="0.2">
      <c r="W842114" s="31"/>
      <c r="AI842114" s="31"/>
    </row>
    <row r="842118" spans="23:35" x14ac:dyDescent="0.2">
      <c r="W842118" s="29"/>
      <c r="AI842118" s="29"/>
    </row>
    <row r="842146" spans="23:35" x14ac:dyDescent="0.2">
      <c r="W842146" s="31"/>
      <c r="AI842146" s="31"/>
    </row>
    <row r="842150" spans="23:35" x14ac:dyDescent="0.2">
      <c r="W842150" s="29"/>
      <c r="AI842150" s="29"/>
    </row>
    <row r="842178" spans="23:35" x14ac:dyDescent="0.2">
      <c r="W842178" s="31"/>
      <c r="AI842178" s="31"/>
    </row>
    <row r="842182" spans="23:35" x14ac:dyDescent="0.2">
      <c r="W842182" s="29"/>
      <c r="AI842182" s="29"/>
    </row>
    <row r="842210" spans="23:35" x14ac:dyDescent="0.2">
      <c r="W842210" s="31"/>
      <c r="AI842210" s="31"/>
    </row>
    <row r="842214" spans="23:35" x14ac:dyDescent="0.2">
      <c r="W842214" s="29"/>
      <c r="AI842214" s="29"/>
    </row>
    <row r="842242" spans="23:35" x14ac:dyDescent="0.2">
      <c r="W842242" s="31"/>
      <c r="AI842242" s="31"/>
    </row>
    <row r="842246" spans="23:35" x14ac:dyDescent="0.2">
      <c r="W842246" s="29"/>
      <c r="AI842246" s="29"/>
    </row>
    <row r="842274" spans="23:35" x14ac:dyDescent="0.2">
      <c r="W842274" s="31"/>
      <c r="AI842274" s="31"/>
    </row>
    <row r="842278" spans="23:35" x14ac:dyDescent="0.2">
      <c r="W842278" s="29"/>
      <c r="AI842278" s="29"/>
    </row>
    <row r="842306" spans="23:35" x14ac:dyDescent="0.2">
      <c r="W842306" s="31"/>
      <c r="AI842306" s="31"/>
    </row>
    <row r="842310" spans="23:35" x14ac:dyDescent="0.2">
      <c r="W842310" s="29"/>
      <c r="AI842310" s="29"/>
    </row>
    <row r="842338" spans="23:35" x14ac:dyDescent="0.2">
      <c r="W842338" s="31"/>
      <c r="AI842338" s="31"/>
    </row>
    <row r="842342" spans="23:35" x14ac:dyDescent="0.2">
      <c r="W842342" s="29"/>
      <c r="AI842342" s="29"/>
    </row>
    <row r="842370" spans="23:35" x14ac:dyDescent="0.2">
      <c r="W842370" s="31"/>
      <c r="AI842370" s="31"/>
    </row>
    <row r="842374" spans="23:35" x14ac:dyDescent="0.2">
      <c r="W842374" s="29"/>
      <c r="AI842374" s="29"/>
    </row>
    <row r="842402" spans="23:35" x14ac:dyDescent="0.2">
      <c r="W842402" s="31"/>
      <c r="AI842402" s="31"/>
    </row>
    <row r="842406" spans="23:35" x14ac:dyDescent="0.2">
      <c r="W842406" s="29"/>
      <c r="AI842406" s="29"/>
    </row>
    <row r="842434" spans="23:35" x14ac:dyDescent="0.2">
      <c r="W842434" s="31"/>
      <c r="AI842434" s="31"/>
    </row>
    <row r="842438" spans="23:35" x14ac:dyDescent="0.2">
      <c r="W842438" s="29"/>
      <c r="AI842438" s="29"/>
    </row>
    <row r="842466" spans="23:35" x14ac:dyDescent="0.2">
      <c r="W842466" s="31"/>
      <c r="AI842466" s="31"/>
    </row>
    <row r="842470" spans="23:35" x14ac:dyDescent="0.2">
      <c r="W842470" s="29"/>
      <c r="AI842470" s="29"/>
    </row>
    <row r="842498" spans="23:35" x14ac:dyDescent="0.2">
      <c r="W842498" s="31"/>
      <c r="AI842498" s="31"/>
    </row>
    <row r="842502" spans="23:35" x14ac:dyDescent="0.2">
      <c r="W842502" s="29"/>
      <c r="AI842502" s="29"/>
    </row>
    <row r="842530" spans="23:35" x14ac:dyDescent="0.2">
      <c r="W842530" s="31"/>
      <c r="AI842530" s="31"/>
    </row>
    <row r="842534" spans="23:35" x14ac:dyDescent="0.2">
      <c r="W842534" s="29"/>
      <c r="AI842534" s="29"/>
    </row>
    <row r="842562" spans="23:35" x14ac:dyDescent="0.2">
      <c r="W842562" s="31"/>
      <c r="AI842562" s="31"/>
    </row>
    <row r="842566" spans="23:35" x14ac:dyDescent="0.2">
      <c r="W842566" s="29"/>
      <c r="AI842566" s="29"/>
    </row>
    <row r="842594" spans="23:35" x14ac:dyDescent="0.2">
      <c r="W842594" s="31"/>
      <c r="AI842594" s="31"/>
    </row>
    <row r="842598" spans="23:35" x14ac:dyDescent="0.2">
      <c r="W842598" s="29"/>
      <c r="AI842598" s="29"/>
    </row>
    <row r="842626" spans="23:35" x14ac:dyDescent="0.2">
      <c r="W842626" s="31"/>
      <c r="AI842626" s="31"/>
    </row>
    <row r="842630" spans="23:35" x14ac:dyDescent="0.2">
      <c r="W842630" s="29"/>
      <c r="AI842630" s="29"/>
    </row>
    <row r="842658" spans="23:35" x14ac:dyDescent="0.2">
      <c r="W842658" s="31"/>
      <c r="AI842658" s="31"/>
    </row>
    <row r="842662" spans="23:35" x14ac:dyDescent="0.2">
      <c r="W842662" s="29"/>
      <c r="AI842662" s="29"/>
    </row>
    <row r="842690" spans="23:35" x14ac:dyDescent="0.2">
      <c r="W842690" s="31"/>
      <c r="AI842690" s="31"/>
    </row>
    <row r="842694" spans="23:35" x14ac:dyDescent="0.2">
      <c r="W842694" s="29"/>
      <c r="AI842694" s="29"/>
    </row>
    <row r="842722" spans="23:35" x14ac:dyDescent="0.2">
      <c r="W842722" s="31"/>
      <c r="AI842722" s="31"/>
    </row>
    <row r="842726" spans="23:35" x14ac:dyDescent="0.2">
      <c r="W842726" s="29"/>
      <c r="AI842726" s="29"/>
    </row>
    <row r="842754" spans="23:35" x14ac:dyDescent="0.2">
      <c r="W842754" s="31"/>
      <c r="AI842754" s="31"/>
    </row>
    <row r="842758" spans="23:35" x14ac:dyDescent="0.2">
      <c r="W842758" s="29"/>
      <c r="AI842758" s="29"/>
    </row>
    <row r="842786" spans="23:35" x14ac:dyDescent="0.2">
      <c r="W842786" s="31"/>
      <c r="AI842786" s="31"/>
    </row>
    <row r="842790" spans="23:35" x14ac:dyDescent="0.2">
      <c r="W842790" s="29"/>
      <c r="AI842790" s="29"/>
    </row>
    <row r="842818" spans="23:35" x14ac:dyDescent="0.2">
      <c r="W842818" s="31"/>
      <c r="AI842818" s="31"/>
    </row>
    <row r="842822" spans="23:35" x14ac:dyDescent="0.2">
      <c r="W842822" s="29"/>
      <c r="AI842822" s="29"/>
    </row>
    <row r="842850" spans="23:35" x14ac:dyDescent="0.2">
      <c r="W842850" s="31"/>
      <c r="AI842850" s="31"/>
    </row>
    <row r="842854" spans="23:35" x14ac:dyDescent="0.2">
      <c r="W842854" s="29"/>
      <c r="AI842854" s="29"/>
    </row>
    <row r="842882" spans="23:35" x14ac:dyDescent="0.2">
      <c r="W842882" s="31"/>
      <c r="AI842882" s="31"/>
    </row>
    <row r="842886" spans="23:35" x14ac:dyDescent="0.2">
      <c r="W842886" s="29"/>
      <c r="AI842886" s="29"/>
    </row>
    <row r="842914" spans="23:35" x14ac:dyDescent="0.2">
      <c r="W842914" s="31"/>
      <c r="AI842914" s="31"/>
    </row>
    <row r="842918" spans="23:35" x14ac:dyDescent="0.2">
      <c r="W842918" s="29"/>
      <c r="AI842918" s="29"/>
    </row>
    <row r="842946" spans="23:35" x14ac:dyDescent="0.2">
      <c r="W842946" s="31"/>
      <c r="AI842946" s="31"/>
    </row>
    <row r="842950" spans="23:35" x14ac:dyDescent="0.2">
      <c r="W842950" s="29"/>
      <c r="AI842950" s="29"/>
    </row>
    <row r="842978" spans="23:35" x14ac:dyDescent="0.2">
      <c r="W842978" s="31"/>
      <c r="AI842978" s="31"/>
    </row>
    <row r="842982" spans="23:35" x14ac:dyDescent="0.2">
      <c r="W842982" s="29"/>
      <c r="AI842982" s="29"/>
    </row>
    <row r="843010" spans="23:35" x14ac:dyDescent="0.2">
      <c r="W843010" s="31"/>
      <c r="AI843010" s="31"/>
    </row>
    <row r="843014" spans="23:35" x14ac:dyDescent="0.2">
      <c r="W843014" s="29"/>
      <c r="AI843014" s="29"/>
    </row>
    <row r="843042" spans="23:35" x14ac:dyDescent="0.2">
      <c r="W843042" s="31"/>
      <c r="AI843042" s="31"/>
    </row>
    <row r="843046" spans="23:35" x14ac:dyDescent="0.2">
      <c r="W843046" s="29"/>
      <c r="AI843046" s="29"/>
    </row>
    <row r="843074" spans="23:35" x14ac:dyDescent="0.2">
      <c r="W843074" s="31"/>
      <c r="AI843074" s="31"/>
    </row>
    <row r="843078" spans="23:35" x14ac:dyDescent="0.2">
      <c r="W843078" s="29"/>
      <c r="AI843078" s="29"/>
    </row>
    <row r="843106" spans="23:35" x14ac:dyDescent="0.2">
      <c r="W843106" s="31"/>
      <c r="AI843106" s="31"/>
    </row>
    <row r="843110" spans="23:35" x14ac:dyDescent="0.2">
      <c r="W843110" s="29"/>
      <c r="AI843110" s="29"/>
    </row>
    <row r="843138" spans="23:35" x14ac:dyDescent="0.2">
      <c r="W843138" s="31"/>
      <c r="AI843138" s="31"/>
    </row>
    <row r="843142" spans="23:35" x14ac:dyDescent="0.2">
      <c r="W843142" s="29"/>
      <c r="AI843142" s="29"/>
    </row>
    <row r="843170" spans="23:35" x14ac:dyDescent="0.2">
      <c r="W843170" s="31"/>
      <c r="AI843170" s="31"/>
    </row>
    <row r="843174" spans="23:35" x14ac:dyDescent="0.2">
      <c r="W843174" s="29"/>
      <c r="AI843174" s="29"/>
    </row>
    <row r="843202" spans="23:35" x14ac:dyDescent="0.2">
      <c r="W843202" s="31"/>
      <c r="AI843202" s="31"/>
    </row>
    <row r="843206" spans="23:35" x14ac:dyDescent="0.2">
      <c r="W843206" s="29"/>
      <c r="AI843206" s="29"/>
    </row>
    <row r="843234" spans="23:35" x14ac:dyDescent="0.2">
      <c r="W843234" s="31"/>
      <c r="AI843234" s="31"/>
    </row>
    <row r="843238" spans="23:35" x14ac:dyDescent="0.2">
      <c r="W843238" s="29"/>
      <c r="AI843238" s="29"/>
    </row>
    <row r="843266" spans="23:35" x14ac:dyDescent="0.2">
      <c r="W843266" s="31"/>
      <c r="AI843266" s="31"/>
    </row>
    <row r="843270" spans="23:35" x14ac:dyDescent="0.2">
      <c r="W843270" s="29"/>
      <c r="AI843270" s="29"/>
    </row>
    <row r="843298" spans="23:35" x14ac:dyDescent="0.2">
      <c r="W843298" s="31"/>
      <c r="AI843298" s="31"/>
    </row>
    <row r="843302" spans="23:35" x14ac:dyDescent="0.2">
      <c r="W843302" s="29"/>
      <c r="AI843302" s="29"/>
    </row>
    <row r="843330" spans="23:35" x14ac:dyDescent="0.2">
      <c r="W843330" s="31"/>
      <c r="AI843330" s="31"/>
    </row>
    <row r="843334" spans="23:35" x14ac:dyDescent="0.2">
      <c r="W843334" s="29"/>
      <c r="AI843334" s="29"/>
    </row>
    <row r="843362" spans="23:35" x14ac:dyDescent="0.2">
      <c r="W843362" s="31"/>
      <c r="AI843362" s="31"/>
    </row>
    <row r="843366" spans="23:35" x14ac:dyDescent="0.2">
      <c r="W843366" s="29"/>
      <c r="AI843366" s="29"/>
    </row>
    <row r="843394" spans="23:35" x14ac:dyDescent="0.2">
      <c r="W843394" s="31"/>
      <c r="AI843394" s="31"/>
    </row>
    <row r="843398" spans="23:35" x14ac:dyDescent="0.2">
      <c r="W843398" s="29"/>
      <c r="AI843398" s="29"/>
    </row>
    <row r="843426" spans="23:35" x14ac:dyDescent="0.2">
      <c r="W843426" s="31"/>
      <c r="AI843426" s="31"/>
    </row>
    <row r="843430" spans="23:35" x14ac:dyDescent="0.2">
      <c r="W843430" s="29"/>
      <c r="AI843430" s="29"/>
    </row>
    <row r="843458" spans="23:35" x14ac:dyDescent="0.2">
      <c r="W843458" s="31"/>
      <c r="AI843458" s="31"/>
    </row>
    <row r="843462" spans="23:35" x14ac:dyDescent="0.2">
      <c r="W843462" s="29"/>
      <c r="AI843462" s="29"/>
    </row>
    <row r="843490" spans="23:35" x14ac:dyDescent="0.2">
      <c r="W843490" s="31"/>
      <c r="AI843490" s="31"/>
    </row>
    <row r="843494" spans="23:35" x14ac:dyDescent="0.2">
      <c r="W843494" s="29"/>
      <c r="AI843494" s="29"/>
    </row>
    <row r="843522" spans="23:35" x14ac:dyDescent="0.2">
      <c r="W843522" s="31"/>
      <c r="AI843522" s="31"/>
    </row>
    <row r="843526" spans="23:35" x14ac:dyDescent="0.2">
      <c r="W843526" s="29"/>
      <c r="AI843526" s="29"/>
    </row>
    <row r="843554" spans="23:35" x14ac:dyDescent="0.2">
      <c r="W843554" s="31"/>
      <c r="AI843554" s="31"/>
    </row>
    <row r="843558" spans="23:35" x14ac:dyDescent="0.2">
      <c r="W843558" s="29"/>
      <c r="AI843558" s="29"/>
    </row>
    <row r="843586" spans="23:35" x14ac:dyDescent="0.2">
      <c r="W843586" s="31"/>
      <c r="AI843586" s="31"/>
    </row>
    <row r="843590" spans="23:35" x14ac:dyDescent="0.2">
      <c r="W843590" s="29"/>
      <c r="AI843590" s="29"/>
    </row>
    <row r="843618" spans="23:35" x14ac:dyDescent="0.2">
      <c r="W843618" s="31"/>
      <c r="AI843618" s="31"/>
    </row>
    <row r="843622" spans="23:35" x14ac:dyDescent="0.2">
      <c r="W843622" s="29"/>
      <c r="AI843622" s="29"/>
    </row>
    <row r="843650" spans="23:35" x14ac:dyDescent="0.2">
      <c r="W843650" s="31"/>
      <c r="AI843650" s="31"/>
    </row>
    <row r="843654" spans="23:35" x14ac:dyDescent="0.2">
      <c r="W843654" s="29"/>
      <c r="AI843654" s="29"/>
    </row>
    <row r="843682" spans="23:35" x14ac:dyDescent="0.2">
      <c r="W843682" s="31"/>
      <c r="AI843682" s="31"/>
    </row>
    <row r="843686" spans="23:35" x14ac:dyDescent="0.2">
      <c r="W843686" s="29"/>
      <c r="AI843686" s="29"/>
    </row>
    <row r="843714" spans="23:35" x14ac:dyDescent="0.2">
      <c r="W843714" s="31"/>
      <c r="AI843714" s="31"/>
    </row>
    <row r="843718" spans="23:35" x14ac:dyDescent="0.2">
      <c r="W843718" s="29"/>
      <c r="AI843718" s="29"/>
    </row>
    <row r="843746" spans="23:35" x14ac:dyDescent="0.2">
      <c r="W843746" s="31"/>
      <c r="AI843746" s="31"/>
    </row>
    <row r="843750" spans="23:35" x14ac:dyDescent="0.2">
      <c r="W843750" s="29"/>
      <c r="AI843750" s="29"/>
    </row>
    <row r="843778" spans="23:35" x14ac:dyDescent="0.2">
      <c r="W843778" s="31"/>
      <c r="AI843778" s="31"/>
    </row>
    <row r="843782" spans="23:35" x14ac:dyDescent="0.2">
      <c r="W843782" s="29"/>
      <c r="AI843782" s="29"/>
    </row>
    <row r="843810" spans="23:35" x14ac:dyDescent="0.2">
      <c r="W843810" s="31"/>
      <c r="AI843810" s="31"/>
    </row>
    <row r="843814" spans="23:35" x14ac:dyDescent="0.2">
      <c r="W843814" s="29"/>
      <c r="AI843814" s="29"/>
    </row>
    <row r="843842" spans="23:35" x14ac:dyDescent="0.2">
      <c r="W843842" s="31"/>
      <c r="AI843842" s="31"/>
    </row>
    <row r="843846" spans="23:35" x14ac:dyDescent="0.2">
      <c r="W843846" s="29"/>
      <c r="AI843846" s="29"/>
    </row>
    <row r="843874" spans="23:35" x14ac:dyDescent="0.2">
      <c r="W843874" s="31"/>
      <c r="AI843874" s="31"/>
    </row>
    <row r="843878" spans="23:35" x14ac:dyDescent="0.2">
      <c r="W843878" s="29"/>
      <c r="AI843878" s="29"/>
    </row>
    <row r="843906" spans="23:35" x14ac:dyDescent="0.2">
      <c r="W843906" s="31"/>
      <c r="AI843906" s="31"/>
    </row>
    <row r="843910" spans="23:35" x14ac:dyDescent="0.2">
      <c r="W843910" s="29"/>
      <c r="AI843910" s="29"/>
    </row>
    <row r="843938" spans="23:35" x14ac:dyDescent="0.2">
      <c r="W843938" s="31"/>
      <c r="AI843938" s="31"/>
    </row>
    <row r="843942" spans="23:35" x14ac:dyDescent="0.2">
      <c r="W843942" s="29"/>
      <c r="AI843942" s="29"/>
    </row>
    <row r="843970" spans="23:35" x14ac:dyDescent="0.2">
      <c r="W843970" s="31"/>
      <c r="AI843970" s="31"/>
    </row>
    <row r="843974" spans="23:35" x14ac:dyDescent="0.2">
      <c r="W843974" s="29"/>
      <c r="AI843974" s="29"/>
    </row>
    <row r="844002" spans="23:35" x14ac:dyDescent="0.2">
      <c r="W844002" s="31"/>
      <c r="AI844002" s="31"/>
    </row>
    <row r="844006" spans="23:35" x14ac:dyDescent="0.2">
      <c r="W844006" s="29"/>
      <c r="AI844006" s="29"/>
    </row>
    <row r="844034" spans="23:35" x14ac:dyDescent="0.2">
      <c r="W844034" s="31"/>
      <c r="AI844034" s="31"/>
    </row>
    <row r="844038" spans="23:35" x14ac:dyDescent="0.2">
      <c r="W844038" s="29"/>
      <c r="AI844038" s="29"/>
    </row>
    <row r="844066" spans="23:35" x14ac:dyDescent="0.2">
      <c r="W844066" s="31"/>
      <c r="AI844066" s="31"/>
    </row>
    <row r="844070" spans="23:35" x14ac:dyDescent="0.2">
      <c r="W844070" s="29"/>
      <c r="AI844070" s="29"/>
    </row>
    <row r="844098" spans="23:35" x14ac:dyDescent="0.2">
      <c r="W844098" s="31"/>
      <c r="AI844098" s="31"/>
    </row>
    <row r="844102" spans="23:35" x14ac:dyDescent="0.2">
      <c r="W844102" s="29"/>
      <c r="AI844102" s="29"/>
    </row>
    <row r="844130" spans="23:35" x14ac:dyDescent="0.2">
      <c r="W844130" s="31"/>
      <c r="AI844130" s="31"/>
    </row>
    <row r="844134" spans="23:35" x14ac:dyDescent="0.2">
      <c r="W844134" s="29"/>
      <c r="AI844134" s="29"/>
    </row>
    <row r="844162" spans="23:35" x14ac:dyDescent="0.2">
      <c r="W844162" s="31"/>
      <c r="AI844162" s="31"/>
    </row>
    <row r="844166" spans="23:35" x14ac:dyDescent="0.2">
      <c r="W844166" s="29"/>
      <c r="AI844166" s="29"/>
    </row>
    <row r="844194" spans="23:35" x14ac:dyDescent="0.2">
      <c r="W844194" s="31"/>
      <c r="AI844194" s="31"/>
    </row>
    <row r="844198" spans="23:35" x14ac:dyDescent="0.2">
      <c r="W844198" s="29"/>
      <c r="AI844198" s="29"/>
    </row>
    <row r="844226" spans="23:35" x14ac:dyDescent="0.2">
      <c r="W844226" s="31"/>
      <c r="AI844226" s="31"/>
    </row>
    <row r="844230" spans="23:35" x14ac:dyDescent="0.2">
      <c r="W844230" s="29"/>
      <c r="AI844230" s="29"/>
    </row>
    <row r="844258" spans="23:35" x14ac:dyDescent="0.2">
      <c r="W844258" s="31"/>
      <c r="AI844258" s="31"/>
    </row>
    <row r="844262" spans="23:35" x14ac:dyDescent="0.2">
      <c r="W844262" s="29"/>
      <c r="AI844262" s="29"/>
    </row>
    <row r="844290" spans="23:35" x14ac:dyDescent="0.2">
      <c r="W844290" s="31"/>
      <c r="AI844290" s="31"/>
    </row>
    <row r="844294" spans="23:35" x14ac:dyDescent="0.2">
      <c r="W844294" s="29"/>
      <c r="AI844294" s="29"/>
    </row>
    <row r="844322" spans="23:35" x14ac:dyDescent="0.2">
      <c r="W844322" s="31"/>
      <c r="AI844322" s="31"/>
    </row>
    <row r="844326" spans="23:35" x14ac:dyDescent="0.2">
      <c r="W844326" s="29"/>
      <c r="AI844326" s="29"/>
    </row>
    <row r="844354" spans="23:35" x14ac:dyDescent="0.2">
      <c r="W844354" s="31"/>
      <c r="AI844354" s="31"/>
    </row>
    <row r="844358" spans="23:35" x14ac:dyDescent="0.2">
      <c r="W844358" s="29"/>
      <c r="AI844358" s="29"/>
    </row>
    <row r="844386" spans="23:35" x14ac:dyDescent="0.2">
      <c r="W844386" s="31"/>
      <c r="AI844386" s="31"/>
    </row>
    <row r="844390" spans="23:35" x14ac:dyDescent="0.2">
      <c r="W844390" s="29"/>
      <c r="AI844390" s="29"/>
    </row>
    <row r="844418" spans="23:35" x14ac:dyDescent="0.2">
      <c r="W844418" s="31"/>
      <c r="AI844418" s="31"/>
    </row>
    <row r="844422" spans="23:35" x14ac:dyDescent="0.2">
      <c r="W844422" s="29"/>
      <c r="AI844422" s="29"/>
    </row>
    <row r="844450" spans="23:35" x14ac:dyDescent="0.2">
      <c r="W844450" s="31"/>
      <c r="AI844450" s="31"/>
    </row>
    <row r="844454" spans="23:35" x14ac:dyDescent="0.2">
      <c r="W844454" s="29"/>
      <c r="AI844454" s="29"/>
    </row>
    <row r="844482" spans="23:35" x14ac:dyDescent="0.2">
      <c r="W844482" s="31"/>
      <c r="AI844482" s="31"/>
    </row>
    <row r="844486" spans="23:35" x14ac:dyDescent="0.2">
      <c r="W844486" s="29"/>
      <c r="AI844486" s="29"/>
    </row>
    <row r="844514" spans="23:35" x14ac:dyDescent="0.2">
      <c r="W844514" s="31"/>
      <c r="AI844514" s="31"/>
    </row>
    <row r="844518" spans="23:35" x14ac:dyDescent="0.2">
      <c r="W844518" s="29"/>
      <c r="AI844518" s="29"/>
    </row>
    <row r="844546" spans="23:35" x14ac:dyDescent="0.2">
      <c r="W844546" s="31"/>
      <c r="AI844546" s="31"/>
    </row>
    <row r="844550" spans="23:35" x14ac:dyDescent="0.2">
      <c r="W844550" s="29"/>
      <c r="AI844550" s="29"/>
    </row>
    <row r="844578" spans="23:35" x14ac:dyDescent="0.2">
      <c r="W844578" s="31"/>
      <c r="AI844578" s="31"/>
    </row>
    <row r="844582" spans="23:35" x14ac:dyDescent="0.2">
      <c r="W844582" s="29"/>
      <c r="AI844582" s="29"/>
    </row>
    <row r="844610" spans="23:35" x14ac:dyDescent="0.2">
      <c r="W844610" s="31"/>
      <c r="AI844610" s="31"/>
    </row>
    <row r="844614" spans="23:35" x14ac:dyDescent="0.2">
      <c r="W844614" s="29"/>
      <c r="AI844614" s="29"/>
    </row>
    <row r="844642" spans="23:35" x14ac:dyDescent="0.2">
      <c r="W844642" s="31"/>
      <c r="AI844642" s="31"/>
    </row>
    <row r="844646" spans="23:35" x14ac:dyDescent="0.2">
      <c r="W844646" s="29"/>
      <c r="AI844646" s="29"/>
    </row>
    <row r="844674" spans="23:35" x14ac:dyDescent="0.2">
      <c r="W844674" s="31"/>
      <c r="AI844674" s="31"/>
    </row>
    <row r="844678" spans="23:35" x14ac:dyDescent="0.2">
      <c r="W844678" s="29"/>
      <c r="AI844678" s="29"/>
    </row>
    <row r="844706" spans="23:35" x14ac:dyDescent="0.2">
      <c r="W844706" s="31"/>
      <c r="AI844706" s="31"/>
    </row>
    <row r="844710" spans="23:35" x14ac:dyDescent="0.2">
      <c r="W844710" s="29"/>
      <c r="AI844710" s="29"/>
    </row>
    <row r="844738" spans="23:35" x14ac:dyDescent="0.2">
      <c r="W844738" s="31"/>
      <c r="AI844738" s="31"/>
    </row>
    <row r="844742" spans="23:35" x14ac:dyDescent="0.2">
      <c r="W844742" s="29"/>
      <c r="AI844742" s="29"/>
    </row>
    <row r="844770" spans="23:35" x14ac:dyDescent="0.2">
      <c r="W844770" s="31"/>
      <c r="AI844770" s="31"/>
    </row>
    <row r="844774" spans="23:35" x14ac:dyDescent="0.2">
      <c r="W844774" s="29"/>
      <c r="AI844774" s="29"/>
    </row>
    <row r="844802" spans="23:35" x14ac:dyDescent="0.2">
      <c r="W844802" s="31"/>
      <c r="AI844802" s="31"/>
    </row>
    <row r="844806" spans="23:35" x14ac:dyDescent="0.2">
      <c r="W844806" s="29"/>
      <c r="AI844806" s="29"/>
    </row>
    <row r="844834" spans="23:35" x14ac:dyDescent="0.2">
      <c r="W844834" s="31"/>
      <c r="AI844834" s="31"/>
    </row>
    <row r="844838" spans="23:35" x14ac:dyDescent="0.2">
      <c r="W844838" s="29"/>
      <c r="AI844838" s="29"/>
    </row>
    <row r="844866" spans="23:35" x14ac:dyDescent="0.2">
      <c r="W844866" s="31"/>
      <c r="AI844866" s="31"/>
    </row>
    <row r="844870" spans="23:35" x14ac:dyDescent="0.2">
      <c r="W844870" s="29"/>
      <c r="AI844870" s="29"/>
    </row>
    <row r="844898" spans="23:35" x14ac:dyDescent="0.2">
      <c r="W844898" s="31"/>
      <c r="AI844898" s="31"/>
    </row>
    <row r="844902" spans="23:35" x14ac:dyDescent="0.2">
      <c r="W844902" s="29"/>
      <c r="AI844902" s="29"/>
    </row>
    <row r="844930" spans="23:35" x14ac:dyDescent="0.2">
      <c r="W844930" s="31"/>
      <c r="AI844930" s="31"/>
    </row>
    <row r="844934" spans="23:35" x14ac:dyDescent="0.2">
      <c r="W844934" s="29"/>
      <c r="AI844934" s="29"/>
    </row>
    <row r="844962" spans="23:35" x14ac:dyDescent="0.2">
      <c r="W844962" s="31"/>
      <c r="AI844962" s="31"/>
    </row>
    <row r="844966" spans="23:35" x14ac:dyDescent="0.2">
      <c r="W844966" s="29"/>
      <c r="AI844966" s="29"/>
    </row>
    <row r="844994" spans="23:35" x14ac:dyDescent="0.2">
      <c r="W844994" s="31"/>
      <c r="AI844994" s="31"/>
    </row>
    <row r="844998" spans="23:35" x14ac:dyDescent="0.2">
      <c r="W844998" s="29"/>
      <c r="AI844998" s="29"/>
    </row>
    <row r="845026" spans="23:35" x14ac:dyDescent="0.2">
      <c r="W845026" s="31"/>
      <c r="AI845026" s="31"/>
    </row>
    <row r="845030" spans="23:35" x14ac:dyDescent="0.2">
      <c r="W845030" s="29"/>
      <c r="AI845030" s="29"/>
    </row>
    <row r="845058" spans="23:35" x14ac:dyDescent="0.2">
      <c r="W845058" s="31"/>
      <c r="AI845058" s="31"/>
    </row>
    <row r="845062" spans="23:35" x14ac:dyDescent="0.2">
      <c r="W845062" s="29"/>
      <c r="AI845062" s="29"/>
    </row>
    <row r="845090" spans="23:35" x14ac:dyDescent="0.2">
      <c r="W845090" s="31"/>
      <c r="AI845090" s="31"/>
    </row>
    <row r="845094" spans="23:35" x14ac:dyDescent="0.2">
      <c r="W845094" s="29"/>
      <c r="AI845094" s="29"/>
    </row>
    <row r="845122" spans="23:35" x14ac:dyDescent="0.2">
      <c r="W845122" s="31"/>
      <c r="AI845122" s="31"/>
    </row>
    <row r="845126" spans="23:35" x14ac:dyDescent="0.2">
      <c r="W845126" s="29"/>
      <c r="AI845126" s="29"/>
    </row>
    <row r="845154" spans="23:35" x14ac:dyDescent="0.2">
      <c r="W845154" s="31"/>
      <c r="AI845154" s="31"/>
    </row>
    <row r="845158" spans="23:35" x14ac:dyDescent="0.2">
      <c r="W845158" s="29"/>
      <c r="AI845158" s="29"/>
    </row>
    <row r="845186" spans="23:35" x14ac:dyDescent="0.2">
      <c r="W845186" s="31"/>
      <c r="AI845186" s="31"/>
    </row>
    <row r="845190" spans="23:35" x14ac:dyDescent="0.2">
      <c r="W845190" s="29"/>
      <c r="AI845190" s="29"/>
    </row>
    <row r="845218" spans="23:35" x14ac:dyDescent="0.2">
      <c r="W845218" s="31"/>
      <c r="AI845218" s="31"/>
    </row>
    <row r="845222" spans="23:35" x14ac:dyDescent="0.2">
      <c r="W845222" s="29"/>
      <c r="AI845222" s="29"/>
    </row>
    <row r="845250" spans="23:35" x14ac:dyDescent="0.2">
      <c r="W845250" s="31"/>
      <c r="AI845250" s="31"/>
    </row>
    <row r="845254" spans="23:35" x14ac:dyDescent="0.2">
      <c r="W845254" s="29"/>
      <c r="AI845254" s="29"/>
    </row>
    <row r="845282" spans="23:35" x14ac:dyDescent="0.2">
      <c r="W845282" s="31"/>
      <c r="AI845282" s="31"/>
    </row>
    <row r="845286" spans="23:35" x14ac:dyDescent="0.2">
      <c r="W845286" s="29"/>
      <c r="AI845286" s="29"/>
    </row>
    <row r="845314" spans="23:35" x14ac:dyDescent="0.2">
      <c r="W845314" s="31"/>
      <c r="AI845314" s="31"/>
    </row>
    <row r="845318" spans="23:35" x14ac:dyDescent="0.2">
      <c r="W845318" s="29"/>
      <c r="AI845318" s="29"/>
    </row>
    <row r="845346" spans="23:35" x14ac:dyDescent="0.2">
      <c r="W845346" s="31"/>
      <c r="AI845346" s="31"/>
    </row>
    <row r="845350" spans="23:35" x14ac:dyDescent="0.2">
      <c r="W845350" s="29"/>
      <c r="AI845350" s="29"/>
    </row>
    <row r="845378" spans="23:35" x14ac:dyDescent="0.2">
      <c r="W845378" s="31"/>
      <c r="AI845378" s="31"/>
    </row>
    <row r="845382" spans="23:35" x14ac:dyDescent="0.2">
      <c r="W845382" s="29"/>
      <c r="AI845382" s="29"/>
    </row>
    <row r="845410" spans="23:35" x14ac:dyDescent="0.2">
      <c r="W845410" s="31"/>
      <c r="AI845410" s="31"/>
    </row>
    <row r="845414" spans="23:35" x14ac:dyDescent="0.2">
      <c r="W845414" s="29"/>
      <c r="AI845414" s="29"/>
    </row>
    <row r="845442" spans="23:35" x14ac:dyDescent="0.2">
      <c r="W845442" s="31"/>
      <c r="AI845442" s="31"/>
    </row>
    <row r="845446" spans="23:35" x14ac:dyDescent="0.2">
      <c r="W845446" s="29"/>
      <c r="AI845446" s="29"/>
    </row>
    <row r="845474" spans="23:35" x14ac:dyDescent="0.2">
      <c r="W845474" s="31"/>
      <c r="AI845474" s="31"/>
    </row>
    <row r="845478" spans="23:35" x14ac:dyDescent="0.2">
      <c r="W845478" s="29"/>
      <c r="AI845478" s="29"/>
    </row>
    <row r="845506" spans="23:35" x14ac:dyDescent="0.2">
      <c r="W845506" s="31"/>
      <c r="AI845506" s="31"/>
    </row>
    <row r="845510" spans="23:35" x14ac:dyDescent="0.2">
      <c r="W845510" s="29"/>
      <c r="AI845510" s="29"/>
    </row>
    <row r="845538" spans="23:35" x14ac:dyDescent="0.2">
      <c r="W845538" s="31"/>
      <c r="AI845538" s="31"/>
    </row>
    <row r="845542" spans="23:35" x14ac:dyDescent="0.2">
      <c r="W845542" s="29"/>
      <c r="AI845542" s="29"/>
    </row>
    <row r="845570" spans="23:35" x14ac:dyDescent="0.2">
      <c r="W845570" s="31"/>
      <c r="AI845570" s="31"/>
    </row>
    <row r="845574" spans="23:35" x14ac:dyDescent="0.2">
      <c r="W845574" s="29"/>
      <c r="AI845574" s="29"/>
    </row>
    <row r="845602" spans="23:35" x14ac:dyDescent="0.2">
      <c r="W845602" s="31"/>
      <c r="AI845602" s="31"/>
    </row>
    <row r="845606" spans="23:35" x14ac:dyDescent="0.2">
      <c r="W845606" s="29"/>
      <c r="AI845606" s="29"/>
    </row>
    <row r="845634" spans="23:35" x14ac:dyDescent="0.2">
      <c r="W845634" s="31"/>
      <c r="AI845634" s="31"/>
    </row>
    <row r="845638" spans="23:35" x14ac:dyDescent="0.2">
      <c r="W845638" s="29"/>
      <c r="AI845638" s="29"/>
    </row>
    <row r="845666" spans="23:35" x14ac:dyDescent="0.2">
      <c r="W845666" s="31"/>
      <c r="AI845666" s="31"/>
    </row>
    <row r="845670" spans="23:35" x14ac:dyDescent="0.2">
      <c r="W845670" s="29"/>
      <c r="AI845670" s="29"/>
    </row>
    <row r="845698" spans="23:35" x14ac:dyDescent="0.2">
      <c r="W845698" s="31"/>
      <c r="AI845698" s="31"/>
    </row>
    <row r="845702" spans="23:35" x14ac:dyDescent="0.2">
      <c r="W845702" s="29"/>
      <c r="AI845702" s="29"/>
    </row>
    <row r="845730" spans="23:35" x14ac:dyDescent="0.2">
      <c r="W845730" s="31"/>
      <c r="AI845730" s="31"/>
    </row>
    <row r="845734" spans="23:35" x14ac:dyDescent="0.2">
      <c r="W845734" s="29"/>
      <c r="AI845734" s="29"/>
    </row>
    <row r="845762" spans="23:35" x14ac:dyDescent="0.2">
      <c r="W845762" s="31"/>
      <c r="AI845762" s="31"/>
    </row>
    <row r="845766" spans="23:35" x14ac:dyDescent="0.2">
      <c r="W845766" s="29"/>
      <c r="AI845766" s="29"/>
    </row>
    <row r="845794" spans="23:35" x14ac:dyDescent="0.2">
      <c r="W845794" s="31"/>
      <c r="AI845794" s="31"/>
    </row>
    <row r="845798" spans="23:35" x14ac:dyDescent="0.2">
      <c r="W845798" s="29"/>
      <c r="AI845798" s="29"/>
    </row>
    <row r="845826" spans="23:35" x14ac:dyDescent="0.2">
      <c r="W845826" s="31"/>
      <c r="AI845826" s="31"/>
    </row>
    <row r="845830" spans="23:35" x14ac:dyDescent="0.2">
      <c r="W845830" s="29"/>
      <c r="AI845830" s="29"/>
    </row>
    <row r="845858" spans="23:35" x14ac:dyDescent="0.2">
      <c r="W845858" s="31"/>
      <c r="AI845858" s="31"/>
    </row>
    <row r="845862" spans="23:35" x14ac:dyDescent="0.2">
      <c r="W845862" s="29"/>
      <c r="AI845862" s="29"/>
    </row>
    <row r="845890" spans="23:35" x14ac:dyDescent="0.2">
      <c r="W845890" s="31"/>
      <c r="AI845890" s="31"/>
    </row>
    <row r="845894" spans="23:35" x14ac:dyDescent="0.2">
      <c r="W845894" s="29"/>
      <c r="AI845894" s="29"/>
    </row>
    <row r="845922" spans="23:35" x14ac:dyDescent="0.2">
      <c r="W845922" s="31"/>
      <c r="AI845922" s="31"/>
    </row>
    <row r="845926" spans="23:35" x14ac:dyDescent="0.2">
      <c r="W845926" s="29"/>
      <c r="AI845926" s="29"/>
    </row>
    <row r="845954" spans="23:35" x14ac:dyDescent="0.2">
      <c r="W845954" s="31"/>
      <c r="AI845954" s="31"/>
    </row>
    <row r="845958" spans="23:35" x14ac:dyDescent="0.2">
      <c r="W845958" s="29"/>
      <c r="AI845958" s="29"/>
    </row>
    <row r="845986" spans="23:35" x14ac:dyDescent="0.2">
      <c r="W845986" s="31"/>
      <c r="AI845986" s="31"/>
    </row>
    <row r="845990" spans="23:35" x14ac:dyDescent="0.2">
      <c r="W845990" s="29"/>
      <c r="AI845990" s="29"/>
    </row>
    <row r="846018" spans="23:35" x14ac:dyDescent="0.2">
      <c r="W846018" s="31"/>
      <c r="AI846018" s="31"/>
    </row>
    <row r="846022" spans="23:35" x14ac:dyDescent="0.2">
      <c r="W846022" s="29"/>
      <c r="AI846022" s="29"/>
    </row>
    <row r="846050" spans="23:35" x14ac:dyDescent="0.2">
      <c r="W846050" s="31"/>
      <c r="AI846050" s="31"/>
    </row>
    <row r="846054" spans="23:35" x14ac:dyDescent="0.2">
      <c r="W846054" s="29"/>
      <c r="AI846054" s="29"/>
    </row>
    <row r="846082" spans="23:35" x14ac:dyDescent="0.2">
      <c r="W846082" s="31"/>
      <c r="AI846082" s="31"/>
    </row>
    <row r="846086" spans="23:35" x14ac:dyDescent="0.2">
      <c r="W846086" s="29"/>
      <c r="AI846086" s="29"/>
    </row>
    <row r="846114" spans="23:35" x14ac:dyDescent="0.2">
      <c r="W846114" s="31"/>
      <c r="AI846114" s="31"/>
    </row>
    <row r="846118" spans="23:35" x14ac:dyDescent="0.2">
      <c r="W846118" s="29"/>
      <c r="AI846118" s="29"/>
    </row>
    <row r="846146" spans="23:35" x14ac:dyDescent="0.2">
      <c r="W846146" s="31"/>
      <c r="AI846146" s="31"/>
    </row>
    <row r="846150" spans="23:35" x14ac:dyDescent="0.2">
      <c r="W846150" s="29"/>
      <c r="AI846150" s="29"/>
    </row>
    <row r="846178" spans="23:35" x14ac:dyDescent="0.2">
      <c r="W846178" s="31"/>
      <c r="AI846178" s="31"/>
    </row>
    <row r="846182" spans="23:35" x14ac:dyDescent="0.2">
      <c r="W846182" s="29"/>
      <c r="AI846182" s="29"/>
    </row>
    <row r="846210" spans="23:35" x14ac:dyDescent="0.2">
      <c r="W846210" s="31"/>
      <c r="AI846210" s="31"/>
    </row>
    <row r="846214" spans="23:35" x14ac:dyDescent="0.2">
      <c r="W846214" s="29"/>
      <c r="AI846214" s="29"/>
    </row>
    <row r="846242" spans="23:35" x14ac:dyDescent="0.2">
      <c r="W846242" s="31"/>
      <c r="AI846242" s="31"/>
    </row>
    <row r="846246" spans="23:35" x14ac:dyDescent="0.2">
      <c r="W846246" s="29"/>
      <c r="AI846246" s="29"/>
    </row>
    <row r="846274" spans="23:35" x14ac:dyDescent="0.2">
      <c r="W846274" s="31"/>
      <c r="AI846274" s="31"/>
    </row>
    <row r="846278" spans="23:35" x14ac:dyDescent="0.2">
      <c r="W846278" s="29"/>
      <c r="AI846278" s="29"/>
    </row>
    <row r="846306" spans="23:35" x14ac:dyDescent="0.2">
      <c r="W846306" s="31"/>
      <c r="AI846306" s="31"/>
    </row>
    <row r="846310" spans="23:35" x14ac:dyDescent="0.2">
      <c r="W846310" s="29"/>
      <c r="AI846310" s="29"/>
    </row>
    <row r="846338" spans="23:35" x14ac:dyDescent="0.2">
      <c r="W846338" s="31"/>
      <c r="AI846338" s="31"/>
    </row>
    <row r="846342" spans="23:35" x14ac:dyDescent="0.2">
      <c r="W846342" s="29"/>
      <c r="AI846342" s="29"/>
    </row>
    <row r="846370" spans="23:35" x14ac:dyDescent="0.2">
      <c r="W846370" s="31"/>
      <c r="AI846370" s="31"/>
    </row>
    <row r="846374" spans="23:35" x14ac:dyDescent="0.2">
      <c r="W846374" s="29"/>
      <c r="AI846374" s="29"/>
    </row>
    <row r="846402" spans="23:35" x14ac:dyDescent="0.2">
      <c r="W846402" s="31"/>
      <c r="AI846402" s="31"/>
    </row>
    <row r="846406" spans="23:35" x14ac:dyDescent="0.2">
      <c r="W846406" s="29"/>
      <c r="AI846406" s="29"/>
    </row>
    <row r="846434" spans="23:35" x14ac:dyDescent="0.2">
      <c r="W846434" s="31"/>
      <c r="AI846434" s="31"/>
    </row>
    <row r="846438" spans="23:35" x14ac:dyDescent="0.2">
      <c r="W846438" s="29"/>
      <c r="AI846438" s="29"/>
    </row>
    <row r="846466" spans="23:35" x14ac:dyDescent="0.2">
      <c r="W846466" s="31"/>
      <c r="AI846466" s="31"/>
    </row>
    <row r="846470" spans="23:35" x14ac:dyDescent="0.2">
      <c r="W846470" s="29"/>
      <c r="AI846470" s="29"/>
    </row>
    <row r="846498" spans="23:35" x14ac:dyDescent="0.2">
      <c r="W846498" s="31"/>
      <c r="AI846498" s="31"/>
    </row>
    <row r="846502" spans="23:35" x14ac:dyDescent="0.2">
      <c r="W846502" s="29"/>
      <c r="AI846502" s="29"/>
    </row>
    <row r="846530" spans="23:35" x14ac:dyDescent="0.2">
      <c r="W846530" s="31"/>
      <c r="AI846530" s="31"/>
    </row>
    <row r="846534" spans="23:35" x14ac:dyDescent="0.2">
      <c r="W846534" s="29"/>
      <c r="AI846534" s="29"/>
    </row>
    <row r="846562" spans="23:35" x14ac:dyDescent="0.2">
      <c r="W846562" s="31"/>
      <c r="AI846562" s="31"/>
    </row>
    <row r="846566" spans="23:35" x14ac:dyDescent="0.2">
      <c r="W846566" s="29"/>
      <c r="AI846566" s="29"/>
    </row>
    <row r="846594" spans="23:35" x14ac:dyDescent="0.2">
      <c r="W846594" s="31"/>
      <c r="AI846594" s="31"/>
    </row>
    <row r="846598" spans="23:35" x14ac:dyDescent="0.2">
      <c r="W846598" s="29"/>
      <c r="AI846598" s="29"/>
    </row>
    <row r="846626" spans="23:35" x14ac:dyDescent="0.2">
      <c r="W846626" s="31"/>
      <c r="AI846626" s="31"/>
    </row>
    <row r="846630" spans="23:35" x14ac:dyDescent="0.2">
      <c r="W846630" s="29"/>
      <c r="AI846630" s="29"/>
    </row>
    <row r="846658" spans="23:35" x14ac:dyDescent="0.2">
      <c r="W846658" s="31"/>
      <c r="AI846658" s="31"/>
    </row>
    <row r="846662" spans="23:35" x14ac:dyDescent="0.2">
      <c r="W846662" s="29"/>
      <c r="AI846662" s="29"/>
    </row>
    <row r="846690" spans="23:35" x14ac:dyDescent="0.2">
      <c r="W846690" s="31"/>
      <c r="AI846690" s="31"/>
    </row>
    <row r="846694" spans="23:35" x14ac:dyDescent="0.2">
      <c r="W846694" s="29"/>
      <c r="AI846694" s="29"/>
    </row>
    <row r="846722" spans="23:35" x14ac:dyDescent="0.2">
      <c r="W846722" s="31"/>
      <c r="AI846722" s="31"/>
    </row>
    <row r="846726" spans="23:35" x14ac:dyDescent="0.2">
      <c r="W846726" s="29"/>
      <c r="AI846726" s="29"/>
    </row>
    <row r="846754" spans="23:35" x14ac:dyDescent="0.2">
      <c r="W846754" s="31"/>
      <c r="AI846754" s="31"/>
    </row>
    <row r="846758" spans="23:35" x14ac:dyDescent="0.2">
      <c r="W846758" s="29"/>
      <c r="AI846758" s="29"/>
    </row>
    <row r="846786" spans="23:35" x14ac:dyDescent="0.2">
      <c r="W846786" s="31"/>
      <c r="AI846786" s="31"/>
    </row>
    <row r="846790" spans="23:35" x14ac:dyDescent="0.2">
      <c r="W846790" s="29"/>
      <c r="AI846790" s="29"/>
    </row>
    <row r="846818" spans="23:35" x14ac:dyDescent="0.2">
      <c r="W846818" s="31"/>
      <c r="AI846818" s="31"/>
    </row>
    <row r="846822" spans="23:35" x14ac:dyDescent="0.2">
      <c r="W846822" s="29"/>
      <c r="AI846822" s="29"/>
    </row>
    <row r="846850" spans="23:35" x14ac:dyDescent="0.2">
      <c r="W846850" s="31"/>
      <c r="AI846850" s="31"/>
    </row>
    <row r="846854" spans="23:35" x14ac:dyDescent="0.2">
      <c r="W846854" s="29"/>
      <c r="AI846854" s="29"/>
    </row>
    <row r="846882" spans="23:35" x14ac:dyDescent="0.2">
      <c r="W846882" s="31"/>
      <c r="AI846882" s="31"/>
    </row>
    <row r="846886" spans="23:35" x14ac:dyDescent="0.2">
      <c r="W846886" s="29"/>
      <c r="AI846886" s="29"/>
    </row>
    <row r="846914" spans="23:35" x14ac:dyDescent="0.2">
      <c r="W846914" s="31"/>
      <c r="AI846914" s="31"/>
    </row>
    <row r="846918" spans="23:35" x14ac:dyDescent="0.2">
      <c r="W846918" s="29"/>
      <c r="AI846918" s="29"/>
    </row>
    <row r="846946" spans="23:35" x14ac:dyDescent="0.2">
      <c r="W846946" s="31"/>
      <c r="AI846946" s="31"/>
    </row>
    <row r="846950" spans="23:35" x14ac:dyDescent="0.2">
      <c r="W846950" s="29"/>
      <c r="AI846950" s="29"/>
    </row>
    <row r="846978" spans="23:35" x14ac:dyDescent="0.2">
      <c r="W846978" s="31"/>
      <c r="AI846978" s="31"/>
    </row>
    <row r="846982" spans="23:35" x14ac:dyDescent="0.2">
      <c r="W846982" s="29"/>
      <c r="AI846982" s="29"/>
    </row>
    <row r="847010" spans="23:35" x14ac:dyDescent="0.2">
      <c r="W847010" s="31"/>
      <c r="AI847010" s="31"/>
    </row>
    <row r="847014" spans="23:35" x14ac:dyDescent="0.2">
      <c r="W847014" s="29"/>
      <c r="AI847014" s="29"/>
    </row>
    <row r="847042" spans="23:35" x14ac:dyDescent="0.2">
      <c r="W847042" s="31"/>
      <c r="AI847042" s="31"/>
    </row>
    <row r="847046" spans="23:35" x14ac:dyDescent="0.2">
      <c r="W847046" s="29"/>
      <c r="AI847046" s="29"/>
    </row>
    <row r="847074" spans="23:35" x14ac:dyDescent="0.2">
      <c r="W847074" s="31"/>
      <c r="AI847074" s="31"/>
    </row>
    <row r="847078" spans="23:35" x14ac:dyDescent="0.2">
      <c r="W847078" s="29"/>
      <c r="AI847078" s="29"/>
    </row>
    <row r="847106" spans="23:35" x14ac:dyDescent="0.2">
      <c r="W847106" s="31"/>
      <c r="AI847106" s="31"/>
    </row>
    <row r="847110" spans="23:35" x14ac:dyDescent="0.2">
      <c r="W847110" s="29"/>
      <c r="AI847110" s="29"/>
    </row>
    <row r="847138" spans="23:35" x14ac:dyDescent="0.2">
      <c r="W847138" s="31"/>
      <c r="AI847138" s="31"/>
    </row>
    <row r="847142" spans="23:35" x14ac:dyDescent="0.2">
      <c r="W847142" s="29"/>
      <c r="AI847142" s="29"/>
    </row>
    <row r="847170" spans="23:35" x14ac:dyDescent="0.2">
      <c r="W847170" s="31"/>
      <c r="AI847170" s="31"/>
    </row>
    <row r="847174" spans="23:35" x14ac:dyDescent="0.2">
      <c r="W847174" s="29"/>
      <c r="AI847174" s="29"/>
    </row>
    <row r="847202" spans="23:35" x14ac:dyDescent="0.2">
      <c r="W847202" s="31"/>
      <c r="AI847202" s="31"/>
    </row>
    <row r="847206" spans="23:35" x14ac:dyDescent="0.2">
      <c r="W847206" s="29"/>
      <c r="AI847206" s="29"/>
    </row>
    <row r="847234" spans="23:35" x14ac:dyDescent="0.2">
      <c r="W847234" s="31"/>
      <c r="AI847234" s="31"/>
    </row>
    <row r="847238" spans="23:35" x14ac:dyDescent="0.2">
      <c r="W847238" s="29"/>
      <c r="AI847238" s="29"/>
    </row>
    <row r="847266" spans="23:35" x14ac:dyDescent="0.2">
      <c r="W847266" s="31"/>
      <c r="AI847266" s="31"/>
    </row>
    <row r="847270" spans="23:35" x14ac:dyDescent="0.2">
      <c r="W847270" s="29"/>
      <c r="AI847270" s="29"/>
    </row>
    <row r="847298" spans="23:35" x14ac:dyDescent="0.2">
      <c r="W847298" s="31"/>
      <c r="AI847298" s="31"/>
    </row>
    <row r="847302" spans="23:35" x14ac:dyDescent="0.2">
      <c r="W847302" s="29"/>
      <c r="AI847302" s="29"/>
    </row>
    <row r="847330" spans="23:35" x14ac:dyDescent="0.2">
      <c r="W847330" s="31"/>
      <c r="AI847330" s="31"/>
    </row>
    <row r="847334" spans="23:35" x14ac:dyDescent="0.2">
      <c r="W847334" s="29"/>
      <c r="AI847334" s="29"/>
    </row>
    <row r="847362" spans="23:35" x14ac:dyDescent="0.2">
      <c r="W847362" s="31"/>
      <c r="AI847362" s="31"/>
    </row>
    <row r="847366" spans="23:35" x14ac:dyDescent="0.2">
      <c r="W847366" s="29"/>
      <c r="AI847366" s="29"/>
    </row>
    <row r="847394" spans="23:35" x14ac:dyDescent="0.2">
      <c r="W847394" s="31"/>
      <c r="AI847394" s="31"/>
    </row>
    <row r="847398" spans="23:35" x14ac:dyDescent="0.2">
      <c r="W847398" s="29"/>
      <c r="AI847398" s="29"/>
    </row>
    <row r="847426" spans="23:35" x14ac:dyDescent="0.2">
      <c r="W847426" s="31"/>
      <c r="AI847426" s="31"/>
    </row>
    <row r="847430" spans="23:35" x14ac:dyDescent="0.2">
      <c r="W847430" s="29"/>
      <c r="AI847430" s="29"/>
    </row>
    <row r="847458" spans="23:35" x14ac:dyDescent="0.2">
      <c r="W847458" s="31"/>
      <c r="AI847458" s="31"/>
    </row>
    <row r="847462" spans="23:35" x14ac:dyDescent="0.2">
      <c r="W847462" s="29"/>
      <c r="AI847462" s="29"/>
    </row>
    <row r="847490" spans="23:35" x14ac:dyDescent="0.2">
      <c r="W847490" s="31"/>
      <c r="AI847490" s="31"/>
    </row>
    <row r="847494" spans="23:35" x14ac:dyDescent="0.2">
      <c r="W847494" s="29"/>
      <c r="AI847494" s="29"/>
    </row>
    <row r="847522" spans="23:35" x14ac:dyDescent="0.2">
      <c r="W847522" s="31"/>
      <c r="AI847522" s="31"/>
    </row>
    <row r="847526" spans="23:35" x14ac:dyDescent="0.2">
      <c r="W847526" s="29"/>
      <c r="AI847526" s="29"/>
    </row>
    <row r="847554" spans="23:35" x14ac:dyDescent="0.2">
      <c r="W847554" s="31"/>
      <c r="AI847554" s="31"/>
    </row>
    <row r="847558" spans="23:35" x14ac:dyDescent="0.2">
      <c r="W847558" s="29"/>
      <c r="AI847558" s="29"/>
    </row>
    <row r="847586" spans="23:35" x14ac:dyDescent="0.2">
      <c r="W847586" s="31"/>
      <c r="AI847586" s="31"/>
    </row>
    <row r="847590" spans="23:35" x14ac:dyDescent="0.2">
      <c r="W847590" s="29"/>
      <c r="AI847590" s="29"/>
    </row>
    <row r="847618" spans="23:35" x14ac:dyDescent="0.2">
      <c r="W847618" s="31"/>
      <c r="AI847618" s="31"/>
    </row>
    <row r="847622" spans="23:35" x14ac:dyDescent="0.2">
      <c r="W847622" s="29"/>
      <c r="AI847622" s="29"/>
    </row>
    <row r="847650" spans="23:35" x14ac:dyDescent="0.2">
      <c r="W847650" s="31"/>
      <c r="AI847650" s="31"/>
    </row>
    <row r="847654" spans="23:35" x14ac:dyDescent="0.2">
      <c r="W847654" s="29"/>
      <c r="AI847654" s="29"/>
    </row>
    <row r="847682" spans="23:35" x14ac:dyDescent="0.2">
      <c r="W847682" s="31"/>
      <c r="AI847682" s="31"/>
    </row>
    <row r="847686" spans="23:35" x14ac:dyDescent="0.2">
      <c r="W847686" s="29"/>
      <c r="AI847686" s="29"/>
    </row>
    <row r="847714" spans="23:35" x14ac:dyDescent="0.2">
      <c r="W847714" s="31"/>
      <c r="AI847714" s="31"/>
    </row>
    <row r="847718" spans="23:35" x14ac:dyDescent="0.2">
      <c r="W847718" s="29"/>
      <c r="AI847718" s="29"/>
    </row>
    <row r="847746" spans="23:35" x14ac:dyDescent="0.2">
      <c r="W847746" s="31"/>
      <c r="AI847746" s="31"/>
    </row>
    <row r="847750" spans="23:35" x14ac:dyDescent="0.2">
      <c r="W847750" s="29"/>
      <c r="AI847750" s="29"/>
    </row>
    <row r="847778" spans="23:35" x14ac:dyDescent="0.2">
      <c r="W847778" s="31"/>
      <c r="AI847778" s="31"/>
    </row>
    <row r="847782" spans="23:35" x14ac:dyDescent="0.2">
      <c r="W847782" s="29"/>
      <c r="AI847782" s="29"/>
    </row>
    <row r="847810" spans="23:35" x14ac:dyDescent="0.2">
      <c r="W847810" s="31"/>
      <c r="AI847810" s="31"/>
    </row>
    <row r="847814" spans="23:35" x14ac:dyDescent="0.2">
      <c r="W847814" s="29"/>
      <c r="AI847814" s="29"/>
    </row>
    <row r="847842" spans="23:35" x14ac:dyDescent="0.2">
      <c r="W847842" s="31"/>
      <c r="AI847842" s="31"/>
    </row>
    <row r="847846" spans="23:35" x14ac:dyDescent="0.2">
      <c r="W847846" s="29"/>
      <c r="AI847846" s="29"/>
    </row>
    <row r="847874" spans="23:35" x14ac:dyDescent="0.2">
      <c r="W847874" s="31"/>
      <c r="AI847874" s="31"/>
    </row>
    <row r="847878" spans="23:35" x14ac:dyDescent="0.2">
      <c r="W847878" s="29"/>
      <c r="AI847878" s="29"/>
    </row>
    <row r="847906" spans="23:35" x14ac:dyDescent="0.2">
      <c r="W847906" s="31"/>
      <c r="AI847906" s="31"/>
    </row>
    <row r="847910" spans="23:35" x14ac:dyDescent="0.2">
      <c r="W847910" s="29"/>
      <c r="AI847910" s="29"/>
    </row>
    <row r="847938" spans="23:35" x14ac:dyDescent="0.2">
      <c r="W847938" s="31"/>
      <c r="AI847938" s="31"/>
    </row>
    <row r="847942" spans="23:35" x14ac:dyDescent="0.2">
      <c r="W847942" s="29"/>
      <c r="AI847942" s="29"/>
    </row>
    <row r="847970" spans="23:35" x14ac:dyDescent="0.2">
      <c r="W847970" s="31"/>
      <c r="AI847970" s="31"/>
    </row>
    <row r="847974" spans="23:35" x14ac:dyDescent="0.2">
      <c r="W847974" s="29"/>
      <c r="AI847974" s="29"/>
    </row>
    <row r="848002" spans="23:35" x14ac:dyDescent="0.2">
      <c r="W848002" s="31"/>
      <c r="AI848002" s="31"/>
    </row>
    <row r="848006" spans="23:35" x14ac:dyDescent="0.2">
      <c r="W848006" s="29"/>
      <c r="AI848006" s="29"/>
    </row>
    <row r="848034" spans="23:35" x14ac:dyDescent="0.2">
      <c r="W848034" s="31"/>
      <c r="AI848034" s="31"/>
    </row>
    <row r="848038" spans="23:35" x14ac:dyDescent="0.2">
      <c r="W848038" s="29"/>
      <c r="AI848038" s="29"/>
    </row>
    <row r="848066" spans="23:35" x14ac:dyDescent="0.2">
      <c r="W848066" s="31"/>
      <c r="AI848066" s="31"/>
    </row>
    <row r="848070" spans="23:35" x14ac:dyDescent="0.2">
      <c r="W848070" s="29"/>
      <c r="AI848070" s="29"/>
    </row>
    <row r="848098" spans="23:35" x14ac:dyDescent="0.2">
      <c r="W848098" s="31"/>
      <c r="AI848098" s="31"/>
    </row>
    <row r="848102" spans="23:35" x14ac:dyDescent="0.2">
      <c r="W848102" s="29"/>
      <c r="AI848102" s="29"/>
    </row>
    <row r="848130" spans="23:35" x14ac:dyDescent="0.2">
      <c r="W848130" s="31"/>
      <c r="AI848130" s="31"/>
    </row>
    <row r="848134" spans="23:35" x14ac:dyDescent="0.2">
      <c r="W848134" s="29"/>
      <c r="AI848134" s="29"/>
    </row>
    <row r="848162" spans="23:35" x14ac:dyDescent="0.2">
      <c r="W848162" s="31"/>
      <c r="AI848162" s="31"/>
    </row>
    <row r="848166" spans="23:35" x14ac:dyDescent="0.2">
      <c r="W848166" s="29"/>
      <c r="AI848166" s="29"/>
    </row>
    <row r="848194" spans="23:35" x14ac:dyDescent="0.2">
      <c r="W848194" s="31"/>
      <c r="AI848194" s="31"/>
    </row>
    <row r="848198" spans="23:35" x14ac:dyDescent="0.2">
      <c r="W848198" s="29"/>
      <c r="AI848198" s="29"/>
    </row>
    <row r="848226" spans="23:35" x14ac:dyDescent="0.2">
      <c r="W848226" s="31"/>
      <c r="AI848226" s="31"/>
    </row>
    <row r="848230" spans="23:35" x14ac:dyDescent="0.2">
      <c r="W848230" s="29"/>
      <c r="AI848230" s="29"/>
    </row>
    <row r="848258" spans="23:35" x14ac:dyDescent="0.2">
      <c r="W848258" s="31"/>
      <c r="AI848258" s="31"/>
    </row>
    <row r="848262" spans="23:35" x14ac:dyDescent="0.2">
      <c r="W848262" s="29"/>
      <c r="AI848262" s="29"/>
    </row>
    <row r="848290" spans="23:35" x14ac:dyDescent="0.2">
      <c r="W848290" s="31"/>
      <c r="AI848290" s="31"/>
    </row>
    <row r="848294" spans="23:35" x14ac:dyDescent="0.2">
      <c r="W848294" s="29"/>
      <c r="AI848294" s="29"/>
    </row>
    <row r="848322" spans="23:35" x14ac:dyDescent="0.2">
      <c r="W848322" s="31"/>
      <c r="AI848322" s="31"/>
    </row>
    <row r="848326" spans="23:35" x14ac:dyDescent="0.2">
      <c r="W848326" s="29"/>
      <c r="AI848326" s="29"/>
    </row>
    <row r="848354" spans="23:35" x14ac:dyDescent="0.2">
      <c r="W848354" s="31"/>
      <c r="AI848354" s="31"/>
    </row>
    <row r="848358" spans="23:35" x14ac:dyDescent="0.2">
      <c r="W848358" s="29"/>
      <c r="AI848358" s="29"/>
    </row>
    <row r="848386" spans="23:35" x14ac:dyDescent="0.2">
      <c r="W848386" s="31"/>
      <c r="AI848386" s="31"/>
    </row>
    <row r="848390" spans="23:35" x14ac:dyDescent="0.2">
      <c r="W848390" s="29"/>
      <c r="AI848390" s="29"/>
    </row>
    <row r="848418" spans="23:35" x14ac:dyDescent="0.2">
      <c r="W848418" s="31"/>
      <c r="AI848418" s="31"/>
    </row>
    <row r="848422" spans="23:35" x14ac:dyDescent="0.2">
      <c r="W848422" s="29"/>
      <c r="AI848422" s="29"/>
    </row>
    <row r="848450" spans="23:35" x14ac:dyDescent="0.2">
      <c r="W848450" s="31"/>
      <c r="AI848450" s="31"/>
    </row>
    <row r="848454" spans="23:35" x14ac:dyDescent="0.2">
      <c r="W848454" s="29"/>
      <c r="AI848454" s="29"/>
    </row>
    <row r="848482" spans="23:35" x14ac:dyDescent="0.2">
      <c r="W848482" s="31"/>
      <c r="AI848482" s="31"/>
    </row>
    <row r="848486" spans="23:35" x14ac:dyDescent="0.2">
      <c r="W848486" s="29"/>
      <c r="AI848486" s="29"/>
    </row>
    <row r="848514" spans="23:35" x14ac:dyDescent="0.2">
      <c r="W848514" s="31"/>
      <c r="AI848514" s="31"/>
    </row>
    <row r="848518" spans="23:35" x14ac:dyDescent="0.2">
      <c r="W848518" s="29"/>
      <c r="AI848518" s="29"/>
    </row>
    <row r="848546" spans="23:35" x14ac:dyDescent="0.2">
      <c r="W848546" s="31"/>
      <c r="AI848546" s="31"/>
    </row>
    <row r="848550" spans="23:35" x14ac:dyDescent="0.2">
      <c r="W848550" s="29"/>
      <c r="AI848550" s="29"/>
    </row>
    <row r="848578" spans="23:35" x14ac:dyDescent="0.2">
      <c r="W848578" s="31"/>
      <c r="AI848578" s="31"/>
    </row>
    <row r="848582" spans="23:35" x14ac:dyDescent="0.2">
      <c r="W848582" s="29"/>
      <c r="AI848582" s="29"/>
    </row>
    <row r="848610" spans="23:35" x14ac:dyDescent="0.2">
      <c r="W848610" s="31"/>
      <c r="AI848610" s="31"/>
    </row>
    <row r="848614" spans="23:35" x14ac:dyDescent="0.2">
      <c r="W848614" s="29"/>
      <c r="AI848614" s="29"/>
    </row>
    <row r="848642" spans="23:35" x14ac:dyDescent="0.2">
      <c r="W848642" s="31"/>
      <c r="AI848642" s="31"/>
    </row>
    <row r="848646" spans="23:35" x14ac:dyDescent="0.2">
      <c r="W848646" s="29"/>
      <c r="AI848646" s="29"/>
    </row>
    <row r="848674" spans="23:35" x14ac:dyDescent="0.2">
      <c r="W848674" s="31"/>
      <c r="AI848674" s="31"/>
    </row>
    <row r="848678" spans="23:35" x14ac:dyDescent="0.2">
      <c r="W848678" s="29"/>
      <c r="AI848678" s="29"/>
    </row>
    <row r="848706" spans="23:35" x14ac:dyDescent="0.2">
      <c r="W848706" s="31"/>
      <c r="AI848706" s="31"/>
    </row>
    <row r="848710" spans="23:35" x14ac:dyDescent="0.2">
      <c r="W848710" s="29"/>
      <c r="AI848710" s="29"/>
    </row>
    <row r="848738" spans="23:35" x14ac:dyDescent="0.2">
      <c r="W848738" s="31"/>
      <c r="AI848738" s="31"/>
    </row>
    <row r="848742" spans="23:35" x14ac:dyDescent="0.2">
      <c r="W848742" s="29"/>
      <c r="AI848742" s="29"/>
    </row>
    <row r="848770" spans="23:35" x14ac:dyDescent="0.2">
      <c r="W848770" s="31"/>
      <c r="AI848770" s="31"/>
    </row>
    <row r="848774" spans="23:35" x14ac:dyDescent="0.2">
      <c r="W848774" s="29"/>
      <c r="AI848774" s="29"/>
    </row>
    <row r="848802" spans="23:35" x14ac:dyDescent="0.2">
      <c r="W848802" s="31"/>
      <c r="AI848802" s="31"/>
    </row>
    <row r="848806" spans="23:35" x14ac:dyDescent="0.2">
      <c r="W848806" s="29"/>
      <c r="AI848806" s="29"/>
    </row>
    <row r="848834" spans="23:35" x14ac:dyDescent="0.2">
      <c r="W848834" s="31"/>
      <c r="AI848834" s="31"/>
    </row>
    <row r="848838" spans="23:35" x14ac:dyDescent="0.2">
      <c r="W848838" s="29"/>
      <c r="AI848838" s="29"/>
    </row>
    <row r="848866" spans="23:35" x14ac:dyDescent="0.2">
      <c r="W848866" s="31"/>
      <c r="AI848866" s="31"/>
    </row>
    <row r="848870" spans="23:35" x14ac:dyDescent="0.2">
      <c r="W848870" s="29"/>
      <c r="AI848870" s="29"/>
    </row>
    <row r="848898" spans="23:35" x14ac:dyDescent="0.2">
      <c r="W848898" s="31"/>
      <c r="AI848898" s="31"/>
    </row>
    <row r="848902" spans="23:35" x14ac:dyDescent="0.2">
      <c r="W848902" s="29"/>
      <c r="AI848902" s="29"/>
    </row>
    <row r="848930" spans="23:35" x14ac:dyDescent="0.2">
      <c r="W848930" s="31"/>
      <c r="AI848930" s="31"/>
    </row>
    <row r="848934" spans="23:35" x14ac:dyDescent="0.2">
      <c r="W848934" s="29"/>
      <c r="AI848934" s="29"/>
    </row>
    <row r="848962" spans="23:35" x14ac:dyDescent="0.2">
      <c r="W848962" s="31"/>
      <c r="AI848962" s="31"/>
    </row>
    <row r="848966" spans="23:35" x14ac:dyDescent="0.2">
      <c r="W848966" s="29"/>
      <c r="AI848966" s="29"/>
    </row>
    <row r="848994" spans="23:35" x14ac:dyDescent="0.2">
      <c r="W848994" s="31"/>
      <c r="AI848994" s="31"/>
    </row>
    <row r="848998" spans="23:35" x14ac:dyDescent="0.2">
      <c r="W848998" s="29"/>
      <c r="AI848998" s="29"/>
    </row>
    <row r="849026" spans="23:35" x14ac:dyDescent="0.2">
      <c r="W849026" s="31"/>
      <c r="AI849026" s="31"/>
    </row>
    <row r="849030" spans="23:35" x14ac:dyDescent="0.2">
      <c r="W849030" s="29"/>
      <c r="AI849030" s="29"/>
    </row>
    <row r="849058" spans="23:35" x14ac:dyDescent="0.2">
      <c r="W849058" s="31"/>
      <c r="AI849058" s="31"/>
    </row>
    <row r="849062" spans="23:35" x14ac:dyDescent="0.2">
      <c r="W849062" s="29"/>
      <c r="AI849062" s="29"/>
    </row>
    <row r="849090" spans="23:35" x14ac:dyDescent="0.2">
      <c r="W849090" s="31"/>
      <c r="AI849090" s="31"/>
    </row>
    <row r="849094" spans="23:35" x14ac:dyDescent="0.2">
      <c r="W849094" s="29"/>
      <c r="AI849094" s="29"/>
    </row>
    <row r="849122" spans="23:35" x14ac:dyDescent="0.2">
      <c r="W849122" s="31"/>
      <c r="AI849122" s="31"/>
    </row>
    <row r="849126" spans="23:35" x14ac:dyDescent="0.2">
      <c r="W849126" s="29"/>
      <c r="AI849126" s="29"/>
    </row>
    <row r="849154" spans="23:35" x14ac:dyDescent="0.2">
      <c r="W849154" s="31"/>
      <c r="AI849154" s="31"/>
    </row>
    <row r="849158" spans="23:35" x14ac:dyDescent="0.2">
      <c r="W849158" s="29"/>
      <c r="AI849158" s="29"/>
    </row>
    <row r="849186" spans="23:35" x14ac:dyDescent="0.2">
      <c r="W849186" s="31"/>
      <c r="AI849186" s="31"/>
    </row>
    <row r="849190" spans="23:35" x14ac:dyDescent="0.2">
      <c r="W849190" s="29"/>
      <c r="AI849190" s="29"/>
    </row>
    <row r="849218" spans="23:35" x14ac:dyDescent="0.2">
      <c r="W849218" s="31"/>
      <c r="AI849218" s="31"/>
    </row>
    <row r="849222" spans="23:35" x14ac:dyDescent="0.2">
      <c r="W849222" s="29"/>
      <c r="AI849222" s="29"/>
    </row>
    <row r="849250" spans="23:35" x14ac:dyDescent="0.2">
      <c r="W849250" s="31"/>
      <c r="AI849250" s="31"/>
    </row>
    <row r="849254" spans="23:35" x14ac:dyDescent="0.2">
      <c r="W849254" s="29"/>
      <c r="AI849254" s="29"/>
    </row>
    <row r="849282" spans="23:35" x14ac:dyDescent="0.2">
      <c r="W849282" s="31"/>
      <c r="AI849282" s="31"/>
    </row>
    <row r="849286" spans="23:35" x14ac:dyDescent="0.2">
      <c r="W849286" s="29"/>
      <c r="AI849286" s="29"/>
    </row>
    <row r="849314" spans="23:35" x14ac:dyDescent="0.2">
      <c r="W849314" s="31"/>
      <c r="AI849314" s="31"/>
    </row>
    <row r="849318" spans="23:35" x14ac:dyDescent="0.2">
      <c r="W849318" s="29"/>
      <c r="AI849318" s="29"/>
    </row>
    <row r="849346" spans="23:35" x14ac:dyDescent="0.2">
      <c r="W849346" s="31"/>
      <c r="AI849346" s="31"/>
    </row>
    <row r="849350" spans="23:35" x14ac:dyDescent="0.2">
      <c r="W849350" s="29"/>
      <c r="AI849350" s="29"/>
    </row>
    <row r="849378" spans="23:35" x14ac:dyDescent="0.2">
      <c r="W849378" s="31"/>
      <c r="AI849378" s="31"/>
    </row>
    <row r="849382" spans="23:35" x14ac:dyDescent="0.2">
      <c r="W849382" s="29"/>
      <c r="AI849382" s="29"/>
    </row>
    <row r="849410" spans="23:35" x14ac:dyDescent="0.2">
      <c r="W849410" s="31"/>
      <c r="AI849410" s="31"/>
    </row>
    <row r="849414" spans="23:35" x14ac:dyDescent="0.2">
      <c r="W849414" s="29"/>
      <c r="AI849414" s="29"/>
    </row>
    <row r="849442" spans="23:35" x14ac:dyDescent="0.2">
      <c r="W849442" s="31"/>
      <c r="AI849442" s="31"/>
    </row>
    <row r="849446" spans="23:35" x14ac:dyDescent="0.2">
      <c r="W849446" s="29"/>
      <c r="AI849446" s="29"/>
    </row>
    <row r="849474" spans="23:35" x14ac:dyDescent="0.2">
      <c r="W849474" s="31"/>
      <c r="AI849474" s="31"/>
    </row>
    <row r="849478" spans="23:35" x14ac:dyDescent="0.2">
      <c r="W849478" s="29"/>
      <c r="AI849478" s="29"/>
    </row>
    <row r="849506" spans="23:35" x14ac:dyDescent="0.2">
      <c r="W849506" s="31"/>
      <c r="AI849506" s="31"/>
    </row>
    <row r="849510" spans="23:35" x14ac:dyDescent="0.2">
      <c r="W849510" s="29"/>
      <c r="AI849510" s="29"/>
    </row>
    <row r="849538" spans="23:35" x14ac:dyDescent="0.2">
      <c r="W849538" s="31"/>
      <c r="AI849538" s="31"/>
    </row>
    <row r="849542" spans="23:35" x14ac:dyDescent="0.2">
      <c r="W849542" s="29"/>
      <c r="AI849542" s="29"/>
    </row>
    <row r="849570" spans="23:35" x14ac:dyDescent="0.2">
      <c r="W849570" s="31"/>
      <c r="AI849570" s="31"/>
    </row>
    <row r="849574" spans="23:35" x14ac:dyDescent="0.2">
      <c r="W849574" s="29"/>
      <c r="AI849574" s="29"/>
    </row>
    <row r="849602" spans="23:35" x14ac:dyDescent="0.2">
      <c r="W849602" s="31"/>
      <c r="AI849602" s="31"/>
    </row>
    <row r="849606" spans="23:35" x14ac:dyDescent="0.2">
      <c r="W849606" s="29"/>
      <c r="AI849606" s="29"/>
    </row>
    <row r="849634" spans="23:35" x14ac:dyDescent="0.2">
      <c r="W849634" s="31"/>
      <c r="AI849634" s="31"/>
    </row>
    <row r="849638" spans="23:35" x14ac:dyDescent="0.2">
      <c r="W849638" s="29"/>
      <c r="AI849638" s="29"/>
    </row>
    <row r="849666" spans="23:35" x14ac:dyDescent="0.2">
      <c r="W849666" s="31"/>
      <c r="AI849666" s="31"/>
    </row>
    <row r="849670" spans="23:35" x14ac:dyDescent="0.2">
      <c r="W849670" s="29"/>
      <c r="AI849670" s="29"/>
    </row>
    <row r="849698" spans="23:35" x14ac:dyDescent="0.2">
      <c r="W849698" s="31"/>
      <c r="AI849698" s="31"/>
    </row>
    <row r="849702" spans="23:35" x14ac:dyDescent="0.2">
      <c r="W849702" s="29"/>
      <c r="AI849702" s="29"/>
    </row>
    <row r="849730" spans="23:35" x14ac:dyDescent="0.2">
      <c r="W849730" s="31"/>
      <c r="AI849730" s="31"/>
    </row>
    <row r="849734" spans="23:35" x14ac:dyDescent="0.2">
      <c r="W849734" s="29"/>
      <c r="AI849734" s="29"/>
    </row>
    <row r="849762" spans="23:35" x14ac:dyDescent="0.2">
      <c r="W849762" s="31"/>
      <c r="AI849762" s="31"/>
    </row>
    <row r="849766" spans="23:35" x14ac:dyDescent="0.2">
      <c r="W849766" s="29"/>
      <c r="AI849766" s="29"/>
    </row>
    <row r="849794" spans="23:35" x14ac:dyDescent="0.2">
      <c r="W849794" s="31"/>
      <c r="AI849794" s="31"/>
    </row>
    <row r="849798" spans="23:35" x14ac:dyDescent="0.2">
      <c r="W849798" s="29"/>
      <c r="AI849798" s="29"/>
    </row>
    <row r="849826" spans="23:35" x14ac:dyDescent="0.2">
      <c r="W849826" s="31"/>
      <c r="AI849826" s="31"/>
    </row>
    <row r="849830" spans="23:35" x14ac:dyDescent="0.2">
      <c r="W849830" s="29"/>
      <c r="AI849830" s="29"/>
    </row>
    <row r="849858" spans="23:35" x14ac:dyDescent="0.2">
      <c r="W849858" s="31"/>
      <c r="AI849858" s="31"/>
    </row>
    <row r="849862" spans="23:35" x14ac:dyDescent="0.2">
      <c r="W849862" s="29"/>
      <c r="AI849862" s="29"/>
    </row>
    <row r="849890" spans="23:35" x14ac:dyDescent="0.2">
      <c r="W849890" s="31"/>
      <c r="AI849890" s="31"/>
    </row>
    <row r="849894" spans="23:35" x14ac:dyDescent="0.2">
      <c r="W849894" s="29"/>
      <c r="AI849894" s="29"/>
    </row>
    <row r="849922" spans="23:35" x14ac:dyDescent="0.2">
      <c r="W849922" s="31"/>
      <c r="AI849922" s="31"/>
    </row>
    <row r="849926" spans="23:35" x14ac:dyDescent="0.2">
      <c r="W849926" s="29"/>
      <c r="AI849926" s="29"/>
    </row>
    <row r="849954" spans="23:35" x14ac:dyDescent="0.2">
      <c r="W849954" s="31"/>
      <c r="AI849954" s="31"/>
    </row>
    <row r="849958" spans="23:35" x14ac:dyDescent="0.2">
      <c r="W849958" s="29"/>
      <c r="AI849958" s="29"/>
    </row>
    <row r="849986" spans="23:35" x14ac:dyDescent="0.2">
      <c r="W849986" s="31"/>
      <c r="AI849986" s="31"/>
    </row>
    <row r="849990" spans="23:35" x14ac:dyDescent="0.2">
      <c r="W849990" s="29"/>
      <c r="AI849990" s="29"/>
    </row>
    <row r="850018" spans="23:35" x14ac:dyDescent="0.2">
      <c r="W850018" s="31"/>
      <c r="AI850018" s="31"/>
    </row>
    <row r="850022" spans="23:35" x14ac:dyDescent="0.2">
      <c r="W850022" s="29"/>
      <c r="AI850022" s="29"/>
    </row>
    <row r="850050" spans="23:35" x14ac:dyDescent="0.2">
      <c r="W850050" s="31"/>
      <c r="AI850050" s="31"/>
    </row>
    <row r="850054" spans="23:35" x14ac:dyDescent="0.2">
      <c r="W850054" s="29"/>
      <c r="AI850054" s="29"/>
    </row>
    <row r="850082" spans="23:35" x14ac:dyDescent="0.2">
      <c r="W850082" s="31"/>
      <c r="AI850082" s="31"/>
    </row>
    <row r="850086" spans="23:35" x14ac:dyDescent="0.2">
      <c r="W850086" s="29"/>
      <c r="AI850086" s="29"/>
    </row>
    <row r="850114" spans="23:35" x14ac:dyDescent="0.2">
      <c r="W850114" s="31"/>
      <c r="AI850114" s="31"/>
    </row>
    <row r="850118" spans="23:35" x14ac:dyDescent="0.2">
      <c r="W850118" s="29"/>
      <c r="AI850118" s="29"/>
    </row>
    <row r="850146" spans="23:35" x14ac:dyDescent="0.2">
      <c r="W850146" s="31"/>
      <c r="AI850146" s="31"/>
    </row>
    <row r="850150" spans="23:35" x14ac:dyDescent="0.2">
      <c r="W850150" s="29"/>
      <c r="AI850150" s="29"/>
    </row>
    <row r="850178" spans="23:35" x14ac:dyDescent="0.2">
      <c r="W850178" s="31"/>
      <c r="AI850178" s="31"/>
    </row>
    <row r="850182" spans="23:35" x14ac:dyDescent="0.2">
      <c r="W850182" s="29"/>
      <c r="AI850182" s="29"/>
    </row>
    <row r="850210" spans="23:35" x14ac:dyDescent="0.2">
      <c r="W850210" s="31"/>
      <c r="AI850210" s="31"/>
    </row>
    <row r="850214" spans="23:35" x14ac:dyDescent="0.2">
      <c r="W850214" s="29"/>
      <c r="AI850214" s="29"/>
    </row>
    <row r="850242" spans="23:35" x14ac:dyDescent="0.2">
      <c r="W850242" s="31"/>
      <c r="AI850242" s="31"/>
    </row>
    <row r="850246" spans="23:35" x14ac:dyDescent="0.2">
      <c r="W850246" s="29"/>
      <c r="AI850246" s="29"/>
    </row>
    <row r="850274" spans="23:35" x14ac:dyDescent="0.2">
      <c r="W850274" s="31"/>
      <c r="AI850274" s="31"/>
    </row>
    <row r="850278" spans="23:35" x14ac:dyDescent="0.2">
      <c r="W850278" s="29"/>
      <c r="AI850278" s="29"/>
    </row>
    <row r="850306" spans="23:35" x14ac:dyDescent="0.2">
      <c r="W850306" s="31"/>
      <c r="AI850306" s="31"/>
    </row>
    <row r="850310" spans="23:35" x14ac:dyDescent="0.2">
      <c r="W850310" s="29"/>
      <c r="AI850310" s="29"/>
    </row>
    <row r="850338" spans="23:35" x14ac:dyDescent="0.2">
      <c r="W850338" s="31"/>
      <c r="AI850338" s="31"/>
    </row>
    <row r="850342" spans="23:35" x14ac:dyDescent="0.2">
      <c r="W850342" s="29"/>
      <c r="AI850342" s="29"/>
    </row>
    <row r="850370" spans="23:35" x14ac:dyDescent="0.2">
      <c r="W850370" s="31"/>
      <c r="AI850370" s="31"/>
    </row>
    <row r="850374" spans="23:35" x14ac:dyDescent="0.2">
      <c r="W850374" s="29"/>
      <c r="AI850374" s="29"/>
    </row>
    <row r="850402" spans="23:35" x14ac:dyDescent="0.2">
      <c r="W850402" s="31"/>
      <c r="AI850402" s="31"/>
    </row>
    <row r="850406" spans="23:35" x14ac:dyDescent="0.2">
      <c r="W850406" s="29"/>
      <c r="AI850406" s="29"/>
    </row>
    <row r="850434" spans="23:35" x14ac:dyDescent="0.2">
      <c r="W850434" s="31"/>
      <c r="AI850434" s="31"/>
    </row>
    <row r="850438" spans="23:35" x14ac:dyDescent="0.2">
      <c r="W850438" s="29"/>
      <c r="AI850438" s="29"/>
    </row>
    <row r="850466" spans="23:35" x14ac:dyDescent="0.2">
      <c r="W850466" s="31"/>
      <c r="AI850466" s="31"/>
    </row>
    <row r="850470" spans="23:35" x14ac:dyDescent="0.2">
      <c r="W850470" s="29"/>
      <c r="AI850470" s="29"/>
    </row>
    <row r="850498" spans="23:35" x14ac:dyDescent="0.2">
      <c r="W850498" s="31"/>
      <c r="AI850498" s="31"/>
    </row>
    <row r="850502" spans="23:35" x14ac:dyDescent="0.2">
      <c r="W850502" s="29"/>
      <c r="AI850502" s="29"/>
    </row>
    <row r="850530" spans="23:35" x14ac:dyDescent="0.2">
      <c r="W850530" s="31"/>
      <c r="AI850530" s="31"/>
    </row>
    <row r="850534" spans="23:35" x14ac:dyDescent="0.2">
      <c r="W850534" s="29"/>
      <c r="AI850534" s="29"/>
    </row>
    <row r="850562" spans="23:35" x14ac:dyDescent="0.2">
      <c r="W850562" s="31"/>
      <c r="AI850562" s="31"/>
    </row>
    <row r="850566" spans="23:35" x14ac:dyDescent="0.2">
      <c r="W850566" s="29"/>
      <c r="AI850566" s="29"/>
    </row>
    <row r="850594" spans="23:35" x14ac:dyDescent="0.2">
      <c r="W850594" s="31"/>
      <c r="AI850594" s="31"/>
    </row>
    <row r="850598" spans="23:35" x14ac:dyDescent="0.2">
      <c r="W850598" s="29"/>
      <c r="AI850598" s="29"/>
    </row>
    <row r="850626" spans="23:35" x14ac:dyDescent="0.2">
      <c r="W850626" s="31"/>
      <c r="AI850626" s="31"/>
    </row>
    <row r="850630" spans="23:35" x14ac:dyDescent="0.2">
      <c r="W850630" s="29"/>
      <c r="AI850630" s="29"/>
    </row>
    <row r="850658" spans="23:35" x14ac:dyDescent="0.2">
      <c r="W850658" s="31"/>
      <c r="AI850658" s="31"/>
    </row>
    <row r="850662" spans="23:35" x14ac:dyDescent="0.2">
      <c r="W850662" s="29"/>
      <c r="AI850662" s="29"/>
    </row>
    <row r="850690" spans="23:35" x14ac:dyDescent="0.2">
      <c r="W850690" s="31"/>
      <c r="AI850690" s="31"/>
    </row>
    <row r="850694" spans="23:35" x14ac:dyDescent="0.2">
      <c r="W850694" s="29"/>
      <c r="AI850694" s="29"/>
    </row>
    <row r="850722" spans="23:35" x14ac:dyDescent="0.2">
      <c r="W850722" s="31"/>
      <c r="AI850722" s="31"/>
    </row>
    <row r="850726" spans="23:35" x14ac:dyDescent="0.2">
      <c r="W850726" s="29"/>
      <c r="AI850726" s="29"/>
    </row>
    <row r="850754" spans="23:35" x14ac:dyDescent="0.2">
      <c r="W850754" s="31"/>
      <c r="AI850754" s="31"/>
    </row>
    <row r="850758" spans="23:35" x14ac:dyDescent="0.2">
      <c r="W850758" s="29"/>
      <c r="AI850758" s="29"/>
    </row>
    <row r="850786" spans="23:35" x14ac:dyDescent="0.2">
      <c r="W850786" s="31"/>
      <c r="AI850786" s="31"/>
    </row>
    <row r="850790" spans="23:35" x14ac:dyDescent="0.2">
      <c r="W850790" s="29"/>
      <c r="AI850790" s="29"/>
    </row>
    <row r="850818" spans="23:35" x14ac:dyDescent="0.2">
      <c r="W850818" s="31"/>
      <c r="AI850818" s="31"/>
    </row>
    <row r="850822" spans="23:35" x14ac:dyDescent="0.2">
      <c r="W850822" s="29"/>
      <c r="AI850822" s="29"/>
    </row>
    <row r="850850" spans="23:35" x14ac:dyDescent="0.2">
      <c r="W850850" s="31"/>
      <c r="AI850850" s="31"/>
    </row>
    <row r="850854" spans="23:35" x14ac:dyDescent="0.2">
      <c r="W850854" s="29"/>
      <c r="AI850854" s="29"/>
    </row>
    <row r="850882" spans="23:35" x14ac:dyDescent="0.2">
      <c r="W850882" s="31"/>
      <c r="AI850882" s="31"/>
    </row>
    <row r="850886" spans="23:35" x14ac:dyDescent="0.2">
      <c r="W850886" s="29"/>
      <c r="AI850886" s="29"/>
    </row>
    <row r="850914" spans="23:35" x14ac:dyDescent="0.2">
      <c r="W850914" s="31"/>
      <c r="AI850914" s="31"/>
    </row>
    <row r="850918" spans="23:35" x14ac:dyDescent="0.2">
      <c r="W850918" s="29"/>
      <c r="AI850918" s="29"/>
    </row>
    <row r="850946" spans="23:35" x14ac:dyDescent="0.2">
      <c r="W850946" s="31"/>
      <c r="AI850946" s="31"/>
    </row>
    <row r="850950" spans="23:35" x14ac:dyDescent="0.2">
      <c r="W850950" s="29"/>
      <c r="AI850950" s="29"/>
    </row>
    <row r="850978" spans="23:35" x14ac:dyDescent="0.2">
      <c r="W850978" s="31"/>
      <c r="AI850978" s="31"/>
    </row>
    <row r="850982" spans="23:35" x14ac:dyDescent="0.2">
      <c r="W850982" s="29"/>
      <c r="AI850982" s="29"/>
    </row>
    <row r="851010" spans="23:35" x14ac:dyDescent="0.2">
      <c r="W851010" s="31"/>
      <c r="AI851010" s="31"/>
    </row>
    <row r="851014" spans="23:35" x14ac:dyDescent="0.2">
      <c r="W851014" s="29"/>
      <c r="AI851014" s="29"/>
    </row>
    <row r="851042" spans="23:35" x14ac:dyDescent="0.2">
      <c r="W851042" s="31"/>
      <c r="AI851042" s="31"/>
    </row>
    <row r="851046" spans="23:35" x14ac:dyDescent="0.2">
      <c r="W851046" s="29"/>
      <c r="AI851046" s="29"/>
    </row>
    <row r="851074" spans="23:35" x14ac:dyDescent="0.2">
      <c r="W851074" s="31"/>
      <c r="AI851074" s="31"/>
    </row>
    <row r="851078" spans="23:35" x14ac:dyDescent="0.2">
      <c r="W851078" s="29"/>
      <c r="AI851078" s="29"/>
    </row>
    <row r="851106" spans="23:35" x14ac:dyDescent="0.2">
      <c r="W851106" s="31"/>
      <c r="AI851106" s="31"/>
    </row>
    <row r="851110" spans="23:35" x14ac:dyDescent="0.2">
      <c r="W851110" s="29"/>
      <c r="AI851110" s="29"/>
    </row>
    <row r="851138" spans="23:35" x14ac:dyDescent="0.2">
      <c r="W851138" s="31"/>
      <c r="AI851138" s="31"/>
    </row>
    <row r="851142" spans="23:35" x14ac:dyDescent="0.2">
      <c r="W851142" s="29"/>
      <c r="AI851142" s="29"/>
    </row>
    <row r="851170" spans="23:35" x14ac:dyDescent="0.2">
      <c r="W851170" s="31"/>
      <c r="AI851170" s="31"/>
    </row>
    <row r="851174" spans="23:35" x14ac:dyDescent="0.2">
      <c r="W851174" s="29"/>
      <c r="AI851174" s="29"/>
    </row>
    <row r="851202" spans="23:35" x14ac:dyDescent="0.2">
      <c r="W851202" s="31"/>
      <c r="AI851202" s="31"/>
    </row>
    <row r="851206" spans="23:35" x14ac:dyDescent="0.2">
      <c r="W851206" s="29"/>
      <c r="AI851206" s="29"/>
    </row>
    <row r="851234" spans="23:35" x14ac:dyDescent="0.2">
      <c r="W851234" s="31"/>
      <c r="AI851234" s="31"/>
    </row>
    <row r="851238" spans="23:35" x14ac:dyDescent="0.2">
      <c r="W851238" s="29"/>
      <c r="AI851238" s="29"/>
    </row>
    <row r="851266" spans="23:35" x14ac:dyDescent="0.2">
      <c r="W851266" s="31"/>
      <c r="AI851266" s="31"/>
    </row>
    <row r="851270" spans="23:35" x14ac:dyDescent="0.2">
      <c r="W851270" s="29"/>
      <c r="AI851270" s="29"/>
    </row>
    <row r="851298" spans="23:35" x14ac:dyDescent="0.2">
      <c r="W851298" s="31"/>
      <c r="AI851298" s="31"/>
    </row>
    <row r="851302" spans="23:35" x14ac:dyDescent="0.2">
      <c r="W851302" s="29"/>
      <c r="AI851302" s="29"/>
    </row>
    <row r="851330" spans="23:35" x14ac:dyDescent="0.2">
      <c r="W851330" s="31"/>
      <c r="AI851330" s="31"/>
    </row>
    <row r="851334" spans="23:35" x14ac:dyDescent="0.2">
      <c r="W851334" s="29"/>
      <c r="AI851334" s="29"/>
    </row>
    <row r="851362" spans="23:35" x14ac:dyDescent="0.2">
      <c r="W851362" s="31"/>
      <c r="AI851362" s="31"/>
    </row>
    <row r="851366" spans="23:35" x14ac:dyDescent="0.2">
      <c r="W851366" s="29"/>
      <c r="AI851366" s="29"/>
    </row>
    <row r="851394" spans="23:35" x14ac:dyDescent="0.2">
      <c r="W851394" s="31"/>
      <c r="AI851394" s="31"/>
    </row>
    <row r="851398" spans="23:35" x14ac:dyDescent="0.2">
      <c r="W851398" s="29"/>
      <c r="AI851398" s="29"/>
    </row>
    <row r="851426" spans="23:35" x14ac:dyDescent="0.2">
      <c r="W851426" s="31"/>
      <c r="AI851426" s="31"/>
    </row>
    <row r="851430" spans="23:35" x14ac:dyDescent="0.2">
      <c r="W851430" s="29"/>
      <c r="AI851430" s="29"/>
    </row>
    <row r="851458" spans="23:35" x14ac:dyDescent="0.2">
      <c r="W851458" s="31"/>
      <c r="AI851458" s="31"/>
    </row>
    <row r="851462" spans="23:35" x14ac:dyDescent="0.2">
      <c r="W851462" s="29"/>
      <c r="AI851462" s="29"/>
    </row>
    <row r="851490" spans="23:35" x14ac:dyDescent="0.2">
      <c r="W851490" s="31"/>
      <c r="AI851490" s="31"/>
    </row>
    <row r="851494" spans="23:35" x14ac:dyDescent="0.2">
      <c r="W851494" s="29"/>
      <c r="AI851494" s="29"/>
    </row>
    <row r="851522" spans="23:35" x14ac:dyDescent="0.2">
      <c r="W851522" s="31"/>
      <c r="AI851522" s="31"/>
    </row>
    <row r="851526" spans="23:35" x14ac:dyDescent="0.2">
      <c r="W851526" s="29"/>
      <c r="AI851526" s="29"/>
    </row>
    <row r="851554" spans="23:35" x14ac:dyDescent="0.2">
      <c r="W851554" s="31"/>
      <c r="AI851554" s="31"/>
    </row>
    <row r="851558" spans="23:35" x14ac:dyDescent="0.2">
      <c r="W851558" s="29"/>
      <c r="AI851558" s="29"/>
    </row>
    <row r="851586" spans="23:35" x14ac:dyDescent="0.2">
      <c r="W851586" s="31"/>
      <c r="AI851586" s="31"/>
    </row>
    <row r="851590" spans="23:35" x14ac:dyDescent="0.2">
      <c r="W851590" s="29"/>
      <c r="AI851590" s="29"/>
    </row>
    <row r="851618" spans="23:35" x14ac:dyDescent="0.2">
      <c r="W851618" s="31"/>
      <c r="AI851618" s="31"/>
    </row>
    <row r="851622" spans="23:35" x14ac:dyDescent="0.2">
      <c r="W851622" s="29"/>
      <c r="AI851622" s="29"/>
    </row>
    <row r="851650" spans="23:35" x14ac:dyDescent="0.2">
      <c r="W851650" s="31"/>
      <c r="AI851650" s="31"/>
    </row>
    <row r="851654" spans="23:35" x14ac:dyDescent="0.2">
      <c r="W851654" s="29"/>
      <c r="AI851654" s="29"/>
    </row>
    <row r="851682" spans="23:35" x14ac:dyDescent="0.2">
      <c r="W851682" s="31"/>
      <c r="AI851682" s="31"/>
    </row>
    <row r="851686" spans="23:35" x14ac:dyDescent="0.2">
      <c r="W851686" s="29"/>
      <c r="AI851686" s="29"/>
    </row>
    <row r="851714" spans="23:35" x14ac:dyDescent="0.2">
      <c r="W851714" s="31"/>
      <c r="AI851714" s="31"/>
    </row>
    <row r="851718" spans="23:35" x14ac:dyDescent="0.2">
      <c r="W851718" s="29"/>
      <c r="AI851718" s="29"/>
    </row>
    <row r="851746" spans="23:35" x14ac:dyDescent="0.2">
      <c r="W851746" s="31"/>
      <c r="AI851746" s="31"/>
    </row>
    <row r="851750" spans="23:35" x14ac:dyDescent="0.2">
      <c r="W851750" s="29"/>
      <c r="AI851750" s="29"/>
    </row>
    <row r="851778" spans="23:35" x14ac:dyDescent="0.2">
      <c r="W851778" s="31"/>
      <c r="AI851778" s="31"/>
    </row>
    <row r="851782" spans="23:35" x14ac:dyDescent="0.2">
      <c r="W851782" s="29"/>
      <c r="AI851782" s="29"/>
    </row>
    <row r="851810" spans="23:35" x14ac:dyDescent="0.2">
      <c r="W851810" s="31"/>
      <c r="AI851810" s="31"/>
    </row>
    <row r="851814" spans="23:35" x14ac:dyDescent="0.2">
      <c r="W851814" s="29"/>
      <c r="AI851814" s="29"/>
    </row>
    <row r="851842" spans="23:35" x14ac:dyDescent="0.2">
      <c r="W851842" s="31"/>
      <c r="AI851842" s="31"/>
    </row>
    <row r="851846" spans="23:35" x14ac:dyDescent="0.2">
      <c r="W851846" s="29"/>
      <c r="AI851846" s="29"/>
    </row>
    <row r="851874" spans="23:35" x14ac:dyDescent="0.2">
      <c r="W851874" s="31"/>
      <c r="AI851874" s="31"/>
    </row>
    <row r="851878" spans="23:35" x14ac:dyDescent="0.2">
      <c r="W851878" s="29"/>
      <c r="AI851878" s="29"/>
    </row>
    <row r="851906" spans="23:35" x14ac:dyDescent="0.2">
      <c r="W851906" s="31"/>
      <c r="AI851906" s="31"/>
    </row>
    <row r="851910" spans="23:35" x14ac:dyDescent="0.2">
      <c r="W851910" s="29"/>
      <c r="AI851910" s="29"/>
    </row>
    <row r="851938" spans="23:35" x14ac:dyDescent="0.2">
      <c r="W851938" s="31"/>
      <c r="AI851938" s="31"/>
    </row>
    <row r="851942" spans="23:35" x14ac:dyDescent="0.2">
      <c r="W851942" s="29"/>
      <c r="AI851942" s="29"/>
    </row>
    <row r="851970" spans="23:35" x14ac:dyDescent="0.2">
      <c r="W851970" s="31"/>
      <c r="AI851970" s="31"/>
    </row>
    <row r="851974" spans="23:35" x14ac:dyDescent="0.2">
      <c r="W851974" s="29"/>
      <c r="AI851974" s="29"/>
    </row>
    <row r="852002" spans="23:35" x14ac:dyDescent="0.2">
      <c r="W852002" s="31"/>
      <c r="AI852002" s="31"/>
    </row>
    <row r="852006" spans="23:35" x14ac:dyDescent="0.2">
      <c r="W852006" s="29"/>
      <c r="AI852006" s="29"/>
    </row>
    <row r="852034" spans="23:35" x14ac:dyDescent="0.2">
      <c r="W852034" s="31"/>
      <c r="AI852034" s="31"/>
    </row>
    <row r="852038" spans="23:35" x14ac:dyDescent="0.2">
      <c r="W852038" s="29"/>
      <c r="AI852038" s="29"/>
    </row>
    <row r="852066" spans="23:35" x14ac:dyDescent="0.2">
      <c r="W852066" s="31"/>
      <c r="AI852066" s="31"/>
    </row>
    <row r="852070" spans="23:35" x14ac:dyDescent="0.2">
      <c r="W852070" s="29"/>
      <c r="AI852070" s="29"/>
    </row>
    <row r="852098" spans="23:35" x14ac:dyDescent="0.2">
      <c r="W852098" s="31"/>
      <c r="AI852098" s="31"/>
    </row>
    <row r="852102" spans="23:35" x14ac:dyDescent="0.2">
      <c r="W852102" s="29"/>
      <c r="AI852102" s="29"/>
    </row>
    <row r="852130" spans="23:35" x14ac:dyDescent="0.2">
      <c r="W852130" s="31"/>
      <c r="AI852130" s="31"/>
    </row>
    <row r="852134" spans="23:35" x14ac:dyDescent="0.2">
      <c r="W852134" s="29"/>
      <c r="AI852134" s="29"/>
    </row>
    <row r="852162" spans="23:35" x14ac:dyDescent="0.2">
      <c r="W852162" s="31"/>
      <c r="AI852162" s="31"/>
    </row>
    <row r="852166" spans="23:35" x14ac:dyDescent="0.2">
      <c r="W852166" s="29"/>
      <c r="AI852166" s="29"/>
    </row>
    <row r="852194" spans="23:35" x14ac:dyDescent="0.2">
      <c r="W852194" s="31"/>
      <c r="AI852194" s="31"/>
    </row>
    <row r="852198" spans="23:35" x14ac:dyDescent="0.2">
      <c r="W852198" s="29"/>
      <c r="AI852198" s="29"/>
    </row>
    <row r="852226" spans="23:35" x14ac:dyDescent="0.2">
      <c r="W852226" s="31"/>
      <c r="AI852226" s="31"/>
    </row>
    <row r="852230" spans="23:35" x14ac:dyDescent="0.2">
      <c r="W852230" s="29"/>
      <c r="AI852230" s="29"/>
    </row>
    <row r="852258" spans="23:35" x14ac:dyDescent="0.2">
      <c r="W852258" s="31"/>
      <c r="AI852258" s="31"/>
    </row>
    <row r="852262" spans="23:35" x14ac:dyDescent="0.2">
      <c r="W852262" s="29"/>
      <c r="AI852262" s="29"/>
    </row>
    <row r="852290" spans="23:35" x14ac:dyDescent="0.2">
      <c r="W852290" s="31"/>
      <c r="AI852290" s="31"/>
    </row>
    <row r="852294" spans="23:35" x14ac:dyDescent="0.2">
      <c r="W852294" s="29"/>
      <c r="AI852294" s="29"/>
    </row>
    <row r="852322" spans="23:35" x14ac:dyDescent="0.2">
      <c r="W852322" s="31"/>
      <c r="AI852322" s="31"/>
    </row>
    <row r="852326" spans="23:35" x14ac:dyDescent="0.2">
      <c r="W852326" s="29"/>
      <c r="AI852326" s="29"/>
    </row>
    <row r="852354" spans="23:35" x14ac:dyDescent="0.2">
      <c r="W852354" s="31"/>
      <c r="AI852354" s="31"/>
    </row>
    <row r="852358" spans="23:35" x14ac:dyDescent="0.2">
      <c r="W852358" s="29"/>
      <c r="AI852358" s="29"/>
    </row>
    <row r="852386" spans="23:35" x14ac:dyDescent="0.2">
      <c r="W852386" s="31"/>
      <c r="AI852386" s="31"/>
    </row>
    <row r="852390" spans="23:35" x14ac:dyDescent="0.2">
      <c r="W852390" s="29"/>
      <c r="AI852390" s="29"/>
    </row>
    <row r="852418" spans="23:35" x14ac:dyDescent="0.2">
      <c r="W852418" s="31"/>
      <c r="AI852418" s="31"/>
    </row>
    <row r="852422" spans="23:35" x14ac:dyDescent="0.2">
      <c r="W852422" s="29"/>
      <c r="AI852422" s="29"/>
    </row>
    <row r="852450" spans="23:35" x14ac:dyDescent="0.2">
      <c r="W852450" s="31"/>
      <c r="AI852450" s="31"/>
    </row>
    <row r="852454" spans="23:35" x14ac:dyDescent="0.2">
      <c r="W852454" s="29"/>
      <c r="AI852454" s="29"/>
    </row>
    <row r="852482" spans="23:35" x14ac:dyDescent="0.2">
      <c r="W852482" s="31"/>
      <c r="AI852482" s="31"/>
    </row>
    <row r="852486" spans="23:35" x14ac:dyDescent="0.2">
      <c r="W852486" s="29"/>
      <c r="AI852486" s="29"/>
    </row>
    <row r="852514" spans="23:35" x14ac:dyDescent="0.2">
      <c r="W852514" s="31"/>
      <c r="AI852514" s="31"/>
    </row>
    <row r="852518" spans="23:35" x14ac:dyDescent="0.2">
      <c r="W852518" s="29"/>
      <c r="AI852518" s="29"/>
    </row>
    <row r="852546" spans="23:35" x14ac:dyDescent="0.2">
      <c r="W852546" s="31"/>
      <c r="AI852546" s="31"/>
    </row>
    <row r="852550" spans="23:35" x14ac:dyDescent="0.2">
      <c r="W852550" s="29"/>
      <c r="AI852550" s="29"/>
    </row>
    <row r="852578" spans="23:35" x14ac:dyDescent="0.2">
      <c r="W852578" s="31"/>
      <c r="AI852578" s="31"/>
    </row>
    <row r="852582" spans="23:35" x14ac:dyDescent="0.2">
      <c r="W852582" s="29"/>
      <c r="AI852582" s="29"/>
    </row>
    <row r="852610" spans="23:35" x14ac:dyDescent="0.2">
      <c r="W852610" s="31"/>
      <c r="AI852610" s="31"/>
    </row>
    <row r="852614" spans="23:35" x14ac:dyDescent="0.2">
      <c r="W852614" s="29"/>
      <c r="AI852614" s="29"/>
    </row>
    <row r="852642" spans="23:35" x14ac:dyDescent="0.2">
      <c r="W852642" s="31"/>
      <c r="AI852642" s="31"/>
    </row>
    <row r="852646" spans="23:35" x14ac:dyDescent="0.2">
      <c r="W852646" s="29"/>
      <c r="AI852646" s="29"/>
    </row>
    <row r="852674" spans="23:35" x14ac:dyDescent="0.2">
      <c r="W852674" s="31"/>
      <c r="AI852674" s="31"/>
    </row>
    <row r="852678" spans="23:35" x14ac:dyDescent="0.2">
      <c r="W852678" s="29"/>
      <c r="AI852678" s="29"/>
    </row>
    <row r="852706" spans="23:35" x14ac:dyDescent="0.2">
      <c r="W852706" s="31"/>
      <c r="AI852706" s="31"/>
    </row>
    <row r="852710" spans="23:35" x14ac:dyDescent="0.2">
      <c r="W852710" s="29"/>
      <c r="AI852710" s="29"/>
    </row>
    <row r="852738" spans="23:35" x14ac:dyDescent="0.2">
      <c r="W852738" s="31"/>
      <c r="AI852738" s="31"/>
    </row>
    <row r="852742" spans="23:35" x14ac:dyDescent="0.2">
      <c r="W852742" s="29"/>
      <c r="AI852742" s="29"/>
    </row>
    <row r="852770" spans="23:35" x14ac:dyDescent="0.2">
      <c r="W852770" s="31"/>
      <c r="AI852770" s="31"/>
    </row>
    <row r="852774" spans="23:35" x14ac:dyDescent="0.2">
      <c r="W852774" s="29"/>
      <c r="AI852774" s="29"/>
    </row>
    <row r="852802" spans="23:35" x14ac:dyDescent="0.2">
      <c r="W852802" s="31"/>
      <c r="AI852802" s="31"/>
    </row>
    <row r="852806" spans="23:35" x14ac:dyDescent="0.2">
      <c r="W852806" s="29"/>
      <c r="AI852806" s="29"/>
    </row>
    <row r="852834" spans="23:35" x14ac:dyDescent="0.2">
      <c r="W852834" s="31"/>
      <c r="AI852834" s="31"/>
    </row>
    <row r="852838" spans="23:35" x14ac:dyDescent="0.2">
      <c r="W852838" s="29"/>
      <c r="AI852838" s="29"/>
    </row>
    <row r="852866" spans="23:35" x14ac:dyDescent="0.2">
      <c r="W852866" s="31"/>
      <c r="AI852866" s="31"/>
    </row>
    <row r="852870" spans="23:35" x14ac:dyDescent="0.2">
      <c r="W852870" s="29"/>
      <c r="AI852870" s="29"/>
    </row>
    <row r="852898" spans="23:35" x14ac:dyDescent="0.2">
      <c r="W852898" s="31"/>
      <c r="AI852898" s="31"/>
    </row>
    <row r="852902" spans="23:35" x14ac:dyDescent="0.2">
      <c r="W852902" s="29"/>
      <c r="AI852902" s="29"/>
    </row>
    <row r="852930" spans="23:35" x14ac:dyDescent="0.2">
      <c r="W852930" s="31"/>
      <c r="AI852930" s="31"/>
    </row>
    <row r="852934" spans="23:35" x14ac:dyDescent="0.2">
      <c r="W852934" s="29"/>
      <c r="AI852934" s="29"/>
    </row>
    <row r="852962" spans="23:35" x14ac:dyDescent="0.2">
      <c r="W852962" s="31"/>
      <c r="AI852962" s="31"/>
    </row>
    <row r="852966" spans="23:35" x14ac:dyDescent="0.2">
      <c r="W852966" s="29"/>
      <c r="AI852966" s="29"/>
    </row>
    <row r="852994" spans="23:35" x14ac:dyDescent="0.2">
      <c r="W852994" s="31"/>
      <c r="AI852994" s="31"/>
    </row>
    <row r="852998" spans="23:35" x14ac:dyDescent="0.2">
      <c r="W852998" s="29"/>
      <c r="AI852998" s="29"/>
    </row>
    <row r="853026" spans="23:35" x14ac:dyDescent="0.2">
      <c r="W853026" s="31"/>
      <c r="AI853026" s="31"/>
    </row>
    <row r="853030" spans="23:35" x14ac:dyDescent="0.2">
      <c r="W853030" s="29"/>
      <c r="AI853030" s="29"/>
    </row>
    <row r="853058" spans="23:35" x14ac:dyDescent="0.2">
      <c r="W853058" s="31"/>
      <c r="AI853058" s="31"/>
    </row>
    <row r="853062" spans="23:35" x14ac:dyDescent="0.2">
      <c r="W853062" s="29"/>
      <c r="AI853062" s="29"/>
    </row>
    <row r="853090" spans="23:35" x14ac:dyDescent="0.2">
      <c r="W853090" s="31"/>
      <c r="AI853090" s="31"/>
    </row>
    <row r="853094" spans="23:35" x14ac:dyDescent="0.2">
      <c r="W853094" s="29"/>
      <c r="AI853094" s="29"/>
    </row>
    <row r="853122" spans="23:35" x14ac:dyDescent="0.2">
      <c r="W853122" s="31"/>
      <c r="AI853122" s="31"/>
    </row>
    <row r="853126" spans="23:35" x14ac:dyDescent="0.2">
      <c r="W853126" s="29"/>
      <c r="AI853126" s="29"/>
    </row>
    <row r="853154" spans="23:35" x14ac:dyDescent="0.2">
      <c r="W853154" s="31"/>
      <c r="AI853154" s="31"/>
    </row>
    <row r="853158" spans="23:35" x14ac:dyDescent="0.2">
      <c r="W853158" s="29"/>
      <c r="AI853158" s="29"/>
    </row>
    <row r="853186" spans="23:35" x14ac:dyDescent="0.2">
      <c r="W853186" s="31"/>
      <c r="AI853186" s="31"/>
    </row>
    <row r="853190" spans="23:35" x14ac:dyDescent="0.2">
      <c r="W853190" s="29"/>
      <c r="AI853190" s="29"/>
    </row>
    <row r="853218" spans="23:35" x14ac:dyDescent="0.2">
      <c r="W853218" s="31"/>
      <c r="AI853218" s="31"/>
    </row>
    <row r="853222" spans="23:35" x14ac:dyDescent="0.2">
      <c r="W853222" s="29"/>
      <c r="AI853222" s="29"/>
    </row>
    <row r="853250" spans="23:35" x14ac:dyDescent="0.2">
      <c r="W853250" s="31"/>
      <c r="AI853250" s="31"/>
    </row>
    <row r="853254" spans="23:35" x14ac:dyDescent="0.2">
      <c r="W853254" s="29"/>
      <c r="AI853254" s="29"/>
    </row>
    <row r="853282" spans="23:35" x14ac:dyDescent="0.2">
      <c r="W853282" s="31"/>
      <c r="AI853282" s="31"/>
    </row>
    <row r="853286" spans="23:35" x14ac:dyDescent="0.2">
      <c r="W853286" s="29"/>
      <c r="AI853286" s="29"/>
    </row>
    <row r="853314" spans="23:35" x14ac:dyDescent="0.2">
      <c r="W853314" s="31"/>
      <c r="AI853314" s="31"/>
    </row>
    <row r="853318" spans="23:35" x14ac:dyDescent="0.2">
      <c r="W853318" s="29"/>
      <c r="AI853318" s="29"/>
    </row>
    <row r="853346" spans="23:35" x14ac:dyDescent="0.2">
      <c r="W853346" s="31"/>
      <c r="AI853346" s="31"/>
    </row>
    <row r="853350" spans="23:35" x14ac:dyDescent="0.2">
      <c r="W853350" s="29"/>
      <c r="AI853350" s="29"/>
    </row>
    <row r="853378" spans="23:35" x14ac:dyDescent="0.2">
      <c r="W853378" s="31"/>
      <c r="AI853378" s="31"/>
    </row>
    <row r="853382" spans="23:35" x14ac:dyDescent="0.2">
      <c r="W853382" s="29"/>
      <c r="AI853382" s="29"/>
    </row>
    <row r="853410" spans="23:35" x14ac:dyDescent="0.2">
      <c r="W853410" s="31"/>
      <c r="AI853410" s="31"/>
    </row>
    <row r="853414" spans="23:35" x14ac:dyDescent="0.2">
      <c r="W853414" s="29"/>
      <c r="AI853414" s="29"/>
    </row>
    <row r="853442" spans="23:35" x14ac:dyDescent="0.2">
      <c r="W853442" s="31"/>
      <c r="AI853442" s="31"/>
    </row>
    <row r="853446" spans="23:35" x14ac:dyDescent="0.2">
      <c r="W853446" s="29"/>
      <c r="AI853446" s="29"/>
    </row>
    <row r="853474" spans="23:35" x14ac:dyDescent="0.2">
      <c r="W853474" s="31"/>
      <c r="AI853474" s="31"/>
    </row>
    <row r="853478" spans="23:35" x14ac:dyDescent="0.2">
      <c r="W853478" s="29"/>
      <c r="AI853478" s="29"/>
    </row>
    <row r="853506" spans="23:35" x14ac:dyDescent="0.2">
      <c r="W853506" s="31"/>
      <c r="AI853506" s="31"/>
    </row>
    <row r="853510" spans="23:35" x14ac:dyDescent="0.2">
      <c r="W853510" s="29"/>
      <c r="AI853510" s="29"/>
    </row>
    <row r="853538" spans="23:35" x14ac:dyDescent="0.2">
      <c r="W853538" s="31"/>
      <c r="AI853538" s="31"/>
    </row>
    <row r="853542" spans="23:35" x14ac:dyDescent="0.2">
      <c r="W853542" s="29"/>
      <c r="AI853542" s="29"/>
    </row>
    <row r="853570" spans="23:35" x14ac:dyDescent="0.2">
      <c r="W853570" s="31"/>
      <c r="AI853570" s="31"/>
    </row>
    <row r="853574" spans="23:35" x14ac:dyDescent="0.2">
      <c r="W853574" s="29"/>
      <c r="AI853574" s="29"/>
    </row>
    <row r="853602" spans="23:35" x14ac:dyDescent="0.2">
      <c r="W853602" s="31"/>
      <c r="AI853602" s="31"/>
    </row>
    <row r="853606" spans="23:35" x14ac:dyDescent="0.2">
      <c r="W853606" s="29"/>
      <c r="AI853606" s="29"/>
    </row>
    <row r="853634" spans="23:35" x14ac:dyDescent="0.2">
      <c r="W853634" s="31"/>
      <c r="AI853634" s="31"/>
    </row>
    <row r="853638" spans="23:35" x14ac:dyDescent="0.2">
      <c r="W853638" s="29"/>
      <c r="AI853638" s="29"/>
    </row>
    <row r="853666" spans="23:35" x14ac:dyDescent="0.2">
      <c r="W853666" s="31"/>
      <c r="AI853666" s="31"/>
    </row>
    <row r="853670" spans="23:35" x14ac:dyDescent="0.2">
      <c r="W853670" s="29"/>
      <c r="AI853670" s="29"/>
    </row>
    <row r="853698" spans="23:35" x14ac:dyDescent="0.2">
      <c r="W853698" s="31"/>
      <c r="AI853698" s="31"/>
    </row>
    <row r="853702" spans="23:35" x14ac:dyDescent="0.2">
      <c r="W853702" s="29"/>
      <c r="AI853702" s="29"/>
    </row>
    <row r="853730" spans="23:35" x14ac:dyDescent="0.2">
      <c r="W853730" s="31"/>
      <c r="AI853730" s="31"/>
    </row>
    <row r="853734" spans="23:35" x14ac:dyDescent="0.2">
      <c r="W853734" s="29"/>
      <c r="AI853734" s="29"/>
    </row>
    <row r="853762" spans="23:35" x14ac:dyDescent="0.2">
      <c r="W853762" s="31"/>
      <c r="AI853762" s="31"/>
    </row>
    <row r="853766" spans="23:35" x14ac:dyDescent="0.2">
      <c r="W853766" s="29"/>
      <c r="AI853766" s="29"/>
    </row>
    <row r="853794" spans="23:35" x14ac:dyDescent="0.2">
      <c r="W853794" s="31"/>
      <c r="AI853794" s="31"/>
    </row>
    <row r="853798" spans="23:35" x14ac:dyDescent="0.2">
      <c r="W853798" s="29"/>
      <c r="AI853798" s="29"/>
    </row>
    <row r="853826" spans="23:35" x14ac:dyDescent="0.2">
      <c r="W853826" s="31"/>
      <c r="AI853826" s="31"/>
    </row>
    <row r="853830" spans="23:35" x14ac:dyDescent="0.2">
      <c r="W853830" s="29"/>
      <c r="AI853830" s="29"/>
    </row>
    <row r="853858" spans="23:35" x14ac:dyDescent="0.2">
      <c r="W853858" s="31"/>
      <c r="AI853858" s="31"/>
    </row>
    <row r="853862" spans="23:35" x14ac:dyDescent="0.2">
      <c r="W853862" s="29"/>
      <c r="AI853862" s="29"/>
    </row>
    <row r="853890" spans="23:35" x14ac:dyDescent="0.2">
      <c r="W853890" s="31"/>
      <c r="AI853890" s="31"/>
    </row>
    <row r="853894" spans="23:35" x14ac:dyDescent="0.2">
      <c r="W853894" s="29"/>
      <c r="AI853894" s="29"/>
    </row>
    <row r="853922" spans="23:35" x14ac:dyDescent="0.2">
      <c r="W853922" s="31"/>
      <c r="AI853922" s="31"/>
    </row>
    <row r="853926" spans="23:35" x14ac:dyDescent="0.2">
      <c r="W853926" s="29"/>
      <c r="AI853926" s="29"/>
    </row>
    <row r="853954" spans="23:35" x14ac:dyDescent="0.2">
      <c r="W853954" s="31"/>
      <c r="AI853954" s="31"/>
    </row>
    <row r="853958" spans="23:35" x14ac:dyDescent="0.2">
      <c r="W853958" s="29"/>
      <c r="AI853958" s="29"/>
    </row>
    <row r="853986" spans="23:35" x14ac:dyDescent="0.2">
      <c r="W853986" s="31"/>
      <c r="AI853986" s="31"/>
    </row>
    <row r="853990" spans="23:35" x14ac:dyDescent="0.2">
      <c r="W853990" s="29"/>
      <c r="AI853990" s="29"/>
    </row>
    <row r="854018" spans="23:35" x14ac:dyDescent="0.2">
      <c r="W854018" s="31"/>
      <c r="AI854018" s="31"/>
    </row>
    <row r="854022" spans="23:35" x14ac:dyDescent="0.2">
      <c r="W854022" s="29"/>
      <c r="AI854022" s="29"/>
    </row>
    <row r="854050" spans="23:35" x14ac:dyDescent="0.2">
      <c r="W854050" s="31"/>
      <c r="AI854050" s="31"/>
    </row>
    <row r="854054" spans="23:35" x14ac:dyDescent="0.2">
      <c r="W854054" s="29"/>
      <c r="AI854054" s="29"/>
    </row>
    <row r="854082" spans="23:35" x14ac:dyDescent="0.2">
      <c r="W854082" s="31"/>
      <c r="AI854082" s="31"/>
    </row>
    <row r="854086" spans="23:35" x14ac:dyDescent="0.2">
      <c r="W854086" s="29"/>
      <c r="AI854086" s="29"/>
    </row>
    <row r="854114" spans="23:35" x14ac:dyDescent="0.2">
      <c r="W854114" s="31"/>
      <c r="AI854114" s="31"/>
    </row>
    <row r="854118" spans="23:35" x14ac:dyDescent="0.2">
      <c r="W854118" s="29"/>
      <c r="AI854118" s="29"/>
    </row>
    <row r="854146" spans="23:35" x14ac:dyDescent="0.2">
      <c r="W854146" s="31"/>
      <c r="AI854146" s="31"/>
    </row>
    <row r="854150" spans="23:35" x14ac:dyDescent="0.2">
      <c r="W854150" s="29"/>
      <c r="AI854150" s="29"/>
    </row>
    <row r="854178" spans="23:35" x14ac:dyDescent="0.2">
      <c r="W854178" s="31"/>
      <c r="AI854178" s="31"/>
    </row>
    <row r="854182" spans="23:35" x14ac:dyDescent="0.2">
      <c r="W854182" s="29"/>
      <c r="AI854182" s="29"/>
    </row>
    <row r="854210" spans="23:35" x14ac:dyDescent="0.2">
      <c r="W854210" s="31"/>
      <c r="AI854210" s="31"/>
    </row>
    <row r="854214" spans="23:35" x14ac:dyDescent="0.2">
      <c r="W854214" s="29"/>
      <c r="AI854214" s="29"/>
    </row>
    <row r="854242" spans="23:35" x14ac:dyDescent="0.2">
      <c r="W854242" s="31"/>
      <c r="AI854242" s="31"/>
    </row>
    <row r="854246" spans="23:35" x14ac:dyDescent="0.2">
      <c r="W854246" s="29"/>
      <c r="AI854246" s="29"/>
    </row>
    <row r="854274" spans="23:35" x14ac:dyDescent="0.2">
      <c r="W854274" s="31"/>
      <c r="AI854274" s="31"/>
    </row>
    <row r="854278" spans="23:35" x14ac:dyDescent="0.2">
      <c r="W854278" s="29"/>
      <c r="AI854278" s="29"/>
    </row>
    <row r="854306" spans="23:35" x14ac:dyDescent="0.2">
      <c r="W854306" s="31"/>
      <c r="AI854306" s="31"/>
    </row>
    <row r="854310" spans="23:35" x14ac:dyDescent="0.2">
      <c r="W854310" s="29"/>
      <c r="AI854310" s="29"/>
    </row>
    <row r="854338" spans="23:35" x14ac:dyDescent="0.2">
      <c r="W854338" s="31"/>
      <c r="AI854338" s="31"/>
    </row>
    <row r="854342" spans="23:35" x14ac:dyDescent="0.2">
      <c r="W854342" s="29"/>
      <c r="AI854342" s="29"/>
    </row>
    <row r="854370" spans="23:35" x14ac:dyDescent="0.2">
      <c r="W854370" s="31"/>
      <c r="AI854370" s="31"/>
    </row>
    <row r="854374" spans="23:35" x14ac:dyDescent="0.2">
      <c r="W854374" s="29"/>
      <c r="AI854374" s="29"/>
    </row>
    <row r="854402" spans="23:35" x14ac:dyDescent="0.2">
      <c r="W854402" s="31"/>
      <c r="AI854402" s="31"/>
    </row>
    <row r="854406" spans="23:35" x14ac:dyDescent="0.2">
      <c r="W854406" s="29"/>
      <c r="AI854406" s="29"/>
    </row>
    <row r="854434" spans="23:35" x14ac:dyDescent="0.2">
      <c r="W854434" s="31"/>
      <c r="AI854434" s="31"/>
    </row>
    <row r="854438" spans="23:35" x14ac:dyDescent="0.2">
      <c r="W854438" s="29"/>
      <c r="AI854438" s="29"/>
    </row>
    <row r="854466" spans="23:35" x14ac:dyDescent="0.2">
      <c r="W854466" s="31"/>
      <c r="AI854466" s="31"/>
    </row>
    <row r="854470" spans="23:35" x14ac:dyDescent="0.2">
      <c r="W854470" s="29"/>
      <c r="AI854470" s="29"/>
    </row>
    <row r="854498" spans="23:35" x14ac:dyDescent="0.2">
      <c r="W854498" s="31"/>
      <c r="AI854498" s="31"/>
    </row>
    <row r="854502" spans="23:35" x14ac:dyDescent="0.2">
      <c r="W854502" s="29"/>
      <c r="AI854502" s="29"/>
    </row>
    <row r="854530" spans="23:35" x14ac:dyDescent="0.2">
      <c r="W854530" s="31"/>
      <c r="AI854530" s="31"/>
    </row>
    <row r="854534" spans="23:35" x14ac:dyDescent="0.2">
      <c r="W854534" s="29"/>
      <c r="AI854534" s="29"/>
    </row>
    <row r="854562" spans="23:35" x14ac:dyDescent="0.2">
      <c r="W854562" s="31"/>
      <c r="AI854562" s="31"/>
    </row>
    <row r="854566" spans="23:35" x14ac:dyDescent="0.2">
      <c r="W854566" s="29"/>
      <c r="AI854566" s="29"/>
    </row>
    <row r="854594" spans="23:35" x14ac:dyDescent="0.2">
      <c r="W854594" s="31"/>
      <c r="AI854594" s="31"/>
    </row>
    <row r="854598" spans="23:35" x14ac:dyDescent="0.2">
      <c r="W854598" s="29"/>
      <c r="AI854598" s="29"/>
    </row>
    <row r="854626" spans="23:35" x14ac:dyDescent="0.2">
      <c r="W854626" s="31"/>
      <c r="AI854626" s="31"/>
    </row>
    <row r="854630" spans="23:35" x14ac:dyDescent="0.2">
      <c r="W854630" s="29"/>
      <c r="AI854630" s="29"/>
    </row>
    <row r="854658" spans="23:35" x14ac:dyDescent="0.2">
      <c r="W854658" s="31"/>
      <c r="AI854658" s="31"/>
    </row>
    <row r="854662" spans="23:35" x14ac:dyDescent="0.2">
      <c r="W854662" s="29"/>
      <c r="AI854662" s="29"/>
    </row>
    <row r="854690" spans="23:35" x14ac:dyDescent="0.2">
      <c r="W854690" s="31"/>
      <c r="AI854690" s="31"/>
    </row>
    <row r="854694" spans="23:35" x14ac:dyDescent="0.2">
      <c r="W854694" s="29"/>
      <c r="AI854694" s="29"/>
    </row>
    <row r="854722" spans="23:35" x14ac:dyDescent="0.2">
      <c r="W854722" s="31"/>
      <c r="AI854722" s="31"/>
    </row>
    <row r="854726" spans="23:35" x14ac:dyDescent="0.2">
      <c r="W854726" s="29"/>
      <c r="AI854726" s="29"/>
    </row>
    <row r="854754" spans="23:35" x14ac:dyDescent="0.2">
      <c r="W854754" s="31"/>
      <c r="AI854754" s="31"/>
    </row>
    <row r="854758" spans="23:35" x14ac:dyDescent="0.2">
      <c r="W854758" s="29"/>
      <c r="AI854758" s="29"/>
    </row>
    <row r="854786" spans="23:35" x14ac:dyDescent="0.2">
      <c r="W854786" s="31"/>
      <c r="AI854786" s="31"/>
    </row>
    <row r="854790" spans="23:35" x14ac:dyDescent="0.2">
      <c r="W854790" s="29"/>
      <c r="AI854790" s="29"/>
    </row>
    <row r="854818" spans="23:35" x14ac:dyDescent="0.2">
      <c r="W854818" s="31"/>
      <c r="AI854818" s="31"/>
    </row>
    <row r="854822" spans="23:35" x14ac:dyDescent="0.2">
      <c r="W854822" s="29"/>
      <c r="AI854822" s="29"/>
    </row>
    <row r="854850" spans="23:35" x14ac:dyDescent="0.2">
      <c r="W854850" s="31"/>
      <c r="AI854850" s="31"/>
    </row>
    <row r="854854" spans="23:35" x14ac:dyDescent="0.2">
      <c r="W854854" s="29"/>
      <c r="AI854854" s="29"/>
    </row>
    <row r="854882" spans="23:35" x14ac:dyDescent="0.2">
      <c r="W854882" s="31"/>
      <c r="AI854882" s="31"/>
    </row>
    <row r="854886" spans="23:35" x14ac:dyDescent="0.2">
      <c r="W854886" s="29"/>
      <c r="AI854886" s="29"/>
    </row>
    <row r="854914" spans="23:35" x14ac:dyDescent="0.2">
      <c r="W854914" s="31"/>
      <c r="AI854914" s="31"/>
    </row>
    <row r="854918" spans="23:35" x14ac:dyDescent="0.2">
      <c r="W854918" s="29"/>
      <c r="AI854918" s="29"/>
    </row>
    <row r="854946" spans="23:35" x14ac:dyDescent="0.2">
      <c r="W854946" s="31"/>
      <c r="AI854946" s="31"/>
    </row>
    <row r="854950" spans="23:35" x14ac:dyDescent="0.2">
      <c r="W854950" s="29"/>
      <c r="AI854950" s="29"/>
    </row>
    <row r="854978" spans="23:35" x14ac:dyDescent="0.2">
      <c r="W854978" s="31"/>
      <c r="AI854978" s="31"/>
    </row>
    <row r="854982" spans="23:35" x14ac:dyDescent="0.2">
      <c r="W854982" s="29"/>
      <c r="AI854982" s="29"/>
    </row>
    <row r="855010" spans="23:35" x14ac:dyDescent="0.2">
      <c r="W855010" s="31"/>
      <c r="AI855010" s="31"/>
    </row>
    <row r="855014" spans="23:35" x14ac:dyDescent="0.2">
      <c r="W855014" s="29"/>
      <c r="AI855014" s="29"/>
    </row>
    <row r="855042" spans="23:35" x14ac:dyDescent="0.2">
      <c r="W855042" s="31"/>
      <c r="AI855042" s="31"/>
    </row>
    <row r="855046" spans="23:35" x14ac:dyDescent="0.2">
      <c r="W855046" s="29"/>
      <c r="AI855046" s="29"/>
    </row>
    <row r="855074" spans="23:35" x14ac:dyDescent="0.2">
      <c r="W855074" s="31"/>
      <c r="AI855074" s="31"/>
    </row>
    <row r="855078" spans="23:35" x14ac:dyDescent="0.2">
      <c r="W855078" s="29"/>
      <c r="AI855078" s="29"/>
    </row>
    <row r="855106" spans="23:35" x14ac:dyDescent="0.2">
      <c r="W855106" s="31"/>
      <c r="AI855106" s="31"/>
    </row>
    <row r="855110" spans="23:35" x14ac:dyDescent="0.2">
      <c r="W855110" s="29"/>
      <c r="AI855110" s="29"/>
    </row>
    <row r="855138" spans="23:35" x14ac:dyDescent="0.2">
      <c r="W855138" s="31"/>
      <c r="AI855138" s="31"/>
    </row>
    <row r="855142" spans="23:35" x14ac:dyDescent="0.2">
      <c r="W855142" s="29"/>
      <c r="AI855142" s="29"/>
    </row>
    <row r="855170" spans="23:35" x14ac:dyDescent="0.2">
      <c r="W855170" s="31"/>
      <c r="AI855170" s="31"/>
    </row>
    <row r="855174" spans="23:35" x14ac:dyDescent="0.2">
      <c r="W855174" s="29"/>
      <c r="AI855174" s="29"/>
    </row>
    <row r="855202" spans="23:35" x14ac:dyDescent="0.2">
      <c r="W855202" s="31"/>
      <c r="AI855202" s="31"/>
    </row>
    <row r="855206" spans="23:35" x14ac:dyDescent="0.2">
      <c r="W855206" s="29"/>
      <c r="AI855206" s="29"/>
    </row>
    <row r="855234" spans="23:35" x14ac:dyDescent="0.2">
      <c r="W855234" s="31"/>
      <c r="AI855234" s="31"/>
    </row>
    <row r="855238" spans="23:35" x14ac:dyDescent="0.2">
      <c r="W855238" s="29"/>
      <c r="AI855238" s="29"/>
    </row>
    <row r="855266" spans="23:35" x14ac:dyDescent="0.2">
      <c r="W855266" s="31"/>
      <c r="AI855266" s="31"/>
    </row>
    <row r="855270" spans="23:35" x14ac:dyDescent="0.2">
      <c r="W855270" s="29"/>
      <c r="AI855270" s="29"/>
    </row>
    <row r="855298" spans="23:35" x14ac:dyDescent="0.2">
      <c r="W855298" s="31"/>
      <c r="AI855298" s="31"/>
    </row>
    <row r="855302" spans="23:35" x14ac:dyDescent="0.2">
      <c r="W855302" s="29"/>
      <c r="AI855302" s="29"/>
    </row>
    <row r="855330" spans="23:35" x14ac:dyDescent="0.2">
      <c r="W855330" s="31"/>
      <c r="AI855330" s="31"/>
    </row>
    <row r="855334" spans="23:35" x14ac:dyDescent="0.2">
      <c r="W855334" s="29"/>
      <c r="AI855334" s="29"/>
    </row>
    <row r="855362" spans="23:35" x14ac:dyDescent="0.2">
      <c r="W855362" s="31"/>
      <c r="AI855362" s="31"/>
    </row>
    <row r="855366" spans="23:35" x14ac:dyDescent="0.2">
      <c r="W855366" s="29"/>
      <c r="AI855366" s="29"/>
    </row>
    <row r="855394" spans="23:35" x14ac:dyDescent="0.2">
      <c r="W855394" s="31"/>
      <c r="AI855394" s="31"/>
    </row>
    <row r="855398" spans="23:35" x14ac:dyDescent="0.2">
      <c r="W855398" s="29"/>
      <c r="AI855398" s="29"/>
    </row>
    <row r="855426" spans="23:35" x14ac:dyDescent="0.2">
      <c r="W855426" s="31"/>
      <c r="AI855426" s="31"/>
    </row>
    <row r="855430" spans="23:35" x14ac:dyDescent="0.2">
      <c r="W855430" s="29"/>
      <c r="AI855430" s="29"/>
    </row>
    <row r="855458" spans="23:35" x14ac:dyDescent="0.2">
      <c r="W855458" s="31"/>
      <c r="AI855458" s="31"/>
    </row>
    <row r="855462" spans="23:35" x14ac:dyDescent="0.2">
      <c r="W855462" s="29"/>
      <c r="AI855462" s="29"/>
    </row>
    <row r="855490" spans="23:35" x14ac:dyDescent="0.2">
      <c r="W855490" s="31"/>
      <c r="AI855490" s="31"/>
    </row>
    <row r="855494" spans="23:35" x14ac:dyDescent="0.2">
      <c r="W855494" s="29"/>
      <c r="AI855494" s="29"/>
    </row>
    <row r="855522" spans="23:35" x14ac:dyDescent="0.2">
      <c r="W855522" s="31"/>
      <c r="AI855522" s="31"/>
    </row>
    <row r="855526" spans="23:35" x14ac:dyDescent="0.2">
      <c r="W855526" s="29"/>
      <c r="AI855526" s="29"/>
    </row>
    <row r="855554" spans="23:35" x14ac:dyDescent="0.2">
      <c r="W855554" s="31"/>
      <c r="AI855554" s="31"/>
    </row>
    <row r="855558" spans="23:35" x14ac:dyDescent="0.2">
      <c r="W855558" s="29"/>
      <c r="AI855558" s="29"/>
    </row>
    <row r="855586" spans="23:35" x14ac:dyDescent="0.2">
      <c r="W855586" s="31"/>
      <c r="AI855586" s="31"/>
    </row>
    <row r="855590" spans="23:35" x14ac:dyDescent="0.2">
      <c r="W855590" s="29"/>
      <c r="AI855590" s="29"/>
    </row>
    <row r="855618" spans="23:35" x14ac:dyDescent="0.2">
      <c r="W855618" s="31"/>
      <c r="AI855618" s="31"/>
    </row>
    <row r="855622" spans="23:35" x14ac:dyDescent="0.2">
      <c r="W855622" s="29"/>
      <c r="AI855622" s="29"/>
    </row>
    <row r="855650" spans="23:35" x14ac:dyDescent="0.2">
      <c r="W855650" s="31"/>
      <c r="AI855650" s="31"/>
    </row>
    <row r="855654" spans="23:35" x14ac:dyDescent="0.2">
      <c r="W855654" s="29"/>
      <c r="AI855654" s="29"/>
    </row>
    <row r="855682" spans="23:35" x14ac:dyDescent="0.2">
      <c r="W855682" s="31"/>
      <c r="AI855682" s="31"/>
    </row>
    <row r="855686" spans="23:35" x14ac:dyDescent="0.2">
      <c r="W855686" s="29"/>
      <c r="AI855686" s="29"/>
    </row>
    <row r="855714" spans="23:35" x14ac:dyDescent="0.2">
      <c r="W855714" s="31"/>
      <c r="AI855714" s="31"/>
    </row>
    <row r="855718" spans="23:35" x14ac:dyDescent="0.2">
      <c r="W855718" s="29"/>
      <c r="AI855718" s="29"/>
    </row>
    <row r="855746" spans="23:35" x14ac:dyDescent="0.2">
      <c r="W855746" s="31"/>
      <c r="AI855746" s="31"/>
    </row>
    <row r="855750" spans="23:35" x14ac:dyDescent="0.2">
      <c r="W855750" s="29"/>
      <c r="AI855750" s="29"/>
    </row>
    <row r="855778" spans="23:35" x14ac:dyDescent="0.2">
      <c r="W855778" s="31"/>
      <c r="AI855778" s="31"/>
    </row>
    <row r="855782" spans="23:35" x14ac:dyDescent="0.2">
      <c r="W855782" s="29"/>
      <c r="AI855782" s="29"/>
    </row>
    <row r="855810" spans="23:35" x14ac:dyDescent="0.2">
      <c r="W855810" s="31"/>
      <c r="AI855810" s="31"/>
    </row>
    <row r="855814" spans="23:35" x14ac:dyDescent="0.2">
      <c r="W855814" s="29"/>
      <c r="AI855814" s="29"/>
    </row>
    <row r="855842" spans="23:35" x14ac:dyDescent="0.2">
      <c r="W855842" s="31"/>
      <c r="AI855842" s="31"/>
    </row>
    <row r="855846" spans="23:35" x14ac:dyDescent="0.2">
      <c r="W855846" s="29"/>
      <c r="AI855846" s="29"/>
    </row>
    <row r="855874" spans="23:35" x14ac:dyDescent="0.2">
      <c r="W855874" s="31"/>
      <c r="AI855874" s="31"/>
    </row>
    <row r="855878" spans="23:35" x14ac:dyDescent="0.2">
      <c r="W855878" s="29"/>
      <c r="AI855878" s="29"/>
    </row>
    <row r="855906" spans="23:35" x14ac:dyDescent="0.2">
      <c r="W855906" s="31"/>
      <c r="AI855906" s="31"/>
    </row>
    <row r="855910" spans="23:35" x14ac:dyDescent="0.2">
      <c r="W855910" s="29"/>
      <c r="AI855910" s="29"/>
    </row>
    <row r="855938" spans="23:35" x14ac:dyDescent="0.2">
      <c r="W855938" s="31"/>
      <c r="AI855938" s="31"/>
    </row>
    <row r="855942" spans="23:35" x14ac:dyDescent="0.2">
      <c r="W855942" s="29"/>
      <c r="AI855942" s="29"/>
    </row>
    <row r="855970" spans="23:35" x14ac:dyDescent="0.2">
      <c r="W855970" s="31"/>
      <c r="AI855970" s="31"/>
    </row>
    <row r="855974" spans="23:35" x14ac:dyDescent="0.2">
      <c r="W855974" s="29"/>
      <c r="AI855974" s="29"/>
    </row>
    <row r="856002" spans="23:35" x14ac:dyDescent="0.2">
      <c r="W856002" s="31"/>
      <c r="AI856002" s="31"/>
    </row>
    <row r="856006" spans="23:35" x14ac:dyDescent="0.2">
      <c r="W856006" s="29"/>
      <c r="AI856006" s="29"/>
    </row>
    <row r="856034" spans="23:35" x14ac:dyDescent="0.2">
      <c r="W856034" s="31"/>
      <c r="AI856034" s="31"/>
    </row>
    <row r="856038" spans="23:35" x14ac:dyDescent="0.2">
      <c r="W856038" s="29"/>
      <c r="AI856038" s="29"/>
    </row>
    <row r="856066" spans="23:35" x14ac:dyDescent="0.2">
      <c r="W856066" s="31"/>
      <c r="AI856066" s="31"/>
    </row>
    <row r="856070" spans="23:35" x14ac:dyDescent="0.2">
      <c r="W856070" s="29"/>
      <c r="AI856070" s="29"/>
    </row>
    <row r="856098" spans="23:35" x14ac:dyDescent="0.2">
      <c r="W856098" s="31"/>
      <c r="AI856098" s="31"/>
    </row>
    <row r="856102" spans="23:35" x14ac:dyDescent="0.2">
      <c r="W856102" s="29"/>
      <c r="AI856102" s="29"/>
    </row>
    <row r="856130" spans="23:35" x14ac:dyDescent="0.2">
      <c r="W856130" s="31"/>
      <c r="AI856130" s="31"/>
    </row>
    <row r="856134" spans="23:35" x14ac:dyDescent="0.2">
      <c r="W856134" s="29"/>
      <c r="AI856134" s="29"/>
    </row>
    <row r="856162" spans="23:35" x14ac:dyDescent="0.2">
      <c r="W856162" s="31"/>
      <c r="AI856162" s="31"/>
    </row>
    <row r="856166" spans="23:35" x14ac:dyDescent="0.2">
      <c r="W856166" s="29"/>
      <c r="AI856166" s="29"/>
    </row>
    <row r="856194" spans="23:35" x14ac:dyDescent="0.2">
      <c r="W856194" s="31"/>
      <c r="AI856194" s="31"/>
    </row>
    <row r="856198" spans="23:35" x14ac:dyDescent="0.2">
      <c r="W856198" s="29"/>
      <c r="AI856198" s="29"/>
    </row>
    <row r="856226" spans="23:35" x14ac:dyDescent="0.2">
      <c r="W856226" s="31"/>
      <c r="AI856226" s="31"/>
    </row>
    <row r="856230" spans="23:35" x14ac:dyDescent="0.2">
      <c r="W856230" s="29"/>
      <c r="AI856230" s="29"/>
    </row>
    <row r="856258" spans="23:35" x14ac:dyDescent="0.2">
      <c r="W856258" s="31"/>
      <c r="AI856258" s="31"/>
    </row>
    <row r="856262" spans="23:35" x14ac:dyDescent="0.2">
      <c r="W856262" s="29"/>
      <c r="AI856262" s="29"/>
    </row>
    <row r="856290" spans="23:35" x14ac:dyDescent="0.2">
      <c r="W856290" s="31"/>
      <c r="AI856290" s="31"/>
    </row>
    <row r="856294" spans="23:35" x14ac:dyDescent="0.2">
      <c r="W856294" s="29"/>
      <c r="AI856294" s="29"/>
    </row>
    <row r="856322" spans="23:35" x14ac:dyDescent="0.2">
      <c r="W856322" s="31"/>
      <c r="AI856322" s="31"/>
    </row>
    <row r="856326" spans="23:35" x14ac:dyDescent="0.2">
      <c r="W856326" s="29"/>
      <c r="AI856326" s="29"/>
    </row>
    <row r="856354" spans="23:35" x14ac:dyDescent="0.2">
      <c r="W856354" s="31"/>
      <c r="AI856354" s="31"/>
    </row>
    <row r="856358" spans="23:35" x14ac:dyDescent="0.2">
      <c r="W856358" s="29"/>
      <c r="AI856358" s="29"/>
    </row>
    <row r="856386" spans="23:35" x14ac:dyDescent="0.2">
      <c r="W856386" s="31"/>
      <c r="AI856386" s="31"/>
    </row>
    <row r="856390" spans="23:35" x14ac:dyDescent="0.2">
      <c r="W856390" s="29"/>
      <c r="AI856390" s="29"/>
    </row>
    <row r="856418" spans="23:35" x14ac:dyDescent="0.2">
      <c r="W856418" s="31"/>
      <c r="AI856418" s="31"/>
    </row>
    <row r="856422" spans="23:35" x14ac:dyDescent="0.2">
      <c r="W856422" s="29"/>
      <c r="AI856422" s="29"/>
    </row>
    <row r="856450" spans="23:35" x14ac:dyDescent="0.2">
      <c r="W856450" s="31"/>
      <c r="AI856450" s="31"/>
    </row>
    <row r="856454" spans="23:35" x14ac:dyDescent="0.2">
      <c r="W856454" s="29"/>
      <c r="AI856454" s="29"/>
    </row>
    <row r="856482" spans="23:35" x14ac:dyDescent="0.2">
      <c r="W856482" s="31"/>
      <c r="AI856482" s="31"/>
    </row>
    <row r="856486" spans="23:35" x14ac:dyDescent="0.2">
      <c r="W856486" s="29"/>
      <c r="AI856486" s="29"/>
    </row>
    <row r="856514" spans="23:35" x14ac:dyDescent="0.2">
      <c r="W856514" s="31"/>
      <c r="AI856514" s="31"/>
    </row>
    <row r="856518" spans="23:35" x14ac:dyDescent="0.2">
      <c r="W856518" s="29"/>
      <c r="AI856518" s="29"/>
    </row>
    <row r="856546" spans="23:35" x14ac:dyDescent="0.2">
      <c r="W856546" s="31"/>
      <c r="AI856546" s="31"/>
    </row>
    <row r="856550" spans="23:35" x14ac:dyDescent="0.2">
      <c r="W856550" s="29"/>
      <c r="AI856550" s="29"/>
    </row>
    <row r="856578" spans="23:35" x14ac:dyDescent="0.2">
      <c r="W856578" s="31"/>
      <c r="AI856578" s="31"/>
    </row>
    <row r="856582" spans="23:35" x14ac:dyDescent="0.2">
      <c r="W856582" s="29"/>
      <c r="AI856582" s="29"/>
    </row>
    <row r="856610" spans="23:35" x14ac:dyDescent="0.2">
      <c r="W856610" s="31"/>
      <c r="AI856610" s="31"/>
    </row>
    <row r="856614" spans="23:35" x14ac:dyDescent="0.2">
      <c r="W856614" s="29"/>
      <c r="AI856614" s="29"/>
    </row>
    <row r="856642" spans="23:35" x14ac:dyDescent="0.2">
      <c r="W856642" s="31"/>
      <c r="AI856642" s="31"/>
    </row>
    <row r="856646" spans="23:35" x14ac:dyDescent="0.2">
      <c r="W856646" s="29"/>
      <c r="AI856646" s="29"/>
    </row>
    <row r="856674" spans="23:35" x14ac:dyDescent="0.2">
      <c r="W856674" s="31"/>
      <c r="AI856674" s="31"/>
    </row>
    <row r="856678" spans="23:35" x14ac:dyDescent="0.2">
      <c r="W856678" s="29"/>
      <c r="AI856678" s="29"/>
    </row>
    <row r="856706" spans="23:35" x14ac:dyDescent="0.2">
      <c r="W856706" s="31"/>
      <c r="AI856706" s="31"/>
    </row>
    <row r="856710" spans="23:35" x14ac:dyDescent="0.2">
      <c r="W856710" s="29"/>
      <c r="AI856710" s="29"/>
    </row>
    <row r="856738" spans="23:35" x14ac:dyDescent="0.2">
      <c r="W856738" s="31"/>
      <c r="AI856738" s="31"/>
    </row>
    <row r="856742" spans="23:35" x14ac:dyDescent="0.2">
      <c r="W856742" s="29"/>
      <c r="AI856742" s="29"/>
    </row>
    <row r="856770" spans="23:35" x14ac:dyDescent="0.2">
      <c r="W856770" s="31"/>
      <c r="AI856770" s="31"/>
    </row>
    <row r="856774" spans="23:35" x14ac:dyDescent="0.2">
      <c r="W856774" s="29"/>
      <c r="AI856774" s="29"/>
    </row>
    <row r="856802" spans="23:35" x14ac:dyDescent="0.2">
      <c r="W856802" s="31"/>
      <c r="AI856802" s="31"/>
    </row>
    <row r="856806" spans="23:35" x14ac:dyDescent="0.2">
      <c r="W856806" s="29"/>
      <c r="AI856806" s="29"/>
    </row>
    <row r="856834" spans="23:35" x14ac:dyDescent="0.2">
      <c r="W856834" s="31"/>
      <c r="AI856834" s="31"/>
    </row>
    <row r="856838" spans="23:35" x14ac:dyDescent="0.2">
      <c r="W856838" s="29"/>
      <c r="AI856838" s="29"/>
    </row>
    <row r="856866" spans="23:35" x14ac:dyDescent="0.2">
      <c r="W856866" s="31"/>
      <c r="AI856866" s="31"/>
    </row>
    <row r="856870" spans="23:35" x14ac:dyDescent="0.2">
      <c r="W856870" s="29"/>
      <c r="AI856870" s="29"/>
    </row>
    <row r="856898" spans="23:35" x14ac:dyDescent="0.2">
      <c r="W856898" s="31"/>
      <c r="AI856898" s="31"/>
    </row>
    <row r="856902" spans="23:35" x14ac:dyDescent="0.2">
      <c r="W856902" s="29"/>
      <c r="AI856902" s="29"/>
    </row>
    <row r="856930" spans="23:35" x14ac:dyDescent="0.2">
      <c r="W856930" s="31"/>
      <c r="AI856930" s="31"/>
    </row>
    <row r="856934" spans="23:35" x14ac:dyDescent="0.2">
      <c r="W856934" s="29"/>
      <c r="AI856934" s="29"/>
    </row>
    <row r="856962" spans="23:35" x14ac:dyDescent="0.2">
      <c r="W856962" s="31"/>
      <c r="AI856962" s="31"/>
    </row>
    <row r="856966" spans="23:35" x14ac:dyDescent="0.2">
      <c r="W856966" s="29"/>
      <c r="AI856966" s="29"/>
    </row>
    <row r="856994" spans="23:35" x14ac:dyDescent="0.2">
      <c r="W856994" s="31"/>
      <c r="AI856994" s="31"/>
    </row>
    <row r="856998" spans="23:35" x14ac:dyDescent="0.2">
      <c r="W856998" s="29"/>
      <c r="AI856998" s="29"/>
    </row>
    <row r="857026" spans="23:35" x14ac:dyDescent="0.2">
      <c r="W857026" s="31"/>
      <c r="AI857026" s="31"/>
    </row>
    <row r="857030" spans="23:35" x14ac:dyDescent="0.2">
      <c r="W857030" s="29"/>
      <c r="AI857030" s="29"/>
    </row>
    <row r="857058" spans="23:35" x14ac:dyDescent="0.2">
      <c r="W857058" s="31"/>
      <c r="AI857058" s="31"/>
    </row>
    <row r="857062" spans="23:35" x14ac:dyDescent="0.2">
      <c r="W857062" s="29"/>
      <c r="AI857062" s="29"/>
    </row>
    <row r="857090" spans="23:35" x14ac:dyDescent="0.2">
      <c r="W857090" s="31"/>
      <c r="AI857090" s="31"/>
    </row>
    <row r="857094" spans="23:35" x14ac:dyDescent="0.2">
      <c r="W857094" s="29"/>
      <c r="AI857094" s="29"/>
    </row>
    <row r="857122" spans="23:35" x14ac:dyDescent="0.2">
      <c r="W857122" s="31"/>
      <c r="AI857122" s="31"/>
    </row>
    <row r="857126" spans="23:35" x14ac:dyDescent="0.2">
      <c r="W857126" s="29"/>
      <c r="AI857126" s="29"/>
    </row>
    <row r="857154" spans="23:35" x14ac:dyDescent="0.2">
      <c r="W857154" s="31"/>
      <c r="AI857154" s="31"/>
    </row>
    <row r="857158" spans="23:35" x14ac:dyDescent="0.2">
      <c r="W857158" s="29"/>
      <c r="AI857158" s="29"/>
    </row>
    <row r="857186" spans="23:35" x14ac:dyDescent="0.2">
      <c r="W857186" s="31"/>
      <c r="AI857186" s="31"/>
    </row>
    <row r="857190" spans="23:35" x14ac:dyDescent="0.2">
      <c r="W857190" s="29"/>
      <c r="AI857190" s="29"/>
    </row>
    <row r="857218" spans="23:35" x14ac:dyDescent="0.2">
      <c r="W857218" s="31"/>
      <c r="AI857218" s="31"/>
    </row>
    <row r="857222" spans="23:35" x14ac:dyDescent="0.2">
      <c r="W857222" s="29"/>
      <c r="AI857222" s="29"/>
    </row>
    <row r="857250" spans="23:35" x14ac:dyDescent="0.2">
      <c r="W857250" s="31"/>
      <c r="AI857250" s="31"/>
    </row>
    <row r="857254" spans="23:35" x14ac:dyDescent="0.2">
      <c r="W857254" s="29"/>
      <c r="AI857254" s="29"/>
    </row>
    <row r="857282" spans="23:35" x14ac:dyDescent="0.2">
      <c r="W857282" s="31"/>
      <c r="AI857282" s="31"/>
    </row>
    <row r="857286" spans="23:35" x14ac:dyDescent="0.2">
      <c r="W857286" s="29"/>
      <c r="AI857286" s="29"/>
    </row>
    <row r="857314" spans="23:35" x14ac:dyDescent="0.2">
      <c r="W857314" s="31"/>
      <c r="AI857314" s="31"/>
    </row>
    <row r="857318" spans="23:35" x14ac:dyDescent="0.2">
      <c r="W857318" s="29"/>
      <c r="AI857318" s="29"/>
    </row>
    <row r="857346" spans="23:35" x14ac:dyDescent="0.2">
      <c r="W857346" s="31"/>
      <c r="AI857346" s="31"/>
    </row>
    <row r="857350" spans="23:35" x14ac:dyDescent="0.2">
      <c r="W857350" s="29"/>
      <c r="AI857350" s="29"/>
    </row>
    <row r="857378" spans="23:35" x14ac:dyDescent="0.2">
      <c r="W857378" s="31"/>
      <c r="AI857378" s="31"/>
    </row>
    <row r="857382" spans="23:35" x14ac:dyDescent="0.2">
      <c r="W857382" s="29"/>
      <c r="AI857382" s="29"/>
    </row>
    <row r="857410" spans="23:35" x14ac:dyDescent="0.2">
      <c r="W857410" s="31"/>
      <c r="AI857410" s="31"/>
    </row>
    <row r="857414" spans="23:35" x14ac:dyDescent="0.2">
      <c r="W857414" s="29"/>
      <c r="AI857414" s="29"/>
    </row>
    <row r="857442" spans="23:35" x14ac:dyDescent="0.2">
      <c r="W857442" s="31"/>
      <c r="AI857442" s="31"/>
    </row>
    <row r="857446" spans="23:35" x14ac:dyDescent="0.2">
      <c r="W857446" s="29"/>
      <c r="AI857446" s="29"/>
    </row>
    <row r="857474" spans="23:35" x14ac:dyDescent="0.2">
      <c r="W857474" s="31"/>
      <c r="AI857474" s="31"/>
    </row>
    <row r="857478" spans="23:35" x14ac:dyDescent="0.2">
      <c r="W857478" s="29"/>
      <c r="AI857478" s="29"/>
    </row>
    <row r="857506" spans="23:35" x14ac:dyDescent="0.2">
      <c r="W857506" s="31"/>
      <c r="AI857506" s="31"/>
    </row>
    <row r="857510" spans="23:35" x14ac:dyDescent="0.2">
      <c r="W857510" s="29"/>
      <c r="AI857510" s="29"/>
    </row>
    <row r="857538" spans="23:35" x14ac:dyDescent="0.2">
      <c r="W857538" s="31"/>
      <c r="AI857538" s="31"/>
    </row>
    <row r="857542" spans="23:35" x14ac:dyDescent="0.2">
      <c r="W857542" s="29"/>
      <c r="AI857542" s="29"/>
    </row>
    <row r="857570" spans="23:35" x14ac:dyDescent="0.2">
      <c r="W857570" s="31"/>
      <c r="AI857570" s="31"/>
    </row>
    <row r="857574" spans="23:35" x14ac:dyDescent="0.2">
      <c r="W857574" s="29"/>
      <c r="AI857574" s="29"/>
    </row>
    <row r="857602" spans="23:35" x14ac:dyDescent="0.2">
      <c r="W857602" s="31"/>
      <c r="AI857602" s="31"/>
    </row>
    <row r="857606" spans="23:35" x14ac:dyDescent="0.2">
      <c r="W857606" s="29"/>
      <c r="AI857606" s="29"/>
    </row>
    <row r="857634" spans="23:35" x14ac:dyDescent="0.2">
      <c r="W857634" s="31"/>
      <c r="AI857634" s="31"/>
    </row>
    <row r="857638" spans="23:35" x14ac:dyDescent="0.2">
      <c r="W857638" s="29"/>
      <c r="AI857638" s="29"/>
    </row>
    <row r="857666" spans="23:35" x14ac:dyDescent="0.2">
      <c r="W857666" s="31"/>
      <c r="AI857666" s="31"/>
    </row>
    <row r="857670" spans="23:35" x14ac:dyDescent="0.2">
      <c r="W857670" s="29"/>
      <c r="AI857670" s="29"/>
    </row>
    <row r="857698" spans="23:35" x14ac:dyDescent="0.2">
      <c r="W857698" s="31"/>
      <c r="AI857698" s="31"/>
    </row>
    <row r="857702" spans="23:35" x14ac:dyDescent="0.2">
      <c r="W857702" s="29"/>
      <c r="AI857702" s="29"/>
    </row>
    <row r="857730" spans="23:35" x14ac:dyDescent="0.2">
      <c r="W857730" s="31"/>
      <c r="AI857730" s="31"/>
    </row>
    <row r="857734" spans="23:35" x14ac:dyDescent="0.2">
      <c r="W857734" s="29"/>
      <c r="AI857734" s="29"/>
    </row>
    <row r="857762" spans="23:35" x14ac:dyDescent="0.2">
      <c r="W857762" s="31"/>
      <c r="AI857762" s="31"/>
    </row>
    <row r="857766" spans="23:35" x14ac:dyDescent="0.2">
      <c r="W857766" s="29"/>
      <c r="AI857766" s="29"/>
    </row>
    <row r="857794" spans="23:35" x14ac:dyDescent="0.2">
      <c r="W857794" s="31"/>
      <c r="AI857794" s="31"/>
    </row>
    <row r="857798" spans="23:35" x14ac:dyDescent="0.2">
      <c r="W857798" s="29"/>
      <c r="AI857798" s="29"/>
    </row>
    <row r="857826" spans="23:35" x14ac:dyDescent="0.2">
      <c r="W857826" s="31"/>
      <c r="AI857826" s="31"/>
    </row>
    <row r="857830" spans="23:35" x14ac:dyDescent="0.2">
      <c r="W857830" s="29"/>
      <c r="AI857830" s="29"/>
    </row>
    <row r="857858" spans="23:35" x14ac:dyDescent="0.2">
      <c r="W857858" s="31"/>
      <c r="AI857858" s="31"/>
    </row>
    <row r="857862" spans="23:35" x14ac:dyDescent="0.2">
      <c r="W857862" s="29"/>
      <c r="AI857862" s="29"/>
    </row>
    <row r="857890" spans="23:35" x14ac:dyDescent="0.2">
      <c r="W857890" s="31"/>
      <c r="AI857890" s="31"/>
    </row>
    <row r="857894" spans="23:35" x14ac:dyDescent="0.2">
      <c r="W857894" s="29"/>
      <c r="AI857894" s="29"/>
    </row>
    <row r="857922" spans="23:35" x14ac:dyDescent="0.2">
      <c r="W857922" s="31"/>
      <c r="AI857922" s="31"/>
    </row>
    <row r="857926" spans="23:35" x14ac:dyDescent="0.2">
      <c r="W857926" s="29"/>
      <c r="AI857926" s="29"/>
    </row>
    <row r="857954" spans="23:35" x14ac:dyDescent="0.2">
      <c r="W857954" s="31"/>
      <c r="AI857954" s="31"/>
    </row>
    <row r="857958" spans="23:35" x14ac:dyDescent="0.2">
      <c r="W857958" s="29"/>
      <c r="AI857958" s="29"/>
    </row>
    <row r="857986" spans="23:35" x14ac:dyDescent="0.2">
      <c r="W857986" s="31"/>
      <c r="AI857986" s="31"/>
    </row>
    <row r="857990" spans="23:35" x14ac:dyDescent="0.2">
      <c r="W857990" s="29"/>
      <c r="AI857990" s="29"/>
    </row>
    <row r="858018" spans="23:35" x14ac:dyDescent="0.2">
      <c r="W858018" s="31"/>
      <c r="AI858018" s="31"/>
    </row>
    <row r="858022" spans="23:35" x14ac:dyDescent="0.2">
      <c r="W858022" s="29"/>
      <c r="AI858022" s="29"/>
    </row>
    <row r="858050" spans="23:35" x14ac:dyDescent="0.2">
      <c r="W858050" s="31"/>
      <c r="AI858050" s="31"/>
    </row>
    <row r="858054" spans="23:35" x14ac:dyDescent="0.2">
      <c r="W858054" s="29"/>
      <c r="AI858054" s="29"/>
    </row>
    <row r="858082" spans="23:35" x14ac:dyDescent="0.2">
      <c r="W858082" s="31"/>
      <c r="AI858082" s="31"/>
    </row>
    <row r="858086" spans="23:35" x14ac:dyDescent="0.2">
      <c r="W858086" s="29"/>
      <c r="AI858086" s="29"/>
    </row>
    <row r="858114" spans="23:35" x14ac:dyDescent="0.2">
      <c r="W858114" s="31"/>
      <c r="AI858114" s="31"/>
    </row>
    <row r="858118" spans="23:35" x14ac:dyDescent="0.2">
      <c r="W858118" s="29"/>
      <c r="AI858118" s="29"/>
    </row>
    <row r="858146" spans="23:35" x14ac:dyDescent="0.2">
      <c r="W858146" s="31"/>
      <c r="AI858146" s="31"/>
    </row>
    <row r="858150" spans="23:35" x14ac:dyDescent="0.2">
      <c r="W858150" s="29"/>
      <c r="AI858150" s="29"/>
    </row>
    <row r="858178" spans="23:35" x14ac:dyDescent="0.2">
      <c r="W858178" s="31"/>
      <c r="AI858178" s="31"/>
    </row>
    <row r="858182" spans="23:35" x14ac:dyDescent="0.2">
      <c r="W858182" s="29"/>
      <c r="AI858182" s="29"/>
    </row>
    <row r="858210" spans="23:35" x14ac:dyDescent="0.2">
      <c r="W858210" s="31"/>
      <c r="AI858210" s="31"/>
    </row>
    <row r="858214" spans="23:35" x14ac:dyDescent="0.2">
      <c r="W858214" s="29"/>
      <c r="AI858214" s="29"/>
    </row>
    <row r="858242" spans="23:35" x14ac:dyDescent="0.2">
      <c r="W858242" s="31"/>
      <c r="AI858242" s="31"/>
    </row>
    <row r="858246" spans="23:35" x14ac:dyDescent="0.2">
      <c r="W858246" s="29"/>
      <c r="AI858246" s="29"/>
    </row>
    <row r="858274" spans="23:35" x14ac:dyDescent="0.2">
      <c r="W858274" s="31"/>
      <c r="AI858274" s="31"/>
    </row>
    <row r="858278" spans="23:35" x14ac:dyDescent="0.2">
      <c r="W858278" s="29"/>
      <c r="AI858278" s="29"/>
    </row>
    <row r="858306" spans="23:35" x14ac:dyDescent="0.2">
      <c r="W858306" s="31"/>
      <c r="AI858306" s="31"/>
    </row>
    <row r="858310" spans="23:35" x14ac:dyDescent="0.2">
      <c r="W858310" s="29"/>
      <c r="AI858310" s="29"/>
    </row>
    <row r="858338" spans="23:35" x14ac:dyDescent="0.2">
      <c r="W858338" s="31"/>
      <c r="AI858338" s="31"/>
    </row>
    <row r="858342" spans="23:35" x14ac:dyDescent="0.2">
      <c r="W858342" s="29"/>
      <c r="AI858342" s="29"/>
    </row>
    <row r="858370" spans="23:35" x14ac:dyDescent="0.2">
      <c r="W858370" s="31"/>
      <c r="AI858370" s="31"/>
    </row>
    <row r="858374" spans="23:35" x14ac:dyDescent="0.2">
      <c r="W858374" s="29"/>
      <c r="AI858374" s="29"/>
    </row>
    <row r="858402" spans="23:35" x14ac:dyDescent="0.2">
      <c r="W858402" s="31"/>
      <c r="AI858402" s="31"/>
    </row>
    <row r="858406" spans="23:35" x14ac:dyDescent="0.2">
      <c r="W858406" s="29"/>
      <c r="AI858406" s="29"/>
    </row>
    <row r="858434" spans="23:35" x14ac:dyDescent="0.2">
      <c r="W858434" s="31"/>
      <c r="AI858434" s="31"/>
    </row>
    <row r="858438" spans="23:35" x14ac:dyDescent="0.2">
      <c r="W858438" s="29"/>
      <c r="AI858438" s="29"/>
    </row>
    <row r="858466" spans="23:35" x14ac:dyDescent="0.2">
      <c r="W858466" s="31"/>
      <c r="AI858466" s="31"/>
    </row>
    <row r="858470" spans="23:35" x14ac:dyDescent="0.2">
      <c r="W858470" s="29"/>
      <c r="AI858470" s="29"/>
    </row>
    <row r="858498" spans="23:35" x14ac:dyDescent="0.2">
      <c r="W858498" s="31"/>
      <c r="AI858498" s="31"/>
    </row>
    <row r="858502" spans="23:35" x14ac:dyDescent="0.2">
      <c r="W858502" s="29"/>
      <c r="AI858502" s="29"/>
    </row>
    <row r="858530" spans="23:35" x14ac:dyDescent="0.2">
      <c r="W858530" s="31"/>
      <c r="AI858530" s="31"/>
    </row>
    <row r="858534" spans="23:35" x14ac:dyDescent="0.2">
      <c r="W858534" s="29"/>
      <c r="AI858534" s="29"/>
    </row>
    <row r="858562" spans="23:35" x14ac:dyDescent="0.2">
      <c r="W858562" s="31"/>
      <c r="AI858562" s="31"/>
    </row>
    <row r="858566" spans="23:35" x14ac:dyDescent="0.2">
      <c r="W858566" s="29"/>
      <c r="AI858566" s="29"/>
    </row>
    <row r="858594" spans="23:35" x14ac:dyDescent="0.2">
      <c r="W858594" s="31"/>
      <c r="AI858594" s="31"/>
    </row>
    <row r="858598" spans="23:35" x14ac:dyDescent="0.2">
      <c r="W858598" s="29"/>
      <c r="AI858598" s="29"/>
    </row>
    <row r="858626" spans="23:35" x14ac:dyDescent="0.2">
      <c r="W858626" s="31"/>
      <c r="AI858626" s="31"/>
    </row>
    <row r="858630" spans="23:35" x14ac:dyDescent="0.2">
      <c r="W858630" s="29"/>
      <c r="AI858630" s="29"/>
    </row>
    <row r="858658" spans="23:35" x14ac:dyDescent="0.2">
      <c r="W858658" s="31"/>
      <c r="AI858658" s="31"/>
    </row>
    <row r="858662" spans="23:35" x14ac:dyDescent="0.2">
      <c r="W858662" s="29"/>
      <c r="AI858662" s="29"/>
    </row>
    <row r="858690" spans="23:35" x14ac:dyDescent="0.2">
      <c r="W858690" s="31"/>
      <c r="AI858690" s="31"/>
    </row>
    <row r="858694" spans="23:35" x14ac:dyDescent="0.2">
      <c r="W858694" s="29"/>
      <c r="AI858694" s="29"/>
    </row>
    <row r="858722" spans="23:35" x14ac:dyDescent="0.2">
      <c r="W858722" s="31"/>
      <c r="AI858722" s="31"/>
    </row>
    <row r="858726" spans="23:35" x14ac:dyDescent="0.2">
      <c r="W858726" s="29"/>
      <c r="AI858726" s="29"/>
    </row>
    <row r="858754" spans="23:35" x14ac:dyDescent="0.2">
      <c r="W858754" s="31"/>
      <c r="AI858754" s="31"/>
    </row>
    <row r="858758" spans="23:35" x14ac:dyDescent="0.2">
      <c r="W858758" s="29"/>
      <c r="AI858758" s="29"/>
    </row>
    <row r="858786" spans="23:35" x14ac:dyDescent="0.2">
      <c r="W858786" s="31"/>
      <c r="AI858786" s="31"/>
    </row>
    <row r="858790" spans="23:35" x14ac:dyDescent="0.2">
      <c r="W858790" s="29"/>
      <c r="AI858790" s="29"/>
    </row>
    <row r="858818" spans="23:35" x14ac:dyDescent="0.2">
      <c r="W858818" s="31"/>
      <c r="AI858818" s="31"/>
    </row>
    <row r="858822" spans="23:35" x14ac:dyDescent="0.2">
      <c r="W858822" s="29"/>
      <c r="AI858822" s="29"/>
    </row>
    <row r="858850" spans="23:35" x14ac:dyDescent="0.2">
      <c r="W858850" s="31"/>
      <c r="AI858850" s="31"/>
    </row>
    <row r="858854" spans="23:35" x14ac:dyDescent="0.2">
      <c r="W858854" s="29"/>
      <c r="AI858854" s="29"/>
    </row>
    <row r="858882" spans="23:35" x14ac:dyDescent="0.2">
      <c r="W858882" s="31"/>
      <c r="AI858882" s="31"/>
    </row>
    <row r="858886" spans="23:35" x14ac:dyDescent="0.2">
      <c r="W858886" s="29"/>
      <c r="AI858886" s="29"/>
    </row>
    <row r="858914" spans="23:35" x14ac:dyDescent="0.2">
      <c r="W858914" s="31"/>
      <c r="AI858914" s="31"/>
    </row>
    <row r="858918" spans="23:35" x14ac:dyDescent="0.2">
      <c r="W858918" s="29"/>
      <c r="AI858918" s="29"/>
    </row>
    <row r="858946" spans="23:35" x14ac:dyDescent="0.2">
      <c r="W858946" s="31"/>
      <c r="AI858946" s="31"/>
    </row>
    <row r="858950" spans="23:35" x14ac:dyDescent="0.2">
      <c r="W858950" s="29"/>
      <c r="AI858950" s="29"/>
    </row>
    <row r="858978" spans="23:35" x14ac:dyDescent="0.2">
      <c r="W858978" s="31"/>
      <c r="AI858978" s="31"/>
    </row>
    <row r="858982" spans="23:35" x14ac:dyDescent="0.2">
      <c r="W858982" s="29"/>
      <c r="AI858982" s="29"/>
    </row>
    <row r="859010" spans="23:35" x14ac:dyDescent="0.2">
      <c r="W859010" s="31"/>
      <c r="AI859010" s="31"/>
    </row>
    <row r="859014" spans="23:35" x14ac:dyDescent="0.2">
      <c r="W859014" s="29"/>
      <c r="AI859014" s="29"/>
    </row>
    <row r="859042" spans="23:35" x14ac:dyDescent="0.2">
      <c r="W859042" s="31"/>
      <c r="AI859042" s="31"/>
    </row>
    <row r="859046" spans="23:35" x14ac:dyDescent="0.2">
      <c r="W859046" s="29"/>
      <c r="AI859046" s="29"/>
    </row>
    <row r="859074" spans="23:35" x14ac:dyDescent="0.2">
      <c r="W859074" s="31"/>
      <c r="AI859074" s="31"/>
    </row>
    <row r="859078" spans="23:35" x14ac:dyDescent="0.2">
      <c r="W859078" s="29"/>
      <c r="AI859078" s="29"/>
    </row>
    <row r="859106" spans="23:35" x14ac:dyDescent="0.2">
      <c r="W859106" s="31"/>
      <c r="AI859106" s="31"/>
    </row>
    <row r="859110" spans="23:35" x14ac:dyDescent="0.2">
      <c r="W859110" s="29"/>
      <c r="AI859110" s="29"/>
    </row>
    <row r="859138" spans="23:35" x14ac:dyDescent="0.2">
      <c r="W859138" s="31"/>
      <c r="AI859138" s="31"/>
    </row>
    <row r="859142" spans="23:35" x14ac:dyDescent="0.2">
      <c r="W859142" s="29"/>
      <c r="AI859142" s="29"/>
    </row>
    <row r="859170" spans="23:35" x14ac:dyDescent="0.2">
      <c r="W859170" s="31"/>
      <c r="AI859170" s="31"/>
    </row>
    <row r="859174" spans="23:35" x14ac:dyDescent="0.2">
      <c r="W859174" s="29"/>
      <c r="AI859174" s="29"/>
    </row>
    <row r="859202" spans="23:35" x14ac:dyDescent="0.2">
      <c r="W859202" s="31"/>
      <c r="AI859202" s="31"/>
    </row>
    <row r="859206" spans="23:35" x14ac:dyDescent="0.2">
      <c r="W859206" s="29"/>
      <c r="AI859206" s="29"/>
    </row>
    <row r="859234" spans="23:35" x14ac:dyDescent="0.2">
      <c r="W859234" s="31"/>
      <c r="AI859234" s="31"/>
    </row>
    <row r="859238" spans="23:35" x14ac:dyDescent="0.2">
      <c r="W859238" s="29"/>
      <c r="AI859238" s="29"/>
    </row>
    <row r="859266" spans="23:35" x14ac:dyDescent="0.2">
      <c r="W859266" s="31"/>
      <c r="AI859266" s="31"/>
    </row>
    <row r="859270" spans="23:35" x14ac:dyDescent="0.2">
      <c r="W859270" s="29"/>
      <c r="AI859270" s="29"/>
    </row>
    <row r="859298" spans="23:35" x14ac:dyDescent="0.2">
      <c r="W859298" s="31"/>
      <c r="AI859298" s="31"/>
    </row>
    <row r="859302" spans="23:35" x14ac:dyDescent="0.2">
      <c r="W859302" s="29"/>
      <c r="AI859302" s="29"/>
    </row>
    <row r="859330" spans="23:35" x14ac:dyDescent="0.2">
      <c r="W859330" s="31"/>
      <c r="AI859330" s="31"/>
    </row>
    <row r="859334" spans="23:35" x14ac:dyDescent="0.2">
      <c r="W859334" s="29"/>
      <c r="AI859334" s="29"/>
    </row>
    <row r="859362" spans="23:35" x14ac:dyDescent="0.2">
      <c r="W859362" s="31"/>
      <c r="AI859362" s="31"/>
    </row>
    <row r="859366" spans="23:35" x14ac:dyDescent="0.2">
      <c r="W859366" s="29"/>
      <c r="AI859366" s="29"/>
    </row>
    <row r="859394" spans="23:35" x14ac:dyDescent="0.2">
      <c r="W859394" s="31"/>
      <c r="AI859394" s="31"/>
    </row>
    <row r="859398" spans="23:35" x14ac:dyDescent="0.2">
      <c r="W859398" s="29"/>
      <c r="AI859398" s="29"/>
    </row>
    <row r="859426" spans="23:35" x14ac:dyDescent="0.2">
      <c r="W859426" s="31"/>
      <c r="AI859426" s="31"/>
    </row>
    <row r="859430" spans="23:35" x14ac:dyDescent="0.2">
      <c r="W859430" s="29"/>
      <c r="AI859430" s="29"/>
    </row>
    <row r="859458" spans="23:35" x14ac:dyDescent="0.2">
      <c r="W859458" s="31"/>
      <c r="AI859458" s="31"/>
    </row>
    <row r="859462" spans="23:35" x14ac:dyDescent="0.2">
      <c r="W859462" s="29"/>
      <c r="AI859462" s="29"/>
    </row>
    <row r="859490" spans="23:35" x14ac:dyDescent="0.2">
      <c r="W859490" s="31"/>
      <c r="AI859490" s="31"/>
    </row>
    <row r="859494" spans="23:35" x14ac:dyDescent="0.2">
      <c r="W859494" s="29"/>
      <c r="AI859494" s="29"/>
    </row>
    <row r="859522" spans="23:35" x14ac:dyDescent="0.2">
      <c r="W859522" s="31"/>
      <c r="AI859522" s="31"/>
    </row>
    <row r="859526" spans="23:35" x14ac:dyDescent="0.2">
      <c r="W859526" s="29"/>
      <c r="AI859526" s="29"/>
    </row>
    <row r="859554" spans="23:35" x14ac:dyDescent="0.2">
      <c r="W859554" s="31"/>
      <c r="AI859554" s="31"/>
    </row>
    <row r="859558" spans="23:35" x14ac:dyDescent="0.2">
      <c r="W859558" s="29"/>
      <c r="AI859558" s="29"/>
    </row>
    <row r="859586" spans="23:35" x14ac:dyDescent="0.2">
      <c r="W859586" s="31"/>
      <c r="AI859586" s="31"/>
    </row>
    <row r="859590" spans="23:35" x14ac:dyDescent="0.2">
      <c r="W859590" s="29"/>
      <c r="AI859590" s="29"/>
    </row>
    <row r="859618" spans="23:35" x14ac:dyDescent="0.2">
      <c r="W859618" s="31"/>
      <c r="AI859618" s="31"/>
    </row>
    <row r="859622" spans="23:35" x14ac:dyDescent="0.2">
      <c r="W859622" s="29"/>
      <c r="AI859622" s="29"/>
    </row>
    <row r="859650" spans="23:35" x14ac:dyDescent="0.2">
      <c r="W859650" s="31"/>
      <c r="AI859650" s="31"/>
    </row>
    <row r="859654" spans="23:35" x14ac:dyDescent="0.2">
      <c r="W859654" s="29"/>
      <c r="AI859654" s="29"/>
    </row>
    <row r="859682" spans="23:35" x14ac:dyDescent="0.2">
      <c r="W859682" s="31"/>
      <c r="AI859682" s="31"/>
    </row>
    <row r="859686" spans="23:35" x14ac:dyDescent="0.2">
      <c r="W859686" s="29"/>
      <c r="AI859686" s="29"/>
    </row>
    <row r="859714" spans="23:35" x14ac:dyDescent="0.2">
      <c r="W859714" s="31"/>
      <c r="AI859714" s="31"/>
    </row>
    <row r="859718" spans="23:35" x14ac:dyDescent="0.2">
      <c r="W859718" s="29"/>
      <c r="AI859718" s="29"/>
    </row>
    <row r="859746" spans="23:35" x14ac:dyDescent="0.2">
      <c r="W859746" s="31"/>
      <c r="AI859746" s="31"/>
    </row>
    <row r="859750" spans="23:35" x14ac:dyDescent="0.2">
      <c r="W859750" s="29"/>
      <c r="AI859750" s="29"/>
    </row>
    <row r="859778" spans="23:35" x14ac:dyDescent="0.2">
      <c r="W859778" s="31"/>
      <c r="AI859778" s="31"/>
    </row>
    <row r="859782" spans="23:35" x14ac:dyDescent="0.2">
      <c r="W859782" s="29"/>
      <c r="AI859782" s="29"/>
    </row>
    <row r="859810" spans="23:35" x14ac:dyDescent="0.2">
      <c r="W859810" s="31"/>
      <c r="AI859810" s="31"/>
    </row>
    <row r="859814" spans="23:35" x14ac:dyDescent="0.2">
      <c r="W859814" s="29"/>
      <c r="AI859814" s="29"/>
    </row>
    <row r="859842" spans="23:35" x14ac:dyDescent="0.2">
      <c r="W859842" s="31"/>
      <c r="AI859842" s="31"/>
    </row>
    <row r="859846" spans="23:35" x14ac:dyDescent="0.2">
      <c r="W859846" s="29"/>
      <c r="AI859846" s="29"/>
    </row>
    <row r="859874" spans="23:35" x14ac:dyDescent="0.2">
      <c r="W859874" s="31"/>
      <c r="AI859874" s="31"/>
    </row>
    <row r="859878" spans="23:35" x14ac:dyDescent="0.2">
      <c r="W859878" s="29"/>
      <c r="AI859878" s="29"/>
    </row>
    <row r="859906" spans="23:35" x14ac:dyDescent="0.2">
      <c r="W859906" s="31"/>
      <c r="AI859906" s="31"/>
    </row>
    <row r="859910" spans="23:35" x14ac:dyDescent="0.2">
      <c r="W859910" s="29"/>
      <c r="AI859910" s="29"/>
    </row>
    <row r="859938" spans="23:35" x14ac:dyDescent="0.2">
      <c r="W859938" s="31"/>
      <c r="AI859938" s="31"/>
    </row>
    <row r="859942" spans="23:35" x14ac:dyDescent="0.2">
      <c r="W859942" s="29"/>
      <c r="AI859942" s="29"/>
    </row>
    <row r="859970" spans="23:35" x14ac:dyDescent="0.2">
      <c r="W859970" s="31"/>
      <c r="AI859970" s="31"/>
    </row>
    <row r="859974" spans="23:35" x14ac:dyDescent="0.2">
      <c r="W859974" s="29"/>
      <c r="AI859974" s="29"/>
    </row>
    <row r="860002" spans="23:35" x14ac:dyDescent="0.2">
      <c r="W860002" s="31"/>
      <c r="AI860002" s="31"/>
    </row>
    <row r="860006" spans="23:35" x14ac:dyDescent="0.2">
      <c r="W860006" s="29"/>
      <c r="AI860006" s="29"/>
    </row>
    <row r="860034" spans="23:35" x14ac:dyDescent="0.2">
      <c r="W860034" s="31"/>
      <c r="AI860034" s="31"/>
    </row>
    <row r="860038" spans="23:35" x14ac:dyDescent="0.2">
      <c r="W860038" s="29"/>
      <c r="AI860038" s="29"/>
    </row>
    <row r="860066" spans="23:35" x14ac:dyDescent="0.2">
      <c r="W860066" s="31"/>
      <c r="AI860066" s="31"/>
    </row>
    <row r="860070" spans="23:35" x14ac:dyDescent="0.2">
      <c r="W860070" s="29"/>
      <c r="AI860070" s="29"/>
    </row>
    <row r="860098" spans="23:35" x14ac:dyDescent="0.2">
      <c r="W860098" s="31"/>
      <c r="AI860098" s="31"/>
    </row>
    <row r="860102" spans="23:35" x14ac:dyDescent="0.2">
      <c r="W860102" s="29"/>
      <c r="AI860102" s="29"/>
    </row>
    <row r="860130" spans="23:35" x14ac:dyDescent="0.2">
      <c r="W860130" s="31"/>
      <c r="AI860130" s="31"/>
    </row>
    <row r="860134" spans="23:35" x14ac:dyDescent="0.2">
      <c r="W860134" s="29"/>
      <c r="AI860134" s="29"/>
    </row>
    <row r="860162" spans="23:35" x14ac:dyDescent="0.2">
      <c r="W860162" s="31"/>
      <c r="AI860162" s="31"/>
    </row>
    <row r="860166" spans="23:35" x14ac:dyDescent="0.2">
      <c r="W860166" s="29"/>
      <c r="AI860166" s="29"/>
    </row>
    <row r="860194" spans="23:35" x14ac:dyDescent="0.2">
      <c r="W860194" s="31"/>
      <c r="AI860194" s="31"/>
    </row>
    <row r="860198" spans="23:35" x14ac:dyDescent="0.2">
      <c r="W860198" s="29"/>
      <c r="AI860198" s="29"/>
    </row>
    <row r="860226" spans="23:35" x14ac:dyDescent="0.2">
      <c r="W860226" s="31"/>
      <c r="AI860226" s="31"/>
    </row>
    <row r="860230" spans="23:35" x14ac:dyDescent="0.2">
      <c r="W860230" s="29"/>
      <c r="AI860230" s="29"/>
    </row>
    <row r="860258" spans="23:35" x14ac:dyDescent="0.2">
      <c r="W860258" s="31"/>
      <c r="AI860258" s="31"/>
    </row>
    <row r="860262" spans="23:35" x14ac:dyDescent="0.2">
      <c r="W860262" s="29"/>
      <c r="AI860262" s="29"/>
    </row>
    <row r="860290" spans="23:35" x14ac:dyDescent="0.2">
      <c r="W860290" s="31"/>
      <c r="AI860290" s="31"/>
    </row>
    <row r="860294" spans="23:35" x14ac:dyDescent="0.2">
      <c r="W860294" s="29"/>
      <c r="AI860294" s="29"/>
    </row>
    <row r="860322" spans="23:35" x14ac:dyDescent="0.2">
      <c r="W860322" s="31"/>
      <c r="AI860322" s="31"/>
    </row>
    <row r="860326" spans="23:35" x14ac:dyDescent="0.2">
      <c r="W860326" s="29"/>
      <c r="AI860326" s="29"/>
    </row>
    <row r="860354" spans="23:35" x14ac:dyDescent="0.2">
      <c r="W860354" s="31"/>
      <c r="AI860354" s="31"/>
    </row>
    <row r="860358" spans="23:35" x14ac:dyDescent="0.2">
      <c r="W860358" s="29"/>
      <c r="AI860358" s="29"/>
    </row>
    <row r="860386" spans="23:35" x14ac:dyDescent="0.2">
      <c r="W860386" s="31"/>
      <c r="AI860386" s="31"/>
    </row>
    <row r="860390" spans="23:35" x14ac:dyDescent="0.2">
      <c r="W860390" s="29"/>
      <c r="AI860390" s="29"/>
    </row>
    <row r="860418" spans="23:35" x14ac:dyDescent="0.2">
      <c r="W860418" s="31"/>
      <c r="AI860418" s="31"/>
    </row>
    <row r="860422" spans="23:35" x14ac:dyDescent="0.2">
      <c r="W860422" s="29"/>
      <c r="AI860422" s="29"/>
    </row>
    <row r="860450" spans="23:35" x14ac:dyDescent="0.2">
      <c r="W860450" s="31"/>
      <c r="AI860450" s="31"/>
    </row>
    <row r="860454" spans="23:35" x14ac:dyDescent="0.2">
      <c r="W860454" s="29"/>
      <c r="AI860454" s="29"/>
    </row>
    <row r="860482" spans="23:35" x14ac:dyDescent="0.2">
      <c r="W860482" s="31"/>
      <c r="AI860482" s="31"/>
    </row>
    <row r="860486" spans="23:35" x14ac:dyDescent="0.2">
      <c r="W860486" s="29"/>
      <c r="AI860486" s="29"/>
    </row>
    <row r="860514" spans="23:35" x14ac:dyDescent="0.2">
      <c r="W860514" s="31"/>
      <c r="AI860514" s="31"/>
    </row>
    <row r="860518" spans="23:35" x14ac:dyDescent="0.2">
      <c r="W860518" s="29"/>
      <c r="AI860518" s="29"/>
    </row>
    <row r="860546" spans="23:35" x14ac:dyDescent="0.2">
      <c r="W860546" s="31"/>
      <c r="AI860546" s="31"/>
    </row>
    <row r="860550" spans="23:35" x14ac:dyDescent="0.2">
      <c r="W860550" s="29"/>
      <c r="AI860550" s="29"/>
    </row>
    <row r="860578" spans="23:35" x14ac:dyDescent="0.2">
      <c r="W860578" s="31"/>
      <c r="AI860578" s="31"/>
    </row>
    <row r="860582" spans="23:35" x14ac:dyDescent="0.2">
      <c r="W860582" s="29"/>
      <c r="AI860582" s="29"/>
    </row>
    <row r="860610" spans="23:35" x14ac:dyDescent="0.2">
      <c r="W860610" s="31"/>
      <c r="AI860610" s="31"/>
    </row>
    <row r="860614" spans="23:35" x14ac:dyDescent="0.2">
      <c r="W860614" s="29"/>
      <c r="AI860614" s="29"/>
    </row>
    <row r="860642" spans="23:35" x14ac:dyDescent="0.2">
      <c r="W860642" s="31"/>
      <c r="AI860642" s="31"/>
    </row>
    <row r="860646" spans="23:35" x14ac:dyDescent="0.2">
      <c r="W860646" s="29"/>
      <c r="AI860646" s="29"/>
    </row>
    <row r="860674" spans="23:35" x14ac:dyDescent="0.2">
      <c r="W860674" s="31"/>
      <c r="AI860674" s="31"/>
    </row>
    <row r="860678" spans="23:35" x14ac:dyDescent="0.2">
      <c r="W860678" s="29"/>
      <c r="AI860678" s="29"/>
    </row>
    <row r="860706" spans="23:35" x14ac:dyDescent="0.2">
      <c r="W860706" s="31"/>
      <c r="AI860706" s="31"/>
    </row>
    <row r="860710" spans="23:35" x14ac:dyDescent="0.2">
      <c r="W860710" s="29"/>
      <c r="AI860710" s="29"/>
    </row>
    <row r="860738" spans="23:35" x14ac:dyDescent="0.2">
      <c r="W860738" s="31"/>
      <c r="AI860738" s="31"/>
    </row>
    <row r="860742" spans="23:35" x14ac:dyDescent="0.2">
      <c r="W860742" s="29"/>
      <c r="AI860742" s="29"/>
    </row>
    <row r="860770" spans="23:35" x14ac:dyDescent="0.2">
      <c r="W860770" s="31"/>
      <c r="AI860770" s="31"/>
    </row>
    <row r="860774" spans="23:35" x14ac:dyDescent="0.2">
      <c r="W860774" s="29"/>
      <c r="AI860774" s="29"/>
    </row>
    <row r="860802" spans="23:35" x14ac:dyDescent="0.2">
      <c r="W860802" s="31"/>
      <c r="AI860802" s="31"/>
    </row>
    <row r="860806" spans="23:35" x14ac:dyDescent="0.2">
      <c r="W860806" s="29"/>
      <c r="AI860806" s="29"/>
    </row>
    <row r="860834" spans="23:35" x14ac:dyDescent="0.2">
      <c r="W860834" s="31"/>
      <c r="AI860834" s="31"/>
    </row>
    <row r="860838" spans="23:35" x14ac:dyDescent="0.2">
      <c r="W860838" s="29"/>
      <c r="AI860838" s="29"/>
    </row>
    <row r="860866" spans="23:35" x14ac:dyDescent="0.2">
      <c r="W860866" s="31"/>
      <c r="AI860866" s="31"/>
    </row>
    <row r="860870" spans="23:35" x14ac:dyDescent="0.2">
      <c r="W860870" s="29"/>
      <c r="AI860870" s="29"/>
    </row>
    <row r="860898" spans="23:35" x14ac:dyDescent="0.2">
      <c r="W860898" s="31"/>
      <c r="AI860898" s="31"/>
    </row>
    <row r="860902" spans="23:35" x14ac:dyDescent="0.2">
      <c r="W860902" s="29"/>
      <c r="AI860902" s="29"/>
    </row>
    <row r="860930" spans="23:35" x14ac:dyDescent="0.2">
      <c r="W860930" s="31"/>
      <c r="AI860930" s="31"/>
    </row>
    <row r="860934" spans="23:35" x14ac:dyDescent="0.2">
      <c r="W860934" s="29"/>
      <c r="AI860934" s="29"/>
    </row>
    <row r="860962" spans="23:35" x14ac:dyDescent="0.2">
      <c r="W860962" s="31"/>
      <c r="AI860962" s="31"/>
    </row>
    <row r="860966" spans="23:35" x14ac:dyDescent="0.2">
      <c r="W860966" s="29"/>
      <c r="AI860966" s="29"/>
    </row>
    <row r="860994" spans="23:35" x14ac:dyDescent="0.2">
      <c r="W860994" s="31"/>
      <c r="AI860994" s="31"/>
    </row>
    <row r="860998" spans="23:35" x14ac:dyDescent="0.2">
      <c r="W860998" s="29"/>
      <c r="AI860998" s="29"/>
    </row>
    <row r="861026" spans="23:35" x14ac:dyDescent="0.2">
      <c r="W861026" s="31"/>
      <c r="AI861026" s="31"/>
    </row>
    <row r="861030" spans="23:35" x14ac:dyDescent="0.2">
      <c r="W861030" s="29"/>
      <c r="AI861030" s="29"/>
    </row>
    <row r="861058" spans="23:35" x14ac:dyDescent="0.2">
      <c r="W861058" s="31"/>
      <c r="AI861058" s="31"/>
    </row>
    <row r="861062" spans="23:35" x14ac:dyDescent="0.2">
      <c r="W861062" s="29"/>
      <c r="AI861062" s="29"/>
    </row>
    <row r="861090" spans="23:35" x14ac:dyDescent="0.2">
      <c r="W861090" s="31"/>
      <c r="AI861090" s="31"/>
    </row>
    <row r="861094" spans="23:35" x14ac:dyDescent="0.2">
      <c r="W861094" s="29"/>
      <c r="AI861094" s="29"/>
    </row>
    <row r="861122" spans="23:35" x14ac:dyDescent="0.2">
      <c r="W861122" s="31"/>
      <c r="AI861122" s="31"/>
    </row>
    <row r="861126" spans="23:35" x14ac:dyDescent="0.2">
      <c r="W861126" s="29"/>
      <c r="AI861126" s="29"/>
    </row>
    <row r="861154" spans="23:35" x14ac:dyDescent="0.2">
      <c r="W861154" s="31"/>
      <c r="AI861154" s="31"/>
    </row>
    <row r="861158" spans="23:35" x14ac:dyDescent="0.2">
      <c r="W861158" s="29"/>
      <c r="AI861158" s="29"/>
    </row>
    <row r="861186" spans="23:35" x14ac:dyDescent="0.2">
      <c r="W861186" s="31"/>
      <c r="AI861186" s="31"/>
    </row>
    <row r="861190" spans="23:35" x14ac:dyDescent="0.2">
      <c r="W861190" s="29"/>
      <c r="AI861190" s="29"/>
    </row>
    <row r="861218" spans="23:35" x14ac:dyDescent="0.2">
      <c r="W861218" s="31"/>
      <c r="AI861218" s="31"/>
    </row>
    <row r="861222" spans="23:35" x14ac:dyDescent="0.2">
      <c r="W861222" s="29"/>
      <c r="AI861222" s="29"/>
    </row>
    <row r="861250" spans="23:35" x14ac:dyDescent="0.2">
      <c r="W861250" s="31"/>
      <c r="AI861250" s="31"/>
    </row>
    <row r="861254" spans="23:35" x14ac:dyDescent="0.2">
      <c r="W861254" s="29"/>
      <c r="AI861254" s="29"/>
    </row>
    <row r="861282" spans="23:35" x14ac:dyDescent="0.2">
      <c r="W861282" s="31"/>
      <c r="AI861282" s="31"/>
    </row>
    <row r="861286" spans="23:35" x14ac:dyDescent="0.2">
      <c r="W861286" s="29"/>
      <c r="AI861286" s="29"/>
    </row>
    <row r="861314" spans="23:35" x14ac:dyDescent="0.2">
      <c r="W861314" s="31"/>
      <c r="AI861314" s="31"/>
    </row>
    <row r="861318" spans="23:35" x14ac:dyDescent="0.2">
      <c r="W861318" s="29"/>
      <c r="AI861318" s="29"/>
    </row>
    <row r="861346" spans="23:35" x14ac:dyDescent="0.2">
      <c r="W861346" s="31"/>
      <c r="AI861346" s="31"/>
    </row>
    <row r="861350" spans="23:35" x14ac:dyDescent="0.2">
      <c r="W861350" s="29"/>
      <c r="AI861350" s="29"/>
    </row>
    <row r="861378" spans="23:35" x14ac:dyDescent="0.2">
      <c r="W861378" s="31"/>
      <c r="AI861378" s="31"/>
    </row>
    <row r="861382" spans="23:35" x14ac:dyDescent="0.2">
      <c r="W861382" s="29"/>
      <c r="AI861382" s="29"/>
    </row>
    <row r="861410" spans="23:35" x14ac:dyDescent="0.2">
      <c r="W861410" s="31"/>
      <c r="AI861410" s="31"/>
    </row>
    <row r="861414" spans="23:35" x14ac:dyDescent="0.2">
      <c r="W861414" s="29"/>
      <c r="AI861414" s="29"/>
    </row>
    <row r="861442" spans="23:35" x14ac:dyDescent="0.2">
      <c r="W861442" s="31"/>
      <c r="AI861442" s="31"/>
    </row>
    <row r="861446" spans="23:35" x14ac:dyDescent="0.2">
      <c r="W861446" s="29"/>
      <c r="AI861446" s="29"/>
    </row>
    <row r="861474" spans="23:35" x14ac:dyDescent="0.2">
      <c r="W861474" s="31"/>
      <c r="AI861474" s="31"/>
    </row>
    <row r="861478" spans="23:35" x14ac:dyDescent="0.2">
      <c r="W861478" s="29"/>
      <c r="AI861478" s="29"/>
    </row>
    <row r="861506" spans="23:35" x14ac:dyDescent="0.2">
      <c r="W861506" s="31"/>
      <c r="AI861506" s="31"/>
    </row>
    <row r="861510" spans="23:35" x14ac:dyDescent="0.2">
      <c r="W861510" s="29"/>
      <c r="AI861510" s="29"/>
    </row>
    <row r="861538" spans="23:35" x14ac:dyDescent="0.2">
      <c r="W861538" s="31"/>
      <c r="AI861538" s="31"/>
    </row>
    <row r="861542" spans="23:35" x14ac:dyDescent="0.2">
      <c r="W861542" s="29"/>
      <c r="AI861542" s="29"/>
    </row>
    <row r="861570" spans="23:35" x14ac:dyDescent="0.2">
      <c r="W861570" s="31"/>
      <c r="AI861570" s="31"/>
    </row>
    <row r="861574" spans="23:35" x14ac:dyDescent="0.2">
      <c r="W861574" s="29"/>
      <c r="AI861574" s="29"/>
    </row>
    <row r="861602" spans="23:35" x14ac:dyDescent="0.2">
      <c r="W861602" s="31"/>
      <c r="AI861602" s="31"/>
    </row>
    <row r="861606" spans="23:35" x14ac:dyDescent="0.2">
      <c r="W861606" s="29"/>
      <c r="AI861606" s="29"/>
    </row>
    <row r="861634" spans="23:35" x14ac:dyDescent="0.2">
      <c r="W861634" s="31"/>
      <c r="AI861634" s="31"/>
    </row>
    <row r="861638" spans="23:35" x14ac:dyDescent="0.2">
      <c r="W861638" s="29"/>
      <c r="AI861638" s="29"/>
    </row>
    <row r="861666" spans="23:35" x14ac:dyDescent="0.2">
      <c r="W861666" s="31"/>
      <c r="AI861666" s="31"/>
    </row>
    <row r="861670" spans="23:35" x14ac:dyDescent="0.2">
      <c r="W861670" s="29"/>
      <c r="AI861670" s="29"/>
    </row>
    <row r="861698" spans="23:35" x14ac:dyDescent="0.2">
      <c r="W861698" s="31"/>
      <c r="AI861698" s="31"/>
    </row>
    <row r="861702" spans="23:35" x14ac:dyDescent="0.2">
      <c r="W861702" s="29"/>
      <c r="AI861702" s="29"/>
    </row>
    <row r="861730" spans="23:35" x14ac:dyDescent="0.2">
      <c r="W861730" s="31"/>
      <c r="AI861730" s="31"/>
    </row>
    <row r="861734" spans="23:35" x14ac:dyDescent="0.2">
      <c r="W861734" s="29"/>
      <c r="AI861734" s="29"/>
    </row>
    <row r="861762" spans="23:35" x14ac:dyDescent="0.2">
      <c r="W861762" s="31"/>
      <c r="AI861762" s="31"/>
    </row>
    <row r="861766" spans="23:35" x14ac:dyDescent="0.2">
      <c r="W861766" s="29"/>
      <c r="AI861766" s="29"/>
    </row>
    <row r="861794" spans="23:35" x14ac:dyDescent="0.2">
      <c r="W861794" s="31"/>
      <c r="AI861794" s="31"/>
    </row>
    <row r="861798" spans="23:35" x14ac:dyDescent="0.2">
      <c r="W861798" s="29"/>
      <c r="AI861798" s="29"/>
    </row>
    <row r="861826" spans="23:35" x14ac:dyDescent="0.2">
      <c r="W861826" s="31"/>
      <c r="AI861826" s="31"/>
    </row>
    <row r="861830" spans="23:35" x14ac:dyDescent="0.2">
      <c r="W861830" s="29"/>
      <c r="AI861830" s="29"/>
    </row>
    <row r="861858" spans="23:35" x14ac:dyDescent="0.2">
      <c r="W861858" s="31"/>
      <c r="AI861858" s="31"/>
    </row>
    <row r="861862" spans="23:35" x14ac:dyDescent="0.2">
      <c r="W861862" s="29"/>
      <c r="AI861862" s="29"/>
    </row>
    <row r="861890" spans="23:35" x14ac:dyDescent="0.2">
      <c r="W861890" s="31"/>
      <c r="AI861890" s="31"/>
    </row>
    <row r="861894" spans="23:35" x14ac:dyDescent="0.2">
      <c r="W861894" s="29"/>
      <c r="AI861894" s="29"/>
    </row>
    <row r="861922" spans="23:35" x14ac:dyDescent="0.2">
      <c r="W861922" s="31"/>
      <c r="AI861922" s="31"/>
    </row>
    <row r="861926" spans="23:35" x14ac:dyDescent="0.2">
      <c r="W861926" s="29"/>
      <c r="AI861926" s="29"/>
    </row>
    <row r="861954" spans="23:35" x14ac:dyDescent="0.2">
      <c r="W861954" s="31"/>
      <c r="AI861954" s="31"/>
    </row>
    <row r="861958" spans="23:35" x14ac:dyDescent="0.2">
      <c r="W861958" s="29"/>
      <c r="AI861958" s="29"/>
    </row>
    <row r="861986" spans="23:35" x14ac:dyDescent="0.2">
      <c r="W861986" s="31"/>
      <c r="AI861986" s="31"/>
    </row>
    <row r="861990" spans="23:35" x14ac:dyDescent="0.2">
      <c r="W861990" s="29"/>
      <c r="AI861990" s="29"/>
    </row>
    <row r="862018" spans="23:35" x14ac:dyDescent="0.2">
      <c r="W862018" s="31"/>
      <c r="AI862018" s="31"/>
    </row>
    <row r="862022" spans="23:35" x14ac:dyDescent="0.2">
      <c r="W862022" s="29"/>
      <c r="AI862022" s="29"/>
    </row>
    <row r="862050" spans="23:35" x14ac:dyDescent="0.2">
      <c r="W862050" s="31"/>
      <c r="AI862050" s="31"/>
    </row>
    <row r="862054" spans="23:35" x14ac:dyDescent="0.2">
      <c r="W862054" s="29"/>
      <c r="AI862054" s="29"/>
    </row>
    <row r="862082" spans="23:35" x14ac:dyDescent="0.2">
      <c r="W862082" s="31"/>
      <c r="AI862082" s="31"/>
    </row>
    <row r="862086" spans="23:35" x14ac:dyDescent="0.2">
      <c r="W862086" s="29"/>
      <c r="AI862086" s="29"/>
    </row>
    <row r="862114" spans="23:35" x14ac:dyDescent="0.2">
      <c r="W862114" s="31"/>
      <c r="AI862114" s="31"/>
    </row>
    <row r="862118" spans="23:35" x14ac:dyDescent="0.2">
      <c r="W862118" s="29"/>
      <c r="AI862118" s="29"/>
    </row>
    <row r="862146" spans="23:35" x14ac:dyDescent="0.2">
      <c r="W862146" s="31"/>
      <c r="AI862146" s="31"/>
    </row>
    <row r="862150" spans="23:35" x14ac:dyDescent="0.2">
      <c r="W862150" s="29"/>
      <c r="AI862150" s="29"/>
    </row>
    <row r="862178" spans="23:35" x14ac:dyDescent="0.2">
      <c r="W862178" s="31"/>
      <c r="AI862178" s="31"/>
    </row>
    <row r="862182" spans="23:35" x14ac:dyDescent="0.2">
      <c r="W862182" s="29"/>
      <c r="AI862182" s="29"/>
    </row>
    <row r="862210" spans="23:35" x14ac:dyDescent="0.2">
      <c r="W862210" s="31"/>
      <c r="AI862210" s="31"/>
    </row>
    <row r="862214" spans="23:35" x14ac:dyDescent="0.2">
      <c r="W862214" s="29"/>
      <c r="AI862214" s="29"/>
    </row>
    <row r="862242" spans="23:35" x14ac:dyDescent="0.2">
      <c r="W862242" s="31"/>
      <c r="AI862242" s="31"/>
    </row>
    <row r="862246" spans="23:35" x14ac:dyDescent="0.2">
      <c r="W862246" s="29"/>
      <c r="AI862246" s="29"/>
    </row>
    <row r="862274" spans="23:35" x14ac:dyDescent="0.2">
      <c r="W862274" s="31"/>
      <c r="AI862274" s="31"/>
    </row>
    <row r="862278" spans="23:35" x14ac:dyDescent="0.2">
      <c r="W862278" s="29"/>
      <c r="AI862278" s="29"/>
    </row>
    <row r="862306" spans="23:35" x14ac:dyDescent="0.2">
      <c r="W862306" s="31"/>
      <c r="AI862306" s="31"/>
    </row>
    <row r="862310" spans="23:35" x14ac:dyDescent="0.2">
      <c r="W862310" s="29"/>
      <c r="AI862310" s="29"/>
    </row>
    <row r="862338" spans="23:35" x14ac:dyDescent="0.2">
      <c r="W862338" s="31"/>
      <c r="AI862338" s="31"/>
    </row>
    <row r="862342" spans="23:35" x14ac:dyDescent="0.2">
      <c r="W862342" s="29"/>
      <c r="AI862342" s="29"/>
    </row>
    <row r="862370" spans="23:35" x14ac:dyDescent="0.2">
      <c r="W862370" s="31"/>
      <c r="AI862370" s="31"/>
    </row>
    <row r="862374" spans="23:35" x14ac:dyDescent="0.2">
      <c r="W862374" s="29"/>
      <c r="AI862374" s="29"/>
    </row>
    <row r="862402" spans="23:35" x14ac:dyDescent="0.2">
      <c r="W862402" s="31"/>
      <c r="AI862402" s="31"/>
    </row>
    <row r="862406" spans="23:35" x14ac:dyDescent="0.2">
      <c r="W862406" s="29"/>
      <c r="AI862406" s="29"/>
    </row>
    <row r="862434" spans="23:35" x14ac:dyDescent="0.2">
      <c r="W862434" s="31"/>
      <c r="AI862434" s="31"/>
    </row>
    <row r="862438" spans="23:35" x14ac:dyDescent="0.2">
      <c r="W862438" s="29"/>
      <c r="AI862438" s="29"/>
    </row>
    <row r="862466" spans="23:35" x14ac:dyDescent="0.2">
      <c r="W862466" s="31"/>
      <c r="AI862466" s="31"/>
    </row>
    <row r="862470" spans="23:35" x14ac:dyDescent="0.2">
      <c r="W862470" s="29"/>
      <c r="AI862470" s="29"/>
    </row>
    <row r="862498" spans="23:35" x14ac:dyDescent="0.2">
      <c r="W862498" s="31"/>
      <c r="AI862498" s="31"/>
    </row>
    <row r="862502" spans="23:35" x14ac:dyDescent="0.2">
      <c r="W862502" s="29"/>
      <c r="AI862502" s="29"/>
    </row>
    <row r="862530" spans="23:35" x14ac:dyDescent="0.2">
      <c r="W862530" s="31"/>
      <c r="AI862530" s="31"/>
    </row>
    <row r="862534" spans="23:35" x14ac:dyDescent="0.2">
      <c r="W862534" s="29"/>
      <c r="AI862534" s="29"/>
    </row>
    <row r="862562" spans="23:35" x14ac:dyDescent="0.2">
      <c r="W862562" s="31"/>
      <c r="AI862562" s="31"/>
    </row>
    <row r="862566" spans="23:35" x14ac:dyDescent="0.2">
      <c r="W862566" s="29"/>
      <c r="AI862566" s="29"/>
    </row>
    <row r="862594" spans="23:35" x14ac:dyDescent="0.2">
      <c r="W862594" s="31"/>
      <c r="AI862594" s="31"/>
    </row>
    <row r="862598" spans="23:35" x14ac:dyDescent="0.2">
      <c r="W862598" s="29"/>
      <c r="AI862598" s="29"/>
    </row>
    <row r="862626" spans="23:35" x14ac:dyDescent="0.2">
      <c r="W862626" s="31"/>
      <c r="AI862626" s="31"/>
    </row>
    <row r="862630" spans="23:35" x14ac:dyDescent="0.2">
      <c r="W862630" s="29"/>
      <c r="AI862630" s="29"/>
    </row>
    <row r="862658" spans="23:35" x14ac:dyDescent="0.2">
      <c r="W862658" s="31"/>
      <c r="AI862658" s="31"/>
    </row>
    <row r="862662" spans="23:35" x14ac:dyDescent="0.2">
      <c r="W862662" s="29"/>
      <c r="AI862662" s="29"/>
    </row>
    <row r="862690" spans="23:35" x14ac:dyDescent="0.2">
      <c r="W862690" s="31"/>
      <c r="AI862690" s="31"/>
    </row>
    <row r="862694" spans="23:35" x14ac:dyDescent="0.2">
      <c r="W862694" s="29"/>
      <c r="AI862694" s="29"/>
    </row>
    <row r="862722" spans="23:35" x14ac:dyDescent="0.2">
      <c r="W862722" s="31"/>
      <c r="AI862722" s="31"/>
    </row>
    <row r="862726" spans="23:35" x14ac:dyDescent="0.2">
      <c r="W862726" s="29"/>
      <c r="AI862726" s="29"/>
    </row>
    <row r="862754" spans="23:35" x14ac:dyDescent="0.2">
      <c r="W862754" s="31"/>
      <c r="AI862754" s="31"/>
    </row>
    <row r="862758" spans="23:35" x14ac:dyDescent="0.2">
      <c r="W862758" s="29"/>
      <c r="AI862758" s="29"/>
    </row>
    <row r="862786" spans="23:35" x14ac:dyDescent="0.2">
      <c r="W862786" s="31"/>
      <c r="AI862786" s="31"/>
    </row>
    <row r="862790" spans="23:35" x14ac:dyDescent="0.2">
      <c r="W862790" s="29"/>
      <c r="AI862790" s="29"/>
    </row>
    <row r="862818" spans="23:35" x14ac:dyDescent="0.2">
      <c r="W862818" s="31"/>
      <c r="AI862818" s="31"/>
    </row>
    <row r="862822" spans="23:35" x14ac:dyDescent="0.2">
      <c r="W862822" s="29"/>
      <c r="AI862822" s="29"/>
    </row>
    <row r="862850" spans="23:35" x14ac:dyDescent="0.2">
      <c r="W862850" s="31"/>
      <c r="AI862850" s="31"/>
    </row>
    <row r="862854" spans="23:35" x14ac:dyDescent="0.2">
      <c r="W862854" s="29"/>
      <c r="AI862854" s="29"/>
    </row>
    <row r="862882" spans="23:35" x14ac:dyDescent="0.2">
      <c r="W862882" s="31"/>
      <c r="AI862882" s="31"/>
    </row>
    <row r="862886" spans="23:35" x14ac:dyDescent="0.2">
      <c r="W862886" s="29"/>
      <c r="AI862886" s="29"/>
    </row>
    <row r="862914" spans="23:35" x14ac:dyDescent="0.2">
      <c r="W862914" s="31"/>
      <c r="AI862914" s="31"/>
    </row>
    <row r="862918" spans="23:35" x14ac:dyDescent="0.2">
      <c r="W862918" s="29"/>
      <c r="AI862918" s="29"/>
    </row>
    <row r="862946" spans="23:35" x14ac:dyDescent="0.2">
      <c r="W862946" s="31"/>
      <c r="AI862946" s="31"/>
    </row>
    <row r="862950" spans="23:35" x14ac:dyDescent="0.2">
      <c r="W862950" s="29"/>
      <c r="AI862950" s="29"/>
    </row>
    <row r="862978" spans="23:35" x14ac:dyDescent="0.2">
      <c r="W862978" s="31"/>
      <c r="AI862978" s="31"/>
    </row>
    <row r="862982" spans="23:35" x14ac:dyDescent="0.2">
      <c r="W862982" s="29"/>
      <c r="AI862982" s="29"/>
    </row>
    <row r="863010" spans="23:35" x14ac:dyDescent="0.2">
      <c r="W863010" s="31"/>
      <c r="AI863010" s="31"/>
    </row>
    <row r="863014" spans="23:35" x14ac:dyDescent="0.2">
      <c r="W863014" s="29"/>
      <c r="AI863014" s="29"/>
    </row>
    <row r="863042" spans="23:35" x14ac:dyDescent="0.2">
      <c r="W863042" s="31"/>
      <c r="AI863042" s="31"/>
    </row>
    <row r="863046" spans="23:35" x14ac:dyDescent="0.2">
      <c r="W863046" s="29"/>
      <c r="AI863046" s="29"/>
    </row>
    <row r="863074" spans="23:35" x14ac:dyDescent="0.2">
      <c r="W863074" s="31"/>
      <c r="AI863074" s="31"/>
    </row>
    <row r="863078" spans="23:35" x14ac:dyDescent="0.2">
      <c r="W863078" s="29"/>
      <c r="AI863078" s="29"/>
    </row>
    <row r="863106" spans="23:35" x14ac:dyDescent="0.2">
      <c r="W863106" s="31"/>
      <c r="AI863106" s="31"/>
    </row>
    <row r="863110" spans="23:35" x14ac:dyDescent="0.2">
      <c r="W863110" s="29"/>
      <c r="AI863110" s="29"/>
    </row>
    <row r="863138" spans="23:35" x14ac:dyDescent="0.2">
      <c r="W863138" s="31"/>
      <c r="AI863138" s="31"/>
    </row>
    <row r="863142" spans="23:35" x14ac:dyDescent="0.2">
      <c r="W863142" s="29"/>
      <c r="AI863142" s="29"/>
    </row>
    <row r="863170" spans="23:35" x14ac:dyDescent="0.2">
      <c r="W863170" s="31"/>
      <c r="AI863170" s="31"/>
    </row>
    <row r="863174" spans="23:35" x14ac:dyDescent="0.2">
      <c r="W863174" s="29"/>
      <c r="AI863174" s="29"/>
    </row>
    <row r="863202" spans="23:35" x14ac:dyDescent="0.2">
      <c r="W863202" s="31"/>
      <c r="AI863202" s="31"/>
    </row>
    <row r="863206" spans="23:35" x14ac:dyDescent="0.2">
      <c r="W863206" s="29"/>
      <c r="AI863206" s="29"/>
    </row>
    <row r="863234" spans="23:35" x14ac:dyDescent="0.2">
      <c r="W863234" s="31"/>
      <c r="AI863234" s="31"/>
    </row>
    <row r="863238" spans="23:35" x14ac:dyDescent="0.2">
      <c r="W863238" s="29"/>
      <c r="AI863238" s="29"/>
    </row>
    <row r="863266" spans="23:35" x14ac:dyDescent="0.2">
      <c r="W863266" s="31"/>
      <c r="AI863266" s="31"/>
    </row>
    <row r="863270" spans="23:35" x14ac:dyDescent="0.2">
      <c r="W863270" s="29"/>
      <c r="AI863270" s="29"/>
    </row>
    <row r="863298" spans="23:35" x14ac:dyDescent="0.2">
      <c r="W863298" s="31"/>
      <c r="AI863298" s="31"/>
    </row>
    <row r="863302" spans="23:35" x14ac:dyDescent="0.2">
      <c r="W863302" s="29"/>
      <c r="AI863302" s="29"/>
    </row>
    <row r="863330" spans="23:35" x14ac:dyDescent="0.2">
      <c r="W863330" s="31"/>
      <c r="AI863330" s="31"/>
    </row>
    <row r="863334" spans="23:35" x14ac:dyDescent="0.2">
      <c r="W863334" s="29"/>
      <c r="AI863334" s="29"/>
    </row>
    <row r="863362" spans="23:35" x14ac:dyDescent="0.2">
      <c r="W863362" s="31"/>
      <c r="AI863362" s="31"/>
    </row>
    <row r="863366" spans="23:35" x14ac:dyDescent="0.2">
      <c r="W863366" s="29"/>
      <c r="AI863366" s="29"/>
    </row>
    <row r="863394" spans="23:35" x14ac:dyDescent="0.2">
      <c r="W863394" s="31"/>
      <c r="AI863394" s="31"/>
    </row>
    <row r="863398" spans="23:35" x14ac:dyDescent="0.2">
      <c r="W863398" s="29"/>
      <c r="AI863398" s="29"/>
    </row>
    <row r="863426" spans="23:35" x14ac:dyDescent="0.2">
      <c r="W863426" s="31"/>
      <c r="AI863426" s="31"/>
    </row>
    <row r="863430" spans="23:35" x14ac:dyDescent="0.2">
      <c r="W863430" s="29"/>
      <c r="AI863430" s="29"/>
    </row>
    <row r="863458" spans="23:35" x14ac:dyDescent="0.2">
      <c r="W863458" s="31"/>
      <c r="AI863458" s="31"/>
    </row>
    <row r="863462" spans="23:35" x14ac:dyDescent="0.2">
      <c r="W863462" s="29"/>
      <c r="AI863462" s="29"/>
    </row>
    <row r="863490" spans="23:35" x14ac:dyDescent="0.2">
      <c r="W863490" s="31"/>
      <c r="AI863490" s="31"/>
    </row>
    <row r="863494" spans="23:35" x14ac:dyDescent="0.2">
      <c r="W863494" s="29"/>
      <c r="AI863494" s="29"/>
    </row>
    <row r="863522" spans="23:35" x14ac:dyDescent="0.2">
      <c r="W863522" s="31"/>
      <c r="AI863522" s="31"/>
    </row>
    <row r="863526" spans="23:35" x14ac:dyDescent="0.2">
      <c r="W863526" s="29"/>
      <c r="AI863526" s="29"/>
    </row>
    <row r="863554" spans="23:35" x14ac:dyDescent="0.2">
      <c r="W863554" s="31"/>
      <c r="AI863554" s="31"/>
    </row>
    <row r="863558" spans="23:35" x14ac:dyDescent="0.2">
      <c r="W863558" s="29"/>
      <c r="AI863558" s="29"/>
    </row>
    <row r="863586" spans="23:35" x14ac:dyDescent="0.2">
      <c r="W863586" s="31"/>
      <c r="AI863586" s="31"/>
    </row>
    <row r="863590" spans="23:35" x14ac:dyDescent="0.2">
      <c r="W863590" s="29"/>
      <c r="AI863590" s="29"/>
    </row>
    <row r="863618" spans="23:35" x14ac:dyDescent="0.2">
      <c r="W863618" s="31"/>
      <c r="AI863618" s="31"/>
    </row>
    <row r="863622" spans="23:35" x14ac:dyDescent="0.2">
      <c r="W863622" s="29"/>
      <c r="AI863622" s="29"/>
    </row>
    <row r="863650" spans="23:35" x14ac:dyDescent="0.2">
      <c r="W863650" s="31"/>
      <c r="AI863650" s="31"/>
    </row>
    <row r="863654" spans="23:35" x14ac:dyDescent="0.2">
      <c r="W863654" s="29"/>
      <c r="AI863654" s="29"/>
    </row>
    <row r="863682" spans="23:35" x14ac:dyDescent="0.2">
      <c r="W863682" s="31"/>
      <c r="AI863682" s="31"/>
    </row>
    <row r="863686" spans="23:35" x14ac:dyDescent="0.2">
      <c r="W863686" s="29"/>
      <c r="AI863686" s="29"/>
    </row>
    <row r="863714" spans="23:35" x14ac:dyDescent="0.2">
      <c r="W863714" s="31"/>
      <c r="AI863714" s="31"/>
    </row>
    <row r="863718" spans="23:35" x14ac:dyDescent="0.2">
      <c r="W863718" s="29"/>
      <c r="AI863718" s="29"/>
    </row>
    <row r="863746" spans="23:35" x14ac:dyDescent="0.2">
      <c r="W863746" s="31"/>
      <c r="AI863746" s="31"/>
    </row>
    <row r="863750" spans="23:35" x14ac:dyDescent="0.2">
      <c r="W863750" s="29"/>
      <c r="AI863750" s="29"/>
    </row>
    <row r="863778" spans="23:35" x14ac:dyDescent="0.2">
      <c r="W863778" s="31"/>
      <c r="AI863778" s="31"/>
    </row>
    <row r="863782" spans="23:35" x14ac:dyDescent="0.2">
      <c r="W863782" s="29"/>
      <c r="AI863782" s="29"/>
    </row>
    <row r="863810" spans="23:35" x14ac:dyDescent="0.2">
      <c r="W863810" s="31"/>
      <c r="AI863810" s="31"/>
    </row>
    <row r="863814" spans="23:35" x14ac:dyDescent="0.2">
      <c r="W863814" s="29"/>
      <c r="AI863814" s="29"/>
    </row>
    <row r="863842" spans="23:35" x14ac:dyDescent="0.2">
      <c r="W863842" s="31"/>
      <c r="AI863842" s="31"/>
    </row>
    <row r="863846" spans="23:35" x14ac:dyDescent="0.2">
      <c r="W863846" s="29"/>
      <c r="AI863846" s="29"/>
    </row>
    <row r="863874" spans="23:35" x14ac:dyDescent="0.2">
      <c r="W863874" s="31"/>
      <c r="AI863874" s="31"/>
    </row>
    <row r="863878" spans="23:35" x14ac:dyDescent="0.2">
      <c r="W863878" s="29"/>
      <c r="AI863878" s="29"/>
    </row>
    <row r="863906" spans="23:35" x14ac:dyDescent="0.2">
      <c r="W863906" s="31"/>
      <c r="AI863906" s="31"/>
    </row>
    <row r="863910" spans="23:35" x14ac:dyDescent="0.2">
      <c r="W863910" s="29"/>
      <c r="AI863910" s="29"/>
    </row>
    <row r="863938" spans="23:35" x14ac:dyDescent="0.2">
      <c r="W863938" s="31"/>
      <c r="AI863938" s="31"/>
    </row>
    <row r="863942" spans="23:35" x14ac:dyDescent="0.2">
      <c r="W863942" s="29"/>
      <c r="AI863942" s="29"/>
    </row>
    <row r="863970" spans="23:35" x14ac:dyDescent="0.2">
      <c r="W863970" s="31"/>
      <c r="AI863970" s="31"/>
    </row>
    <row r="863974" spans="23:35" x14ac:dyDescent="0.2">
      <c r="W863974" s="29"/>
      <c r="AI863974" s="29"/>
    </row>
    <row r="864002" spans="23:35" x14ac:dyDescent="0.2">
      <c r="W864002" s="31"/>
      <c r="AI864002" s="31"/>
    </row>
    <row r="864006" spans="23:35" x14ac:dyDescent="0.2">
      <c r="W864006" s="29"/>
      <c r="AI864006" s="29"/>
    </row>
    <row r="864034" spans="23:35" x14ac:dyDescent="0.2">
      <c r="W864034" s="31"/>
      <c r="AI864034" s="31"/>
    </row>
    <row r="864038" spans="23:35" x14ac:dyDescent="0.2">
      <c r="W864038" s="29"/>
      <c r="AI864038" s="29"/>
    </row>
    <row r="864066" spans="23:35" x14ac:dyDescent="0.2">
      <c r="W864066" s="31"/>
      <c r="AI864066" s="31"/>
    </row>
    <row r="864070" spans="23:35" x14ac:dyDescent="0.2">
      <c r="W864070" s="29"/>
      <c r="AI864070" s="29"/>
    </row>
    <row r="864098" spans="23:35" x14ac:dyDescent="0.2">
      <c r="W864098" s="31"/>
      <c r="AI864098" s="31"/>
    </row>
    <row r="864102" spans="23:35" x14ac:dyDescent="0.2">
      <c r="W864102" s="29"/>
      <c r="AI864102" s="29"/>
    </row>
    <row r="864130" spans="23:35" x14ac:dyDescent="0.2">
      <c r="W864130" s="31"/>
      <c r="AI864130" s="31"/>
    </row>
    <row r="864134" spans="23:35" x14ac:dyDescent="0.2">
      <c r="W864134" s="29"/>
      <c r="AI864134" s="29"/>
    </row>
    <row r="864162" spans="23:35" x14ac:dyDescent="0.2">
      <c r="W864162" s="31"/>
      <c r="AI864162" s="31"/>
    </row>
    <row r="864166" spans="23:35" x14ac:dyDescent="0.2">
      <c r="W864166" s="29"/>
      <c r="AI864166" s="29"/>
    </row>
    <row r="864194" spans="23:35" x14ac:dyDescent="0.2">
      <c r="W864194" s="31"/>
      <c r="AI864194" s="31"/>
    </row>
    <row r="864198" spans="23:35" x14ac:dyDescent="0.2">
      <c r="W864198" s="29"/>
      <c r="AI864198" s="29"/>
    </row>
    <row r="864226" spans="23:35" x14ac:dyDescent="0.2">
      <c r="W864226" s="31"/>
      <c r="AI864226" s="31"/>
    </row>
    <row r="864230" spans="23:35" x14ac:dyDescent="0.2">
      <c r="W864230" s="29"/>
      <c r="AI864230" s="29"/>
    </row>
    <row r="864258" spans="23:35" x14ac:dyDescent="0.2">
      <c r="W864258" s="31"/>
      <c r="AI864258" s="31"/>
    </row>
    <row r="864262" spans="23:35" x14ac:dyDescent="0.2">
      <c r="W864262" s="29"/>
      <c r="AI864262" s="29"/>
    </row>
    <row r="864290" spans="23:35" x14ac:dyDescent="0.2">
      <c r="W864290" s="31"/>
      <c r="AI864290" s="31"/>
    </row>
    <row r="864294" spans="23:35" x14ac:dyDescent="0.2">
      <c r="W864294" s="29"/>
      <c r="AI864294" s="29"/>
    </row>
    <row r="864322" spans="23:35" x14ac:dyDescent="0.2">
      <c r="W864322" s="31"/>
      <c r="AI864322" s="31"/>
    </row>
    <row r="864326" spans="23:35" x14ac:dyDescent="0.2">
      <c r="W864326" s="29"/>
      <c r="AI864326" s="29"/>
    </row>
    <row r="864354" spans="23:35" x14ac:dyDescent="0.2">
      <c r="W864354" s="31"/>
      <c r="AI864354" s="31"/>
    </row>
    <row r="864358" spans="23:35" x14ac:dyDescent="0.2">
      <c r="W864358" s="29"/>
      <c r="AI864358" s="29"/>
    </row>
    <row r="864386" spans="23:35" x14ac:dyDescent="0.2">
      <c r="W864386" s="31"/>
      <c r="AI864386" s="31"/>
    </row>
    <row r="864390" spans="23:35" x14ac:dyDescent="0.2">
      <c r="W864390" s="29"/>
      <c r="AI864390" s="29"/>
    </row>
    <row r="864418" spans="23:35" x14ac:dyDescent="0.2">
      <c r="W864418" s="31"/>
      <c r="AI864418" s="31"/>
    </row>
    <row r="864422" spans="23:35" x14ac:dyDescent="0.2">
      <c r="W864422" s="29"/>
      <c r="AI864422" s="29"/>
    </row>
    <row r="864450" spans="23:35" x14ac:dyDescent="0.2">
      <c r="W864450" s="31"/>
      <c r="AI864450" s="31"/>
    </row>
    <row r="864454" spans="23:35" x14ac:dyDescent="0.2">
      <c r="W864454" s="29"/>
      <c r="AI864454" s="29"/>
    </row>
    <row r="864482" spans="23:35" x14ac:dyDescent="0.2">
      <c r="W864482" s="31"/>
      <c r="AI864482" s="31"/>
    </row>
    <row r="864486" spans="23:35" x14ac:dyDescent="0.2">
      <c r="W864486" s="29"/>
      <c r="AI864486" s="29"/>
    </row>
    <row r="864514" spans="23:35" x14ac:dyDescent="0.2">
      <c r="W864514" s="31"/>
      <c r="AI864514" s="31"/>
    </row>
    <row r="864518" spans="23:35" x14ac:dyDescent="0.2">
      <c r="W864518" s="29"/>
      <c r="AI864518" s="29"/>
    </row>
    <row r="864546" spans="23:35" x14ac:dyDescent="0.2">
      <c r="W864546" s="31"/>
      <c r="AI864546" s="31"/>
    </row>
    <row r="864550" spans="23:35" x14ac:dyDescent="0.2">
      <c r="W864550" s="29"/>
      <c r="AI864550" s="29"/>
    </row>
    <row r="864578" spans="23:35" x14ac:dyDescent="0.2">
      <c r="W864578" s="31"/>
      <c r="AI864578" s="31"/>
    </row>
    <row r="864582" spans="23:35" x14ac:dyDescent="0.2">
      <c r="W864582" s="29"/>
      <c r="AI864582" s="29"/>
    </row>
    <row r="864610" spans="23:35" x14ac:dyDescent="0.2">
      <c r="W864610" s="31"/>
      <c r="AI864610" s="31"/>
    </row>
    <row r="864614" spans="23:35" x14ac:dyDescent="0.2">
      <c r="W864614" s="29"/>
      <c r="AI864614" s="29"/>
    </row>
    <row r="864642" spans="23:35" x14ac:dyDescent="0.2">
      <c r="W864642" s="31"/>
      <c r="AI864642" s="31"/>
    </row>
    <row r="864646" spans="23:35" x14ac:dyDescent="0.2">
      <c r="W864646" s="29"/>
      <c r="AI864646" s="29"/>
    </row>
    <row r="864674" spans="23:35" x14ac:dyDescent="0.2">
      <c r="W864674" s="31"/>
      <c r="AI864674" s="31"/>
    </row>
    <row r="864678" spans="23:35" x14ac:dyDescent="0.2">
      <c r="W864678" s="29"/>
      <c r="AI864678" s="29"/>
    </row>
    <row r="864706" spans="23:35" x14ac:dyDescent="0.2">
      <c r="W864706" s="31"/>
      <c r="AI864706" s="31"/>
    </row>
    <row r="864710" spans="23:35" x14ac:dyDescent="0.2">
      <c r="W864710" s="29"/>
      <c r="AI864710" s="29"/>
    </row>
    <row r="864738" spans="23:35" x14ac:dyDescent="0.2">
      <c r="W864738" s="31"/>
      <c r="AI864738" s="31"/>
    </row>
    <row r="864742" spans="23:35" x14ac:dyDescent="0.2">
      <c r="W864742" s="29"/>
      <c r="AI864742" s="29"/>
    </row>
    <row r="864770" spans="23:35" x14ac:dyDescent="0.2">
      <c r="W864770" s="31"/>
      <c r="AI864770" s="31"/>
    </row>
    <row r="864774" spans="23:35" x14ac:dyDescent="0.2">
      <c r="W864774" s="29"/>
      <c r="AI864774" s="29"/>
    </row>
    <row r="864802" spans="23:35" x14ac:dyDescent="0.2">
      <c r="W864802" s="31"/>
      <c r="AI864802" s="31"/>
    </row>
    <row r="864806" spans="23:35" x14ac:dyDescent="0.2">
      <c r="W864806" s="29"/>
      <c r="AI864806" s="29"/>
    </row>
    <row r="864834" spans="23:35" x14ac:dyDescent="0.2">
      <c r="W864834" s="31"/>
      <c r="AI864834" s="31"/>
    </row>
    <row r="864838" spans="23:35" x14ac:dyDescent="0.2">
      <c r="W864838" s="29"/>
      <c r="AI864838" s="29"/>
    </row>
    <row r="864866" spans="23:35" x14ac:dyDescent="0.2">
      <c r="W864866" s="31"/>
      <c r="AI864866" s="31"/>
    </row>
    <row r="864870" spans="23:35" x14ac:dyDescent="0.2">
      <c r="W864870" s="29"/>
      <c r="AI864870" s="29"/>
    </row>
    <row r="864898" spans="23:35" x14ac:dyDescent="0.2">
      <c r="W864898" s="31"/>
      <c r="AI864898" s="31"/>
    </row>
    <row r="864902" spans="23:35" x14ac:dyDescent="0.2">
      <c r="W864902" s="29"/>
      <c r="AI864902" s="29"/>
    </row>
    <row r="864930" spans="23:35" x14ac:dyDescent="0.2">
      <c r="W864930" s="31"/>
      <c r="AI864930" s="31"/>
    </row>
    <row r="864934" spans="23:35" x14ac:dyDescent="0.2">
      <c r="W864934" s="29"/>
      <c r="AI864934" s="29"/>
    </row>
    <row r="864962" spans="23:35" x14ac:dyDescent="0.2">
      <c r="W864962" s="31"/>
      <c r="AI864962" s="31"/>
    </row>
    <row r="864966" spans="23:35" x14ac:dyDescent="0.2">
      <c r="W864966" s="29"/>
      <c r="AI864966" s="29"/>
    </row>
    <row r="864994" spans="23:35" x14ac:dyDescent="0.2">
      <c r="W864994" s="31"/>
      <c r="AI864994" s="31"/>
    </row>
    <row r="864998" spans="23:35" x14ac:dyDescent="0.2">
      <c r="W864998" s="29"/>
      <c r="AI864998" s="29"/>
    </row>
    <row r="865026" spans="23:35" x14ac:dyDescent="0.2">
      <c r="W865026" s="31"/>
      <c r="AI865026" s="31"/>
    </row>
    <row r="865030" spans="23:35" x14ac:dyDescent="0.2">
      <c r="W865030" s="29"/>
      <c r="AI865030" s="29"/>
    </row>
    <row r="865058" spans="23:35" x14ac:dyDescent="0.2">
      <c r="W865058" s="31"/>
      <c r="AI865058" s="31"/>
    </row>
    <row r="865062" spans="23:35" x14ac:dyDescent="0.2">
      <c r="W865062" s="29"/>
      <c r="AI865062" s="29"/>
    </row>
    <row r="865090" spans="23:35" x14ac:dyDescent="0.2">
      <c r="W865090" s="31"/>
      <c r="AI865090" s="31"/>
    </row>
    <row r="865094" spans="23:35" x14ac:dyDescent="0.2">
      <c r="W865094" s="29"/>
      <c r="AI865094" s="29"/>
    </row>
    <row r="865122" spans="23:35" x14ac:dyDescent="0.2">
      <c r="W865122" s="31"/>
      <c r="AI865122" s="31"/>
    </row>
    <row r="865126" spans="23:35" x14ac:dyDescent="0.2">
      <c r="W865126" s="29"/>
      <c r="AI865126" s="29"/>
    </row>
    <row r="865154" spans="23:35" x14ac:dyDescent="0.2">
      <c r="W865154" s="31"/>
      <c r="AI865154" s="31"/>
    </row>
    <row r="865158" spans="23:35" x14ac:dyDescent="0.2">
      <c r="W865158" s="29"/>
      <c r="AI865158" s="29"/>
    </row>
    <row r="865186" spans="23:35" x14ac:dyDescent="0.2">
      <c r="W865186" s="31"/>
      <c r="AI865186" s="31"/>
    </row>
    <row r="865190" spans="23:35" x14ac:dyDescent="0.2">
      <c r="W865190" s="29"/>
      <c r="AI865190" s="29"/>
    </row>
    <row r="865218" spans="23:35" x14ac:dyDescent="0.2">
      <c r="W865218" s="31"/>
      <c r="AI865218" s="31"/>
    </row>
    <row r="865222" spans="23:35" x14ac:dyDescent="0.2">
      <c r="W865222" s="29"/>
      <c r="AI865222" s="29"/>
    </row>
    <row r="865250" spans="23:35" x14ac:dyDescent="0.2">
      <c r="W865250" s="31"/>
      <c r="AI865250" s="31"/>
    </row>
    <row r="865254" spans="23:35" x14ac:dyDescent="0.2">
      <c r="W865254" s="29"/>
      <c r="AI865254" s="29"/>
    </row>
    <row r="865282" spans="23:35" x14ac:dyDescent="0.2">
      <c r="W865282" s="31"/>
      <c r="AI865282" s="31"/>
    </row>
    <row r="865286" spans="23:35" x14ac:dyDescent="0.2">
      <c r="W865286" s="29"/>
      <c r="AI865286" s="29"/>
    </row>
    <row r="865314" spans="23:35" x14ac:dyDescent="0.2">
      <c r="W865314" s="31"/>
      <c r="AI865314" s="31"/>
    </row>
    <row r="865318" spans="23:35" x14ac:dyDescent="0.2">
      <c r="W865318" s="29"/>
      <c r="AI865318" s="29"/>
    </row>
    <row r="865346" spans="23:35" x14ac:dyDescent="0.2">
      <c r="W865346" s="31"/>
      <c r="AI865346" s="31"/>
    </row>
    <row r="865350" spans="23:35" x14ac:dyDescent="0.2">
      <c r="W865350" s="29"/>
      <c r="AI865350" s="29"/>
    </row>
    <row r="865378" spans="23:35" x14ac:dyDescent="0.2">
      <c r="W865378" s="31"/>
      <c r="AI865378" s="31"/>
    </row>
    <row r="865382" spans="23:35" x14ac:dyDescent="0.2">
      <c r="W865382" s="29"/>
      <c r="AI865382" s="29"/>
    </row>
    <row r="865410" spans="23:35" x14ac:dyDescent="0.2">
      <c r="W865410" s="31"/>
      <c r="AI865410" s="31"/>
    </row>
    <row r="865414" spans="23:35" x14ac:dyDescent="0.2">
      <c r="W865414" s="29"/>
      <c r="AI865414" s="29"/>
    </row>
    <row r="865442" spans="23:35" x14ac:dyDescent="0.2">
      <c r="W865442" s="31"/>
      <c r="AI865442" s="31"/>
    </row>
    <row r="865446" spans="23:35" x14ac:dyDescent="0.2">
      <c r="W865446" s="29"/>
      <c r="AI865446" s="29"/>
    </row>
    <row r="865474" spans="23:35" x14ac:dyDescent="0.2">
      <c r="W865474" s="31"/>
      <c r="AI865474" s="31"/>
    </row>
    <row r="865478" spans="23:35" x14ac:dyDescent="0.2">
      <c r="W865478" s="29"/>
      <c r="AI865478" s="29"/>
    </row>
    <row r="865506" spans="23:35" x14ac:dyDescent="0.2">
      <c r="W865506" s="31"/>
      <c r="AI865506" s="31"/>
    </row>
    <row r="865510" spans="23:35" x14ac:dyDescent="0.2">
      <c r="W865510" s="29"/>
      <c r="AI865510" s="29"/>
    </row>
    <row r="865538" spans="23:35" x14ac:dyDescent="0.2">
      <c r="W865538" s="31"/>
      <c r="AI865538" s="31"/>
    </row>
    <row r="865542" spans="23:35" x14ac:dyDescent="0.2">
      <c r="W865542" s="29"/>
      <c r="AI865542" s="29"/>
    </row>
    <row r="865570" spans="23:35" x14ac:dyDescent="0.2">
      <c r="W865570" s="31"/>
      <c r="AI865570" s="31"/>
    </row>
    <row r="865574" spans="23:35" x14ac:dyDescent="0.2">
      <c r="W865574" s="29"/>
      <c r="AI865574" s="29"/>
    </row>
    <row r="865602" spans="23:35" x14ac:dyDescent="0.2">
      <c r="W865602" s="31"/>
      <c r="AI865602" s="31"/>
    </row>
    <row r="865606" spans="23:35" x14ac:dyDescent="0.2">
      <c r="W865606" s="29"/>
      <c r="AI865606" s="29"/>
    </row>
    <row r="865634" spans="23:35" x14ac:dyDescent="0.2">
      <c r="W865634" s="31"/>
      <c r="AI865634" s="31"/>
    </row>
    <row r="865638" spans="23:35" x14ac:dyDescent="0.2">
      <c r="W865638" s="29"/>
      <c r="AI865638" s="29"/>
    </row>
    <row r="865666" spans="23:35" x14ac:dyDescent="0.2">
      <c r="W865666" s="31"/>
      <c r="AI865666" s="31"/>
    </row>
    <row r="865670" spans="23:35" x14ac:dyDescent="0.2">
      <c r="W865670" s="29"/>
      <c r="AI865670" s="29"/>
    </row>
    <row r="865698" spans="23:35" x14ac:dyDescent="0.2">
      <c r="W865698" s="31"/>
      <c r="AI865698" s="31"/>
    </row>
    <row r="865702" spans="23:35" x14ac:dyDescent="0.2">
      <c r="W865702" s="29"/>
      <c r="AI865702" s="29"/>
    </row>
    <row r="865730" spans="23:35" x14ac:dyDescent="0.2">
      <c r="W865730" s="31"/>
      <c r="AI865730" s="31"/>
    </row>
    <row r="865734" spans="23:35" x14ac:dyDescent="0.2">
      <c r="W865734" s="29"/>
      <c r="AI865734" s="29"/>
    </row>
    <row r="865762" spans="23:35" x14ac:dyDescent="0.2">
      <c r="W865762" s="31"/>
      <c r="AI865762" s="31"/>
    </row>
    <row r="865766" spans="23:35" x14ac:dyDescent="0.2">
      <c r="W865766" s="29"/>
      <c r="AI865766" s="29"/>
    </row>
    <row r="865794" spans="23:35" x14ac:dyDescent="0.2">
      <c r="W865794" s="31"/>
      <c r="AI865794" s="31"/>
    </row>
    <row r="865798" spans="23:35" x14ac:dyDescent="0.2">
      <c r="W865798" s="29"/>
      <c r="AI865798" s="29"/>
    </row>
    <row r="865826" spans="23:35" x14ac:dyDescent="0.2">
      <c r="W865826" s="31"/>
      <c r="AI865826" s="31"/>
    </row>
    <row r="865830" spans="23:35" x14ac:dyDescent="0.2">
      <c r="W865830" s="29"/>
      <c r="AI865830" s="29"/>
    </row>
    <row r="865858" spans="23:35" x14ac:dyDescent="0.2">
      <c r="W865858" s="31"/>
      <c r="AI865858" s="31"/>
    </row>
    <row r="865862" spans="23:35" x14ac:dyDescent="0.2">
      <c r="W865862" s="29"/>
      <c r="AI865862" s="29"/>
    </row>
    <row r="865890" spans="23:35" x14ac:dyDescent="0.2">
      <c r="W865890" s="31"/>
      <c r="AI865890" s="31"/>
    </row>
    <row r="865894" spans="23:35" x14ac:dyDescent="0.2">
      <c r="W865894" s="29"/>
      <c r="AI865894" s="29"/>
    </row>
    <row r="865922" spans="23:35" x14ac:dyDescent="0.2">
      <c r="W865922" s="31"/>
      <c r="AI865922" s="31"/>
    </row>
    <row r="865926" spans="23:35" x14ac:dyDescent="0.2">
      <c r="W865926" s="29"/>
      <c r="AI865926" s="29"/>
    </row>
    <row r="865954" spans="23:35" x14ac:dyDescent="0.2">
      <c r="W865954" s="31"/>
      <c r="AI865954" s="31"/>
    </row>
    <row r="865958" spans="23:35" x14ac:dyDescent="0.2">
      <c r="W865958" s="29"/>
      <c r="AI865958" s="29"/>
    </row>
    <row r="865986" spans="23:35" x14ac:dyDescent="0.2">
      <c r="W865986" s="31"/>
      <c r="AI865986" s="31"/>
    </row>
    <row r="865990" spans="23:35" x14ac:dyDescent="0.2">
      <c r="W865990" s="29"/>
      <c r="AI865990" s="29"/>
    </row>
    <row r="866018" spans="23:35" x14ac:dyDescent="0.2">
      <c r="W866018" s="31"/>
      <c r="AI866018" s="31"/>
    </row>
    <row r="866022" spans="23:35" x14ac:dyDescent="0.2">
      <c r="W866022" s="29"/>
      <c r="AI866022" s="29"/>
    </row>
    <row r="866050" spans="23:35" x14ac:dyDescent="0.2">
      <c r="W866050" s="31"/>
      <c r="AI866050" s="31"/>
    </row>
    <row r="866054" spans="23:35" x14ac:dyDescent="0.2">
      <c r="W866054" s="29"/>
      <c r="AI866054" s="29"/>
    </row>
    <row r="866082" spans="23:35" x14ac:dyDescent="0.2">
      <c r="W866082" s="31"/>
      <c r="AI866082" s="31"/>
    </row>
    <row r="866086" spans="23:35" x14ac:dyDescent="0.2">
      <c r="W866086" s="29"/>
      <c r="AI866086" s="29"/>
    </row>
    <row r="866114" spans="23:35" x14ac:dyDescent="0.2">
      <c r="W866114" s="31"/>
      <c r="AI866114" s="31"/>
    </row>
    <row r="866118" spans="23:35" x14ac:dyDescent="0.2">
      <c r="W866118" s="29"/>
      <c r="AI866118" s="29"/>
    </row>
    <row r="866146" spans="23:35" x14ac:dyDescent="0.2">
      <c r="W866146" s="31"/>
      <c r="AI866146" s="31"/>
    </row>
    <row r="866150" spans="23:35" x14ac:dyDescent="0.2">
      <c r="W866150" s="29"/>
      <c r="AI866150" s="29"/>
    </row>
    <row r="866178" spans="23:35" x14ac:dyDescent="0.2">
      <c r="W866178" s="31"/>
      <c r="AI866178" s="31"/>
    </row>
    <row r="866182" spans="23:35" x14ac:dyDescent="0.2">
      <c r="W866182" s="29"/>
      <c r="AI866182" s="29"/>
    </row>
    <row r="866210" spans="23:35" x14ac:dyDescent="0.2">
      <c r="W866210" s="31"/>
      <c r="AI866210" s="31"/>
    </row>
    <row r="866214" spans="23:35" x14ac:dyDescent="0.2">
      <c r="W866214" s="29"/>
      <c r="AI866214" s="29"/>
    </row>
    <row r="866242" spans="23:35" x14ac:dyDescent="0.2">
      <c r="W866242" s="31"/>
      <c r="AI866242" s="31"/>
    </row>
    <row r="866246" spans="23:35" x14ac:dyDescent="0.2">
      <c r="W866246" s="29"/>
      <c r="AI866246" s="29"/>
    </row>
    <row r="866274" spans="23:35" x14ac:dyDescent="0.2">
      <c r="W866274" s="31"/>
      <c r="AI866274" s="31"/>
    </row>
    <row r="866278" spans="23:35" x14ac:dyDescent="0.2">
      <c r="W866278" s="29"/>
      <c r="AI866278" s="29"/>
    </row>
    <row r="866306" spans="23:35" x14ac:dyDescent="0.2">
      <c r="W866306" s="31"/>
      <c r="AI866306" s="31"/>
    </row>
    <row r="866310" spans="23:35" x14ac:dyDescent="0.2">
      <c r="W866310" s="29"/>
      <c r="AI866310" s="29"/>
    </row>
    <row r="866338" spans="23:35" x14ac:dyDescent="0.2">
      <c r="W866338" s="31"/>
      <c r="AI866338" s="31"/>
    </row>
    <row r="866342" spans="23:35" x14ac:dyDescent="0.2">
      <c r="W866342" s="29"/>
      <c r="AI866342" s="29"/>
    </row>
    <row r="866370" spans="23:35" x14ac:dyDescent="0.2">
      <c r="W866370" s="31"/>
      <c r="AI866370" s="31"/>
    </row>
    <row r="866374" spans="23:35" x14ac:dyDescent="0.2">
      <c r="W866374" s="29"/>
      <c r="AI866374" s="29"/>
    </row>
    <row r="866402" spans="23:35" x14ac:dyDescent="0.2">
      <c r="W866402" s="31"/>
      <c r="AI866402" s="31"/>
    </row>
    <row r="866406" spans="23:35" x14ac:dyDescent="0.2">
      <c r="W866406" s="29"/>
      <c r="AI866406" s="29"/>
    </row>
    <row r="866434" spans="23:35" x14ac:dyDescent="0.2">
      <c r="W866434" s="31"/>
      <c r="AI866434" s="31"/>
    </row>
    <row r="866438" spans="23:35" x14ac:dyDescent="0.2">
      <c r="W866438" s="29"/>
      <c r="AI866438" s="29"/>
    </row>
    <row r="866466" spans="23:35" x14ac:dyDescent="0.2">
      <c r="W866466" s="31"/>
      <c r="AI866466" s="31"/>
    </row>
    <row r="866470" spans="23:35" x14ac:dyDescent="0.2">
      <c r="W866470" s="29"/>
      <c r="AI866470" s="29"/>
    </row>
    <row r="866498" spans="23:35" x14ac:dyDescent="0.2">
      <c r="W866498" s="31"/>
      <c r="AI866498" s="31"/>
    </row>
    <row r="866502" spans="23:35" x14ac:dyDescent="0.2">
      <c r="W866502" s="29"/>
      <c r="AI866502" s="29"/>
    </row>
    <row r="866530" spans="23:35" x14ac:dyDescent="0.2">
      <c r="W866530" s="31"/>
      <c r="AI866530" s="31"/>
    </row>
    <row r="866534" spans="23:35" x14ac:dyDescent="0.2">
      <c r="W866534" s="29"/>
      <c r="AI866534" s="29"/>
    </row>
    <row r="866562" spans="23:35" x14ac:dyDescent="0.2">
      <c r="W866562" s="31"/>
      <c r="AI866562" s="31"/>
    </row>
    <row r="866566" spans="23:35" x14ac:dyDescent="0.2">
      <c r="W866566" s="29"/>
      <c r="AI866566" s="29"/>
    </row>
    <row r="866594" spans="23:35" x14ac:dyDescent="0.2">
      <c r="W866594" s="31"/>
      <c r="AI866594" s="31"/>
    </row>
    <row r="866598" spans="23:35" x14ac:dyDescent="0.2">
      <c r="W866598" s="29"/>
      <c r="AI866598" s="29"/>
    </row>
    <row r="866626" spans="23:35" x14ac:dyDescent="0.2">
      <c r="W866626" s="31"/>
      <c r="AI866626" s="31"/>
    </row>
    <row r="866630" spans="23:35" x14ac:dyDescent="0.2">
      <c r="W866630" s="29"/>
      <c r="AI866630" s="29"/>
    </row>
    <row r="866658" spans="23:35" x14ac:dyDescent="0.2">
      <c r="W866658" s="31"/>
      <c r="AI866658" s="31"/>
    </row>
    <row r="866662" spans="23:35" x14ac:dyDescent="0.2">
      <c r="W866662" s="29"/>
      <c r="AI866662" s="29"/>
    </row>
    <row r="866690" spans="23:35" x14ac:dyDescent="0.2">
      <c r="W866690" s="31"/>
      <c r="AI866690" s="31"/>
    </row>
    <row r="866694" spans="23:35" x14ac:dyDescent="0.2">
      <c r="W866694" s="29"/>
      <c r="AI866694" s="29"/>
    </row>
    <row r="866722" spans="23:35" x14ac:dyDescent="0.2">
      <c r="W866722" s="31"/>
      <c r="AI866722" s="31"/>
    </row>
    <row r="866726" spans="23:35" x14ac:dyDescent="0.2">
      <c r="W866726" s="29"/>
      <c r="AI866726" s="29"/>
    </row>
    <row r="866754" spans="23:35" x14ac:dyDescent="0.2">
      <c r="W866754" s="31"/>
      <c r="AI866754" s="31"/>
    </row>
    <row r="866758" spans="23:35" x14ac:dyDescent="0.2">
      <c r="W866758" s="29"/>
      <c r="AI866758" s="29"/>
    </row>
    <row r="866786" spans="23:35" x14ac:dyDescent="0.2">
      <c r="W866786" s="31"/>
      <c r="AI866786" s="31"/>
    </row>
    <row r="866790" spans="23:35" x14ac:dyDescent="0.2">
      <c r="W866790" s="29"/>
      <c r="AI866790" s="29"/>
    </row>
    <row r="866818" spans="23:35" x14ac:dyDescent="0.2">
      <c r="W866818" s="31"/>
      <c r="AI866818" s="31"/>
    </row>
    <row r="866822" spans="23:35" x14ac:dyDescent="0.2">
      <c r="W866822" s="29"/>
      <c r="AI866822" s="29"/>
    </row>
    <row r="866850" spans="23:35" x14ac:dyDescent="0.2">
      <c r="W866850" s="31"/>
      <c r="AI866850" s="31"/>
    </row>
    <row r="866854" spans="23:35" x14ac:dyDescent="0.2">
      <c r="W866854" s="29"/>
      <c r="AI866854" s="29"/>
    </row>
    <row r="866882" spans="23:35" x14ac:dyDescent="0.2">
      <c r="W866882" s="31"/>
      <c r="AI866882" s="31"/>
    </row>
    <row r="866886" spans="23:35" x14ac:dyDescent="0.2">
      <c r="W866886" s="29"/>
      <c r="AI866886" s="29"/>
    </row>
    <row r="866914" spans="23:35" x14ac:dyDescent="0.2">
      <c r="W866914" s="31"/>
      <c r="AI866914" s="31"/>
    </row>
    <row r="866918" spans="23:35" x14ac:dyDescent="0.2">
      <c r="W866918" s="29"/>
      <c r="AI866918" s="29"/>
    </row>
    <row r="866946" spans="23:35" x14ac:dyDescent="0.2">
      <c r="W866946" s="31"/>
      <c r="AI866946" s="31"/>
    </row>
    <row r="866950" spans="23:35" x14ac:dyDescent="0.2">
      <c r="W866950" s="29"/>
      <c r="AI866950" s="29"/>
    </row>
    <row r="866978" spans="23:35" x14ac:dyDescent="0.2">
      <c r="W866978" s="31"/>
      <c r="AI866978" s="31"/>
    </row>
    <row r="866982" spans="23:35" x14ac:dyDescent="0.2">
      <c r="W866982" s="29"/>
      <c r="AI866982" s="29"/>
    </row>
    <row r="867010" spans="23:35" x14ac:dyDescent="0.2">
      <c r="W867010" s="31"/>
      <c r="AI867010" s="31"/>
    </row>
    <row r="867014" spans="23:35" x14ac:dyDescent="0.2">
      <c r="W867014" s="29"/>
      <c r="AI867014" s="29"/>
    </row>
    <row r="867042" spans="23:35" x14ac:dyDescent="0.2">
      <c r="W867042" s="31"/>
      <c r="AI867042" s="31"/>
    </row>
    <row r="867046" spans="23:35" x14ac:dyDescent="0.2">
      <c r="W867046" s="29"/>
      <c r="AI867046" s="29"/>
    </row>
    <row r="867074" spans="23:35" x14ac:dyDescent="0.2">
      <c r="W867074" s="31"/>
      <c r="AI867074" s="31"/>
    </row>
    <row r="867078" spans="23:35" x14ac:dyDescent="0.2">
      <c r="W867078" s="29"/>
      <c r="AI867078" s="29"/>
    </row>
    <row r="867106" spans="23:35" x14ac:dyDescent="0.2">
      <c r="W867106" s="31"/>
      <c r="AI867106" s="31"/>
    </row>
    <row r="867110" spans="23:35" x14ac:dyDescent="0.2">
      <c r="W867110" s="29"/>
      <c r="AI867110" s="29"/>
    </row>
    <row r="867138" spans="23:35" x14ac:dyDescent="0.2">
      <c r="W867138" s="31"/>
      <c r="AI867138" s="31"/>
    </row>
    <row r="867142" spans="23:35" x14ac:dyDescent="0.2">
      <c r="W867142" s="29"/>
      <c r="AI867142" s="29"/>
    </row>
    <row r="867170" spans="23:35" x14ac:dyDescent="0.2">
      <c r="W867170" s="31"/>
      <c r="AI867170" s="31"/>
    </row>
    <row r="867174" spans="23:35" x14ac:dyDescent="0.2">
      <c r="W867174" s="29"/>
      <c r="AI867174" s="29"/>
    </row>
    <row r="867202" spans="23:35" x14ac:dyDescent="0.2">
      <c r="W867202" s="31"/>
      <c r="AI867202" s="31"/>
    </row>
    <row r="867206" spans="23:35" x14ac:dyDescent="0.2">
      <c r="W867206" s="29"/>
      <c r="AI867206" s="29"/>
    </row>
    <row r="867234" spans="23:35" x14ac:dyDescent="0.2">
      <c r="W867234" s="31"/>
      <c r="AI867234" s="31"/>
    </row>
    <row r="867238" spans="23:35" x14ac:dyDescent="0.2">
      <c r="W867238" s="29"/>
      <c r="AI867238" s="29"/>
    </row>
    <row r="867266" spans="23:35" x14ac:dyDescent="0.2">
      <c r="W867266" s="31"/>
      <c r="AI867266" s="31"/>
    </row>
    <row r="867270" spans="23:35" x14ac:dyDescent="0.2">
      <c r="W867270" s="29"/>
      <c r="AI867270" s="29"/>
    </row>
    <row r="867298" spans="23:35" x14ac:dyDescent="0.2">
      <c r="W867298" s="31"/>
      <c r="AI867298" s="31"/>
    </row>
    <row r="867302" spans="23:35" x14ac:dyDescent="0.2">
      <c r="W867302" s="29"/>
      <c r="AI867302" s="29"/>
    </row>
    <row r="867330" spans="23:35" x14ac:dyDescent="0.2">
      <c r="W867330" s="31"/>
      <c r="AI867330" s="31"/>
    </row>
    <row r="867334" spans="23:35" x14ac:dyDescent="0.2">
      <c r="W867334" s="29"/>
      <c r="AI867334" s="29"/>
    </row>
    <row r="867362" spans="23:35" x14ac:dyDescent="0.2">
      <c r="W867362" s="31"/>
      <c r="AI867362" s="31"/>
    </row>
    <row r="867366" spans="23:35" x14ac:dyDescent="0.2">
      <c r="W867366" s="29"/>
      <c r="AI867366" s="29"/>
    </row>
    <row r="867394" spans="23:35" x14ac:dyDescent="0.2">
      <c r="W867394" s="31"/>
      <c r="AI867394" s="31"/>
    </row>
    <row r="867398" spans="23:35" x14ac:dyDescent="0.2">
      <c r="W867398" s="29"/>
      <c r="AI867398" s="29"/>
    </row>
    <row r="867426" spans="23:35" x14ac:dyDescent="0.2">
      <c r="W867426" s="31"/>
      <c r="AI867426" s="31"/>
    </row>
    <row r="867430" spans="23:35" x14ac:dyDescent="0.2">
      <c r="W867430" s="29"/>
      <c r="AI867430" s="29"/>
    </row>
    <row r="867458" spans="23:35" x14ac:dyDescent="0.2">
      <c r="W867458" s="31"/>
      <c r="AI867458" s="31"/>
    </row>
    <row r="867462" spans="23:35" x14ac:dyDescent="0.2">
      <c r="W867462" s="29"/>
      <c r="AI867462" s="29"/>
    </row>
    <row r="867490" spans="23:35" x14ac:dyDescent="0.2">
      <c r="W867490" s="31"/>
      <c r="AI867490" s="31"/>
    </row>
    <row r="867494" spans="23:35" x14ac:dyDescent="0.2">
      <c r="W867494" s="29"/>
      <c r="AI867494" s="29"/>
    </row>
    <row r="867522" spans="23:35" x14ac:dyDescent="0.2">
      <c r="W867522" s="31"/>
      <c r="AI867522" s="31"/>
    </row>
    <row r="867526" spans="23:35" x14ac:dyDescent="0.2">
      <c r="W867526" s="29"/>
      <c r="AI867526" s="29"/>
    </row>
    <row r="867554" spans="23:35" x14ac:dyDescent="0.2">
      <c r="W867554" s="31"/>
      <c r="AI867554" s="31"/>
    </row>
    <row r="867558" spans="23:35" x14ac:dyDescent="0.2">
      <c r="W867558" s="29"/>
      <c r="AI867558" s="29"/>
    </row>
    <row r="867586" spans="23:35" x14ac:dyDescent="0.2">
      <c r="W867586" s="31"/>
      <c r="AI867586" s="31"/>
    </row>
    <row r="867590" spans="23:35" x14ac:dyDescent="0.2">
      <c r="W867590" s="29"/>
      <c r="AI867590" s="29"/>
    </row>
    <row r="867618" spans="23:35" x14ac:dyDescent="0.2">
      <c r="W867618" s="31"/>
      <c r="AI867618" s="31"/>
    </row>
    <row r="867622" spans="23:35" x14ac:dyDescent="0.2">
      <c r="W867622" s="29"/>
      <c r="AI867622" s="29"/>
    </row>
    <row r="867650" spans="23:35" x14ac:dyDescent="0.2">
      <c r="W867650" s="31"/>
      <c r="AI867650" s="31"/>
    </row>
    <row r="867654" spans="23:35" x14ac:dyDescent="0.2">
      <c r="W867654" s="29"/>
      <c r="AI867654" s="29"/>
    </row>
    <row r="867682" spans="23:35" x14ac:dyDescent="0.2">
      <c r="W867682" s="31"/>
      <c r="AI867682" s="31"/>
    </row>
    <row r="867686" spans="23:35" x14ac:dyDescent="0.2">
      <c r="W867686" s="29"/>
      <c r="AI867686" s="29"/>
    </row>
    <row r="867714" spans="23:35" x14ac:dyDescent="0.2">
      <c r="W867714" s="31"/>
      <c r="AI867714" s="31"/>
    </row>
    <row r="867718" spans="23:35" x14ac:dyDescent="0.2">
      <c r="W867718" s="29"/>
      <c r="AI867718" s="29"/>
    </row>
    <row r="867746" spans="23:35" x14ac:dyDescent="0.2">
      <c r="W867746" s="31"/>
      <c r="AI867746" s="31"/>
    </row>
    <row r="867750" spans="23:35" x14ac:dyDescent="0.2">
      <c r="W867750" s="29"/>
      <c r="AI867750" s="29"/>
    </row>
    <row r="867778" spans="23:35" x14ac:dyDescent="0.2">
      <c r="W867778" s="31"/>
      <c r="AI867778" s="31"/>
    </row>
    <row r="867782" spans="23:35" x14ac:dyDescent="0.2">
      <c r="W867782" s="29"/>
      <c r="AI867782" s="29"/>
    </row>
    <row r="867810" spans="23:35" x14ac:dyDescent="0.2">
      <c r="W867810" s="31"/>
      <c r="AI867810" s="31"/>
    </row>
    <row r="867814" spans="23:35" x14ac:dyDescent="0.2">
      <c r="W867814" s="29"/>
      <c r="AI867814" s="29"/>
    </row>
    <row r="867842" spans="23:35" x14ac:dyDescent="0.2">
      <c r="W867842" s="31"/>
      <c r="AI867842" s="31"/>
    </row>
    <row r="867846" spans="23:35" x14ac:dyDescent="0.2">
      <c r="W867846" s="29"/>
      <c r="AI867846" s="29"/>
    </row>
    <row r="867874" spans="23:35" x14ac:dyDescent="0.2">
      <c r="W867874" s="31"/>
      <c r="AI867874" s="31"/>
    </row>
    <row r="867878" spans="23:35" x14ac:dyDescent="0.2">
      <c r="W867878" s="29"/>
      <c r="AI867878" s="29"/>
    </row>
    <row r="867906" spans="23:35" x14ac:dyDescent="0.2">
      <c r="W867906" s="31"/>
      <c r="AI867906" s="31"/>
    </row>
    <row r="867910" spans="23:35" x14ac:dyDescent="0.2">
      <c r="W867910" s="29"/>
      <c r="AI867910" s="29"/>
    </row>
    <row r="867938" spans="23:35" x14ac:dyDescent="0.2">
      <c r="W867938" s="31"/>
      <c r="AI867938" s="31"/>
    </row>
    <row r="867942" spans="23:35" x14ac:dyDescent="0.2">
      <c r="W867942" s="29"/>
      <c r="AI867942" s="29"/>
    </row>
    <row r="867970" spans="23:35" x14ac:dyDescent="0.2">
      <c r="W867970" s="31"/>
      <c r="AI867970" s="31"/>
    </row>
    <row r="867974" spans="23:35" x14ac:dyDescent="0.2">
      <c r="W867974" s="29"/>
      <c r="AI867974" s="29"/>
    </row>
    <row r="868002" spans="23:35" x14ac:dyDescent="0.2">
      <c r="W868002" s="31"/>
      <c r="AI868002" s="31"/>
    </row>
    <row r="868006" spans="23:35" x14ac:dyDescent="0.2">
      <c r="W868006" s="29"/>
      <c r="AI868006" s="29"/>
    </row>
    <row r="868034" spans="23:35" x14ac:dyDescent="0.2">
      <c r="W868034" s="31"/>
      <c r="AI868034" s="31"/>
    </row>
    <row r="868038" spans="23:35" x14ac:dyDescent="0.2">
      <c r="W868038" s="29"/>
      <c r="AI868038" s="29"/>
    </row>
    <row r="868066" spans="23:35" x14ac:dyDescent="0.2">
      <c r="W868066" s="31"/>
      <c r="AI868066" s="31"/>
    </row>
    <row r="868070" spans="23:35" x14ac:dyDescent="0.2">
      <c r="W868070" s="29"/>
      <c r="AI868070" s="29"/>
    </row>
    <row r="868098" spans="23:35" x14ac:dyDescent="0.2">
      <c r="W868098" s="31"/>
      <c r="AI868098" s="31"/>
    </row>
    <row r="868102" spans="23:35" x14ac:dyDescent="0.2">
      <c r="W868102" s="29"/>
      <c r="AI868102" s="29"/>
    </row>
    <row r="868130" spans="23:35" x14ac:dyDescent="0.2">
      <c r="W868130" s="31"/>
      <c r="AI868130" s="31"/>
    </row>
    <row r="868134" spans="23:35" x14ac:dyDescent="0.2">
      <c r="W868134" s="29"/>
      <c r="AI868134" s="29"/>
    </row>
    <row r="868162" spans="23:35" x14ac:dyDescent="0.2">
      <c r="W868162" s="31"/>
      <c r="AI868162" s="31"/>
    </row>
    <row r="868166" spans="23:35" x14ac:dyDescent="0.2">
      <c r="W868166" s="29"/>
      <c r="AI868166" s="29"/>
    </row>
    <row r="868194" spans="23:35" x14ac:dyDescent="0.2">
      <c r="W868194" s="31"/>
      <c r="AI868194" s="31"/>
    </row>
    <row r="868198" spans="23:35" x14ac:dyDescent="0.2">
      <c r="W868198" s="29"/>
      <c r="AI868198" s="29"/>
    </row>
    <row r="868226" spans="23:35" x14ac:dyDescent="0.2">
      <c r="W868226" s="31"/>
      <c r="AI868226" s="31"/>
    </row>
    <row r="868230" spans="23:35" x14ac:dyDescent="0.2">
      <c r="W868230" s="29"/>
      <c r="AI868230" s="29"/>
    </row>
    <row r="868258" spans="23:35" x14ac:dyDescent="0.2">
      <c r="W868258" s="31"/>
      <c r="AI868258" s="31"/>
    </row>
    <row r="868262" spans="23:35" x14ac:dyDescent="0.2">
      <c r="W868262" s="29"/>
      <c r="AI868262" s="29"/>
    </row>
    <row r="868290" spans="23:35" x14ac:dyDescent="0.2">
      <c r="W868290" s="31"/>
      <c r="AI868290" s="31"/>
    </row>
    <row r="868294" spans="23:35" x14ac:dyDescent="0.2">
      <c r="W868294" s="29"/>
      <c r="AI868294" s="29"/>
    </row>
    <row r="868322" spans="23:35" x14ac:dyDescent="0.2">
      <c r="W868322" s="31"/>
      <c r="AI868322" s="31"/>
    </row>
    <row r="868326" spans="23:35" x14ac:dyDescent="0.2">
      <c r="W868326" s="29"/>
      <c r="AI868326" s="29"/>
    </row>
    <row r="868354" spans="23:35" x14ac:dyDescent="0.2">
      <c r="W868354" s="31"/>
      <c r="AI868354" s="31"/>
    </row>
    <row r="868358" spans="23:35" x14ac:dyDescent="0.2">
      <c r="W868358" s="29"/>
      <c r="AI868358" s="29"/>
    </row>
    <row r="868386" spans="23:35" x14ac:dyDescent="0.2">
      <c r="W868386" s="31"/>
      <c r="AI868386" s="31"/>
    </row>
    <row r="868390" spans="23:35" x14ac:dyDescent="0.2">
      <c r="W868390" s="29"/>
      <c r="AI868390" s="29"/>
    </row>
    <row r="868418" spans="23:35" x14ac:dyDescent="0.2">
      <c r="W868418" s="31"/>
      <c r="AI868418" s="31"/>
    </row>
    <row r="868422" spans="23:35" x14ac:dyDescent="0.2">
      <c r="W868422" s="29"/>
      <c r="AI868422" s="29"/>
    </row>
    <row r="868450" spans="23:35" x14ac:dyDescent="0.2">
      <c r="W868450" s="31"/>
      <c r="AI868450" s="31"/>
    </row>
    <row r="868454" spans="23:35" x14ac:dyDescent="0.2">
      <c r="W868454" s="29"/>
      <c r="AI868454" s="29"/>
    </row>
    <row r="868482" spans="23:35" x14ac:dyDescent="0.2">
      <c r="W868482" s="31"/>
      <c r="AI868482" s="31"/>
    </row>
    <row r="868486" spans="23:35" x14ac:dyDescent="0.2">
      <c r="W868486" s="29"/>
      <c r="AI868486" s="29"/>
    </row>
    <row r="868514" spans="23:35" x14ac:dyDescent="0.2">
      <c r="W868514" s="31"/>
      <c r="AI868514" s="31"/>
    </row>
    <row r="868518" spans="23:35" x14ac:dyDescent="0.2">
      <c r="W868518" s="29"/>
      <c r="AI868518" s="29"/>
    </row>
    <row r="868546" spans="23:35" x14ac:dyDescent="0.2">
      <c r="W868546" s="31"/>
      <c r="AI868546" s="31"/>
    </row>
    <row r="868550" spans="23:35" x14ac:dyDescent="0.2">
      <c r="W868550" s="29"/>
      <c r="AI868550" s="29"/>
    </row>
    <row r="868578" spans="23:35" x14ac:dyDescent="0.2">
      <c r="W868578" s="31"/>
      <c r="AI868578" s="31"/>
    </row>
    <row r="868582" spans="23:35" x14ac:dyDescent="0.2">
      <c r="W868582" s="29"/>
      <c r="AI868582" s="29"/>
    </row>
    <row r="868610" spans="23:35" x14ac:dyDescent="0.2">
      <c r="W868610" s="31"/>
      <c r="AI868610" s="31"/>
    </row>
    <row r="868614" spans="23:35" x14ac:dyDescent="0.2">
      <c r="W868614" s="29"/>
      <c r="AI868614" s="29"/>
    </row>
    <row r="868642" spans="23:35" x14ac:dyDescent="0.2">
      <c r="W868642" s="31"/>
      <c r="AI868642" s="31"/>
    </row>
    <row r="868646" spans="23:35" x14ac:dyDescent="0.2">
      <c r="W868646" s="29"/>
      <c r="AI868646" s="29"/>
    </row>
    <row r="868674" spans="23:35" x14ac:dyDescent="0.2">
      <c r="W868674" s="31"/>
      <c r="AI868674" s="31"/>
    </row>
    <row r="868678" spans="23:35" x14ac:dyDescent="0.2">
      <c r="W868678" s="29"/>
      <c r="AI868678" s="29"/>
    </row>
    <row r="868706" spans="23:35" x14ac:dyDescent="0.2">
      <c r="W868706" s="31"/>
      <c r="AI868706" s="31"/>
    </row>
    <row r="868710" spans="23:35" x14ac:dyDescent="0.2">
      <c r="W868710" s="29"/>
      <c r="AI868710" s="29"/>
    </row>
    <row r="868738" spans="23:35" x14ac:dyDescent="0.2">
      <c r="W868738" s="31"/>
      <c r="AI868738" s="31"/>
    </row>
    <row r="868742" spans="23:35" x14ac:dyDescent="0.2">
      <c r="W868742" s="29"/>
      <c r="AI868742" s="29"/>
    </row>
    <row r="868770" spans="23:35" x14ac:dyDescent="0.2">
      <c r="W868770" s="31"/>
      <c r="AI868770" s="31"/>
    </row>
    <row r="868774" spans="23:35" x14ac:dyDescent="0.2">
      <c r="W868774" s="29"/>
      <c r="AI868774" s="29"/>
    </row>
    <row r="868802" spans="23:35" x14ac:dyDescent="0.2">
      <c r="W868802" s="31"/>
      <c r="AI868802" s="31"/>
    </row>
    <row r="868806" spans="23:35" x14ac:dyDescent="0.2">
      <c r="W868806" s="29"/>
      <c r="AI868806" s="29"/>
    </row>
    <row r="868834" spans="23:35" x14ac:dyDescent="0.2">
      <c r="W868834" s="31"/>
      <c r="AI868834" s="31"/>
    </row>
    <row r="868838" spans="23:35" x14ac:dyDescent="0.2">
      <c r="W868838" s="29"/>
      <c r="AI868838" s="29"/>
    </row>
    <row r="868866" spans="23:35" x14ac:dyDescent="0.2">
      <c r="W868866" s="31"/>
      <c r="AI868866" s="31"/>
    </row>
    <row r="868870" spans="23:35" x14ac:dyDescent="0.2">
      <c r="W868870" s="29"/>
      <c r="AI868870" s="29"/>
    </row>
    <row r="868898" spans="23:35" x14ac:dyDescent="0.2">
      <c r="W868898" s="31"/>
      <c r="AI868898" s="31"/>
    </row>
    <row r="868902" spans="23:35" x14ac:dyDescent="0.2">
      <c r="W868902" s="29"/>
      <c r="AI868902" s="29"/>
    </row>
    <row r="868930" spans="23:35" x14ac:dyDescent="0.2">
      <c r="W868930" s="31"/>
      <c r="AI868930" s="31"/>
    </row>
    <row r="868934" spans="23:35" x14ac:dyDescent="0.2">
      <c r="W868934" s="29"/>
      <c r="AI868934" s="29"/>
    </row>
    <row r="868962" spans="23:35" x14ac:dyDescent="0.2">
      <c r="W868962" s="31"/>
      <c r="AI868962" s="31"/>
    </row>
    <row r="868966" spans="23:35" x14ac:dyDescent="0.2">
      <c r="W868966" s="29"/>
      <c r="AI868966" s="29"/>
    </row>
    <row r="868994" spans="23:35" x14ac:dyDescent="0.2">
      <c r="W868994" s="31"/>
      <c r="AI868994" s="31"/>
    </row>
    <row r="868998" spans="23:35" x14ac:dyDescent="0.2">
      <c r="W868998" s="29"/>
      <c r="AI868998" s="29"/>
    </row>
    <row r="869026" spans="23:35" x14ac:dyDescent="0.2">
      <c r="W869026" s="31"/>
      <c r="AI869026" s="31"/>
    </row>
    <row r="869030" spans="23:35" x14ac:dyDescent="0.2">
      <c r="W869030" s="29"/>
      <c r="AI869030" s="29"/>
    </row>
    <row r="869058" spans="23:35" x14ac:dyDescent="0.2">
      <c r="W869058" s="31"/>
      <c r="AI869058" s="31"/>
    </row>
    <row r="869062" spans="23:35" x14ac:dyDescent="0.2">
      <c r="W869062" s="29"/>
      <c r="AI869062" s="29"/>
    </row>
    <row r="869090" spans="23:35" x14ac:dyDescent="0.2">
      <c r="W869090" s="31"/>
      <c r="AI869090" s="31"/>
    </row>
    <row r="869094" spans="23:35" x14ac:dyDescent="0.2">
      <c r="W869094" s="29"/>
      <c r="AI869094" s="29"/>
    </row>
    <row r="869122" spans="23:35" x14ac:dyDescent="0.2">
      <c r="W869122" s="31"/>
      <c r="AI869122" s="31"/>
    </row>
    <row r="869126" spans="23:35" x14ac:dyDescent="0.2">
      <c r="W869126" s="29"/>
      <c r="AI869126" s="29"/>
    </row>
    <row r="869154" spans="23:35" x14ac:dyDescent="0.2">
      <c r="W869154" s="31"/>
      <c r="AI869154" s="31"/>
    </row>
    <row r="869158" spans="23:35" x14ac:dyDescent="0.2">
      <c r="W869158" s="29"/>
      <c r="AI869158" s="29"/>
    </row>
    <row r="869186" spans="23:35" x14ac:dyDescent="0.2">
      <c r="W869186" s="31"/>
      <c r="AI869186" s="31"/>
    </row>
    <row r="869190" spans="23:35" x14ac:dyDescent="0.2">
      <c r="W869190" s="29"/>
      <c r="AI869190" s="29"/>
    </row>
    <row r="869218" spans="23:35" x14ac:dyDescent="0.2">
      <c r="W869218" s="31"/>
      <c r="AI869218" s="31"/>
    </row>
    <row r="869222" spans="23:35" x14ac:dyDescent="0.2">
      <c r="W869222" s="29"/>
      <c r="AI869222" s="29"/>
    </row>
    <row r="869250" spans="23:35" x14ac:dyDescent="0.2">
      <c r="W869250" s="31"/>
      <c r="AI869250" s="31"/>
    </row>
    <row r="869254" spans="23:35" x14ac:dyDescent="0.2">
      <c r="W869254" s="29"/>
      <c r="AI869254" s="29"/>
    </row>
    <row r="869282" spans="23:35" x14ac:dyDescent="0.2">
      <c r="W869282" s="31"/>
      <c r="AI869282" s="31"/>
    </row>
    <row r="869286" spans="23:35" x14ac:dyDescent="0.2">
      <c r="W869286" s="29"/>
      <c r="AI869286" s="29"/>
    </row>
    <row r="869314" spans="23:35" x14ac:dyDescent="0.2">
      <c r="W869314" s="31"/>
      <c r="AI869314" s="31"/>
    </row>
    <row r="869318" spans="23:35" x14ac:dyDescent="0.2">
      <c r="W869318" s="29"/>
      <c r="AI869318" s="29"/>
    </row>
    <row r="869346" spans="23:35" x14ac:dyDescent="0.2">
      <c r="W869346" s="31"/>
      <c r="AI869346" s="31"/>
    </row>
    <row r="869350" spans="23:35" x14ac:dyDescent="0.2">
      <c r="W869350" s="29"/>
      <c r="AI869350" s="29"/>
    </row>
    <row r="869378" spans="23:35" x14ac:dyDescent="0.2">
      <c r="W869378" s="31"/>
      <c r="AI869378" s="31"/>
    </row>
    <row r="869382" spans="23:35" x14ac:dyDescent="0.2">
      <c r="W869382" s="29"/>
      <c r="AI869382" s="29"/>
    </row>
    <row r="869410" spans="23:35" x14ac:dyDescent="0.2">
      <c r="W869410" s="31"/>
      <c r="AI869410" s="31"/>
    </row>
    <row r="869414" spans="23:35" x14ac:dyDescent="0.2">
      <c r="W869414" s="29"/>
      <c r="AI869414" s="29"/>
    </row>
    <row r="869442" spans="23:35" x14ac:dyDescent="0.2">
      <c r="W869442" s="31"/>
      <c r="AI869442" s="31"/>
    </row>
    <row r="869446" spans="23:35" x14ac:dyDescent="0.2">
      <c r="W869446" s="29"/>
      <c r="AI869446" s="29"/>
    </row>
    <row r="869474" spans="23:35" x14ac:dyDescent="0.2">
      <c r="W869474" s="31"/>
      <c r="AI869474" s="31"/>
    </row>
    <row r="869478" spans="23:35" x14ac:dyDescent="0.2">
      <c r="W869478" s="29"/>
      <c r="AI869478" s="29"/>
    </row>
    <row r="869506" spans="23:35" x14ac:dyDescent="0.2">
      <c r="W869506" s="31"/>
      <c r="AI869506" s="31"/>
    </row>
    <row r="869510" spans="23:35" x14ac:dyDescent="0.2">
      <c r="W869510" s="29"/>
      <c r="AI869510" s="29"/>
    </row>
    <row r="869538" spans="23:35" x14ac:dyDescent="0.2">
      <c r="W869538" s="31"/>
      <c r="AI869538" s="31"/>
    </row>
    <row r="869542" spans="23:35" x14ac:dyDescent="0.2">
      <c r="W869542" s="29"/>
      <c r="AI869542" s="29"/>
    </row>
    <row r="869570" spans="23:35" x14ac:dyDescent="0.2">
      <c r="W869570" s="31"/>
      <c r="AI869570" s="31"/>
    </row>
    <row r="869574" spans="23:35" x14ac:dyDescent="0.2">
      <c r="W869574" s="29"/>
      <c r="AI869574" s="29"/>
    </row>
    <row r="869602" spans="23:35" x14ac:dyDescent="0.2">
      <c r="W869602" s="31"/>
      <c r="AI869602" s="31"/>
    </row>
    <row r="869606" spans="23:35" x14ac:dyDescent="0.2">
      <c r="W869606" s="29"/>
      <c r="AI869606" s="29"/>
    </row>
    <row r="869634" spans="23:35" x14ac:dyDescent="0.2">
      <c r="W869634" s="31"/>
      <c r="AI869634" s="31"/>
    </row>
    <row r="869638" spans="23:35" x14ac:dyDescent="0.2">
      <c r="W869638" s="29"/>
      <c r="AI869638" s="29"/>
    </row>
    <row r="869666" spans="23:35" x14ac:dyDescent="0.2">
      <c r="W869666" s="31"/>
      <c r="AI869666" s="31"/>
    </row>
    <row r="869670" spans="23:35" x14ac:dyDescent="0.2">
      <c r="W869670" s="29"/>
      <c r="AI869670" s="29"/>
    </row>
    <row r="869698" spans="23:35" x14ac:dyDescent="0.2">
      <c r="W869698" s="31"/>
      <c r="AI869698" s="31"/>
    </row>
    <row r="869702" spans="23:35" x14ac:dyDescent="0.2">
      <c r="W869702" s="29"/>
      <c r="AI869702" s="29"/>
    </row>
    <row r="869730" spans="23:35" x14ac:dyDescent="0.2">
      <c r="W869730" s="31"/>
      <c r="AI869730" s="31"/>
    </row>
    <row r="869734" spans="23:35" x14ac:dyDescent="0.2">
      <c r="W869734" s="29"/>
      <c r="AI869734" s="29"/>
    </row>
    <row r="869762" spans="23:35" x14ac:dyDescent="0.2">
      <c r="W869762" s="31"/>
      <c r="AI869762" s="31"/>
    </row>
    <row r="869766" spans="23:35" x14ac:dyDescent="0.2">
      <c r="W869766" s="29"/>
      <c r="AI869766" s="29"/>
    </row>
    <row r="869794" spans="23:35" x14ac:dyDescent="0.2">
      <c r="W869794" s="31"/>
      <c r="AI869794" s="31"/>
    </row>
    <row r="869798" spans="23:35" x14ac:dyDescent="0.2">
      <c r="W869798" s="29"/>
      <c r="AI869798" s="29"/>
    </row>
    <row r="869826" spans="23:35" x14ac:dyDescent="0.2">
      <c r="W869826" s="31"/>
      <c r="AI869826" s="31"/>
    </row>
    <row r="869830" spans="23:35" x14ac:dyDescent="0.2">
      <c r="W869830" s="29"/>
      <c r="AI869830" s="29"/>
    </row>
    <row r="869858" spans="23:35" x14ac:dyDescent="0.2">
      <c r="W869858" s="31"/>
      <c r="AI869858" s="31"/>
    </row>
    <row r="869862" spans="23:35" x14ac:dyDescent="0.2">
      <c r="W869862" s="29"/>
      <c r="AI869862" s="29"/>
    </row>
    <row r="869890" spans="23:35" x14ac:dyDescent="0.2">
      <c r="W869890" s="31"/>
      <c r="AI869890" s="31"/>
    </row>
    <row r="869894" spans="23:35" x14ac:dyDescent="0.2">
      <c r="W869894" s="29"/>
      <c r="AI869894" s="29"/>
    </row>
    <row r="869922" spans="23:35" x14ac:dyDescent="0.2">
      <c r="W869922" s="31"/>
      <c r="AI869922" s="31"/>
    </row>
    <row r="869926" spans="23:35" x14ac:dyDescent="0.2">
      <c r="W869926" s="29"/>
      <c r="AI869926" s="29"/>
    </row>
    <row r="869954" spans="23:35" x14ac:dyDescent="0.2">
      <c r="W869954" s="31"/>
      <c r="AI869954" s="31"/>
    </row>
    <row r="869958" spans="23:35" x14ac:dyDescent="0.2">
      <c r="W869958" s="29"/>
      <c r="AI869958" s="29"/>
    </row>
    <row r="869986" spans="23:35" x14ac:dyDescent="0.2">
      <c r="W869986" s="31"/>
      <c r="AI869986" s="31"/>
    </row>
    <row r="869990" spans="23:35" x14ac:dyDescent="0.2">
      <c r="W869990" s="29"/>
      <c r="AI869990" s="29"/>
    </row>
    <row r="870018" spans="23:35" x14ac:dyDescent="0.2">
      <c r="W870018" s="31"/>
      <c r="AI870018" s="31"/>
    </row>
    <row r="870022" spans="23:35" x14ac:dyDescent="0.2">
      <c r="W870022" s="29"/>
      <c r="AI870022" s="29"/>
    </row>
    <row r="870050" spans="23:35" x14ac:dyDescent="0.2">
      <c r="W870050" s="31"/>
      <c r="AI870050" s="31"/>
    </row>
    <row r="870054" spans="23:35" x14ac:dyDescent="0.2">
      <c r="W870054" s="29"/>
      <c r="AI870054" s="29"/>
    </row>
    <row r="870082" spans="23:35" x14ac:dyDescent="0.2">
      <c r="W870082" s="31"/>
      <c r="AI870082" s="31"/>
    </row>
    <row r="870086" spans="23:35" x14ac:dyDescent="0.2">
      <c r="W870086" s="29"/>
      <c r="AI870086" s="29"/>
    </row>
    <row r="870114" spans="23:35" x14ac:dyDescent="0.2">
      <c r="W870114" s="31"/>
      <c r="AI870114" s="31"/>
    </row>
    <row r="870118" spans="23:35" x14ac:dyDescent="0.2">
      <c r="W870118" s="29"/>
      <c r="AI870118" s="29"/>
    </row>
    <row r="870146" spans="23:35" x14ac:dyDescent="0.2">
      <c r="W870146" s="31"/>
      <c r="AI870146" s="31"/>
    </row>
    <row r="870150" spans="23:35" x14ac:dyDescent="0.2">
      <c r="W870150" s="29"/>
      <c r="AI870150" s="29"/>
    </row>
    <row r="870178" spans="23:35" x14ac:dyDescent="0.2">
      <c r="W870178" s="31"/>
      <c r="AI870178" s="31"/>
    </row>
    <row r="870182" spans="23:35" x14ac:dyDescent="0.2">
      <c r="W870182" s="29"/>
      <c r="AI870182" s="29"/>
    </row>
    <row r="870210" spans="23:35" x14ac:dyDescent="0.2">
      <c r="W870210" s="31"/>
      <c r="AI870210" s="31"/>
    </row>
    <row r="870214" spans="23:35" x14ac:dyDescent="0.2">
      <c r="W870214" s="29"/>
      <c r="AI870214" s="29"/>
    </row>
    <row r="870242" spans="23:35" x14ac:dyDescent="0.2">
      <c r="W870242" s="31"/>
      <c r="AI870242" s="31"/>
    </row>
    <row r="870246" spans="23:35" x14ac:dyDescent="0.2">
      <c r="W870246" s="29"/>
      <c r="AI870246" s="29"/>
    </row>
    <row r="870274" spans="23:35" x14ac:dyDescent="0.2">
      <c r="W870274" s="31"/>
      <c r="AI870274" s="31"/>
    </row>
    <row r="870278" spans="23:35" x14ac:dyDescent="0.2">
      <c r="W870278" s="29"/>
      <c r="AI870278" s="29"/>
    </row>
    <row r="870306" spans="23:35" x14ac:dyDescent="0.2">
      <c r="W870306" s="31"/>
      <c r="AI870306" s="31"/>
    </row>
    <row r="870310" spans="23:35" x14ac:dyDescent="0.2">
      <c r="W870310" s="29"/>
      <c r="AI870310" s="29"/>
    </row>
    <row r="870338" spans="23:35" x14ac:dyDescent="0.2">
      <c r="W870338" s="31"/>
      <c r="AI870338" s="31"/>
    </row>
    <row r="870342" spans="23:35" x14ac:dyDescent="0.2">
      <c r="W870342" s="29"/>
      <c r="AI870342" s="29"/>
    </row>
    <row r="870370" spans="23:35" x14ac:dyDescent="0.2">
      <c r="W870370" s="31"/>
      <c r="AI870370" s="31"/>
    </row>
    <row r="870374" spans="23:35" x14ac:dyDescent="0.2">
      <c r="W870374" s="29"/>
      <c r="AI870374" s="29"/>
    </row>
    <row r="870402" spans="23:35" x14ac:dyDescent="0.2">
      <c r="W870402" s="31"/>
      <c r="AI870402" s="31"/>
    </row>
    <row r="870406" spans="23:35" x14ac:dyDescent="0.2">
      <c r="W870406" s="29"/>
      <c r="AI870406" s="29"/>
    </row>
    <row r="870434" spans="23:35" x14ac:dyDescent="0.2">
      <c r="W870434" s="31"/>
      <c r="AI870434" s="31"/>
    </row>
    <row r="870438" spans="23:35" x14ac:dyDescent="0.2">
      <c r="W870438" s="29"/>
      <c r="AI870438" s="29"/>
    </row>
    <row r="870466" spans="23:35" x14ac:dyDescent="0.2">
      <c r="W870466" s="31"/>
      <c r="AI870466" s="31"/>
    </row>
    <row r="870470" spans="23:35" x14ac:dyDescent="0.2">
      <c r="W870470" s="29"/>
      <c r="AI870470" s="29"/>
    </row>
    <row r="870498" spans="23:35" x14ac:dyDescent="0.2">
      <c r="W870498" s="31"/>
      <c r="AI870498" s="31"/>
    </row>
    <row r="870502" spans="23:35" x14ac:dyDescent="0.2">
      <c r="W870502" s="29"/>
      <c r="AI870502" s="29"/>
    </row>
    <row r="870530" spans="23:35" x14ac:dyDescent="0.2">
      <c r="W870530" s="31"/>
      <c r="AI870530" s="31"/>
    </row>
    <row r="870534" spans="23:35" x14ac:dyDescent="0.2">
      <c r="W870534" s="29"/>
      <c r="AI870534" s="29"/>
    </row>
    <row r="870562" spans="23:35" x14ac:dyDescent="0.2">
      <c r="W870562" s="31"/>
      <c r="AI870562" s="31"/>
    </row>
    <row r="870566" spans="23:35" x14ac:dyDescent="0.2">
      <c r="W870566" s="29"/>
      <c r="AI870566" s="29"/>
    </row>
    <row r="870594" spans="23:35" x14ac:dyDescent="0.2">
      <c r="W870594" s="31"/>
      <c r="AI870594" s="31"/>
    </row>
    <row r="870598" spans="23:35" x14ac:dyDescent="0.2">
      <c r="W870598" s="29"/>
      <c r="AI870598" s="29"/>
    </row>
    <row r="870626" spans="23:35" x14ac:dyDescent="0.2">
      <c r="W870626" s="31"/>
      <c r="AI870626" s="31"/>
    </row>
    <row r="870630" spans="23:35" x14ac:dyDescent="0.2">
      <c r="W870630" s="29"/>
      <c r="AI870630" s="29"/>
    </row>
    <row r="870658" spans="23:35" x14ac:dyDescent="0.2">
      <c r="W870658" s="31"/>
      <c r="AI870658" s="31"/>
    </row>
    <row r="870662" spans="23:35" x14ac:dyDescent="0.2">
      <c r="W870662" s="29"/>
      <c r="AI870662" s="29"/>
    </row>
    <row r="870690" spans="23:35" x14ac:dyDescent="0.2">
      <c r="W870690" s="31"/>
      <c r="AI870690" s="31"/>
    </row>
    <row r="870694" spans="23:35" x14ac:dyDescent="0.2">
      <c r="W870694" s="29"/>
      <c r="AI870694" s="29"/>
    </row>
    <row r="870722" spans="23:35" x14ac:dyDescent="0.2">
      <c r="W870722" s="31"/>
      <c r="AI870722" s="31"/>
    </row>
    <row r="870726" spans="23:35" x14ac:dyDescent="0.2">
      <c r="W870726" s="29"/>
      <c r="AI870726" s="29"/>
    </row>
    <row r="870754" spans="23:35" x14ac:dyDescent="0.2">
      <c r="W870754" s="31"/>
      <c r="AI870754" s="31"/>
    </row>
    <row r="870758" spans="23:35" x14ac:dyDescent="0.2">
      <c r="W870758" s="29"/>
      <c r="AI870758" s="29"/>
    </row>
    <row r="870786" spans="23:35" x14ac:dyDescent="0.2">
      <c r="W870786" s="31"/>
      <c r="AI870786" s="31"/>
    </row>
    <row r="870790" spans="23:35" x14ac:dyDescent="0.2">
      <c r="W870790" s="29"/>
      <c r="AI870790" s="29"/>
    </row>
    <row r="870818" spans="23:35" x14ac:dyDescent="0.2">
      <c r="W870818" s="31"/>
      <c r="AI870818" s="31"/>
    </row>
    <row r="870822" spans="23:35" x14ac:dyDescent="0.2">
      <c r="W870822" s="29"/>
      <c r="AI870822" s="29"/>
    </row>
    <row r="870850" spans="23:35" x14ac:dyDescent="0.2">
      <c r="W870850" s="31"/>
      <c r="AI870850" s="31"/>
    </row>
    <row r="870854" spans="23:35" x14ac:dyDescent="0.2">
      <c r="W870854" s="29"/>
      <c r="AI870854" s="29"/>
    </row>
    <row r="870882" spans="23:35" x14ac:dyDescent="0.2">
      <c r="W870882" s="31"/>
      <c r="AI870882" s="31"/>
    </row>
    <row r="870886" spans="23:35" x14ac:dyDescent="0.2">
      <c r="W870886" s="29"/>
      <c r="AI870886" s="29"/>
    </row>
    <row r="870914" spans="23:35" x14ac:dyDescent="0.2">
      <c r="W870914" s="31"/>
      <c r="AI870914" s="31"/>
    </row>
    <row r="870918" spans="23:35" x14ac:dyDescent="0.2">
      <c r="W870918" s="29"/>
      <c r="AI870918" s="29"/>
    </row>
    <row r="870946" spans="23:35" x14ac:dyDescent="0.2">
      <c r="W870946" s="31"/>
      <c r="AI870946" s="31"/>
    </row>
    <row r="870950" spans="23:35" x14ac:dyDescent="0.2">
      <c r="W870950" s="29"/>
      <c r="AI870950" s="29"/>
    </row>
    <row r="870978" spans="23:35" x14ac:dyDescent="0.2">
      <c r="W870978" s="31"/>
      <c r="AI870978" s="31"/>
    </row>
    <row r="870982" spans="23:35" x14ac:dyDescent="0.2">
      <c r="W870982" s="29"/>
      <c r="AI870982" s="29"/>
    </row>
    <row r="871010" spans="23:35" x14ac:dyDescent="0.2">
      <c r="W871010" s="31"/>
      <c r="AI871010" s="31"/>
    </row>
    <row r="871014" spans="23:35" x14ac:dyDescent="0.2">
      <c r="W871014" s="29"/>
      <c r="AI871014" s="29"/>
    </row>
    <row r="871042" spans="23:35" x14ac:dyDescent="0.2">
      <c r="W871042" s="31"/>
      <c r="AI871042" s="31"/>
    </row>
    <row r="871046" spans="23:35" x14ac:dyDescent="0.2">
      <c r="W871046" s="29"/>
      <c r="AI871046" s="29"/>
    </row>
    <row r="871074" spans="23:35" x14ac:dyDescent="0.2">
      <c r="W871074" s="31"/>
      <c r="AI871074" s="31"/>
    </row>
    <row r="871078" spans="23:35" x14ac:dyDescent="0.2">
      <c r="W871078" s="29"/>
      <c r="AI871078" s="29"/>
    </row>
    <row r="871106" spans="23:35" x14ac:dyDescent="0.2">
      <c r="W871106" s="31"/>
      <c r="AI871106" s="31"/>
    </row>
    <row r="871110" spans="23:35" x14ac:dyDescent="0.2">
      <c r="W871110" s="29"/>
      <c r="AI871110" s="29"/>
    </row>
    <row r="871138" spans="23:35" x14ac:dyDescent="0.2">
      <c r="W871138" s="31"/>
      <c r="AI871138" s="31"/>
    </row>
    <row r="871142" spans="23:35" x14ac:dyDescent="0.2">
      <c r="W871142" s="29"/>
      <c r="AI871142" s="29"/>
    </row>
    <row r="871170" spans="23:35" x14ac:dyDescent="0.2">
      <c r="W871170" s="31"/>
      <c r="AI871170" s="31"/>
    </row>
    <row r="871174" spans="23:35" x14ac:dyDescent="0.2">
      <c r="W871174" s="29"/>
      <c r="AI871174" s="29"/>
    </row>
    <row r="871202" spans="23:35" x14ac:dyDescent="0.2">
      <c r="W871202" s="31"/>
      <c r="AI871202" s="31"/>
    </row>
    <row r="871206" spans="23:35" x14ac:dyDescent="0.2">
      <c r="W871206" s="29"/>
      <c r="AI871206" s="29"/>
    </row>
    <row r="871234" spans="23:35" x14ac:dyDescent="0.2">
      <c r="W871234" s="31"/>
      <c r="AI871234" s="31"/>
    </row>
    <row r="871238" spans="23:35" x14ac:dyDescent="0.2">
      <c r="W871238" s="29"/>
      <c r="AI871238" s="29"/>
    </row>
    <row r="871266" spans="23:35" x14ac:dyDescent="0.2">
      <c r="W871266" s="31"/>
      <c r="AI871266" s="31"/>
    </row>
    <row r="871270" spans="23:35" x14ac:dyDescent="0.2">
      <c r="W871270" s="29"/>
      <c r="AI871270" s="29"/>
    </row>
    <row r="871298" spans="23:35" x14ac:dyDescent="0.2">
      <c r="W871298" s="31"/>
      <c r="AI871298" s="31"/>
    </row>
    <row r="871302" spans="23:35" x14ac:dyDescent="0.2">
      <c r="W871302" s="29"/>
      <c r="AI871302" s="29"/>
    </row>
    <row r="871330" spans="23:35" x14ac:dyDescent="0.2">
      <c r="W871330" s="31"/>
      <c r="AI871330" s="31"/>
    </row>
    <row r="871334" spans="23:35" x14ac:dyDescent="0.2">
      <c r="W871334" s="29"/>
      <c r="AI871334" s="29"/>
    </row>
    <row r="871362" spans="23:35" x14ac:dyDescent="0.2">
      <c r="W871362" s="31"/>
      <c r="AI871362" s="31"/>
    </row>
    <row r="871366" spans="23:35" x14ac:dyDescent="0.2">
      <c r="W871366" s="29"/>
      <c r="AI871366" s="29"/>
    </row>
    <row r="871394" spans="23:35" x14ac:dyDescent="0.2">
      <c r="W871394" s="31"/>
      <c r="AI871394" s="31"/>
    </row>
    <row r="871398" spans="23:35" x14ac:dyDescent="0.2">
      <c r="W871398" s="29"/>
      <c r="AI871398" s="29"/>
    </row>
    <row r="871426" spans="23:35" x14ac:dyDescent="0.2">
      <c r="W871426" s="31"/>
      <c r="AI871426" s="31"/>
    </row>
    <row r="871430" spans="23:35" x14ac:dyDescent="0.2">
      <c r="W871430" s="29"/>
      <c r="AI871430" s="29"/>
    </row>
    <row r="871458" spans="23:35" x14ac:dyDescent="0.2">
      <c r="W871458" s="31"/>
      <c r="AI871458" s="31"/>
    </row>
    <row r="871462" spans="23:35" x14ac:dyDescent="0.2">
      <c r="W871462" s="29"/>
      <c r="AI871462" s="29"/>
    </row>
    <row r="871490" spans="23:35" x14ac:dyDescent="0.2">
      <c r="W871490" s="31"/>
      <c r="AI871490" s="31"/>
    </row>
    <row r="871494" spans="23:35" x14ac:dyDescent="0.2">
      <c r="W871494" s="29"/>
      <c r="AI871494" s="29"/>
    </row>
    <row r="871522" spans="23:35" x14ac:dyDescent="0.2">
      <c r="W871522" s="31"/>
      <c r="AI871522" s="31"/>
    </row>
    <row r="871526" spans="23:35" x14ac:dyDescent="0.2">
      <c r="W871526" s="29"/>
      <c r="AI871526" s="29"/>
    </row>
    <row r="871554" spans="23:35" x14ac:dyDescent="0.2">
      <c r="W871554" s="31"/>
      <c r="AI871554" s="31"/>
    </row>
    <row r="871558" spans="23:35" x14ac:dyDescent="0.2">
      <c r="W871558" s="29"/>
      <c r="AI871558" s="29"/>
    </row>
    <row r="871586" spans="23:35" x14ac:dyDescent="0.2">
      <c r="W871586" s="31"/>
      <c r="AI871586" s="31"/>
    </row>
    <row r="871590" spans="23:35" x14ac:dyDescent="0.2">
      <c r="W871590" s="29"/>
      <c r="AI871590" s="29"/>
    </row>
    <row r="871618" spans="23:35" x14ac:dyDescent="0.2">
      <c r="W871618" s="31"/>
      <c r="AI871618" s="31"/>
    </row>
    <row r="871622" spans="23:35" x14ac:dyDescent="0.2">
      <c r="W871622" s="29"/>
      <c r="AI871622" s="29"/>
    </row>
    <row r="871650" spans="23:35" x14ac:dyDescent="0.2">
      <c r="W871650" s="31"/>
      <c r="AI871650" s="31"/>
    </row>
    <row r="871654" spans="23:35" x14ac:dyDescent="0.2">
      <c r="W871654" s="29"/>
      <c r="AI871654" s="29"/>
    </row>
    <row r="871682" spans="23:35" x14ac:dyDescent="0.2">
      <c r="W871682" s="31"/>
      <c r="AI871682" s="31"/>
    </row>
    <row r="871686" spans="23:35" x14ac:dyDescent="0.2">
      <c r="W871686" s="29"/>
      <c r="AI871686" s="29"/>
    </row>
    <row r="871714" spans="23:35" x14ac:dyDescent="0.2">
      <c r="W871714" s="31"/>
      <c r="AI871714" s="31"/>
    </row>
    <row r="871718" spans="23:35" x14ac:dyDescent="0.2">
      <c r="W871718" s="29"/>
      <c r="AI871718" s="29"/>
    </row>
    <row r="871746" spans="23:35" x14ac:dyDescent="0.2">
      <c r="W871746" s="31"/>
      <c r="AI871746" s="31"/>
    </row>
    <row r="871750" spans="23:35" x14ac:dyDescent="0.2">
      <c r="W871750" s="29"/>
      <c r="AI871750" s="29"/>
    </row>
    <row r="871778" spans="23:35" x14ac:dyDescent="0.2">
      <c r="W871778" s="31"/>
      <c r="AI871778" s="31"/>
    </row>
    <row r="871782" spans="23:35" x14ac:dyDescent="0.2">
      <c r="W871782" s="29"/>
      <c r="AI871782" s="29"/>
    </row>
    <row r="871810" spans="23:35" x14ac:dyDescent="0.2">
      <c r="W871810" s="31"/>
      <c r="AI871810" s="31"/>
    </row>
    <row r="871814" spans="23:35" x14ac:dyDescent="0.2">
      <c r="W871814" s="29"/>
      <c r="AI871814" s="29"/>
    </row>
    <row r="871842" spans="23:35" x14ac:dyDescent="0.2">
      <c r="W871842" s="31"/>
      <c r="AI871842" s="31"/>
    </row>
    <row r="871846" spans="23:35" x14ac:dyDescent="0.2">
      <c r="W871846" s="29"/>
      <c r="AI871846" s="29"/>
    </row>
    <row r="871874" spans="23:35" x14ac:dyDescent="0.2">
      <c r="W871874" s="31"/>
      <c r="AI871874" s="31"/>
    </row>
    <row r="871878" spans="23:35" x14ac:dyDescent="0.2">
      <c r="W871878" s="29"/>
      <c r="AI871878" s="29"/>
    </row>
    <row r="871906" spans="23:35" x14ac:dyDescent="0.2">
      <c r="W871906" s="31"/>
      <c r="AI871906" s="31"/>
    </row>
    <row r="871910" spans="23:35" x14ac:dyDescent="0.2">
      <c r="W871910" s="29"/>
      <c r="AI871910" s="29"/>
    </row>
    <row r="871938" spans="23:35" x14ac:dyDescent="0.2">
      <c r="W871938" s="31"/>
      <c r="AI871938" s="31"/>
    </row>
    <row r="871942" spans="23:35" x14ac:dyDescent="0.2">
      <c r="W871942" s="29"/>
      <c r="AI871942" s="29"/>
    </row>
    <row r="871970" spans="23:35" x14ac:dyDescent="0.2">
      <c r="W871970" s="31"/>
      <c r="AI871970" s="31"/>
    </row>
    <row r="871974" spans="23:35" x14ac:dyDescent="0.2">
      <c r="W871974" s="29"/>
      <c r="AI871974" s="29"/>
    </row>
    <row r="872002" spans="23:35" x14ac:dyDescent="0.2">
      <c r="W872002" s="31"/>
      <c r="AI872002" s="31"/>
    </row>
    <row r="872006" spans="23:35" x14ac:dyDescent="0.2">
      <c r="W872006" s="29"/>
      <c r="AI872006" s="29"/>
    </row>
    <row r="872034" spans="23:35" x14ac:dyDescent="0.2">
      <c r="W872034" s="31"/>
      <c r="AI872034" s="31"/>
    </row>
    <row r="872038" spans="23:35" x14ac:dyDescent="0.2">
      <c r="W872038" s="29"/>
      <c r="AI872038" s="29"/>
    </row>
    <row r="872066" spans="23:35" x14ac:dyDescent="0.2">
      <c r="W872066" s="31"/>
      <c r="AI872066" s="31"/>
    </row>
    <row r="872070" spans="23:35" x14ac:dyDescent="0.2">
      <c r="W872070" s="29"/>
      <c r="AI872070" s="29"/>
    </row>
    <row r="872098" spans="23:35" x14ac:dyDescent="0.2">
      <c r="W872098" s="31"/>
      <c r="AI872098" s="31"/>
    </row>
    <row r="872102" spans="23:35" x14ac:dyDescent="0.2">
      <c r="W872102" s="29"/>
      <c r="AI872102" s="29"/>
    </row>
    <row r="872130" spans="23:35" x14ac:dyDescent="0.2">
      <c r="W872130" s="31"/>
      <c r="AI872130" s="31"/>
    </row>
    <row r="872134" spans="23:35" x14ac:dyDescent="0.2">
      <c r="W872134" s="29"/>
      <c r="AI872134" s="29"/>
    </row>
    <row r="872162" spans="23:35" x14ac:dyDescent="0.2">
      <c r="W872162" s="31"/>
      <c r="AI872162" s="31"/>
    </row>
    <row r="872166" spans="23:35" x14ac:dyDescent="0.2">
      <c r="W872166" s="29"/>
      <c r="AI872166" s="29"/>
    </row>
    <row r="872194" spans="23:35" x14ac:dyDescent="0.2">
      <c r="W872194" s="31"/>
      <c r="AI872194" s="31"/>
    </row>
    <row r="872198" spans="23:35" x14ac:dyDescent="0.2">
      <c r="W872198" s="29"/>
      <c r="AI872198" s="29"/>
    </row>
    <row r="872226" spans="23:35" x14ac:dyDescent="0.2">
      <c r="W872226" s="31"/>
      <c r="AI872226" s="31"/>
    </row>
    <row r="872230" spans="23:35" x14ac:dyDescent="0.2">
      <c r="W872230" s="29"/>
      <c r="AI872230" s="29"/>
    </row>
    <row r="872258" spans="23:35" x14ac:dyDescent="0.2">
      <c r="W872258" s="31"/>
      <c r="AI872258" s="31"/>
    </row>
    <row r="872262" spans="23:35" x14ac:dyDescent="0.2">
      <c r="W872262" s="29"/>
      <c r="AI872262" s="29"/>
    </row>
    <row r="872290" spans="23:35" x14ac:dyDescent="0.2">
      <c r="W872290" s="31"/>
      <c r="AI872290" s="31"/>
    </row>
    <row r="872294" spans="23:35" x14ac:dyDescent="0.2">
      <c r="W872294" s="29"/>
      <c r="AI872294" s="29"/>
    </row>
    <row r="872322" spans="23:35" x14ac:dyDescent="0.2">
      <c r="W872322" s="31"/>
      <c r="AI872322" s="31"/>
    </row>
    <row r="872326" spans="23:35" x14ac:dyDescent="0.2">
      <c r="W872326" s="29"/>
      <c r="AI872326" s="29"/>
    </row>
    <row r="872354" spans="23:35" x14ac:dyDescent="0.2">
      <c r="W872354" s="31"/>
      <c r="AI872354" s="31"/>
    </row>
    <row r="872358" spans="23:35" x14ac:dyDescent="0.2">
      <c r="W872358" s="29"/>
      <c r="AI872358" s="29"/>
    </row>
    <row r="872386" spans="23:35" x14ac:dyDescent="0.2">
      <c r="W872386" s="31"/>
      <c r="AI872386" s="31"/>
    </row>
    <row r="872390" spans="23:35" x14ac:dyDescent="0.2">
      <c r="W872390" s="29"/>
      <c r="AI872390" s="29"/>
    </row>
    <row r="872418" spans="23:35" x14ac:dyDescent="0.2">
      <c r="W872418" s="31"/>
      <c r="AI872418" s="31"/>
    </row>
    <row r="872422" spans="23:35" x14ac:dyDescent="0.2">
      <c r="W872422" s="29"/>
      <c r="AI872422" s="29"/>
    </row>
    <row r="872450" spans="23:35" x14ac:dyDescent="0.2">
      <c r="W872450" s="31"/>
      <c r="AI872450" s="31"/>
    </row>
    <row r="872454" spans="23:35" x14ac:dyDescent="0.2">
      <c r="W872454" s="29"/>
      <c r="AI872454" s="29"/>
    </row>
    <row r="872482" spans="23:35" x14ac:dyDescent="0.2">
      <c r="W872482" s="31"/>
      <c r="AI872482" s="31"/>
    </row>
    <row r="872486" spans="23:35" x14ac:dyDescent="0.2">
      <c r="W872486" s="29"/>
      <c r="AI872486" s="29"/>
    </row>
    <row r="872514" spans="23:35" x14ac:dyDescent="0.2">
      <c r="W872514" s="31"/>
      <c r="AI872514" s="31"/>
    </row>
    <row r="872518" spans="23:35" x14ac:dyDescent="0.2">
      <c r="W872518" s="29"/>
      <c r="AI872518" s="29"/>
    </row>
    <row r="872546" spans="23:35" x14ac:dyDescent="0.2">
      <c r="W872546" s="31"/>
      <c r="AI872546" s="31"/>
    </row>
    <row r="872550" spans="23:35" x14ac:dyDescent="0.2">
      <c r="W872550" s="29"/>
      <c r="AI872550" s="29"/>
    </row>
    <row r="872578" spans="23:35" x14ac:dyDescent="0.2">
      <c r="W872578" s="31"/>
      <c r="AI872578" s="31"/>
    </row>
    <row r="872582" spans="23:35" x14ac:dyDescent="0.2">
      <c r="W872582" s="29"/>
      <c r="AI872582" s="29"/>
    </row>
    <row r="872610" spans="23:35" x14ac:dyDescent="0.2">
      <c r="W872610" s="31"/>
      <c r="AI872610" s="31"/>
    </row>
    <row r="872614" spans="23:35" x14ac:dyDescent="0.2">
      <c r="W872614" s="29"/>
      <c r="AI872614" s="29"/>
    </row>
    <row r="872642" spans="23:35" x14ac:dyDescent="0.2">
      <c r="W872642" s="31"/>
      <c r="AI872642" s="31"/>
    </row>
    <row r="872646" spans="23:35" x14ac:dyDescent="0.2">
      <c r="W872646" s="29"/>
      <c r="AI872646" s="29"/>
    </row>
    <row r="872674" spans="23:35" x14ac:dyDescent="0.2">
      <c r="W872674" s="31"/>
      <c r="AI872674" s="31"/>
    </row>
    <row r="872678" spans="23:35" x14ac:dyDescent="0.2">
      <c r="W872678" s="29"/>
      <c r="AI872678" s="29"/>
    </row>
    <row r="872706" spans="23:35" x14ac:dyDescent="0.2">
      <c r="W872706" s="31"/>
      <c r="AI872706" s="31"/>
    </row>
    <row r="872710" spans="23:35" x14ac:dyDescent="0.2">
      <c r="W872710" s="29"/>
      <c r="AI872710" s="29"/>
    </row>
    <row r="872738" spans="23:35" x14ac:dyDescent="0.2">
      <c r="W872738" s="31"/>
      <c r="AI872738" s="31"/>
    </row>
    <row r="872742" spans="23:35" x14ac:dyDescent="0.2">
      <c r="W872742" s="29"/>
      <c r="AI872742" s="29"/>
    </row>
    <row r="872770" spans="23:35" x14ac:dyDescent="0.2">
      <c r="W872770" s="31"/>
      <c r="AI872770" s="31"/>
    </row>
    <row r="872774" spans="23:35" x14ac:dyDescent="0.2">
      <c r="W872774" s="29"/>
      <c r="AI872774" s="29"/>
    </row>
    <row r="872802" spans="23:35" x14ac:dyDescent="0.2">
      <c r="W872802" s="31"/>
      <c r="AI872802" s="31"/>
    </row>
    <row r="872806" spans="23:35" x14ac:dyDescent="0.2">
      <c r="W872806" s="29"/>
      <c r="AI872806" s="29"/>
    </row>
    <row r="872834" spans="23:35" x14ac:dyDescent="0.2">
      <c r="W872834" s="31"/>
      <c r="AI872834" s="31"/>
    </row>
    <row r="872838" spans="23:35" x14ac:dyDescent="0.2">
      <c r="W872838" s="29"/>
      <c r="AI872838" s="29"/>
    </row>
    <row r="872866" spans="23:35" x14ac:dyDescent="0.2">
      <c r="W872866" s="31"/>
      <c r="AI872866" s="31"/>
    </row>
    <row r="872870" spans="23:35" x14ac:dyDescent="0.2">
      <c r="W872870" s="29"/>
      <c r="AI872870" s="29"/>
    </row>
    <row r="872898" spans="23:35" x14ac:dyDescent="0.2">
      <c r="W872898" s="31"/>
      <c r="AI872898" s="31"/>
    </row>
    <row r="872902" spans="23:35" x14ac:dyDescent="0.2">
      <c r="W872902" s="29"/>
      <c r="AI872902" s="29"/>
    </row>
    <row r="872930" spans="23:35" x14ac:dyDescent="0.2">
      <c r="W872930" s="31"/>
      <c r="AI872930" s="31"/>
    </row>
    <row r="872934" spans="23:35" x14ac:dyDescent="0.2">
      <c r="W872934" s="29"/>
      <c r="AI872934" s="29"/>
    </row>
    <row r="872962" spans="23:35" x14ac:dyDescent="0.2">
      <c r="W872962" s="31"/>
      <c r="AI872962" s="31"/>
    </row>
    <row r="872966" spans="23:35" x14ac:dyDescent="0.2">
      <c r="W872966" s="29"/>
      <c r="AI872966" s="29"/>
    </row>
    <row r="872994" spans="23:35" x14ac:dyDescent="0.2">
      <c r="W872994" s="31"/>
      <c r="AI872994" s="31"/>
    </row>
    <row r="872998" spans="23:35" x14ac:dyDescent="0.2">
      <c r="W872998" s="29"/>
      <c r="AI872998" s="29"/>
    </row>
    <row r="873026" spans="23:35" x14ac:dyDescent="0.2">
      <c r="W873026" s="31"/>
      <c r="AI873026" s="31"/>
    </row>
    <row r="873030" spans="23:35" x14ac:dyDescent="0.2">
      <c r="W873030" s="29"/>
      <c r="AI873030" s="29"/>
    </row>
    <row r="873058" spans="23:35" x14ac:dyDescent="0.2">
      <c r="W873058" s="31"/>
      <c r="AI873058" s="31"/>
    </row>
    <row r="873062" spans="23:35" x14ac:dyDescent="0.2">
      <c r="W873062" s="29"/>
      <c r="AI873062" s="29"/>
    </row>
    <row r="873090" spans="23:35" x14ac:dyDescent="0.2">
      <c r="W873090" s="31"/>
      <c r="AI873090" s="31"/>
    </row>
    <row r="873094" spans="23:35" x14ac:dyDescent="0.2">
      <c r="W873094" s="29"/>
      <c r="AI873094" s="29"/>
    </row>
    <row r="873122" spans="23:35" x14ac:dyDescent="0.2">
      <c r="W873122" s="31"/>
      <c r="AI873122" s="31"/>
    </row>
    <row r="873126" spans="23:35" x14ac:dyDescent="0.2">
      <c r="W873126" s="29"/>
      <c r="AI873126" s="29"/>
    </row>
    <row r="873154" spans="23:35" x14ac:dyDescent="0.2">
      <c r="W873154" s="31"/>
      <c r="AI873154" s="31"/>
    </row>
    <row r="873158" spans="23:35" x14ac:dyDescent="0.2">
      <c r="W873158" s="29"/>
      <c r="AI873158" s="29"/>
    </row>
    <row r="873186" spans="23:35" x14ac:dyDescent="0.2">
      <c r="W873186" s="31"/>
      <c r="AI873186" s="31"/>
    </row>
    <row r="873190" spans="23:35" x14ac:dyDescent="0.2">
      <c r="W873190" s="29"/>
      <c r="AI873190" s="29"/>
    </row>
    <row r="873218" spans="23:35" x14ac:dyDescent="0.2">
      <c r="W873218" s="31"/>
      <c r="AI873218" s="31"/>
    </row>
    <row r="873222" spans="23:35" x14ac:dyDescent="0.2">
      <c r="W873222" s="29"/>
      <c r="AI873222" s="29"/>
    </row>
    <row r="873250" spans="23:35" x14ac:dyDescent="0.2">
      <c r="W873250" s="31"/>
      <c r="AI873250" s="31"/>
    </row>
    <row r="873254" spans="23:35" x14ac:dyDescent="0.2">
      <c r="W873254" s="29"/>
      <c r="AI873254" s="29"/>
    </row>
    <row r="873282" spans="23:35" x14ac:dyDescent="0.2">
      <c r="W873282" s="31"/>
      <c r="AI873282" s="31"/>
    </row>
    <row r="873286" spans="23:35" x14ac:dyDescent="0.2">
      <c r="W873286" s="29"/>
      <c r="AI873286" s="29"/>
    </row>
    <row r="873314" spans="23:35" x14ac:dyDescent="0.2">
      <c r="W873314" s="31"/>
      <c r="AI873314" s="31"/>
    </row>
    <row r="873318" spans="23:35" x14ac:dyDescent="0.2">
      <c r="W873318" s="29"/>
      <c r="AI873318" s="29"/>
    </row>
    <row r="873346" spans="23:35" x14ac:dyDescent="0.2">
      <c r="W873346" s="31"/>
      <c r="AI873346" s="31"/>
    </row>
    <row r="873350" spans="23:35" x14ac:dyDescent="0.2">
      <c r="W873350" s="29"/>
      <c r="AI873350" s="29"/>
    </row>
    <row r="873378" spans="23:35" x14ac:dyDescent="0.2">
      <c r="W873378" s="31"/>
      <c r="AI873378" s="31"/>
    </row>
    <row r="873382" spans="23:35" x14ac:dyDescent="0.2">
      <c r="W873382" s="29"/>
      <c r="AI873382" s="29"/>
    </row>
    <row r="873410" spans="23:35" x14ac:dyDescent="0.2">
      <c r="W873410" s="31"/>
      <c r="AI873410" s="31"/>
    </row>
    <row r="873414" spans="23:35" x14ac:dyDescent="0.2">
      <c r="W873414" s="29"/>
      <c r="AI873414" s="29"/>
    </row>
    <row r="873442" spans="23:35" x14ac:dyDescent="0.2">
      <c r="W873442" s="31"/>
      <c r="AI873442" s="31"/>
    </row>
    <row r="873446" spans="23:35" x14ac:dyDescent="0.2">
      <c r="W873446" s="29"/>
      <c r="AI873446" s="29"/>
    </row>
    <row r="873474" spans="23:35" x14ac:dyDescent="0.2">
      <c r="W873474" s="31"/>
      <c r="AI873474" s="31"/>
    </row>
    <row r="873478" spans="23:35" x14ac:dyDescent="0.2">
      <c r="W873478" s="29"/>
      <c r="AI873478" s="29"/>
    </row>
    <row r="873506" spans="23:35" x14ac:dyDescent="0.2">
      <c r="W873506" s="31"/>
      <c r="AI873506" s="31"/>
    </row>
    <row r="873510" spans="23:35" x14ac:dyDescent="0.2">
      <c r="W873510" s="29"/>
      <c r="AI873510" s="29"/>
    </row>
    <row r="873538" spans="23:35" x14ac:dyDescent="0.2">
      <c r="W873538" s="31"/>
      <c r="AI873538" s="31"/>
    </row>
    <row r="873542" spans="23:35" x14ac:dyDescent="0.2">
      <c r="W873542" s="29"/>
      <c r="AI873542" s="29"/>
    </row>
    <row r="873570" spans="23:35" x14ac:dyDescent="0.2">
      <c r="W873570" s="31"/>
      <c r="AI873570" s="31"/>
    </row>
    <row r="873574" spans="23:35" x14ac:dyDescent="0.2">
      <c r="W873574" s="29"/>
      <c r="AI873574" s="29"/>
    </row>
    <row r="873602" spans="23:35" x14ac:dyDescent="0.2">
      <c r="W873602" s="31"/>
      <c r="AI873602" s="31"/>
    </row>
    <row r="873606" spans="23:35" x14ac:dyDescent="0.2">
      <c r="W873606" s="29"/>
      <c r="AI873606" s="29"/>
    </row>
    <row r="873634" spans="23:35" x14ac:dyDescent="0.2">
      <c r="W873634" s="31"/>
      <c r="AI873634" s="31"/>
    </row>
    <row r="873638" spans="23:35" x14ac:dyDescent="0.2">
      <c r="W873638" s="29"/>
      <c r="AI873638" s="29"/>
    </row>
    <row r="873666" spans="23:35" x14ac:dyDescent="0.2">
      <c r="W873666" s="31"/>
      <c r="AI873666" s="31"/>
    </row>
    <row r="873670" spans="23:35" x14ac:dyDescent="0.2">
      <c r="W873670" s="29"/>
      <c r="AI873670" s="29"/>
    </row>
    <row r="873698" spans="23:35" x14ac:dyDescent="0.2">
      <c r="W873698" s="31"/>
      <c r="AI873698" s="31"/>
    </row>
    <row r="873702" spans="23:35" x14ac:dyDescent="0.2">
      <c r="W873702" s="29"/>
      <c r="AI873702" s="29"/>
    </row>
    <row r="873730" spans="23:35" x14ac:dyDescent="0.2">
      <c r="W873730" s="31"/>
      <c r="AI873730" s="31"/>
    </row>
    <row r="873734" spans="23:35" x14ac:dyDescent="0.2">
      <c r="W873734" s="29"/>
      <c r="AI873734" s="29"/>
    </row>
    <row r="873762" spans="23:35" x14ac:dyDescent="0.2">
      <c r="W873762" s="31"/>
      <c r="AI873762" s="31"/>
    </row>
    <row r="873766" spans="23:35" x14ac:dyDescent="0.2">
      <c r="W873766" s="29"/>
      <c r="AI873766" s="29"/>
    </row>
    <row r="873794" spans="23:35" x14ac:dyDescent="0.2">
      <c r="W873794" s="31"/>
      <c r="AI873794" s="31"/>
    </row>
    <row r="873798" spans="23:35" x14ac:dyDescent="0.2">
      <c r="W873798" s="29"/>
      <c r="AI873798" s="29"/>
    </row>
    <row r="873826" spans="23:35" x14ac:dyDescent="0.2">
      <c r="W873826" s="31"/>
      <c r="AI873826" s="31"/>
    </row>
    <row r="873830" spans="23:35" x14ac:dyDescent="0.2">
      <c r="W873830" s="29"/>
      <c r="AI873830" s="29"/>
    </row>
    <row r="873858" spans="23:35" x14ac:dyDescent="0.2">
      <c r="W873858" s="31"/>
      <c r="AI873858" s="31"/>
    </row>
    <row r="873862" spans="23:35" x14ac:dyDescent="0.2">
      <c r="W873862" s="29"/>
      <c r="AI873862" s="29"/>
    </row>
    <row r="873890" spans="23:35" x14ac:dyDescent="0.2">
      <c r="W873890" s="31"/>
      <c r="AI873890" s="31"/>
    </row>
    <row r="873894" spans="23:35" x14ac:dyDescent="0.2">
      <c r="W873894" s="29"/>
      <c r="AI873894" s="29"/>
    </row>
    <row r="873922" spans="23:35" x14ac:dyDescent="0.2">
      <c r="W873922" s="31"/>
      <c r="AI873922" s="31"/>
    </row>
    <row r="873926" spans="23:35" x14ac:dyDescent="0.2">
      <c r="W873926" s="29"/>
      <c r="AI873926" s="29"/>
    </row>
    <row r="873954" spans="23:35" x14ac:dyDescent="0.2">
      <c r="W873954" s="31"/>
      <c r="AI873954" s="31"/>
    </row>
    <row r="873958" spans="23:35" x14ac:dyDescent="0.2">
      <c r="W873958" s="29"/>
      <c r="AI873958" s="29"/>
    </row>
    <row r="873986" spans="23:35" x14ac:dyDescent="0.2">
      <c r="W873986" s="31"/>
      <c r="AI873986" s="31"/>
    </row>
    <row r="873990" spans="23:35" x14ac:dyDescent="0.2">
      <c r="W873990" s="29"/>
      <c r="AI873990" s="29"/>
    </row>
    <row r="874018" spans="23:35" x14ac:dyDescent="0.2">
      <c r="W874018" s="31"/>
      <c r="AI874018" s="31"/>
    </row>
    <row r="874022" spans="23:35" x14ac:dyDescent="0.2">
      <c r="W874022" s="29"/>
      <c r="AI874022" s="29"/>
    </row>
    <row r="874050" spans="23:35" x14ac:dyDescent="0.2">
      <c r="W874050" s="31"/>
      <c r="AI874050" s="31"/>
    </row>
    <row r="874054" spans="23:35" x14ac:dyDescent="0.2">
      <c r="W874054" s="29"/>
      <c r="AI874054" s="29"/>
    </row>
    <row r="874082" spans="23:35" x14ac:dyDescent="0.2">
      <c r="W874082" s="31"/>
      <c r="AI874082" s="31"/>
    </row>
    <row r="874086" spans="23:35" x14ac:dyDescent="0.2">
      <c r="W874086" s="29"/>
      <c r="AI874086" s="29"/>
    </row>
    <row r="874114" spans="23:35" x14ac:dyDescent="0.2">
      <c r="W874114" s="31"/>
      <c r="AI874114" s="31"/>
    </row>
    <row r="874118" spans="23:35" x14ac:dyDescent="0.2">
      <c r="W874118" s="29"/>
      <c r="AI874118" s="29"/>
    </row>
    <row r="874146" spans="23:35" x14ac:dyDescent="0.2">
      <c r="W874146" s="31"/>
      <c r="AI874146" s="31"/>
    </row>
    <row r="874150" spans="23:35" x14ac:dyDescent="0.2">
      <c r="W874150" s="29"/>
      <c r="AI874150" s="29"/>
    </row>
    <row r="874178" spans="23:35" x14ac:dyDescent="0.2">
      <c r="W874178" s="31"/>
      <c r="AI874178" s="31"/>
    </row>
    <row r="874182" spans="23:35" x14ac:dyDescent="0.2">
      <c r="W874182" s="29"/>
      <c r="AI874182" s="29"/>
    </row>
    <row r="874210" spans="23:35" x14ac:dyDescent="0.2">
      <c r="W874210" s="31"/>
      <c r="AI874210" s="31"/>
    </row>
    <row r="874214" spans="23:35" x14ac:dyDescent="0.2">
      <c r="W874214" s="29"/>
      <c r="AI874214" s="29"/>
    </row>
    <row r="874242" spans="23:35" x14ac:dyDescent="0.2">
      <c r="W874242" s="31"/>
      <c r="AI874242" s="31"/>
    </row>
    <row r="874246" spans="23:35" x14ac:dyDescent="0.2">
      <c r="W874246" s="29"/>
      <c r="AI874246" s="29"/>
    </row>
    <row r="874274" spans="23:35" x14ac:dyDescent="0.2">
      <c r="W874274" s="31"/>
      <c r="AI874274" s="31"/>
    </row>
    <row r="874278" spans="23:35" x14ac:dyDescent="0.2">
      <c r="W874278" s="29"/>
      <c r="AI874278" s="29"/>
    </row>
    <row r="874306" spans="23:35" x14ac:dyDescent="0.2">
      <c r="W874306" s="31"/>
      <c r="AI874306" s="31"/>
    </row>
    <row r="874310" spans="23:35" x14ac:dyDescent="0.2">
      <c r="W874310" s="29"/>
      <c r="AI874310" s="29"/>
    </row>
    <row r="874338" spans="23:35" x14ac:dyDescent="0.2">
      <c r="W874338" s="31"/>
      <c r="AI874338" s="31"/>
    </row>
    <row r="874342" spans="23:35" x14ac:dyDescent="0.2">
      <c r="W874342" s="29"/>
      <c r="AI874342" s="29"/>
    </row>
    <row r="874370" spans="23:35" x14ac:dyDescent="0.2">
      <c r="W874370" s="31"/>
      <c r="AI874370" s="31"/>
    </row>
    <row r="874374" spans="23:35" x14ac:dyDescent="0.2">
      <c r="W874374" s="29"/>
      <c r="AI874374" s="29"/>
    </row>
    <row r="874402" spans="23:35" x14ac:dyDescent="0.2">
      <c r="W874402" s="31"/>
      <c r="AI874402" s="31"/>
    </row>
    <row r="874406" spans="23:35" x14ac:dyDescent="0.2">
      <c r="W874406" s="29"/>
      <c r="AI874406" s="29"/>
    </row>
    <row r="874434" spans="23:35" x14ac:dyDescent="0.2">
      <c r="W874434" s="31"/>
      <c r="AI874434" s="31"/>
    </row>
    <row r="874438" spans="23:35" x14ac:dyDescent="0.2">
      <c r="W874438" s="29"/>
      <c r="AI874438" s="29"/>
    </row>
    <row r="874466" spans="23:35" x14ac:dyDescent="0.2">
      <c r="W874466" s="31"/>
      <c r="AI874466" s="31"/>
    </row>
    <row r="874470" spans="23:35" x14ac:dyDescent="0.2">
      <c r="W874470" s="29"/>
      <c r="AI874470" s="29"/>
    </row>
    <row r="874498" spans="23:35" x14ac:dyDescent="0.2">
      <c r="W874498" s="31"/>
      <c r="AI874498" s="31"/>
    </row>
    <row r="874502" spans="23:35" x14ac:dyDescent="0.2">
      <c r="W874502" s="29"/>
      <c r="AI874502" s="29"/>
    </row>
    <row r="874530" spans="23:35" x14ac:dyDescent="0.2">
      <c r="W874530" s="31"/>
      <c r="AI874530" s="31"/>
    </row>
    <row r="874534" spans="23:35" x14ac:dyDescent="0.2">
      <c r="W874534" s="29"/>
      <c r="AI874534" s="29"/>
    </row>
    <row r="874562" spans="23:35" x14ac:dyDescent="0.2">
      <c r="W874562" s="31"/>
      <c r="AI874562" s="31"/>
    </row>
    <row r="874566" spans="23:35" x14ac:dyDescent="0.2">
      <c r="W874566" s="29"/>
      <c r="AI874566" s="29"/>
    </row>
    <row r="874594" spans="23:35" x14ac:dyDescent="0.2">
      <c r="W874594" s="31"/>
      <c r="AI874594" s="31"/>
    </row>
    <row r="874598" spans="23:35" x14ac:dyDescent="0.2">
      <c r="W874598" s="29"/>
      <c r="AI874598" s="29"/>
    </row>
    <row r="874626" spans="23:35" x14ac:dyDescent="0.2">
      <c r="W874626" s="31"/>
      <c r="AI874626" s="31"/>
    </row>
    <row r="874630" spans="23:35" x14ac:dyDescent="0.2">
      <c r="W874630" s="29"/>
      <c r="AI874630" s="29"/>
    </row>
    <row r="874658" spans="23:35" x14ac:dyDescent="0.2">
      <c r="W874658" s="31"/>
      <c r="AI874658" s="31"/>
    </row>
    <row r="874662" spans="23:35" x14ac:dyDescent="0.2">
      <c r="W874662" s="29"/>
      <c r="AI874662" s="29"/>
    </row>
    <row r="874690" spans="23:35" x14ac:dyDescent="0.2">
      <c r="W874690" s="31"/>
      <c r="AI874690" s="31"/>
    </row>
    <row r="874694" spans="23:35" x14ac:dyDescent="0.2">
      <c r="W874694" s="29"/>
      <c r="AI874694" s="29"/>
    </row>
    <row r="874722" spans="23:35" x14ac:dyDescent="0.2">
      <c r="W874722" s="31"/>
      <c r="AI874722" s="31"/>
    </row>
    <row r="874726" spans="23:35" x14ac:dyDescent="0.2">
      <c r="W874726" s="29"/>
      <c r="AI874726" s="29"/>
    </row>
    <row r="874754" spans="23:35" x14ac:dyDescent="0.2">
      <c r="W874754" s="31"/>
      <c r="AI874754" s="31"/>
    </row>
    <row r="874758" spans="23:35" x14ac:dyDescent="0.2">
      <c r="W874758" s="29"/>
      <c r="AI874758" s="29"/>
    </row>
    <row r="874786" spans="23:35" x14ac:dyDescent="0.2">
      <c r="W874786" s="31"/>
      <c r="AI874786" s="31"/>
    </row>
    <row r="874790" spans="23:35" x14ac:dyDescent="0.2">
      <c r="W874790" s="29"/>
      <c r="AI874790" s="29"/>
    </row>
    <row r="874818" spans="23:35" x14ac:dyDescent="0.2">
      <c r="W874818" s="31"/>
      <c r="AI874818" s="31"/>
    </row>
    <row r="874822" spans="23:35" x14ac:dyDescent="0.2">
      <c r="W874822" s="29"/>
      <c r="AI874822" s="29"/>
    </row>
    <row r="874850" spans="23:35" x14ac:dyDescent="0.2">
      <c r="W874850" s="31"/>
      <c r="AI874850" s="31"/>
    </row>
    <row r="874854" spans="23:35" x14ac:dyDescent="0.2">
      <c r="W874854" s="29"/>
      <c r="AI874854" s="29"/>
    </row>
    <row r="874882" spans="23:35" x14ac:dyDescent="0.2">
      <c r="W874882" s="31"/>
      <c r="AI874882" s="31"/>
    </row>
    <row r="874886" spans="23:35" x14ac:dyDescent="0.2">
      <c r="W874886" s="29"/>
      <c r="AI874886" s="29"/>
    </row>
    <row r="874914" spans="23:35" x14ac:dyDescent="0.2">
      <c r="W874914" s="31"/>
      <c r="AI874914" s="31"/>
    </row>
    <row r="874918" spans="23:35" x14ac:dyDescent="0.2">
      <c r="W874918" s="29"/>
      <c r="AI874918" s="29"/>
    </row>
    <row r="874946" spans="23:35" x14ac:dyDescent="0.2">
      <c r="W874946" s="31"/>
      <c r="AI874946" s="31"/>
    </row>
    <row r="874950" spans="23:35" x14ac:dyDescent="0.2">
      <c r="W874950" s="29"/>
      <c r="AI874950" s="29"/>
    </row>
    <row r="874978" spans="23:35" x14ac:dyDescent="0.2">
      <c r="W874978" s="31"/>
      <c r="AI874978" s="31"/>
    </row>
    <row r="874982" spans="23:35" x14ac:dyDescent="0.2">
      <c r="W874982" s="29"/>
      <c r="AI874982" s="29"/>
    </row>
    <row r="875010" spans="23:35" x14ac:dyDescent="0.2">
      <c r="W875010" s="31"/>
      <c r="AI875010" s="31"/>
    </row>
    <row r="875014" spans="23:35" x14ac:dyDescent="0.2">
      <c r="W875014" s="29"/>
      <c r="AI875014" s="29"/>
    </row>
    <row r="875042" spans="23:35" x14ac:dyDescent="0.2">
      <c r="W875042" s="31"/>
      <c r="AI875042" s="31"/>
    </row>
    <row r="875046" spans="23:35" x14ac:dyDescent="0.2">
      <c r="W875046" s="29"/>
      <c r="AI875046" s="29"/>
    </row>
    <row r="875074" spans="23:35" x14ac:dyDescent="0.2">
      <c r="W875074" s="31"/>
      <c r="AI875074" s="31"/>
    </row>
    <row r="875078" spans="23:35" x14ac:dyDescent="0.2">
      <c r="W875078" s="29"/>
      <c r="AI875078" s="29"/>
    </row>
    <row r="875106" spans="23:35" x14ac:dyDescent="0.2">
      <c r="W875106" s="31"/>
      <c r="AI875106" s="31"/>
    </row>
    <row r="875110" spans="23:35" x14ac:dyDescent="0.2">
      <c r="W875110" s="29"/>
      <c r="AI875110" s="29"/>
    </row>
    <row r="875138" spans="23:35" x14ac:dyDescent="0.2">
      <c r="W875138" s="31"/>
      <c r="AI875138" s="31"/>
    </row>
    <row r="875142" spans="23:35" x14ac:dyDescent="0.2">
      <c r="W875142" s="29"/>
      <c r="AI875142" s="29"/>
    </row>
    <row r="875170" spans="23:35" x14ac:dyDescent="0.2">
      <c r="W875170" s="31"/>
      <c r="AI875170" s="31"/>
    </row>
    <row r="875174" spans="23:35" x14ac:dyDescent="0.2">
      <c r="W875174" s="29"/>
      <c r="AI875174" s="29"/>
    </row>
    <row r="875202" spans="23:35" x14ac:dyDescent="0.2">
      <c r="W875202" s="31"/>
      <c r="AI875202" s="31"/>
    </row>
    <row r="875206" spans="23:35" x14ac:dyDescent="0.2">
      <c r="W875206" s="29"/>
      <c r="AI875206" s="29"/>
    </row>
    <row r="875234" spans="23:35" x14ac:dyDescent="0.2">
      <c r="W875234" s="31"/>
      <c r="AI875234" s="31"/>
    </row>
    <row r="875238" spans="23:35" x14ac:dyDescent="0.2">
      <c r="W875238" s="29"/>
      <c r="AI875238" s="29"/>
    </row>
    <row r="875266" spans="23:35" x14ac:dyDescent="0.2">
      <c r="W875266" s="31"/>
      <c r="AI875266" s="31"/>
    </row>
    <row r="875270" spans="23:35" x14ac:dyDescent="0.2">
      <c r="W875270" s="29"/>
      <c r="AI875270" s="29"/>
    </row>
    <row r="875298" spans="23:35" x14ac:dyDescent="0.2">
      <c r="W875298" s="31"/>
      <c r="AI875298" s="31"/>
    </row>
    <row r="875302" spans="23:35" x14ac:dyDescent="0.2">
      <c r="W875302" s="29"/>
      <c r="AI875302" s="29"/>
    </row>
    <row r="875330" spans="23:35" x14ac:dyDescent="0.2">
      <c r="W875330" s="31"/>
      <c r="AI875330" s="31"/>
    </row>
    <row r="875334" spans="23:35" x14ac:dyDescent="0.2">
      <c r="W875334" s="29"/>
      <c r="AI875334" s="29"/>
    </row>
    <row r="875362" spans="23:35" x14ac:dyDescent="0.2">
      <c r="W875362" s="31"/>
      <c r="AI875362" s="31"/>
    </row>
    <row r="875366" spans="23:35" x14ac:dyDescent="0.2">
      <c r="W875366" s="29"/>
      <c r="AI875366" s="29"/>
    </row>
    <row r="875394" spans="23:35" x14ac:dyDescent="0.2">
      <c r="W875394" s="31"/>
      <c r="AI875394" s="31"/>
    </row>
    <row r="875398" spans="23:35" x14ac:dyDescent="0.2">
      <c r="W875398" s="29"/>
      <c r="AI875398" s="29"/>
    </row>
    <row r="875426" spans="23:35" x14ac:dyDescent="0.2">
      <c r="W875426" s="31"/>
      <c r="AI875426" s="31"/>
    </row>
    <row r="875430" spans="23:35" x14ac:dyDescent="0.2">
      <c r="W875430" s="29"/>
      <c r="AI875430" s="29"/>
    </row>
    <row r="875458" spans="23:35" x14ac:dyDescent="0.2">
      <c r="W875458" s="31"/>
      <c r="AI875458" s="31"/>
    </row>
    <row r="875462" spans="23:35" x14ac:dyDescent="0.2">
      <c r="W875462" s="29"/>
      <c r="AI875462" s="29"/>
    </row>
    <row r="875490" spans="23:35" x14ac:dyDescent="0.2">
      <c r="W875490" s="31"/>
      <c r="AI875490" s="31"/>
    </row>
    <row r="875494" spans="23:35" x14ac:dyDescent="0.2">
      <c r="W875494" s="29"/>
      <c r="AI875494" s="29"/>
    </row>
    <row r="875522" spans="23:35" x14ac:dyDescent="0.2">
      <c r="W875522" s="31"/>
      <c r="AI875522" s="31"/>
    </row>
    <row r="875526" spans="23:35" x14ac:dyDescent="0.2">
      <c r="W875526" s="29"/>
      <c r="AI875526" s="29"/>
    </row>
    <row r="875554" spans="23:35" x14ac:dyDescent="0.2">
      <c r="W875554" s="31"/>
      <c r="AI875554" s="31"/>
    </row>
    <row r="875558" spans="23:35" x14ac:dyDescent="0.2">
      <c r="W875558" s="29"/>
      <c r="AI875558" s="29"/>
    </row>
    <row r="875586" spans="23:35" x14ac:dyDescent="0.2">
      <c r="W875586" s="31"/>
      <c r="AI875586" s="31"/>
    </row>
    <row r="875590" spans="23:35" x14ac:dyDescent="0.2">
      <c r="W875590" s="29"/>
      <c r="AI875590" s="29"/>
    </row>
    <row r="875618" spans="23:35" x14ac:dyDescent="0.2">
      <c r="W875618" s="31"/>
      <c r="AI875618" s="31"/>
    </row>
    <row r="875622" spans="23:35" x14ac:dyDescent="0.2">
      <c r="W875622" s="29"/>
      <c r="AI875622" s="29"/>
    </row>
    <row r="875650" spans="23:35" x14ac:dyDescent="0.2">
      <c r="W875650" s="31"/>
      <c r="AI875650" s="31"/>
    </row>
    <row r="875654" spans="23:35" x14ac:dyDescent="0.2">
      <c r="W875654" s="29"/>
      <c r="AI875654" s="29"/>
    </row>
    <row r="875682" spans="23:35" x14ac:dyDescent="0.2">
      <c r="W875682" s="31"/>
      <c r="AI875682" s="31"/>
    </row>
    <row r="875686" spans="23:35" x14ac:dyDescent="0.2">
      <c r="W875686" s="29"/>
      <c r="AI875686" s="29"/>
    </row>
    <row r="875714" spans="23:35" x14ac:dyDescent="0.2">
      <c r="W875714" s="31"/>
      <c r="AI875714" s="31"/>
    </row>
    <row r="875718" spans="23:35" x14ac:dyDescent="0.2">
      <c r="W875718" s="29"/>
      <c r="AI875718" s="29"/>
    </row>
    <row r="875746" spans="23:35" x14ac:dyDescent="0.2">
      <c r="W875746" s="31"/>
      <c r="AI875746" s="31"/>
    </row>
    <row r="875750" spans="23:35" x14ac:dyDescent="0.2">
      <c r="W875750" s="29"/>
      <c r="AI875750" s="29"/>
    </row>
    <row r="875778" spans="23:35" x14ac:dyDescent="0.2">
      <c r="W875778" s="31"/>
      <c r="AI875778" s="31"/>
    </row>
    <row r="875782" spans="23:35" x14ac:dyDescent="0.2">
      <c r="W875782" s="29"/>
      <c r="AI875782" s="29"/>
    </row>
    <row r="875810" spans="23:35" x14ac:dyDescent="0.2">
      <c r="W875810" s="31"/>
      <c r="AI875810" s="31"/>
    </row>
    <row r="875814" spans="23:35" x14ac:dyDescent="0.2">
      <c r="W875814" s="29"/>
      <c r="AI875814" s="29"/>
    </row>
    <row r="875842" spans="23:35" x14ac:dyDescent="0.2">
      <c r="W875842" s="31"/>
      <c r="AI875842" s="31"/>
    </row>
    <row r="875846" spans="23:35" x14ac:dyDescent="0.2">
      <c r="W875846" s="29"/>
      <c r="AI875846" s="29"/>
    </row>
    <row r="875874" spans="23:35" x14ac:dyDescent="0.2">
      <c r="W875874" s="31"/>
      <c r="AI875874" s="31"/>
    </row>
    <row r="875878" spans="23:35" x14ac:dyDescent="0.2">
      <c r="W875878" s="29"/>
      <c r="AI875878" s="29"/>
    </row>
    <row r="875906" spans="23:35" x14ac:dyDescent="0.2">
      <c r="W875906" s="31"/>
      <c r="AI875906" s="31"/>
    </row>
    <row r="875910" spans="23:35" x14ac:dyDescent="0.2">
      <c r="W875910" s="29"/>
      <c r="AI875910" s="29"/>
    </row>
    <row r="875938" spans="23:35" x14ac:dyDescent="0.2">
      <c r="W875938" s="31"/>
      <c r="AI875938" s="31"/>
    </row>
    <row r="875942" spans="23:35" x14ac:dyDescent="0.2">
      <c r="W875942" s="29"/>
      <c r="AI875942" s="29"/>
    </row>
    <row r="875970" spans="23:35" x14ac:dyDescent="0.2">
      <c r="W875970" s="31"/>
      <c r="AI875970" s="31"/>
    </row>
    <row r="875974" spans="23:35" x14ac:dyDescent="0.2">
      <c r="W875974" s="29"/>
      <c r="AI875974" s="29"/>
    </row>
    <row r="876002" spans="23:35" x14ac:dyDescent="0.2">
      <c r="W876002" s="31"/>
      <c r="AI876002" s="31"/>
    </row>
    <row r="876006" spans="23:35" x14ac:dyDescent="0.2">
      <c r="W876006" s="29"/>
      <c r="AI876006" s="29"/>
    </row>
    <row r="876034" spans="23:35" x14ac:dyDescent="0.2">
      <c r="W876034" s="31"/>
      <c r="AI876034" s="31"/>
    </row>
    <row r="876038" spans="23:35" x14ac:dyDescent="0.2">
      <c r="W876038" s="29"/>
      <c r="AI876038" s="29"/>
    </row>
    <row r="876066" spans="23:35" x14ac:dyDescent="0.2">
      <c r="W876066" s="31"/>
      <c r="AI876066" s="31"/>
    </row>
    <row r="876070" spans="23:35" x14ac:dyDescent="0.2">
      <c r="W876070" s="29"/>
      <c r="AI876070" s="29"/>
    </row>
    <row r="876098" spans="23:35" x14ac:dyDescent="0.2">
      <c r="W876098" s="31"/>
      <c r="AI876098" s="31"/>
    </row>
    <row r="876102" spans="23:35" x14ac:dyDescent="0.2">
      <c r="W876102" s="29"/>
      <c r="AI876102" s="29"/>
    </row>
    <row r="876130" spans="23:35" x14ac:dyDescent="0.2">
      <c r="W876130" s="31"/>
      <c r="AI876130" s="31"/>
    </row>
    <row r="876134" spans="23:35" x14ac:dyDescent="0.2">
      <c r="W876134" s="29"/>
      <c r="AI876134" s="29"/>
    </row>
    <row r="876162" spans="23:35" x14ac:dyDescent="0.2">
      <c r="W876162" s="31"/>
      <c r="AI876162" s="31"/>
    </row>
    <row r="876166" spans="23:35" x14ac:dyDescent="0.2">
      <c r="W876166" s="29"/>
      <c r="AI876166" s="29"/>
    </row>
    <row r="876194" spans="23:35" x14ac:dyDescent="0.2">
      <c r="W876194" s="31"/>
      <c r="AI876194" s="31"/>
    </row>
    <row r="876198" spans="23:35" x14ac:dyDescent="0.2">
      <c r="W876198" s="29"/>
      <c r="AI876198" s="29"/>
    </row>
    <row r="876226" spans="23:35" x14ac:dyDescent="0.2">
      <c r="W876226" s="31"/>
      <c r="AI876226" s="31"/>
    </row>
    <row r="876230" spans="23:35" x14ac:dyDescent="0.2">
      <c r="W876230" s="29"/>
      <c r="AI876230" s="29"/>
    </row>
    <row r="876258" spans="23:35" x14ac:dyDescent="0.2">
      <c r="W876258" s="31"/>
      <c r="AI876258" s="31"/>
    </row>
    <row r="876262" spans="23:35" x14ac:dyDescent="0.2">
      <c r="W876262" s="29"/>
      <c r="AI876262" s="29"/>
    </row>
    <row r="876290" spans="23:35" x14ac:dyDescent="0.2">
      <c r="W876290" s="31"/>
      <c r="AI876290" s="31"/>
    </row>
    <row r="876294" spans="23:35" x14ac:dyDescent="0.2">
      <c r="W876294" s="29"/>
      <c r="AI876294" s="29"/>
    </row>
    <row r="876322" spans="23:35" x14ac:dyDescent="0.2">
      <c r="W876322" s="31"/>
      <c r="AI876322" s="31"/>
    </row>
    <row r="876326" spans="23:35" x14ac:dyDescent="0.2">
      <c r="W876326" s="29"/>
      <c r="AI876326" s="29"/>
    </row>
    <row r="876354" spans="23:35" x14ac:dyDescent="0.2">
      <c r="W876354" s="31"/>
      <c r="AI876354" s="31"/>
    </row>
    <row r="876358" spans="23:35" x14ac:dyDescent="0.2">
      <c r="W876358" s="29"/>
      <c r="AI876358" s="29"/>
    </row>
    <row r="876386" spans="23:35" x14ac:dyDescent="0.2">
      <c r="W876386" s="31"/>
      <c r="AI876386" s="31"/>
    </row>
    <row r="876390" spans="23:35" x14ac:dyDescent="0.2">
      <c r="W876390" s="29"/>
      <c r="AI876390" s="29"/>
    </row>
    <row r="876418" spans="23:35" x14ac:dyDescent="0.2">
      <c r="W876418" s="31"/>
      <c r="AI876418" s="31"/>
    </row>
    <row r="876422" spans="23:35" x14ac:dyDescent="0.2">
      <c r="W876422" s="29"/>
      <c r="AI876422" s="29"/>
    </row>
    <row r="876450" spans="23:35" x14ac:dyDescent="0.2">
      <c r="W876450" s="31"/>
      <c r="AI876450" s="31"/>
    </row>
    <row r="876454" spans="23:35" x14ac:dyDescent="0.2">
      <c r="W876454" s="29"/>
      <c r="AI876454" s="29"/>
    </row>
    <row r="876482" spans="23:35" x14ac:dyDescent="0.2">
      <c r="W876482" s="31"/>
      <c r="AI876482" s="31"/>
    </row>
    <row r="876486" spans="23:35" x14ac:dyDescent="0.2">
      <c r="W876486" s="29"/>
      <c r="AI876486" s="29"/>
    </row>
    <row r="876514" spans="23:35" x14ac:dyDescent="0.2">
      <c r="W876514" s="31"/>
      <c r="AI876514" s="31"/>
    </row>
    <row r="876518" spans="23:35" x14ac:dyDescent="0.2">
      <c r="W876518" s="29"/>
      <c r="AI876518" s="29"/>
    </row>
    <row r="876546" spans="23:35" x14ac:dyDescent="0.2">
      <c r="W876546" s="31"/>
      <c r="AI876546" s="31"/>
    </row>
    <row r="876550" spans="23:35" x14ac:dyDescent="0.2">
      <c r="W876550" s="29"/>
      <c r="AI876550" s="29"/>
    </row>
    <row r="876578" spans="23:35" x14ac:dyDescent="0.2">
      <c r="W876578" s="31"/>
      <c r="AI876578" s="31"/>
    </row>
    <row r="876582" spans="23:35" x14ac:dyDescent="0.2">
      <c r="W876582" s="29"/>
      <c r="AI876582" s="29"/>
    </row>
    <row r="876610" spans="23:35" x14ac:dyDescent="0.2">
      <c r="W876610" s="31"/>
      <c r="AI876610" s="31"/>
    </row>
    <row r="876614" spans="23:35" x14ac:dyDescent="0.2">
      <c r="W876614" s="29"/>
      <c r="AI876614" s="29"/>
    </row>
    <row r="876642" spans="23:35" x14ac:dyDescent="0.2">
      <c r="W876642" s="31"/>
      <c r="AI876642" s="31"/>
    </row>
    <row r="876646" spans="23:35" x14ac:dyDescent="0.2">
      <c r="W876646" s="29"/>
      <c r="AI876646" s="29"/>
    </row>
    <row r="876674" spans="23:35" x14ac:dyDescent="0.2">
      <c r="W876674" s="31"/>
      <c r="AI876674" s="31"/>
    </row>
    <row r="876678" spans="23:35" x14ac:dyDescent="0.2">
      <c r="W876678" s="29"/>
      <c r="AI876678" s="29"/>
    </row>
    <row r="876706" spans="23:35" x14ac:dyDescent="0.2">
      <c r="W876706" s="31"/>
      <c r="AI876706" s="31"/>
    </row>
    <row r="876710" spans="23:35" x14ac:dyDescent="0.2">
      <c r="W876710" s="29"/>
      <c r="AI876710" s="29"/>
    </row>
    <row r="876738" spans="23:35" x14ac:dyDescent="0.2">
      <c r="W876738" s="31"/>
      <c r="AI876738" s="31"/>
    </row>
    <row r="876742" spans="23:35" x14ac:dyDescent="0.2">
      <c r="W876742" s="29"/>
      <c r="AI876742" s="29"/>
    </row>
    <row r="876770" spans="23:35" x14ac:dyDescent="0.2">
      <c r="W876770" s="31"/>
      <c r="AI876770" s="31"/>
    </row>
    <row r="876774" spans="23:35" x14ac:dyDescent="0.2">
      <c r="W876774" s="29"/>
      <c r="AI876774" s="29"/>
    </row>
    <row r="876802" spans="23:35" x14ac:dyDescent="0.2">
      <c r="W876802" s="31"/>
      <c r="AI876802" s="31"/>
    </row>
    <row r="876806" spans="23:35" x14ac:dyDescent="0.2">
      <c r="W876806" s="29"/>
      <c r="AI876806" s="29"/>
    </row>
    <row r="876834" spans="23:35" x14ac:dyDescent="0.2">
      <c r="W876834" s="31"/>
      <c r="AI876834" s="31"/>
    </row>
    <row r="876838" spans="23:35" x14ac:dyDescent="0.2">
      <c r="W876838" s="29"/>
      <c r="AI876838" s="29"/>
    </row>
    <row r="876866" spans="23:35" x14ac:dyDescent="0.2">
      <c r="W876866" s="31"/>
      <c r="AI876866" s="31"/>
    </row>
    <row r="876870" spans="23:35" x14ac:dyDescent="0.2">
      <c r="W876870" s="29"/>
      <c r="AI876870" s="29"/>
    </row>
    <row r="876898" spans="23:35" x14ac:dyDescent="0.2">
      <c r="W876898" s="31"/>
      <c r="AI876898" s="31"/>
    </row>
    <row r="876902" spans="23:35" x14ac:dyDescent="0.2">
      <c r="W876902" s="29"/>
      <c r="AI876902" s="29"/>
    </row>
    <row r="876930" spans="23:35" x14ac:dyDescent="0.2">
      <c r="W876930" s="31"/>
      <c r="AI876930" s="31"/>
    </row>
    <row r="876934" spans="23:35" x14ac:dyDescent="0.2">
      <c r="W876934" s="29"/>
      <c r="AI876934" s="29"/>
    </row>
    <row r="876962" spans="23:35" x14ac:dyDescent="0.2">
      <c r="W876962" s="31"/>
      <c r="AI876962" s="31"/>
    </row>
    <row r="876966" spans="23:35" x14ac:dyDescent="0.2">
      <c r="W876966" s="29"/>
      <c r="AI876966" s="29"/>
    </row>
    <row r="876994" spans="23:35" x14ac:dyDescent="0.2">
      <c r="W876994" s="31"/>
      <c r="AI876994" s="31"/>
    </row>
    <row r="876998" spans="23:35" x14ac:dyDescent="0.2">
      <c r="W876998" s="29"/>
      <c r="AI876998" s="29"/>
    </row>
    <row r="877026" spans="23:35" x14ac:dyDescent="0.2">
      <c r="W877026" s="31"/>
      <c r="AI877026" s="31"/>
    </row>
    <row r="877030" spans="23:35" x14ac:dyDescent="0.2">
      <c r="W877030" s="29"/>
      <c r="AI877030" s="29"/>
    </row>
    <row r="877058" spans="23:35" x14ac:dyDescent="0.2">
      <c r="W877058" s="31"/>
      <c r="AI877058" s="31"/>
    </row>
    <row r="877062" spans="23:35" x14ac:dyDescent="0.2">
      <c r="W877062" s="29"/>
      <c r="AI877062" s="29"/>
    </row>
    <row r="877090" spans="23:35" x14ac:dyDescent="0.2">
      <c r="W877090" s="31"/>
      <c r="AI877090" s="31"/>
    </row>
    <row r="877094" spans="23:35" x14ac:dyDescent="0.2">
      <c r="W877094" s="29"/>
      <c r="AI877094" s="29"/>
    </row>
    <row r="877122" spans="23:35" x14ac:dyDescent="0.2">
      <c r="W877122" s="31"/>
      <c r="AI877122" s="31"/>
    </row>
    <row r="877126" spans="23:35" x14ac:dyDescent="0.2">
      <c r="W877126" s="29"/>
      <c r="AI877126" s="29"/>
    </row>
    <row r="877154" spans="23:35" x14ac:dyDescent="0.2">
      <c r="W877154" s="31"/>
      <c r="AI877154" s="31"/>
    </row>
    <row r="877158" spans="23:35" x14ac:dyDescent="0.2">
      <c r="W877158" s="29"/>
      <c r="AI877158" s="29"/>
    </row>
    <row r="877186" spans="23:35" x14ac:dyDescent="0.2">
      <c r="W877186" s="31"/>
      <c r="AI877186" s="31"/>
    </row>
    <row r="877190" spans="23:35" x14ac:dyDescent="0.2">
      <c r="W877190" s="29"/>
      <c r="AI877190" s="29"/>
    </row>
    <row r="877218" spans="23:35" x14ac:dyDescent="0.2">
      <c r="W877218" s="31"/>
      <c r="AI877218" s="31"/>
    </row>
    <row r="877222" spans="23:35" x14ac:dyDescent="0.2">
      <c r="W877222" s="29"/>
      <c r="AI877222" s="29"/>
    </row>
    <row r="877250" spans="23:35" x14ac:dyDescent="0.2">
      <c r="W877250" s="31"/>
      <c r="AI877250" s="31"/>
    </row>
    <row r="877254" spans="23:35" x14ac:dyDescent="0.2">
      <c r="W877254" s="29"/>
      <c r="AI877254" s="29"/>
    </row>
    <row r="877282" spans="23:35" x14ac:dyDescent="0.2">
      <c r="W877282" s="31"/>
      <c r="AI877282" s="31"/>
    </row>
    <row r="877286" spans="23:35" x14ac:dyDescent="0.2">
      <c r="W877286" s="29"/>
      <c r="AI877286" s="29"/>
    </row>
    <row r="877314" spans="23:35" x14ac:dyDescent="0.2">
      <c r="W877314" s="31"/>
      <c r="AI877314" s="31"/>
    </row>
    <row r="877318" spans="23:35" x14ac:dyDescent="0.2">
      <c r="W877318" s="29"/>
      <c r="AI877318" s="29"/>
    </row>
    <row r="877346" spans="23:35" x14ac:dyDescent="0.2">
      <c r="W877346" s="31"/>
      <c r="AI877346" s="31"/>
    </row>
    <row r="877350" spans="23:35" x14ac:dyDescent="0.2">
      <c r="W877350" s="29"/>
      <c r="AI877350" s="29"/>
    </row>
    <row r="877378" spans="23:35" x14ac:dyDescent="0.2">
      <c r="W877378" s="31"/>
      <c r="AI877378" s="31"/>
    </row>
    <row r="877382" spans="23:35" x14ac:dyDescent="0.2">
      <c r="W877382" s="29"/>
      <c r="AI877382" s="29"/>
    </row>
    <row r="877410" spans="23:35" x14ac:dyDescent="0.2">
      <c r="W877410" s="31"/>
      <c r="AI877410" s="31"/>
    </row>
    <row r="877414" spans="23:35" x14ac:dyDescent="0.2">
      <c r="W877414" s="29"/>
      <c r="AI877414" s="29"/>
    </row>
    <row r="877442" spans="23:35" x14ac:dyDescent="0.2">
      <c r="W877442" s="31"/>
      <c r="AI877442" s="31"/>
    </row>
    <row r="877446" spans="23:35" x14ac:dyDescent="0.2">
      <c r="W877446" s="29"/>
      <c r="AI877446" s="29"/>
    </row>
    <row r="877474" spans="23:35" x14ac:dyDescent="0.2">
      <c r="W877474" s="31"/>
      <c r="AI877474" s="31"/>
    </row>
    <row r="877478" spans="23:35" x14ac:dyDescent="0.2">
      <c r="W877478" s="29"/>
      <c r="AI877478" s="29"/>
    </row>
    <row r="877506" spans="23:35" x14ac:dyDescent="0.2">
      <c r="W877506" s="31"/>
      <c r="AI877506" s="31"/>
    </row>
    <row r="877510" spans="23:35" x14ac:dyDescent="0.2">
      <c r="W877510" s="29"/>
      <c r="AI877510" s="29"/>
    </row>
    <row r="877538" spans="23:35" x14ac:dyDescent="0.2">
      <c r="W877538" s="31"/>
      <c r="AI877538" s="31"/>
    </row>
    <row r="877542" spans="23:35" x14ac:dyDescent="0.2">
      <c r="W877542" s="29"/>
      <c r="AI877542" s="29"/>
    </row>
    <row r="877570" spans="23:35" x14ac:dyDescent="0.2">
      <c r="W877570" s="31"/>
      <c r="AI877570" s="31"/>
    </row>
    <row r="877574" spans="23:35" x14ac:dyDescent="0.2">
      <c r="W877574" s="29"/>
      <c r="AI877574" s="29"/>
    </row>
    <row r="877602" spans="23:35" x14ac:dyDescent="0.2">
      <c r="W877602" s="31"/>
      <c r="AI877602" s="31"/>
    </row>
    <row r="877606" spans="23:35" x14ac:dyDescent="0.2">
      <c r="W877606" s="29"/>
      <c r="AI877606" s="29"/>
    </row>
    <row r="877634" spans="23:35" x14ac:dyDescent="0.2">
      <c r="W877634" s="31"/>
      <c r="AI877634" s="31"/>
    </row>
    <row r="877638" spans="23:35" x14ac:dyDescent="0.2">
      <c r="W877638" s="29"/>
      <c r="AI877638" s="29"/>
    </row>
    <row r="877666" spans="23:35" x14ac:dyDescent="0.2">
      <c r="W877666" s="31"/>
      <c r="AI877666" s="31"/>
    </row>
    <row r="877670" spans="23:35" x14ac:dyDescent="0.2">
      <c r="W877670" s="29"/>
      <c r="AI877670" s="29"/>
    </row>
    <row r="877698" spans="23:35" x14ac:dyDescent="0.2">
      <c r="W877698" s="31"/>
      <c r="AI877698" s="31"/>
    </row>
    <row r="877702" spans="23:35" x14ac:dyDescent="0.2">
      <c r="W877702" s="29"/>
      <c r="AI877702" s="29"/>
    </row>
    <row r="877730" spans="23:35" x14ac:dyDescent="0.2">
      <c r="W877730" s="31"/>
      <c r="AI877730" s="31"/>
    </row>
    <row r="877734" spans="23:35" x14ac:dyDescent="0.2">
      <c r="W877734" s="29"/>
      <c r="AI877734" s="29"/>
    </row>
    <row r="877762" spans="23:35" x14ac:dyDescent="0.2">
      <c r="W877762" s="31"/>
      <c r="AI877762" s="31"/>
    </row>
    <row r="877766" spans="23:35" x14ac:dyDescent="0.2">
      <c r="W877766" s="29"/>
      <c r="AI877766" s="29"/>
    </row>
    <row r="877794" spans="23:35" x14ac:dyDescent="0.2">
      <c r="W877794" s="31"/>
      <c r="AI877794" s="31"/>
    </row>
    <row r="877798" spans="23:35" x14ac:dyDescent="0.2">
      <c r="W877798" s="29"/>
      <c r="AI877798" s="29"/>
    </row>
    <row r="877826" spans="23:35" x14ac:dyDescent="0.2">
      <c r="W877826" s="31"/>
      <c r="AI877826" s="31"/>
    </row>
    <row r="877830" spans="23:35" x14ac:dyDescent="0.2">
      <c r="W877830" s="29"/>
      <c r="AI877830" s="29"/>
    </row>
    <row r="877858" spans="23:35" x14ac:dyDescent="0.2">
      <c r="W877858" s="31"/>
      <c r="AI877858" s="31"/>
    </row>
    <row r="877862" spans="23:35" x14ac:dyDescent="0.2">
      <c r="W877862" s="29"/>
      <c r="AI877862" s="29"/>
    </row>
    <row r="877890" spans="23:35" x14ac:dyDescent="0.2">
      <c r="W877890" s="31"/>
      <c r="AI877890" s="31"/>
    </row>
    <row r="877894" spans="23:35" x14ac:dyDescent="0.2">
      <c r="W877894" s="29"/>
      <c r="AI877894" s="29"/>
    </row>
    <row r="877922" spans="23:35" x14ac:dyDescent="0.2">
      <c r="W877922" s="31"/>
      <c r="AI877922" s="31"/>
    </row>
    <row r="877926" spans="23:35" x14ac:dyDescent="0.2">
      <c r="W877926" s="29"/>
      <c r="AI877926" s="29"/>
    </row>
    <row r="877954" spans="23:35" x14ac:dyDescent="0.2">
      <c r="W877954" s="31"/>
      <c r="AI877954" s="31"/>
    </row>
    <row r="877958" spans="23:35" x14ac:dyDescent="0.2">
      <c r="W877958" s="29"/>
      <c r="AI877958" s="29"/>
    </row>
    <row r="877986" spans="23:35" x14ac:dyDescent="0.2">
      <c r="W877986" s="31"/>
      <c r="AI877986" s="31"/>
    </row>
    <row r="877990" spans="23:35" x14ac:dyDescent="0.2">
      <c r="W877990" s="29"/>
      <c r="AI877990" s="29"/>
    </row>
    <row r="878018" spans="23:35" x14ac:dyDescent="0.2">
      <c r="W878018" s="31"/>
      <c r="AI878018" s="31"/>
    </row>
    <row r="878022" spans="23:35" x14ac:dyDescent="0.2">
      <c r="W878022" s="29"/>
      <c r="AI878022" s="29"/>
    </row>
    <row r="878050" spans="23:35" x14ac:dyDescent="0.2">
      <c r="W878050" s="31"/>
      <c r="AI878050" s="31"/>
    </row>
    <row r="878054" spans="23:35" x14ac:dyDescent="0.2">
      <c r="W878054" s="29"/>
      <c r="AI878054" s="29"/>
    </row>
    <row r="878082" spans="23:35" x14ac:dyDescent="0.2">
      <c r="W878082" s="31"/>
      <c r="AI878082" s="31"/>
    </row>
    <row r="878086" spans="23:35" x14ac:dyDescent="0.2">
      <c r="W878086" s="29"/>
      <c r="AI878086" s="29"/>
    </row>
    <row r="878114" spans="23:35" x14ac:dyDescent="0.2">
      <c r="W878114" s="31"/>
      <c r="AI878114" s="31"/>
    </row>
    <row r="878118" spans="23:35" x14ac:dyDescent="0.2">
      <c r="W878118" s="29"/>
      <c r="AI878118" s="29"/>
    </row>
    <row r="878146" spans="23:35" x14ac:dyDescent="0.2">
      <c r="W878146" s="31"/>
      <c r="AI878146" s="31"/>
    </row>
    <row r="878150" spans="23:35" x14ac:dyDescent="0.2">
      <c r="W878150" s="29"/>
      <c r="AI878150" s="29"/>
    </row>
    <row r="878178" spans="23:35" x14ac:dyDescent="0.2">
      <c r="W878178" s="31"/>
      <c r="AI878178" s="31"/>
    </row>
    <row r="878182" spans="23:35" x14ac:dyDescent="0.2">
      <c r="W878182" s="29"/>
      <c r="AI878182" s="29"/>
    </row>
    <row r="878210" spans="23:35" x14ac:dyDescent="0.2">
      <c r="W878210" s="31"/>
      <c r="AI878210" s="31"/>
    </row>
    <row r="878214" spans="23:35" x14ac:dyDescent="0.2">
      <c r="W878214" s="29"/>
      <c r="AI878214" s="29"/>
    </row>
    <row r="878242" spans="23:35" x14ac:dyDescent="0.2">
      <c r="W878242" s="31"/>
      <c r="AI878242" s="31"/>
    </row>
    <row r="878246" spans="23:35" x14ac:dyDescent="0.2">
      <c r="W878246" s="29"/>
      <c r="AI878246" s="29"/>
    </row>
    <row r="878274" spans="23:35" x14ac:dyDescent="0.2">
      <c r="W878274" s="31"/>
      <c r="AI878274" s="31"/>
    </row>
    <row r="878278" spans="23:35" x14ac:dyDescent="0.2">
      <c r="W878278" s="29"/>
      <c r="AI878278" s="29"/>
    </row>
    <row r="878306" spans="23:35" x14ac:dyDescent="0.2">
      <c r="W878306" s="31"/>
      <c r="AI878306" s="31"/>
    </row>
    <row r="878310" spans="23:35" x14ac:dyDescent="0.2">
      <c r="W878310" s="29"/>
      <c r="AI878310" s="29"/>
    </row>
    <row r="878338" spans="23:35" x14ac:dyDescent="0.2">
      <c r="W878338" s="31"/>
      <c r="AI878338" s="31"/>
    </row>
    <row r="878342" spans="23:35" x14ac:dyDescent="0.2">
      <c r="W878342" s="29"/>
      <c r="AI878342" s="29"/>
    </row>
    <row r="878370" spans="23:35" x14ac:dyDescent="0.2">
      <c r="W878370" s="31"/>
      <c r="AI878370" s="31"/>
    </row>
    <row r="878374" spans="23:35" x14ac:dyDescent="0.2">
      <c r="W878374" s="29"/>
      <c r="AI878374" s="29"/>
    </row>
    <row r="878402" spans="23:35" x14ac:dyDescent="0.2">
      <c r="W878402" s="31"/>
      <c r="AI878402" s="31"/>
    </row>
    <row r="878406" spans="23:35" x14ac:dyDescent="0.2">
      <c r="W878406" s="29"/>
      <c r="AI878406" s="29"/>
    </row>
    <row r="878434" spans="23:35" x14ac:dyDescent="0.2">
      <c r="W878434" s="31"/>
      <c r="AI878434" s="31"/>
    </row>
    <row r="878438" spans="23:35" x14ac:dyDescent="0.2">
      <c r="W878438" s="29"/>
      <c r="AI878438" s="29"/>
    </row>
    <row r="878466" spans="23:35" x14ac:dyDescent="0.2">
      <c r="W878466" s="31"/>
      <c r="AI878466" s="31"/>
    </row>
    <row r="878470" spans="23:35" x14ac:dyDescent="0.2">
      <c r="W878470" s="29"/>
      <c r="AI878470" s="29"/>
    </row>
    <row r="878498" spans="23:35" x14ac:dyDescent="0.2">
      <c r="W878498" s="31"/>
      <c r="AI878498" s="31"/>
    </row>
    <row r="878502" spans="23:35" x14ac:dyDescent="0.2">
      <c r="W878502" s="29"/>
      <c r="AI878502" s="29"/>
    </row>
    <row r="878530" spans="23:35" x14ac:dyDescent="0.2">
      <c r="W878530" s="31"/>
      <c r="AI878530" s="31"/>
    </row>
    <row r="878534" spans="23:35" x14ac:dyDescent="0.2">
      <c r="W878534" s="29"/>
      <c r="AI878534" s="29"/>
    </row>
    <row r="878562" spans="23:35" x14ac:dyDescent="0.2">
      <c r="W878562" s="31"/>
      <c r="AI878562" s="31"/>
    </row>
    <row r="878566" spans="23:35" x14ac:dyDescent="0.2">
      <c r="W878566" s="29"/>
      <c r="AI878566" s="29"/>
    </row>
    <row r="878594" spans="23:35" x14ac:dyDescent="0.2">
      <c r="W878594" s="31"/>
      <c r="AI878594" s="31"/>
    </row>
    <row r="878598" spans="23:35" x14ac:dyDescent="0.2">
      <c r="W878598" s="29"/>
      <c r="AI878598" s="29"/>
    </row>
    <row r="878626" spans="23:35" x14ac:dyDescent="0.2">
      <c r="W878626" s="31"/>
      <c r="AI878626" s="31"/>
    </row>
    <row r="878630" spans="23:35" x14ac:dyDescent="0.2">
      <c r="W878630" s="29"/>
      <c r="AI878630" s="29"/>
    </row>
    <row r="878658" spans="23:35" x14ac:dyDescent="0.2">
      <c r="W878658" s="31"/>
      <c r="AI878658" s="31"/>
    </row>
    <row r="878662" spans="23:35" x14ac:dyDescent="0.2">
      <c r="W878662" s="29"/>
      <c r="AI878662" s="29"/>
    </row>
    <row r="878690" spans="23:35" x14ac:dyDescent="0.2">
      <c r="W878690" s="31"/>
      <c r="AI878690" s="31"/>
    </row>
    <row r="878694" spans="23:35" x14ac:dyDescent="0.2">
      <c r="W878694" s="29"/>
      <c r="AI878694" s="29"/>
    </row>
    <row r="878722" spans="23:35" x14ac:dyDescent="0.2">
      <c r="W878722" s="31"/>
      <c r="AI878722" s="31"/>
    </row>
    <row r="878726" spans="23:35" x14ac:dyDescent="0.2">
      <c r="W878726" s="29"/>
      <c r="AI878726" s="29"/>
    </row>
    <row r="878754" spans="23:35" x14ac:dyDescent="0.2">
      <c r="W878754" s="31"/>
      <c r="AI878754" s="31"/>
    </row>
    <row r="878758" spans="23:35" x14ac:dyDescent="0.2">
      <c r="W878758" s="29"/>
      <c r="AI878758" s="29"/>
    </row>
    <row r="878786" spans="23:35" x14ac:dyDescent="0.2">
      <c r="W878786" s="31"/>
      <c r="AI878786" s="31"/>
    </row>
    <row r="878790" spans="23:35" x14ac:dyDescent="0.2">
      <c r="W878790" s="29"/>
      <c r="AI878790" s="29"/>
    </row>
    <row r="878818" spans="23:35" x14ac:dyDescent="0.2">
      <c r="W878818" s="31"/>
      <c r="AI878818" s="31"/>
    </row>
    <row r="878822" spans="23:35" x14ac:dyDescent="0.2">
      <c r="W878822" s="29"/>
      <c r="AI878822" s="29"/>
    </row>
    <row r="878850" spans="23:35" x14ac:dyDescent="0.2">
      <c r="W878850" s="31"/>
      <c r="AI878850" s="31"/>
    </row>
    <row r="878854" spans="23:35" x14ac:dyDescent="0.2">
      <c r="W878854" s="29"/>
      <c r="AI878854" s="29"/>
    </row>
    <row r="878882" spans="23:35" x14ac:dyDescent="0.2">
      <c r="W878882" s="31"/>
      <c r="AI878882" s="31"/>
    </row>
    <row r="878886" spans="23:35" x14ac:dyDescent="0.2">
      <c r="W878886" s="29"/>
      <c r="AI878886" s="29"/>
    </row>
    <row r="878914" spans="23:35" x14ac:dyDescent="0.2">
      <c r="W878914" s="31"/>
      <c r="AI878914" s="31"/>
    </row>
    <row r="878918" spans="23:35" x14ac:dyDescent="0.2">
      <c r="W878918" s="29"/>
      <c r="AI878918" s="29"/>
    </row>
    <row r="878946" spans="23:35" x14ac:dyDescent="0.2">
      <c r="W878946" s="31"/>
      <c r="AI878946" s="31"/>
    </row>
    <row r="878950" spans="23:35" x14ac:dyDescent="0.2">
      <c r="W878950" s="29"/>
      <c r="AI878950" s="29"/>
    </row>
    <row r="878978" spans="23:35" x14ac:dyDescent="0.2">
      <c r="W878978" s="31"/>
      <c r="AI878978" s="31"/>
    </row>
    <row r="878982" spans="23:35" x14ac:dyDescent="0.2">
      <c r="W878982" s="29"/>
      <c r="AI878982" s="29"/>
    </row>
    <row r="879010" spans="23:35" x14ac:dyDescent="0.2">
      <c r="W879010" s="31"/>
      <c r="AI879010" s="31"/>
    </row>
    <row r="879014" spans="23:35" x14ac:dyDescent="0.2">
      <c r="W879014" s="29"/>
      <c r="AI879014" s="29"/>
    </row>
    <row r="879042" spans="23:35" x14ac:dyDescent="0.2">
      <c r="W879042" s="31"/>
      <c r="AI879042" s="31"/>
    </row>
    <row r="879046" spans="23:35" x14ac:dyDescent="0.2">
      <c r="W879046" s="29"/>
      <c r="AI879046" s="29"/>
    </row>
    <row r="879074" spans="23:35" x14ac:dyDescent="0.2">
      <c r="W879074" s="31"/>
      <c r="AI879074" s="31"/>
    </row>
    <row r="879078" spans="23:35" x14ac:dyDescent="0.2">
      <c r="W879078" s="29"/>
      <c r="AI879078" s="29"/>
    </row>
    <row r="879106" spans="23:35" x14ac:dyDescent="0.2">
      <c r="W879106" s="31"/>
      <c r="AI879106" s="31"/>
    </row>
    <row r="879110" spans="23:35" x14ac:dyDescent="0.2">
      <c r="W879110" s="29"/>
      <c r="AI879110" s="29"/>
    </row>
    <row r="879138" spans="23:35" x14ac:dyDescent="0.2">
      <c r="W879138" s="31"/>
      <c r="AI879138" s="31"/>
    </row>
    <row r="879142" spans="23:35" x14ac:dyDescent="0.2">
      <c r="W879142" s="29"/>
      <c r="AI879142" s="29"/>
    </row>
    <row r="879170" spans="23:35" x14ac:dyDescent="0.2">
      <c r="W879170" s="31"/>
      <c r="AI879170" s="31"/>
    </row>
    <row r="879174" spans="23:35" x14ac:dyDescent="0.2">
      <c r="W879174" s="29"/>
      <c r="AI879174" s="29"/>
    </row>
    <row r="879202" spans="23:35" x14ac:dyDescent="0.2">
      <c r="W879202" s="31"/>
      <c r="AI879202" s="31"/>
    </row>
    <row r="879206" spans="23:35" x14ac:dyDescent="0.2">
      <c r="W879206" s="29"/>
      <c r="AI879206" s="29"/>
    </row>
    <row r="879234" spans="23:35" x14ac:dyDescent="0.2">
      <c r="W879234" s="31"/>
      <c r="AI879234" s="31"/>
    </row>
    <row r="879238" spans="23:35" x14ac:dyDescent="0.2">
      <c r="W879238" s="29"/>
      <c r="AI879238" s="29"/>
    </row>
    <row r="879266" spans="23:35" x14ac:dyDescent="0.2">
      <c r="W879266" s="31"/>
      <c r="AI879266" s="31"/>
    </row>
    <row r="879270" spans="23:35" x14ac:dyDescent="0.2">
      <c r="W879270" s="29"/>
      <c r="AI879270" s="29"/>
    </row>
    <row r="879298" spans="23:35" x14ac:dyDescent="0.2">
      <c r="W879298" s="31"/>
      <c r="AI879298" s="31"/>
    </row>
    <row r="879302" spans="23:35" x14ac:dyDescent="0.2">
      <c r="W879302" s="29"/>
      <c r="AI879302" s="29"/>
    </row>
    <row r="879330" spans="23:35" x14ac:dyDescent="0.2">
      <c r="W879330" s="31"/>
      <c r="AI879330" s="31"/>
    </row>
    <row r="879334" spans="23:35" x14ac:dyDescent="0.2">
      <c r="W879334" s="29"/>
      <c r="AI879334" s="29"/>
    </row>
    <row r="879362" spans="23:35" x14ac:dyDescent="0.2">
      <c r="W879362" s="31"/>
      <c r="AI879362" s="31"/>
    </row>
    <row r="879366" spans="23:35" x14ac:dyDescent="0.2">
      <c r="W879366" s="29"/>
      <c r="AI879366" s="29"/>
    </row>
    <row r="879394" spans="23:35" x14ac:dyDescent="0.2">
      <c r="W879394" s="31"/>
      <c r="AI879394" s="31"/>
    </row>
    <row r="879398" spans="23:35" x14ac:dyDescent="0.2">
      <c r="W879398" s="29"/>
      <c r="AI879398" s="29"/>
    </row>
    <row r="879426" spans="23:35" x14ac:dyDescent="0.2">
      <c r="W879426" s="31"/>
      <c r="AI879426" s="31"/>
    </row>
    <row r="879430" spans="23:35" x14ac:dyDescent="0.2">
      <c r="W879430" s="29"/>
      <c r="AI879430" s="29"/>
    </row>
    <row r="879458" spans="23:35" x14ac:dyDescent="0.2">
      <c r="W879458" s="31"/>
      <c r="AI879458" s="31"/>
    </row>
    <row r="879462" spans="23:35" x14ac:dyDescent="0.2">
      <c r="W879462" s="29"/>
      <c r="AI879462" s="29"/>
    </row>
    <row r="879490" spans="23:35" x14ac:dyDescent="0.2">
      <c r="W879490" s="31"/>
      <c r="AI879490" s="31"/>
    </row>
    <row r="879494" spans="23:35" x14ac:dyDescent="0.2">
      <c r="W879494" s="29"/>
      <c r="AI879494" s="29"/>
    </row>
    <row r="879522" spans="23:35" x14ac:dyDescent="0.2">
      <c r="W879522" s="31"/>
      <c r="AI879522" s="31"/>
    </row>
    <row r="879526" spans="23:35" x14ac:dyDescent="0.2">
      <c r="W879526" s="29"/>
      <c r="AI879526" s="29"/>
    </row>
    <row r="879554" spans="23:35" x14ac:dyDescent="0.2">
      <c r="W879554" s="31"/>
      <c r="AI879554" s="31"/>
    </row>
    <row r="879558" spans="23:35" x14ac:dyDescent="0.2">
      <c r="W879558" s="29"/>
      <c r="AI879558" s="29"/>
    </row>
    <row r="879586" spans="23:35" x14ac:dyDescent="0.2">
      <c r="W879586" s="31"/>
      <c r="AI879586" s="31"/>
    </row>
    <row r="879590" spans="23:35" x14ac:dyDescent="0.2">
      <c r="W879590" s="29"/>
      <c r="AI879590" s="29"/>
    </row>
    <row r="879618" spans="23:35" x14ac:dyDescent="0.2">
      <c r="W879618" s="31"/>
      <c r="AI879618" s="31"/>
    </row>
    <row r="879622" spans="23:35" x14ac:dyDescent="0.2">
      <c r="W879622" s="29"/>
      <c r="AI879622" s="29"/>
    </row>
    <row r="879650" spans="23:35" x14ac:dyDescent="0.2">
      <c r="W879650" s="31"/>
      <c r="AI879650" s="31"/>
    </row>
    <row r="879654" spans="23:35" x14ac:dyDescent="0.2">
      <c r="W879654" s="29"/>
      <c r="AI879654" s="29"/>
    </row>
    <row r="879682" spans="23:35" x14ac:dyDescent="0.2">
      <c r="W879682" s="31"/>
      <c r="AI879682" s="31"/>
    </row>
    <row r="879686" spans="23:35" x14ac:dyDescent="0.2">
      <c r="W879686" s="29"/>
      <c r="AI879686" s="29"/>
    </row>
    <row r="879714" spans="23:35" x14ac:dyDescent="0.2">
      <c r="W879714" s="31"/>
      <c r="AI879714" s="31"/>
    </row>
    <row r="879718" spans="23:35" x14ac:dyDescent="0.2">
      <c r="W879718" s="29"/>
      <c r="AI879718" s="29"/>
    </row>
    <row r="879746" spans="23:35" x14ac:dyDescent="0.2">
      <c r="W879746" s="31"/>
      <c r="AI879746" s="31"/>
    </row>
    <row r="879750" spans="23:35" x14ac:dyDescent="0.2">
      <c r="W879750" s="29"/>
      <c r="AI879750" s="29"/>
    </row>
    <row r="879778" spans="23:35" x14ac:dyDescent="0.2">
      <c r="W879778" s="31"/>
      <c r="AI879778" s="31"/>
    </row>
    <row r="879782" spans="23:35" x14ac:dyDescent="0.2">
      <c r="W879782" s="29"/>
      <c r="AI879782" s="29"/>
    </row>
    <row r="879810" spans="23:35" x14ac:dyDescent="0.2">
      <c r="W879810" s="31"/>
      <c r="AI879810" s="31"/>
    </row>
    <row r="879814" spans="23:35" x14ac:dyDescent="0.2">
      <c r="W879814" s="29"/>
      <c r="AI879814" s="29"/>
    </row>
    <row r="879842" spans="23:35" x14ac:dyDescent="0.2">
      <c r="W879842" s="31"/>
      <c r="AI879842" s="31"/>
    </row>
    <row r="879846" spans="23:35" x14ac:dyDescent="0.2">
      <c r="W879846" s="29"/>
      <c r="AI879846" s="29"/>
    </row>
    <row r="879874" spans="23:35" x14ac:dyDescent="0.2">
      <c r="W879874" s="31"/>
      <c r="AI879874" s="31"/>
    </row>
    <row r="879878" spans="23:35" x14ac:dyDescent="0.2">
      <c r="W879878" s="29"/>
      <c r="AI879878" s="29"/>
    </row>
    <row r="879906" spans="23:35" x14ac:dyDescent="0.2">
      <c r="W879906" s="31"/>
      <c r="AI879906" s="31"/>
    </row>
    <row r="879910" spans="23:35" x14ac:dyDescent="0.2">
      <c r="W879910" s="29"/>
      <c r="AI879910" s="29"/>
    </row>
    <row r="879938" spans="23:35" x14ac:dyDescent="0.2">
      <c r="W879938" s="31"/>
      <c r="AI879938" s="31"/>
    </row>
    <row r="879942" spans="23:35" x14ac:dyDescent="0.2">
      <c r="W879942" s="29"/>
      <c r="AI879942" s="29"/>
    </row>
    <row r="879970" spans="23:35" x14ac:dyDescent="0.2">
      <c r="W879970" s="31"/>
      <c r="AI879970" s="31"/>
    </row>
    <row r="879974" spans="23:35" x14ac:dyDescent="0.2">
      <c r="W879974" s="29"/>
      <c r="AI879974" s="29"/>
    </row>
    <row r="880002" spans="23:35" x14ac:dyDescent="0.2">
      <c r="W880002" s="31"/>
      <c r="AI880002" s="31"/>
    </row>
    <row r="880006" spans="23:35" x14ac:dyDescent="0.2">
      <c r="W880006" s="29"/>
      <c r="AI880006" s="29"/>
    </row>
    <row r="880034" spans="23:35" x14ac:dyDescent="0.2">
      <c r="W880034" s="31"/>
      <c r="AI880034" s="31"/>
    </row>
    <row r="880038" spans="23:35" x14ac:dyDescent="0.2">
      <c r="W880038" s="29"/>
      <c r="AI880038" s="29"/>
    </row>
    <row r="880066" spans="23:35" x14ac:dyDescent="0.2">
      <c r="W880066" s="31"/>
      <c r="AI880066" s="31"/>
    </row>
    <row r="880070" spans="23:35" x14ac:dyDescent="0.2">
      <c r="W880070" s="29"/>
      <c r="AI880070" s="29"/>
    </row>
    <row r="880098" spans="23:35" x14ac:dyDescent="0.2">
      <c r="W880098" s="31"/>
      <c r="AI880098" s="31"/>
    </row>
    <row r="880102" spans="23:35" x14ac:dyDescent="0.2">
      <c r="W880102" s="29"/>
      <c r="AI880102" s="29"/>
    </row>
    <row r="880130" spans="23:35" x14ac:dyDescent="0.2">
      <c r="W880130" s="31"/>
      <c r="AI880130" s="31"/>
    </row>
    <row r="880134" spans="23:35" x14ac:dyDescent="0.2">
      <c r="W880134" s="29"/>
      <c r="AI880134" s="29"/>
    </row>
    <row r="880162" spans="23:35" x14ac:dyDescent="0.2">
      <c r="W880162" s="31"/>
      <c r="AI880162" s="31"/>
    </row>
    <row r="880166" spans="23:35" x14ac:dyDescent="0.2">
      <c r="W880166" s="29"/>
      <c r="AI880166" s="29"/>
    </row>
    <row r="880194" spans="23:35" x14ac:dyDescent="0.2">
      <c r="W880194" s="31"/>
      <c r="AI880194" s="31"/>
    </row>
    <row r="880198" spans="23:35" x14ac:dyDescent="0.2">
      <c r="W880198" s="29"/>
      <c r="AI880198" s="29"/>
    </row>
    <row r="880226" spans="23:35" x14ac:dyDescent="0.2">
      <c r="W880226" s="31"/>
      <c r="AI880226" s="31"/>
    </row>
    <row r="880230" spans="23:35" x14ac:dyDescent="0.2">
      <c r="W880230" s="29"/>
      <c r="AI880230" s="29"/>
    </row>
    <row r="880258" spans="23:35" x14ac:dyDescent="0.2">
      <c r="W880258" s="31"/>
      <c r="AI880258" s="31"/>
    </row>
    <row r="880262" spans="23:35" x14ac:dyDescent="0.2">
      <c r="W880262" s="29"/>
      <c r="AI880262" s="29"/>
    </row>
    <row r="880290" spans="23:35" x14ac:dyDescent="0.2">
      <c r="W880290" s="31"/>
      <c r="AI880290" s="31"/>
    </row>
    <row r="880294" spans="23:35" x14ac:dyDescent="0.2">
      <c r="W880294" s="29"/>
      <c r="AI880294" s="29"/>
    </row>
    <row r="880322" spans="23:35" x14ac:dyDescent="0.2">
      <c r="W880322" s="31"/>
      <c r="AI880322" s="31"/>
    </row>
    <row r="880326" spans="23:35" x14ac:dyDescent="0.2">
      <c r="W880326" s="29"/>
      <c r="AI880326" s="29"/>
    </row>
    <row r="880354" spans="23:35" x14ac:dyDescent="0.2">
      <c r="W880354" s="31"/>
      <c r="AI880354" s="31"/>
    </row>
    <row r="880358" spans="23:35" x14ac:dyDescent="0.2">
      <c r="W880358" s="29"/>
      <c r="AI880358" s="29"/>
    </row>
    <row r="880386" spans="23:35" x14ac:dyDescent="0.2">
      <c r="W880386" s="31"/>
      <c r="AI880386" s="31"/>
    </row>
    <row r="880390" spans="23:35" x14ac:dyDescent="0.2">
      <c r="W880390" s="29"/>
      <c r="AI880390" s="29"/>
    </row>
    <row r="880418" spans="23:35" x14ac:dyDescent="0.2">
      <c r="W880418" s="31"/>
      <c r="AI880418" s="31"/>
    </row>
    <row r="880422" spans="23:35" x14ac:dyDescent="0.2">
      <c r="W880422" s="29"/>
      <c r="AI880422" s="29"/>
    </row>
    <row r="880450" spans="23:35" x14ac:dyDescent="0.2">
      <c r="W880450" s="31"/>
      <c r="AI880450" s="31"/>
    </row>
    <row r="880454" spans="23:35" x14ac:dyDescent="0.2">
      <c r="W880454" s="29"/>
      <c r="AI880454" s="29"/>
    </row>
    <row r="880482" spans="23:35" x14ac:dyDescent="0.2">
      <c r="W880482" s="31"/>
      <c r="AI880482" s="31"/>
    </row>
    <row r="880486" spans="23:35" x14ac:dyDescent="0.2">
      <c r="W880486" s="29"/>
      <c r="AI880486" s="29"/>
    </row>
    <row r="880514" spans="23:35" x14ac:dyDescent="0.2">
      <c r="W880514" s="31"/>
      <c r="AI880514" s="31"/>
    </row>
    <row r="880518" spans="23:35" x14ac:dyDescent="0.2">
      <c r="W880518" s="29"/>
      <c r="AI880518" s="29"/>
    </row>
    <row r="880546" spans="23:35" x14ac:dyDescent="0.2">
      <c r="W880546" s="31"/>
      <c r="AI880546" s="31"/>
    </row>
    <row r="880550" spans="23:35" x14ac:dyDescent="0.2">
      <c r="W880550" s="29"/>
      <c r="AI880550" s="29"/>
    </row>
    <row r="880578" spans="23:35" x14ac:dyDescent="0.2">
      <c r="W880578" s="31"/>
      <c r="AI880578" s="31"/>
    </row>
    <row r="880582" spans="23:35" x14ac:dyDescent="0.2">
      <c r="W880582" s="29"/>
      <c r="AI880582" s="29"/>
    </row>
    <row r="880610" spans="23:35" x14ac:dyDescent="0.2">
      <c r="W880610" s="31"/>
      <c r="AI880610" s="31"/>
    </row>
    <row r="880614" spans="23:35" x14ac:dyDescent="0.2">
      <c r="W880614" s="29"/>
      <c r="AI880614" s="29"/>
    </row>
    <row r="880642" spans="23:35" x14ac:dyDescent="0.2">
      <c r="W880642" s="31"/>
      <c r="AI880642" s="31"/>
    </row>
    <row r="880646" spans="23:35" x14ac:dyDescent="0.2">
      <c r="W880646" s="29"/>
      <c r="AI880646" s="29"/>
    </row>
    <row r="880674" spans="23:35" x14ac:dyDescent="0.2">
      <c r="W880674" s="31"/>
      <c r="AI880674" s="31"/>
    </row>
    <row r="880678" spans="23:35" x14ac:dyDescent="0.2">
      <c r="W880678" s="29"/>
      <c r="AI880678" s="29"/>
    </row>
    <row r="880706" spans="23:35" x14ac:dyDescent="0.2">
      <c r="W880706" s="31"/>
      <c r="AI880706" s="31"/>
    </row>
    <row r="880710" spans="23:35" x14ac:dyDescent="0.2">
      <c r="W880710" s="29"/>
      <c r="AI880710" s="29"/>
    </row>
    <row r="880738" spans="23:35" x14ac:dyDescent="0.2">
      <c r="W880738" s="31"/>
      <c r="AI880738" s="31"/>
    </row>
    <row r="880742" spans="23:35" x14ac:dyDescent="0.2">
      <c r="W880742" s="29"/>
      <c r="AI880742" s="29"/>
    </row>
    <row r="880770" spans="23:35" x14ac:dyDescent="0.2">
      <c r="W880770" s="31"/>
      <c r="AI880770" s="31"/>
    </row>
    <row r="880774" spans="23:35" x14ac:dyDescent="0.2">
      <c r="W880774" s="29"/>
      <c r="AI880774" s="29"/>
    </row>
    <row r="880802" spans="23:35" x14ac:dyDescent="0.2">
      <c r="W880802" s="31"/>
      <c r="AI880802" s="31"/>
    </row>
    <row r="880806" spans="23:35" x14ac:dyDescent="0.2">
      <c r="W880806" s="29"/>
      <c r="AI880806" s="29"/>
    </row>
    <row r="880834" spans="23:35" x14ac:dyDescent="0.2">
      <c r="W880834" s="31"/>
      <c r="AI880834" s="31"/>
    </row>
    <row r="880838" spans="23:35" x14ac:dyDescent="0.2">
      <c r="W880838" s="29"/>
      <c r="AI880838" s="29"/>
    </row>
    <row r="880866" spans="23:35" x14ac:dyDescent="0.2">
      <c r="W880866" s="31"/>
      <c r="AI880866" s="31"/>
    </row>
    <row r="880870" spans="23:35" x14ac:dyDescent="0.2">
      <c r="W880870" s="29"/>
      <c r="AI880870" s="29"/>
    </row>
    <row r="880898" spans="23:35" x14ac:dyDescent="0.2">
      <c r="W880898" s="31"/>
      <c r="AI880898" s="31"/>
    </row>
    <row r="880902" spans="23:35" x14ac:dyDescent="0.2">
      <c r="W880902" s="29"/>
      <c r="AI880902" s="29"/>
    </row>
    <row r="880930" spans="23:35" x14ac:dyDescent="0.2">
      <c r="W880930" s="31"/>
      <c r="AI880930" s="31"/>
    </row>
    <row r="880934" spans="23:35" x14ac:dyDescent="0.2">
      <c r="W880934" s="29"/>
      <c r="AI880934" s="29"/>
    </row>
    <row r="880962" spans="23:35" x14ac:dyDescent="0.2">
      <c r="W880962" s="31"/>
      <c r="AI880962" s="31"/>
    </row>
    <row r="880966" spans="23:35" x14ac:dyDescent="0.2">
      <c r="W880966" s="29"/>
      <c r="AI880966" s="29"/>
    </row>
    <row r="880994" spans="23:35" x14ac:dyDescent="0.2">
      <c r="W880994" s="31"/>
      <c r="AI880994" s="31"/>
    </row>
    <row r="880998" spans="23:35" x14ac:dyDescent="0.2">
      <c r="W880998" s="29"/>
      <c r="AI880998" s="29"/>
    </row>
    <row r="881026" spans="23:35" x14ac:dyDescent="0.2">
      <c r="W881026" s="31"/>
      <c r="AI881026" s="31"/>
    </row>
    <row r="881030" spans="23:35" x14ac:dyDescent="0.2">
      <c r="W881030" s="29"/>
      <c r="AI881030" s="29"/>
    </row>
    <row r="881058" spans="23:35" x14ac:dyDescent="0.2">
      <c r="W881058" s="31"/>
      <c r="AI881058" s="31"/>
    </row>
    <row r="881062" spans="23:35" x14ac:dyDescent="0.2">
      <c r="W881062" s="29"/>
      <c r="AI881062" s="29"/>
    </row>
    <row r="881090" spans="23:35" x14ac:dyDescent="0.2">
      <c r="W881090" s="31"/>
      <c r="AI881090" s="31"/>
    </row>
    <row r="881094" spans="23:35" x14ac:dyDescent="0.2">
      <c r="W881094" s="29"/>
      <c r="AI881094" s="29"/>
    </row>
    <row r="881122" spans="23:35" x14ac:dyDescent="0.2">
      <c r="W881122" s="31"/>
      <c r="AI881122" s="31"/>
    </row>
    <row r="881126" spans="23:35" x14ac:dyDescent="0.2">
      <c r="W881126" s="29"/>
      <c r="AI881126" s="29"/>
    </row>
    <row r="881154" spans="23:35" x14ac:dyDescent="0.2">
      <c r="W881154" s="31"/>
      <c r="AI881154" s="31"/>
    </row>
    <row r="881158" spans="23:35" x14ac:dyDescent="0.2">
      <c r="W881158" s="29"/>
      <c r="AI881158" s="29"/>
    </row>
    <row r="881186" spans="23:35" x14ac:dyDescent="0.2">
      <c r="W881186" s="31"/>
      <c r="AI881186" s="31"/>
    </row>
    <row r="881190" spans="23:35" x14ac:dyDescent="0.2">
      <c r="W881190" s="29"/>
      <c r="AI881190" s="29"/>
    </row>
    <row r="881218" spans="23:35" x14ac:dyDescent="0.2">
      <c r="W881218" s="31"/>
      <c r="AI881218" s="31"/>
    </row>
    <row r="881222" spans="23:35" x14ac:dyDescent="0.2">
      <c r="W881222" s="29"/>
      <c r="AI881222" s="29"/>
    </row>
    <row r="881250" spans="23:35" x14ac:dyDescent="0.2">
      <c r="W881250" s="31"/>
      <c r="AI881250" s="31"/>
    </row>
    <row r="881254" spans="23:35" x14ac:dyDescent="0.2">
      <c r="W881254" s="29"/>
      <c r="AI881254" s="29"/>
    </row>
    <row r="881282" spans="23:35" x14ac:dyDescent="0.2">
      <c r="W881282" s="31"/>
      <c r="AI881282" s="31"/>
    </row>
    <row r="881286" spans="23:35" x14ac:dyDescent="0.2">
      <c r="W881286" s="29"/>
      <c r="AI881286" s="29"/>
    </row>
    <row r="881314" spans="23:35" x14ac:dyDescent="0.2">
      <c r="W881314" s="31"/>
      <c r="AI881314" s="31"/>
    </row>
    <row r="881318" spans="23:35" x14ac:dyDescent="0.2">
      <c r="W881318" s="29"/>
      <c r="AI881318" s="29"/>
    </row>
    <row r="881346" spans="23:35" x14ac:dyDescent="0.2">
      <c r="W881346" s="31"/>
      <c r="AI881346" s="31"/>
    </row>
    <row r="881350" spans="23:35" x14ac:dyDescent="0.2">
      <c r="W881350" s="29"/>
      <c r="AI881350" s="29"/>
    </row>
    <row r="881378" spans="23:35" x14ac:dyDescent="0.2">
      <c r="W881378" s="31"/>
      <c r="AI881378" s="31"/>
    </row>
    <row r="881382" spans="23:35" x14ac:dyDescent="0.2">
      <c r="W881382" s="29"/>
      <c r="AI881382" s="29"/>
    </row>
    <row r="881410" spans="23:35" x14ac:dyDescent="0.2">
      <c r="W881410" s="31"/>
      <c r="AI881410" s="31"/>
    </row>
    <row r="881414" spans="23:35" x14ac:dyDescent="0.2">
      <c r="W881414" s="29"/>
      <c r="AI881414" s="29"/>
    </row>
    <row r="881442" spans="23:35" x14ac:dyDescent="0.2">
      <c r="W881442" s="31"/>
      <c r="AI881442" s="31"/>
    </row>
    <row r="881446" spans="23:35" x14ac:dyDescent="0.2">
      <c r="W881446" s="29"/>
      <c r="AI881446" s="29"/>
    </row>
    <row r="881474" spans="23:35" x14ac:dyDescent="0.2">
      <c r="W881474" s="31"/>
      <c r="AI881474" s="31"/>
    </row>
    <row r="881478" spans="23:35" x14ac:dyDescent="0.2">
      <c r="W881478" s="29"/>
      <c r="AI881478" s="29"/>
    </row>
    <row r="881506" spans="23:35" x14ac:dyDescent="0.2">
      <c r="W881506" s="31"/>
      <c r="AI881506" s="31"/>
    </row>
    <row r="881510" spans="23:35" x14ac:dyDescent="0.2">
      <c r="W881510" s="29"/>
      <c r="AI881510" s="29"/>
    </row>
    <row r="881538" spans="23:35" x14ac:dyDescent="0.2">
      <c r="W881538" s="31"/>
      <c r="AI881538" s="31"/>
    </row>
    <row r="881542" spans="23:35" x14ac:dyDescent="0.2">
      <c r="W881542" s="29"/>
      <c r="AI881542" s="29"/>
    </row>
    <row r="881570" spans="23:35" x14ac:dyDescent="0.2">
      <c r="W881570" s="31"/>
      <c r="AI881570" s="31"/>
    </row>
    <row r="881574" spans="23:35" x14ac:dyDescent="0.2">
      <c r="W881574" s="29"/>
      <c r="AI881574" s="29"/>
    </row>
    <row r="881602" spans="23:35" x14ac:dyDescent="0.2">
      <c r="W881602" s="31"/>
      <c r="AI881602" s="31"/>
    </row>
    <row r="881606" spans="23:35" x14ac:dyDescent="0.2">
      <c r="W881606" s="29"/>
      <c r="AI881606" s="29"/>
    </row>
    <row r="881634" spans="23:35" x14ac:dyDescent="0.2">
      <c r="W881634" s="31"/>
      <c r="AI881634" s="31"/>
    </row>
    <row r="881638" spans="23:35" x14ac:dyDescent="0.2">
      <c r="W881638" s="29"/>
      <c r="AI881638" s="29"/>
    </row>
    <row r="881666" spans="23:35" x14ac:dyDescent="0.2">
      <c r="W881666" s="31"/>
      <c r="AI881666" s="31"/>
    </row>
    <row r="881670" spans="23:35" x14ac:dyDescent="0.2">
      <c r="W881670" s="29"/>
      <c r="AI881670" s="29"/>
    </row>
    <row r="881698" spans="23:35" x14ac:dyDescent="0.2">
      <c r="W881698" s="31"/>
      <c r="AI881698" s="31"/>
    </row>
    <row r="881702" spans="23:35" x14ac:dyDescent="0.2">
      <c r="W881702" s="29"/>
      <c r="AI881702" s="29"/>
    </row>
    <row r="881730" spans="23:35" x14ac:dyDescent="0.2">
      <c r="W881730" s="31"/>
      <c r="AI881730" s="31"/>
    </row>
    <row r="881734" spans="23:35" x14ac:dyDescent="0.2">
      <c r="W881734" s="29"/>
      <c r="AI881734" s="29"/>
    </row>
    <row r="881762" spans="23:35" x14ac:dyDescent="0.2">
      <c r="W881762" s="31"/>
      <c r="AI881762" s="31"/>
    </row>
    <row r="881766" spans="23:35" x14ac:dyDescent="0.2">
      <c r="W881766" s="29"/>
      <c r="AI881766" s="29"/>
    </row>
    <row r="881794" spans="23:35" x14ac:dyDescent="0.2">
      <c r="W881794" s="31"/>
      <c r="AI881794" s="31"/>
    </row>
    <row r="881798" spans="23:35" x14ac:dyDescent="0.2">
      <c r="W881798" s="29"/>
      <c r="AI881798" s="29"/>
    </row>
    <row r="881826" spans="23:35" x14ac:dyDescent="0.2">
      <c r="W881826" s="31"/>
      <c r="AI881826" s="31"/>
    </row>
    <row r="881830" spans="23:35" x14ac:dyDescent="0.2">
      <c r="W881830" s="29"/>
      <c r="AI881830" s="29"/>
    </row>
    <row r="881858" spans="23:35" x14ac:dyDescent="0.2">
      <c r="W881858" s="31"/>
      <c r="AI881858" s="31"/>
    </row>
    <row r="881862" spans="23:35" x14ac:dyDescent="0.2">
      <c r="W881862" s="29"/>
      <c r="AI881862" s="29"/>
    </row>
    <row r="881890" spans="23:35" x14ac:dyDescent="0.2">
      <c r="W881890" s="31"/>
      <c r="AI881890" s="31"/>
    </row>
    <row r="881894" spans="23:35" x14ac:dyDescent="0.2">
      <c r="W881894" s="29"/>
      <c r="AI881894" s="29"/>
    </row>
    <row r="881922" spans="23:35" x14ac:dyDescent="0.2">
      <c r="W881922" s="31"/>
      <c r="AI881922" s="31"/>
    </row>
    <row r="881926" spans="23:35" x14ac:dyDescent="0.2">
      <c r="W881926" s="29"/>
      <c r="AI881926" s="29"/>
    </row>
    <row r="881954" spans="23:35" x14ac:dyDescent="0.2">
      <c r="W881954" s="31"/>
      <c r="AI881954" s="31"/>
    </row>
    <row r="881958" spans="23:35" x14ac:dyDescent="0.2">
      <c r="W881958" s="29"/>
      <c r="AI881958" s="29"/>
    </row>
    <row r="881986" spans="23:35" x14ac:dyDescent="0.2">
      <c r="W881986" s="31"/>
      <c r="AI881986" s="31"/>
    </row>
    <row r="881990" spans="23:35" x14ac:dyDescent="0.2">
      <c r="W881990" s="29"/>
      <c r="AI881990" s="29"/>
    </row>
    <row r="882018" spans="23:35" x14ac:dyDescent="0.2">
      <c r="W882018" s="31"/>
      <c r="AI882018" s="31"/>
    </row>
    <row r="882022" spans="23:35" x14ac:dyDescent="0.2">
      <c r="W882022" s="29"/>
      <c r="AI882022" s="29"/>
    </row>
    <row r="882050" spans="23:35" x14ac:dyDescent="0.2">
      <c r="W882050" s="31"/>
      <c r="AI882050" s="31"/>
    </row>
    <row r="882054" spans="23:35" x14ac:dyDescent="0.2">
      <c r="W882054" s="29"/>
      <c r="AI882054" s="29"/>
    </row>
    <row r="882082" spans="23:35" x14ac:dyDescent="0.2">
      <c r="W882082" s="31"/>
      <c r="AI882082" s="31"/>
    </row>
    <row r="882086" spans="23:35" x14ac:dyDescent="0.2">
      <c r="W882086" s="29"/>
      <c r="AI882086" s="29"/>
    </row>
    <row r="882114" spans="23:35" x14ac:dyDescent="0.2">
      <c r="W882114" s="31"/>
      <c r="AI882114" s="31"/>
    </row>
    <row r="882118" spans="23:35" x14ac:dyDescent="0.2">
      <c r="W882118" s="29"/>
      <c r="AI882118" s="29"/>
    </row>
    <row r="882146" spans="23:35" x14ac:dyDescent="0.2">
      <c r="W882146" s="31"/>
      <c r="AI882146" s="31"/>
    </row>
    <row r="882150" spans="23:35" x14ac:dyDescent="0.2">
      <c r="W882150" s="29"/>
      <c r="AI882150" s="29"/>
    </row>
    <row r="882178" spans="23:35" x14ac:dyDescent="0.2">
      <c r="W882178" s="31"/>
      <c r="AI882178" s="31"/>
    </row>
    <row r="882182" spans="23:35" x14ac:dyDescent="0.2">
      <c r="W882182" s="29"/>
      <c r="AI882182" s="29"/>
    </row>
    <row r="882210" spans="23:35" x14ac:dyDescent="0.2">
      <c r="W882210" s="31"/>
      <c r="AI882210" s="31"/>
    </row>
    <row r="882214" spans="23:35" x14ac:dyDescent="0.2">
      <c r="W882214" s="29"/>
      <c r="AI882214" s="29"/>
    </row>
    <row r="882242" spans="23:35" x14ac:dyDescent="0.2">
      <c r="W882242" s="31"/>
      <c r="AI882242" s="31"/>
    </row>
    <row r="882246" spans="23:35" x14ac:dyDescent="0.2">
      <c r="W882246" s="29"/>
      <c r="AI882246" s="29"/>
    </row>
    <row r="882274" spans="23:35" x14ac:dyDescent="0.2">
      <c r="W882274" s="31"/>
      <c r="AI882274" s="31"/>
    </row>
    <row r="882278" spans="23:35" x14ac:dyDescent="0.2">
      <c r="W882278" s="29"/>
      <c r="AI882278" s="29"/>
    </row>
    <row r="882306" spans="23:35" x14ac:dyDescent="0.2">
      <c r="W882306" s="31"/>
      <c r="AI882306" s="31"/>
    </row>
    <row r="882310" spans="23:35" x14ac:dyDescent="0.2">
      <c r="W882310" s="29"/>
      <c r="AI882310" s="29"/>
    </row>
    <row r="882338" spans="23:35" x14ac:dyDescent="0.2">
      <c r="W882338" s="31"/>
      <c r="AI882338" s="31"/>
    </row>
    <row r="882342" spans="23:35" x14ac:dyDescent="0.2">
      <c r="W882342" s="29"/>
      <c r="AI882342" s="29"/>
    </row>
    <row r="882370" spans="23:35" x14ac:dyDescent="0.2">
      <c r="W882370" s="31"/>
      <c r="AI882370" s="31"/>
    </row>
    <row r="882374" spans="23:35" x14ac:dyDescent="0.2">
      <c r="W882374" s="29"/>
      <c r="AI882374" s="29"/>
    </row>
    <row r="882402" spans="23:35" x14ac:dyDescent="0.2">
      <c r="W882402" s="31"/>
      <c r="AI882402" s="31"/>
    </row>
    <row r="882406" spans="23:35" x14ac:dyDescent="0.2">
      <c r="W882406" s="29"/>
      <c r="AI882406" s="29"/>
    </row>
    <row r="882434" spans="23:35" x14ac:dyDescent="0.2">
      <c r="W882434" s="31"/>
      <c r="AI882434" s="31"/>
    </row>
    <row r="882438" spans="23:35" x14ac:dyDescent="0.2">
      <c r="W882438" s="29"/>
      <c r="AI882438" s="29"/>
    </row>
    <row r="882466" spans="23:35" x14ac:dyDescent="0.2">
      <c r="W882466" s="31"/>
      <c r="AI882466" s="31"/>
    </row>
    <row r="882470" spans="23:35" x14ac:dyDescent="0.2">
      <c r="W882470" s="29"/>
      <c r="AI882470" s="29"/>
    </row>
    <row r="882498" spans="23:35" x14ac:dyDescent="0.2">
      <c r="W882498" s="31"/>
      <c r="AI882498" s="31"/>
    </row>
    <row r="882502" spans="23:35" x14ac:dyDescent="0.2">
      <c r="W882502" s="29"/>
      <c r="AI882502" s="29"/>
    </row>
    <row r="882530" spans="23:35" x14ac:dyDescent="0.2">
      <c r="W882530" s="31"/>
      <c r="AI882530" s="31"/>
    </row>
    <row r="882534" spans="23:35" x14ac:dyDescent="0.2">
      <c r="W882534" s="29"/>
      <c r="AI882534" s="29"/>
    </row>
    <row r="882562" spans="23:35" x14ac:dyDescent="0.2">
      <c r="W882562" s="31"/>
      <c r="AI882562" s="31"/>
    </row>
    <row r="882566" spans="23:35" x14ac:dyDescent="0.2">
      <c r="W882566" s="29"/>
      <c r="AI882566" s="29"/>
    </row>
    <row r="882594" spans="23:35" x14ac:dyDescent="0.2">
      <c r="W882594" s="31"/>
      <c r="AI882594" s="31"/>
    </row>
    <row r="882598" spans="23:35" x14ac:dyDescent="0.2">
      <c r="W882598" s="29"/>
      <c r="AI882598" s="29"/>
    </row>
    <row r="882626" spans="23:35" x14ac:dyDescent="0.2">
      <c r="W882626" s="31"/>
      <c r="AI882626" s="31"/>
    </row>
    <row r="882630" spans="23:35" x14ac:dyDescent="0.2">
      <c r="W882630" s="29"/>
      <c r="AI882630" s="29"/>
    </row>
    <row r="882658" spans="23:35" x14ac:dyDescent="0.2">
      <c r="W882658" s="31"/>
      <c r="AI882658" s="31"/>
    </row>
    <row r="882662" spans="23:35" x14ac:dyDescent="0.2">
      <c r="W882662" s="29"/>
      <c r="AI882662" s="29"/>
    </row>
    <row r="882690" spans="23:35" x14ac:dyDescent="0.2">
      <c r="W882690" s="31"/>
      <c r="AI882690" s="31"/>
    </row>
    <row r="882694" spans="23:35" x14ac:dyDescent="0.2">
      <c r="W882694" s="29"/>
      <c r="AI882694" s="29"/>
    </row>
    <row r="882722" spans="23:35" x14ac:dyDescent="0.2">
      <c r="W882722" s="31"/>
      <c r="AI882722" s="31"/>
    </row>
    <row r="882726" spans="23:35" x14ac:dyDescent="0.2">
      <c r="W882726" s="29"/>
      <c r="AI882726" s="29"/>
    </row>
    <row r="882754" spans="23:35" x14ac:dyDescent="0.2">
      <c r="W882754" s="31"/>
      <c r="AI882754" s="31"/>
    </row>
    <row r="882758" spans="23:35" x14ac:dyDescent="0.2">
      <c r="W882758" s="29"/>
      <c r="AI882758" s="29"/>
    </row>
    <row r="882786" spans="23:35" x14ac:dyDescent="0.2">
      <c r="W882786" s="31"/>
      <c r="AI882786" s="31"/>
    </row>
    <row r="882790" spans="23:35" x14ac:dyDescent="0.2">
      <c r="W882790" s="29"/>
      <c r="AI882790" s="29"/>
    </row>
    <row r="882818" spans="23:35" x14ac:dyDescent="0.2">
      <c r="W882818" s="31"/>
      <c r="AI882818" s="31"/>
    </row>
    <row r="882822" spans="23:35" x14ac:dyDescent="0.2">
      <c r="W882822" s="29"/>
      <c r="AI882822" s="29"/>
    </row>
    <row r="882850" spans="23:35" x14ac:dyDescent="0.2">
      <c r="W882850" s="31"/>
      <c r="AI882850" s="31"/>
    </row>
    <row r="882854" spans="23:35" x14ac:dyDescent="0.2">
      <c r="W882854" s="29"/>
      <c r="AI882854" s="29"/>
    </row>
    <row r="882882" spans="23:35" x14ac:dyDescent="0.2">
      <c r="W882882" s="31"/>
      <c r="AI882882" s="31"/>
    </row>
    <row r="882886" spans="23:35" x14ac:dyDescent="0.2">
      <c r="W882886" s="29"/>
      <c r="AI882886" s="29"/>
    </row>
    <row r="882914" spans="23:35" x14ac:dyDescent="0.2">
      <c r="W882914" s="31"/>
      <c r="AI882914" s="31"/>
    </row>
    <row r="882918" spans="23:35" x14ac:dyDescent="0.2">
      <c r="W882918" s="29"/>
      <c r="AI882918" s="29"/>
    </row>
    <row r="882946" spans="23:35" x14ac:dyDescent="0.2">
      <c r="W882946" s="31"/>
      <c r="AI882946" s="31"/>
    </row>
    <row r="882950" spans="23:35" x14ac:dyDescent="0.2">
      <c r="W882950" s="29"/>
      <c r="AI882950" s="29"/>
    </row>
    <row r="882978" spans="23:35" x14ac:dyDescent="0.2">
      <c r="W882978" s="31"/>
      <c r="AI882978" s="31"/>
    </row>
    <row r="882982" spans="23:35" x14ac:dyDescent="0.2">
      <c r="W882982" s="29"/>
      <c r="AI882982" s="29"/>
    </row>
    <row r="883010" spans="23:35" x14ac:dyDescent="0.2">
      <c r="W883010" s="31"/>
      <c r="AI883010" s="31"/>
    </row>
    <row r="883014" spans="23:35" x14ac:dyDescent="0.2">
      <c r="W883014" s="29"/>
      <c r="AI883014" s="29"/>
    </row>
    <row r="883042" spans="23:35" x14ac:dyDescent="0.2">
      <c r="W883042" s="31"/>
      <c r="AI883042" s="31"/>
    </row>
    <row r="883046" spans="23:35" x14ac:dyDescent="0.2">
      <c r="W883046" s="29"/>
      <c r="AI883046" s="29"/>
    </row>
    <row r="883074" spans="23:35" x14ac:dyDescent="0.2">
      <c r="W883074" s="31"/>
      <c r="AI883074" s="31"/>
    </row>
    <row r="883078" spans="23:35" x14ac:dyDescent="0.2">
      <c r="W883078" s="29"/>
      <c r="AI883078" s="29"/>
    </row>
    <row r="883106" spans="23:35" x14ac:dyDescent="0.2">
      <c r="W883106" s="31"/>
      <c r="AI883106" s="31"/>
    </row>
    <row r="883110" spans="23:35" x14ac:dyDescent="0.2">
      <c r="W883110" s="29"/>
      <c r="AI883110" s="29"/>
    </row>
    <row r="883138" spans="23:35" x14ac:dyDescent="0.2">
      <c r="W883138" s="31"/>
      <c r="AI883138" s="31"/>
    </row>
    <row r="883142" spans="23:35" x14ac:dyDescent="0.2">
      <c r="W883142" s="29"/>
      <c r="AI883142" s="29"/>
    </row>
    <row r="883170" spans="23:35" x14ac:dyDescent="0.2">
      <c r="W883170" s="31"/>
      <c r="AI883170" s="31"/>
    </row>
    <row r="883174" spans="23:35" x14ac:dyDescent="0.2">
      <c r="W883174" s="29"/>
      <c r="AI883174" s="29"/>
    </row>
    <row r="883202" spans="23:35" x14ac:dyDescent="0.2">
      <c r="W883202" s="31"/>
      <c r="AI883202" s="31"/>
    </row>
    <row r="883206" spans="23:35" x14ac:dyDescent="0.2">
      <c r="W883206" s="29"/>
      <c r="AI883206" s="29"/>
    </row>
    <row r="883234" spans="23:35" x14ac:dyDescent="0.2">
      <c r="W883234" s="31"/>
      <c r="AI883234" s="31"/>
    </row>
    <row r="883238" spans="23:35" x14ac:dyDescent="0.2">
      <c r="W883238" s="29"/>
      <c r="AI883238" s="29"/>
    </row>
    <row r="883266" spans="23:35" x14ac:dyDescent="0.2">
      <c r="W883266" s="31"/>
      <c r="AI883266" s="31"/>
    </row>
    <row r="883270" spans="23:35" x14ac:dyDescent="0.2">
      <c r="W883270" s="29"/>
      <c r="AI883270" s="29"/>
    </row>
    <row r="883298" spans="23:35" x14ac:dyDescent="0.2">
      <c r="W883298" s="31"/>
      <c r="AI883298" s="31"/>
    </row>
    <row r="883302" spans="23:35" x14ac:dyDescent="0.2">
      <c r="W883302" s="29"/>
      <c r="AI883302" s="29"/>
    </row>
    <row r="883330" spans="23:35" x14ac:dyDescent="0.2">
      <c r="W883330" s="31"/>
      <c r="AI883330" s="31"/>
    </row>
    <row r="883334" spans="23:35" x14ac:dyDescent="0.2">
      <c r="W883334" s="29"/>
      <c r="AI883334" s="29"/>
    </row>
    <row r="883362" spans="23:35" x14ac:dyDescent="0.2">
      <c r="W883362" s="31"/>
      <c r="AI883362" s="31"/>
    </row>
    <row r="883366" spans="23:35" x14ac:dyDescent="0.2">
      <c r="W883366" s="29"/>
      <c r="AI883366" s="29"/>
    </row>
    <row r="883394" spans="23:35" x14ac:dyDescent="0.2">
      <c r="W883394" s="31"/>
      <c r="AI883394" s="31"/>
    </row>
    <row r="883398" spans="23:35" x14ac:dyDescent="0.2">
      <c r="W883398" s="29"/>
      <c r="AI883398" s="29"/>
    </row>
    <row r="883426" spans="23:35" x14ac:dyDescent="0.2">
      <c r="W883426" s="31"/>
      <c r="AI883426" s="31"/>
    </row>
    <row r="883430" spans="23:35" x14ac:dyDescent="0.2">
      <c r="W883430" s="29"/>
      <c r="AI883430" s="29"/>
    </row>
    <row r="883458" spans="23:35" x14ac:dyDescent="0.2">
      <c r="W883458" s="31"/>
      <c r="AI883458" s="31"/>
    </row>
    <row r="883462" spans="23:35" x14ac:dyDescent="0.2">
      <c r="W883462" s="29"/>
      <c r="AI883462" s="29"/>
    </row>
    <row r="883490" spans="23:35" x14ac:dyDescent="0.2">
      <c r="W883490" s="31"/>
      <c r="AI883490" s="31"/>
    </row>
    <row r="883494" spans="23:35" x14ac:dyDescent="0.2">
      <c r="W883494" s="29"/>
      <c r="AI883494" s="29"/>
    </row>
    <row r="883522" spans="23:35" x14ac:dyDescent="0.2">
      <c r="W883522" s="31"/>
      <c r="AI883522" s="31"/>
    </row>
    <row r="883526" spans="23:35" x14ac:dyDescent="0.2">
      <c r="W883526" s="29"/>
      <c r="AI883526" s="29"/>
    </row>
    <row r="883554" spans="23:35" x14ac:dyDescent="0.2">
      <c r="W883554" s="31"/>
      <c r="AI883554" s="31"/>
    </row>
    <row r="883558" spans="23:35" x14ac:dyDescent="0.2">
      <c r="W883558" s="29"/>
      <c r="AI883558" s="29"/>
    </row>
    <row r="883586" spans="23:35" x14ac:dyDescent="0.2">
      <c r="W883586" s="31"/>
      <c r="AI883586" s="31"/>
    </row>
    <row r="883590" spans="23:35" x14ac:dyDescent="0.2">
      <c r="W883590" s="29"/>
      <c r="AI883590" s="29"/>
    </row>
    <row r="883618" spans="23:35" x14ac:dyDescent="0.2">
      <c r="W883618" s="31"/>
      <c r="AI883618" s="31"/>
    </row>
    <row r="883622" spans="23:35" x14ac:dyDescent="0.2">
      <c r="W883622" s="29"/>
      <c r="AI883622" s="29"/>
    </row>
    <row r="883650" spans="23:35" x14ac:dyDescent="0.2">
      <c r="W883650" s="31"/>
      <c r="AI883650" s="31"/>
    </row>
    <row r="883654" spans="23:35" x14ac:dyDescent="0.2">
      <c r="W883654" s="29"/>
      <c r="AI883654" s="29"/>
    </row>
    <row r="883682" spans="23:35" x14ac:dyDescent="0.2">
      <c r="W883682" s="31"/>
      <c r="AI883682" s="31"/>
    </row>
    <row r="883686" spans="23:35" x14ac:dyDescent="0.2">
      <c r="W883686" s="29"/>
      <c r="AI883686" s="29"/>
    </row>
    <row r="883714" spans="23:35" x14ac:dyDescent="0.2">
      <c r="W883714" s="31"/>
      <c r="AI883714" s="31"/>
    </row>
    <row r="883718" spans="23:35" x14ac:dyDescent="0.2">
      <c r="W883718" s="29"/>
      <c r="AI883718" s="29"/>
    </row>
    <row r="883746" spans="23:35" x14ac:dyDescent="0.2">
      <c r="W883746" s="31"/>
      <c r="AI883746" s="31"/>
    </row>
    <row r="883750" spans="23:35" x14ac:dyDescent="0.2">
      <c r="W883750" s="29"/>
      <c r="AI883750" s="29"/>
    </row>
    <row r="883778" spans="23:35" x14ac:dyDescent="0.2">
      <c r="W883778" s="31"/>
      <c r="AI883778" s="31"/>
    </row>
    <row r="883782" spans="23:35" x14ac:dyDescent="0.2">
      <c r="W883782" s="29"/>
      <c r="AI883782" s="29"/>
    </row>
    <row r="883810" spans="23:35" x14ac:dyDescent="0.2">
      <c r="W883810" s="31"/>
      <c r="AI883810" s="31"/>
    </row>
    <row r="883814" spans="23:35" x14ac:dyDescent="0.2">
      <c r="W883814" s="29"/>
      <c r="AI883814" s="29"/>
    </row>
    <row r="883842" spans="23:35" x14ac:dyDescent="0.2">
      <c r="W883842" s="31"/>
      <c r="AI883842" s="31"/>
    </row>
    <row r="883846" spans="23:35" x14ac:dyDescent="0.2">
      <c r="W883846" s="29"/>
      <c r="AI883846" s="29"/>
    </row>
    <row r="883874" spans="23:35" x14ac:dyDescent="0.2">
      <c r="W883874" s="31"/>
      <c r="AI883874" s="31"/>
    </row>
    <row r="883878" spans="23:35" x14ac:dyDescent="0.2">
      <c r="W883878" s="29"/>
      <c r="AI883878" s="29"/>
    </row>
    <row r="883906" spans="23:35" x14ac:dyDescent="0.2">
      <c r="W883906" s="31"/>
      <c r="AI883906" s="31"/>
    </row>
    <row r="883910" spans="23:35" x14ac:dyDescent="0.2">
      <c r="W883910" s="29"/>
      <c r="AI883910" s="29"/>
    </row>
    <row r="883938" spans="23:35" x14ac:dyDescent="0.2">
      <c r="W883938" s="31"/>
      <c r="AI883938" s="31"/>
    </row>
    <row r="883942" spans="23:35" x14ac:dyDescent="0.2">
      <c r="W883942" s="29"/>
      <c r="AI883942" s="29"/>
    </row>
    <row r="883970" spans="23:35" x14ac:dyDescent="0.2">
      <c r="W883970" s="31"/>
      <c r="AI883970" s="31"/>
    </row>
    <row r="883974" spans="23:35" x14ac:dyDescent="0.2">
      <c r="W883974" s="29"/>
      <c r="AI883974" s="29"/>
    </row>
    <row r="884002" spans="23:35" x14ac:dyDescent="0.2">
      <c r="W884002" s="31"/>
      <c r="AI884002" s="31"/>
    </row>
    <row r="884006" spans="23:35" x14ac:dyDescent="0.2">
      <c r="W884006" s="29"/>
      <c r="AI884006" s="29"/>
    </row>
    <row r="884034" spans="23:35" x14ac:dyDescent="0.2">
      <c r="W884034" s="31"/>
      <c r="AI884034" s="31"/>
    </row>
    <row r="884038" spans="23:35" x14ac:dyDescent="0.2">
      <c r="W884038" s="29"/>
      <c r="AI884038" s="29"/>
    </row>
    <row r="884066" spans="23:35" x14ac:dyDescent="0.2">
      <c r="W884066" s="31"/>
      <c r="AI884066" s="31"/>
    </row>
    <row r="884070" spans="23:35" x14ac:dyDescent="0.2">
      <c r="W884070" s="29"/>
      <c r="AI884070" s="29"/>
    </row>
    <row r="884098" spans="23:35" x14ac:dyDescent="0.2">
      <c r="W884098" s="31"/>
      <c r="AI884098" s="31"/>
    </row>
    <row r="884102" spans="23:35" x14ac:dyDescent="0.2">
      <c r="W884102" s="29"/>
      <c r="AI884102" s="29"/>
    </row>
    <row r="884130" spans="23:35" x14ac:dyDescent="0.2">
      <c r="W884130" s="31"/>
      <c r="AI884130" s="31"/>
    </row>
    <row r="884134" spans="23:35" x14ac:dyDescent="0.2">
      <c r="W884134" s="29"/>
      <c r="AI884134" s="29"/>
    </row>
    <row r="884162" spans="23:35" x14ac:dyDescent="0.2">
      <c r="W884162" s="31"/>
      <c r="AI884162" s="31"/>
    </row>
    <row r="884166" spans="23:35" x14ac:dyDescent="0.2">
      <c r="W884166" s="29"/>
      <c r="AI884166" s="29"/>
    </row>
    <row r="884194" spans="23:35" x14ac:dyDescent="0.2">
      <c r="W884194" s="31"/>
      <c r="AI884194" s="31"/>
    </row>
    <row r="884198" spans="23:35" x14ac:dyDescent="0.2">
      <c r="W884198" s="29"/>
      <c r="AI884198" s="29"/>
    </row>
    <row r="884226" spans="23:35" x14ac:dyDescent="0.2">
      <c r="W884226" s="31"/>
      <c r="AI884226" s="31"/>
    </row>
    <row r="884230" spans="23:35" x14ac:dyDescent="0.2">
      <c r="W884230" s="29"/>
      <c r="AI884230" s="29"/>
    </row>
    <row r="884258" spans="23:35" x14ac:dyDescent="0.2">
      <c r="W884258" s="31"/>
      <c r="AI884258" s="31"/>
    </row>
    <row r="884262" spans="23:35" x14ac:dyDescent="0.2">
      <c r="W884262" s="29"/>
      <c r="AI884262" s="29"/>
    </row>
    <row r="884290" spans="23:35" x14ac:dyDescent="0.2">
      <c r="W884290" s="31"/>
      <c r="AI884290" s="31"/>
    </row>
    <row r="884294" spans="23:35" x14ac:dyDescent="0.2">
      <c r="W884294" s="29"/>
      <c r="AI884294" s="29"/>
    </row>
    <row r="884322" spans="23:35" x14ac:dyDescent="0.2">
      <c r="W884322" s="31"/>
      <c r="AI884322" s="31"/>
    </row>
    <row r="884326" spans="23:35" x14ac:dyDescent="0.2">
      <c r="W884326" s="29"/>
      <c r="AI884326" s="29"/>
    </row>
    <row r="884354" spans="23:35" x14ac:dyDescent="0.2">
      <c r="W884354" s="31"/>
      <c r="AI884354" s="31"/>
    </row>
    <row r="884358" spans="23:35" x14ac:dyDescent="0.2">
      <c r="W884358" s="29"/>
      <c r="AI884358" s="29"/>
    </row>
    <row r="884386" spans="23:35" x14ac:dyDescent="0.2">
      <c r="W884386" s="31"/>
      <c r="AI884386" s="31"/>
    </row>
    <row r="884390" spans="23:35" x14ac:dyDescent="0.2">
      <c r="W884390" s="29"/>
      <c r="AI884390" s="29"/>
    </row>
    <row r="884418" spans="23:35" x14ac:dyDescent="0.2">
      <c r="W884418" s="31"/>
      <c r="AI884418" s="31"/>
    </row>
    <row r="884422" spans="23:35" x14ac:dyDescent="0.2">
      <c r="W884422" s="29"/>
      <c r="AI884422" s="29"/>
    </row>
    <row r="884450" spans="23:35" x14ac:dyDescent="0.2">
      <c r="W884450" s="31"/>
      <c r="AI884450" s="31"/>
    </row>
    <row r="884454" spans="23:35" x14ac:dyDescent="0.2">
      <c r="W884454" s="29"/>
      <c r="AI884454" s="29"/>
    </row>
    <row r="884482" spans="23:35" x14ac:dyDescent="0.2">
      <c r="W884482" s="31"/>
      <c r="AI884482" s="31"/>
    </row>
    <row r="884486" spans="23:35" x14ac:dyDescent="0.2">
      <c r="W884486" s="29"/>
      <c r="AI884486" s="29"/>
    </row>
    <row r="884514" spans="23:35" x14ac:dyDescent="0.2">
      <c r="W884514" s="31"/>
      <c r="AI884514" s="31"/>
    </row>
    <row r="884518" spans="23:35" x14ac:dyDescent="0.2">
      <c r="W884518" s="29"/>
      <c r="AI884518" s="29"/>
    </row>
    <row r="884546" spans="23:35" x14ac:dyDescent="0.2">
      <c r="W884546" s="31"/>
      <c r="AI884546" s="31"/>
    </row>
    <row r="884550" spans="23:35" x14ac:dyDescent="0.2">
      <c r="W884550" s="29"/>
      <c r="AI884550" s="29"/>
    </row>
    <row r="884578" spans="23:35" x14ac:dyDescent="0.2">
      <c r="W884578" s="31"/>
      <c r="AI884578" s="31"/>
    </row>
    <row r="884582" spans="23:35" x14ac:dyDescent="0.2">
      <c r="W884582" s="29"/>
      <c r="AI884582" s="29"/>
    </row>
    <row r="884610" spans="23:35" x14ac:dyDescent="0.2">
      <c r="W884610" s="31"/>
      <c r="AI884610" s="31"/>
    </row>
    <row r="884614" spans="23:35" x14ac:dyDescent="0.2">
      <c r="W884614" s="29"/>
      <c r="AI884614" s="29"/>
    </row>
    <row r="884642" spans="23:35" x14ac:dyDescent="0.2">
      <c r="W884642" s="31"/>
      <c r="AI884642" s="31"/>
    </row>
    <row r="884646" spans="23:35" x14ac:dyDescent="0.2">
      <c r="W884646" s="29"/>
      <c r="AI884646" s="29"/>
    </row>
    <row r="884674" spans="23:35" x14ac:dyDescent="0.2">
      <c r="W884674" s="31"/>
      <c r="AI884674" s="31"/>
    </row>
    <row r="884678" spans="23:35" x14ac:dyDescent="0.2">
      <c r="W884678" s="29"/>
      <c r="AI884678" s="29"/>
    </row>
    <row r="884706" spans="23:35" x14ac:dyDescent="0.2">
      <c r="W884706" s="31"/>
      <c r="AI884706" s="31"/>
    </row>
    <row r="884710" spans="23:35" x14ac:dyDescent="0.2">
      <c r="W884710" s="29"/>
      <c r="AI884710" s="29"/>
    </row>
    <row r="884738" spans="23:35" x14ac:dyDescent="0.2">
      <c r="W884738" s="31"/>
      <c r="AI884738" s="31"/>
    </row>
    <row r="884742" spans="23:35" x14ac:dyDescent="0.2">
      <c r="W884742" s="29"/>
      <c r="AI884742" s="29"/>
    </row>
    <row r="884770" spans="23:35" x14ac:dyDescent="0.2">
      <c r="W884770" s="31"/>
      <c r="AI884770" s="31"/>
    </row>
    <row r="884774" spans="23:35" x14ac:dyDescent="0.2">
      <c r="W884774" s="29"/>
      <c r="AI884774" s="29"/>
    </row>
    <row r="884802" spans="23:35" x14ac:dyDescent="0.2">
      <c r="W884802" s="31"/>
      <c r="AI884802" s="31"/>
    </row>
    <row r="884806" spans="23:35" x14ac:dyDescent="0.2">
      <c r="W884806" s="29"/>
      <c r="AI884806" s="29"/>
    </row>
    <row r="884834" spans="23:35" x14ac:dyDescent="0.2">
      <c r="W884834" s="31"/>
      <c r="AI884834" s="31"/>
    </row>
    <row r="884838" spans="23:35" x14ac:dyDescent="0.2">
      <c r="W884838" s="29"/>
      <c r="AI884838" s="29"/>
    </row>
    <row r="884866" spans="23:35" x14ac:dyDescent="0.2">
      <c r="W884866" s="31"/>
      <c r="AI884866" s="31"/>
    </row>
    <row r="884870" spans="23:35" x14ac:dyDescent="0.2">
      <c r="W884870" s="29"/>
      <c r="AI884870" s="29"/>
    </row>
    <row r="884898" spans="23:35" x14ac:dyDescent="0.2">
      <c r="W884898" s="31"/>
      <c r="AI884898" s="31"/>
    </row>
    <row r="884902" spans="23:35" x14ac:dyDescent="0.2">
      <c r="W884902" s="29"/>
      <c r="AI884902" s="29"/>
    </row>
    <row r="884930" spans="23:35" x14ac:dyDescent="0.2">
      <c r="W884930" s="31"/>
      <c r="AI884930" s="31"/>
    </row>
    <row r="884934" spans="23:35" x14ac:dyDescent="0.2">
      <c r="W884934" s="29"/>
      <c r="AI884934" s="29"/>
    </row>
    <row r="884962" spans="23:35" x14ac:dyDescent="0.2">
      <c r="W884962" s="31"/>
      <c r="AI884962" s="31"/>
    </row>
    <row r="884966" spans="23:35" x14ac:dyDescent="0.2">
      <c r="W884966" s="29"/>
      <c r="AI884966" s="29"/>
    </row>
    <row r="884994" spans="23:35" x14ac:dyDescent="0.2">
      <c r="W884994" s="31"/>
      <c r="AI884994" s="31"/>
    </row>
    <row r="884998" spans="23:35" x14ac:dyDescent="0.2">
      <c r="W884998" s="29"/>
      <c r="AI884998" s="29"/>
    </row>
    <row r="885026" spans="23:35" x14ac:dyDescent="0.2">
      <c r="W885026" s="31"/>
      <c r="AI885026" s="31"/>
    </row>
    <row r="885030" spans="23:35" x14ac:dyDescent="0.2">
      <c r="W885030" s="29"/>
      <c r="AI885030" s="29"/>
    </row>
    <row r="885058" spans="23:35" x14ac:dyDescent="0.2">
      <c r="W885058" s="31"/>
      <c r="AI885058" s="31"/>
    </row>
    <row r="885062" spans="23:35" x14ac:dyDescent="0.2">
      <c r="W885062" s="29"/>
      <c r="AI885062" s="29"/>
    </row>
    <row r="885090" spans="23:35" x14ac:dyDescent="0.2">
      <c r="W885090" s="31"/>
      <c r="AI885090" s="31"/>
    </row>
    <row r="885094" spans="23:35" x14ac:dyDescent="0.2">
      <c r="W885094" s="29"/>
      <c r="AI885094" s="29"/>
    </row>
    <row r="885122" spans="23:35" x14ac:dyDescent="0.2">
      <c r="W885122" s="31"/>
      <c r="AI885122" s="31"/>
    </row>
    <row r="885126" spans="23:35" x14ac:dyDescent="0.2">
      <c r="W885126" s="29"/>
      <c r="AI885126" s="29"/>
    </row>
    <row r="885154" spans="23:35" x14ac:dyDescent="0.2">
      <c r="W885154" s="31"/>
      <c r="AI885154" s="31"/>
    </row>
    <row r="885158" spans="23:35" x14ac:dyDescent="0.2">
      <c r="W885158" s="29"/>
      <c r="AI885158" s="29"/>
    </row>
    <row r="885186" spans="23:35" x14ac:dyDescent="0.2">
      <c r="W885186" s="31"/>
      <c r="AI885186" s="31"/>
    </row>
    <row r="885190" spans="23:35" x14ac:dyDescent="0.2">
      <c r="W885190" s="29"/>
      <c r="AI885190" s="29"/>
    </row>
    <row r="885218" spans="23:35" x14ac:dyDescent="0.2">
      <c r="W885218" s="31"/>
      <c r="AI885218" s="31"/>
    </row>
    <row r="885222" spans="23:35" x14ac:dyDescent="0.2">
      <c r="W885222" s="29"/>
      <c r="AI885222" s="29"/>
    </row>
    <row r="885250" spans="23:35" x14ac:dyDescent="0.2">
      <c r="W885250" s="31"/>
      <c r="AI885250" s="31"/>
    </row>
    <row r="885254" spans="23:35" x14ac:dyDescent="0.2">
      <c r="W885254" s="29"/>
      <c r="AI885254" s="29"/>
    </row>
    <row r="885282" spans="23:35" x14ac:dyDescent="0.2">
      <c r="W885282" s="31"/>
      <c r="AI885282" s="31"/>
    </row>
    <row r="885286" spans="23:35" x14ac:dyDescent="0.2">
      <c r="W885286" s="29"/>
      <c r="AI885286" s="29"/>
    </row>
    <row r="885314" spans="23:35" x14ac:dyDescent="0.2">
      <c r="W885314" s="31"/>
      <c r="AI885314" s="31"/>
    </row>
    <row r="885318" spans="23:35" x14ac:dyDescent="0.2">
      <c r="W885318" s="29"/>
      <c r="AI885318" s="29"/>
    </row>
    <row r="885346" spans="23:35" x14ac:dyDescent="0.2">
      <c r="W885346" s="31"/>
      <c r="AI885346" s="31"/>
    </row>
    <row r="885350" spans="23:35" x14ac:dyDescent="0.2">
      <c r="W885350" s="29"/>
      <c r="AI885350" s="29"/>
    </row>
    <row r="885378" spans="23:35" x14ac:dyDescent="0.2">
      <c r="W885378" s="31"/>
      <c r="AI885378" s="31"/>
    </row>
    <row r="885382" spans="23:35" x14ac:dyDescent="0.2">
      <c r="W885382" s="29"/>
      <c r="AI885382" s="29"/>
    </row>
    <row r="885410" spans="23:35" x14ac:dyDescent="0.2">
      <c r="W885410" s="31"/>
      <c r="AI885410" s="31"/>
    </row>
    <row r="885414" spans="23:35" x14ac:dyDescent="0.2">
      <c r="W885414" s="29"/>
      <c r="AI885414" s="29"/>
    </row>
    <row r="885442" spans="23:35" x14ac:dyDescent="0.2">
      <c r="W885442" s="31"/>
      <c r="AI885442" s="31"/>
    </row>
    <row r="885446" spans="23:35" x14ac:dyDescent="0.2">
      <c r="W885446" s="29"/>
      <c r="AI885446" s="29"/>
    </row>
    <row r="885474" spans="23:35" x14ac:dyDescent="0.2">
      <c r="W885474" s="31"/>
      <c r="AI885474" s="31"/>
    </row>
    <row r="885478" spans="23:35" x14ac:dyDescent="0.2">
      <c r="W885478" s="29"/>
      <c r="AI885478" s="29"/>
    </row>
    <row r="885506" spans="23:35" x14ac:dyDescent="0.2">
      <c r="W885506" s="31"/>
      <c r="AI885506" s="31"/>
    </row>
    <row r="885510" spans="23:35" x14ac:dyDescent="0.2">
      <c r="W885510" s="29"/>
      <c r="AI885510" s="29"/>
    </row>
    <row r="885538" spans="23:35" x14ac:dyDescent="0.2">
      <c r="W885538" s="31"/>
      <c r="AI885538" s="31"/>
    </row>
    <row r="885542" spans="23:35" x14ac:dyDescent="0.2">
      <c r="W885542" s="29"/>
      <c r="AI885542" s="29"/>
    </row>
    <row r="885570" spans="23:35" x14ac:dyDescent="0.2">
      <c r="W885570" s="31"/>
      <c r="AI885570" s="31"/>
    </row>
    <row r="885574" spans="23:35" x14ac:dyDescent="0.2">
      <c r="W885574" s="29"/>
      <c r="AI885574" s="29"/>
    </row>
    <row r="885602" spans="23:35" x14ac:dyDescent="0.2">
      <c r="W885602" s="31"/>
      <c r="AI885602" s="31"/>
    </row>
    <row r="885606" spans="23:35" x14ac:dyDescent="0.2">
      <c r="W885606" s="29"/>
      <c r="AI885606" s="29"/>
    </row>
    <row r="885634" spans="23:35" x14ac:dyDescent="0.2">
      <c r="W885634" s="31"/>
      <c r="AI885634" s="31"/>
    </row>
    <row r="885638" spans="23:35" x14ac:dyDescent="0.2">
      <c r="W885638" s="29"/>
      <c r="AI885638" s="29"/>
    </row>
    <row r="885666" spans="23:35" x14ac:dyDescent="0.2">
      <c r="W885666" s="31"/>
      <c r="AI885666" s="31"/>
    </row>
    <row r="885670" spans="23:35" x14ac:dyDescent="0.2">
      <c r="W885670" s="29"/>
      <c r="AI885670" s="29"/>
    </row>
    <row r="885698" spans="23:35" x14ac:dyDescent="0.2">
      <c r="W885698" s="31"/>
      <c r="AI885698" s="31"/>
    </row>
    <row r="885702" spans="23:35" x14ac:dyDescent="0.2">
      <c r="W885702" s="29"/>
      <c r="AI885702" s="29"/>
    </row>
    <row r="885730" spans="23:35" x14ac:dyDescent="0.2">
      <c r="W885730" s="31"/>
      <c r="AI885730" s="31"/>
    </row>
    <row r="885734" spans="23:35" x14ac:dyDescent="0.2">
      <c r="W885734" s="29"/>
      <c r="AI885734" s="29"/>
    </row>
    <row r="885762" spans="23:35" x14ac:dyDescent="0.2">
      <c r="W885762" s="31"/>
      <c r="AI885762" s="31"/>
    </row>
    <row r="885766" spans="23:35" x14ac:dyDescent="0.2">
      <c r="W885766" s="29"/>
      <c r="AI885766" s="29"/>
    </row>
    <row r="885794" spans="23:35" x14ac:dyDescent="0.2">
      <c r="W885794" s="31"/>
      <c r="AI885794" s="31"/>
    </row>
    <row r="885798" spans="23:35" x14ac:dyDescent="0.2">
      <c r="W885798" s="29"/>
      <c r="AI885798" s="29"/>
    </row>
    <row r="885826" spans="23:35" x14ac:dyDescent="0.2">
      <c r="W885826" s="31"/>
      <c r="AI885826" s="31"/>
    </row>
    <row r="885830" spans="23:35" x14ac:dyDescent="0.2">
      <c r="W885830" s="29"/>
      <c r="AI885830" s="29"/>
    </row>
    <row r="885858" spans="23:35" x14ac:dyDescent="0.2">
      <c r="W885858" s="31"/>
      <c r="AI885858" s="31"/>
    </row>
    <row r="885862" spans="23:35" x14ac:dyDescent="0.2">
      <c r="W885862" s="29"/>
      <c r="AI885862" s="29"/>
    </row>
    <row r="885890" spans="23:35" x14ac:dyDescent="0.2">
      <c r="W885890" s="31"/>
      <c r="AI885890" s="31"/>
    </row>
    <row r="885894" spans="23:35" x14ac:dyDescent="0.2">
      <c r="W885894" s="29"/>
      <c r="AI885894" s="29"/>
    </row>
    <row r="885922" spans="23:35" x14ac:dyDescent="0.2">
      <c r="W885922" s="31"/>
      <c r="AI885922" s="31"/>
    </row>
    <row r="885926" spans="23:35" x14ac:dyDescent="0.2">
      <c r="W885926" s="29"/>
      <c r="AI885926" s="29"/>
    </row>
    <row r="885954" spans="23:35" x14ac:dyDescent="0.2">
      <c r="W885954" s="31"/>
      <c r="AI885954" s="31"/>
    </row>
    <row r="885958" spans="23:35" x14ac:dyDescent="0.2">
      <c r="W885958" s="29"/>
      <c r="AI885958" s="29"/>
    </row>
    <row r="885986" spans="23:35" x14ac:dyDescent="0.2">
      <c r="W885986" s="31"/>
      <c r="AI885986" s="31"/>
    </row>
    <row r="885990" spans="23:35" x14ac:dyDescent="0.2">
      <c r="W885990" s="29"/>
      <c r="AI885990" s="29"/>
    </row>
    <row r="886018" spans="23:35" x14ac:dyDescent="0.2">
      <c r="W886018" s="31"/>
      <c r="AI886018" s="31"/>
    </row>
    <row r="886022" spans="23:35" x14ac:dyDescent="0.2">
      <c r="W886022" s="29"/>
      <c r="AI886022" s="29"/>
    </row>
    <row r="886050" spans="23:35" x14ac:dyDescent="0.2">
      <c r="W886050" s="31"/>
      <c r="AI886050" s="31"/>
    </row>
    <row r="886054" spans="23:35" x14ac:dyDescent="0.2">
      <c r="W886054" s="29"/>
      <c r="AI886054" s="29"/>
    </row>
    <row r="886082" spans="23:35" x14ac:dyDescent="0.2">
      <c r="W886082" s="31"/>
      <c r="AI886082" s="31"/>
    </row>
    <row r="886086" spans="23:35" x14ac:dyDescent="0.2">
      <c r="W886086" s="29"/>
      <c r="AI886086" s="29"/>
    </row>
    <row r="886114" spans="23:35" x14ac:dyDescent="0.2">
      <c r="W886114" s="31"/>
      <c r="AI886114" s="31"/>
    </row>
    <row r="886118" spans="23:35" x14ac:dyDescent="0.2">
      <c r="W886118" s="29"/>
      <c r="AI886118" s="29"/>
    </row>
    <row r="886146" spans="23:35" x14ac:dyDescent="0.2">
      <c r="W886146" s="31"/>
      <c r="AI886146" s="31"/>
    </row>
    <row r="886150" spans="23:35" x14ac:dyDescent="0.2">
      <c r="W886150" s="29"/>
      <c r="AI886150" s="29"/>
    </row>
    <row r="886178" spans="23:35" x14ac:dyDescent="0.2">
      <c r="W886178" s="31"/>
      <c r="AI886178" s="31"/>
    </row>
    <row r="886182" spans="23:35" x14ac:dyDescent="0.2">
      <c r="W886182" s="29"/>
      <c r="AI886182" s="29"/>
    </row>
    <row r="886210" spans="23:35" x14ac:dyDescent="0.2">
      <c r="W886210" s="31"/>
      <c r="AI886210" s="31"/>
    </row>
    <row r="886214" spans="23:35" x14ac:dyDescent="0.2">
      <c r="W886214" s="29"/>
      <c r="AI886214" s="29"/>
    </row>
    <row r="886242" spans="23:35" x14ac:dyDescent="0.2">
      <c r="W886242" s="31"/>
      <c r="AI886242" s="31"/>
    </row>
    <row r="886246" spans="23:35" x14ac:dyDescent="0.2">
      <c r="W886246" s="29"/>
      <c r="AI886246" s="29"/>
    </row>
    <row r="886274" spans="23:35" x14ac:dyDescent="0.2">
      <c r="W886274" s="31"/>
      <c r="AI886274" s="31"/>
    </row>
    <row r="886278" spans="23:35" x14ac:dyDescent="0.2">
      <c r="W886278" s="29"/>
      <c r="AI886278" s="29"/>
    </row>
    <row r="886306" spans="23:35" x14ac:dyDescent="0.2">
      <c r="W886306" s="31"/>
      <c r="AI886306" s="31"/>
    </row>
    <row r="886310" spans="23:35" x14ac:dyDescent="0.2">
      <c r="W886310" s="29"/>
      <c r="AI886310" s="29"/>
    </row>
    <row r="886338" spans="23:35" x14ac:dyDescent="0.2">
      <c r="W886338" s="31"/>
      <c r="AI886338" s="31"/>
    </row>
    <row r="886342" spans="23:35" x14ac:dyDescent="0.2">
      <c r="W886342" s="29"/>
      <c r="AI886342" s="29"/>
    </row>
    <row r="886370" spans="23:35" x14ac:dyDescent="0.2">
      <c r="W886370" s="31"/>
      <c r="AI886370" s="31"/>
    </row>
    <row r="886374" spans="23:35" x14ac:dyDescent="0.2">
      <c r="W886374" s="29"/>
      <c r="AI886374" s="29"/>
    </row>
    <row r="886402" spans="23:35" x14ac:dyDescent="0.2">
      <c r="W886402" s="31"/>
      <c r="AI886402" s="31"/>
    </row>
    <row r="886406" spans="23:35" x14ac:dyDescent="0.2">
      <c r="W886406" s="29"/>
      <c r="AI886406" s="29"/>
    </row>
    <row r="886434" spans="23:35" x14ac:dyDescent="0.2">
      <c r="W886434" s="31"/>
      <c r="AI886434" s="31"/>
    </row>
    <row r="886438" spans="23:35" x14ac:dyDescent="0.2">
      <c r="W886438" s="29"/>
      <c r="AI886438" s="29"/>
    </row>
    <row r="886466" spans="23:35" x14ac:dyDescent="0.2">
      <c r="W886466" s="31"/>
      <c r="AI886466" s="31"/>
    </row>
    <row r="886470" spans="23:35" x14ac:dyDescent="0.2">
      <c r="W886470" s="29"/>
      <c r="AI886470" s="29"/>
    </row>
    <row r="886498" spans="23:35" x14ac:dyDescent="0.2">
      <c r="W886498" s="31"/>
      <c r="AI886498" s="31"/>
    </row>
    <row r="886502" spans="23:35" x14ac:dyDescent="0.2">
      <c r="W886502" s="29"/>
      <c r="AI886502" s="29"/>
    </row>
    <row r="886530" spans="23:35" x14ac:dyDescent="0.2">
      <c r="W886530" s="31"/>
      <c r="AI886530" s="31"/>
    </row>
    <row r="886534" spans="23:35" x14ac:dyDescent="0.2">
      <c r="W886534" s="29"/>
      <c r="AI886534" s="29"/>
    </row>
    <row r="886562" spans="23:35" x14ac:dyDescent="0.2">
      <c r="W886562" s="31"/>
      <c r="AI886562" s="31"/>
    </row>
    <row r="886566" spans="23:35" x14ac:dyDescent="0.2">
      <c r="W886566" s="29"/>
      <c r="AI886566" s="29"/>
    </row>
    <row r="886594" spans="23:35" x14ac:dyDescent="0.2">
      <c r="W886594" s="31"/>
      <c r="AI886594" s="31"/>
    </row>
    <row r="886598" spans="23:35" x14ac:dyDescent="0.2">
      <c r="W886598" s="29"/>
      <c r="AI886598" s="29"/>
    </row>
    <row r="886626" spans="23:35" x14ac:dyDescent="0.2">
      <c r="W886626" s="31"/>
      <c r="AI886626" s="31"/>
    </row>
    <row r="886630" spans="23:35" x14ac:dyDescent="0.2">
      <c r="W886630" s="29"/>
      <c r="AI886630" s="29"/>
    </row>
    <row r="886658" spans="23:35" x14ac:dyDescent="0.2">
      <c r="W886658" s="31"/>
      <c r="AI886658" s="31"/>
    </row>
    <row r="886662" spans="23:35" x14ac:dyDescent="0.2">
      <c r="W886662" s="29"/>
      <c r="AI886662" s="29"/>
    </row>
    <row r="886690" spans="23:35" x14ac:dyDescent="0.2">
      <c r="W886690" s="31"/>
      <c r="AI886690" s="31"/>
    </row>
    <row r="886694" spans="23:35" x14ac:dyDescent="0.2">
      <c r="W886694" s="29"/>
      <c r="AI886694" s="29"/>
    </row>
    <row r="886722" spans="23:35" x14ac:dyDescent="0.2">
      <c r="W886722" s="31"/>
      <c r="AI886722" s="31"/>
    </row>
    <row r="886726" spans="23:35" x14ac:dyDescent="0.2">
      <c r="W886726" s="29"/>
      <c r="AI886726" s="29"/>
    </row>
    <row r="886754" spans="23:35" x14ac:dyDescent="0.2">
      <c r="W886754" s="31"/>
      <c r="AI886754" s="31"/>
    </row>
    <row r="886758" spans="23:35" x14ac:dyDescent="0.2">
      <c r="W886758" s="29"/>
      <c r="AI886758" s="29"/>
    </row>
    <row r="886786" spans="23:35" x14ac:dyDescent="0.2">
      <c r="W886786" s="31"/>
      <c r="AI886786" s="31"/>
    </row>
    <row r="886790" spans="23:35" x14ac:dyDescent="0.2">
      <c r="W886790" s="29"/>
      <c r="AI886790" s="29"/>
    </row>
    <row r="886818" spans="23:35" x14ac:dyDescent="0.2">
      <c r="W886818" s="31"/>
      <c r="AI886818" s="31"/>
    </row>
    <row r="886822" spans="23:35" x14ac:dyDescent="0.2">
      <c r="W886822" s="29"/>
      <c r="AI886822" s="29"/>
    </row>
    <row r="886850" spans="23:35" x14ac:dyDescent="0.2">
      <c r="W886850" s="31"/>
      <c r="AI886850" s="31"/>
    </row>
    <row r="886854" spans="23:35" x14ac:dyDescent="0.2">
      <c r="W886854" s="29"/>
      <c r="AI886854" s="29"/>
    </row>
    <row r="886882" spans="23:35" x14ac:dyDescent="0.2">
      <c r="W886882" s="31"/>
      <c r="AI886882" s="31"/>
    </row>
    <row r="886886" spans="23:35" x14ac:dyDescent="0.2">
      <c r="W886886" s="29"/>
      <c r="AI886886" s="29"/>
    </row>
    <row r="886914" spans="23:35" x14ac:dyDescent="0.2">
      <c r="W886914" s="31"/>
      <c r="AI886914" s="31"/>
    </row>
    <row r="886918" spans="23:35" x14ac:dyDescent="0.2">
      <c r="W886918" s="29"/>
      <c r="AI886918" s="29"/>
    </row>
    <row r="886946" spans="23:35" x14ac:dyDescent="0.2">
      <c r="W886946" s="31"/>
      <c r="AI886946" s="31"/>
    </row>
    <row r="886950" spans="23:35" x14ac:dyDescent="0.2">
      <c r="W886950" s="29"/>
      <c r="AI886950" s="29"/>
    </row>
    <row r="886978" spans="23:35" x14ac:dyDescent="0.2">
      <c r="W886978" s="31"/>
      <c r="AI886978" s="31"/>
    </row>
    <row r="886982" spans="23:35" x14ac:dyDescent="0.2">
      <c r="W886982" s="29"/>
      <c r="AI886982" s="29"/>
    </row>
    <row r="887010" spans="23:35" x14ac:dyDescent="0.2">
      <c r="W887010" s="31"/>
      <c r="AI887010" s="31"/>
    </row>
    <row r="887014" spans="23:35" x14ac:dyDescent="0.2">
      <c r="W887014" s="29"/>
      <c r="AI887014" s="29"/>
    </row>
    <row r="887042" spans="23:35" x14ac:dyDescent="0.2">
      <c r="W887042" s="31"/>
      <c r="AI887042" s="31"/>
    </row>
    <row r="887046" spans="23:35" x14ac:dyDescent="0.2">
      <c r="W887046" s="29"/>
      <c r="AI887046" s="29"/>
    </row>
    <row r="887074" spans="23:35" x14ac:dyDescent="0.2">
      <c r="W887074" s="31"/>
      <c r="AI887074" s="31"/>
    </row>
    <row r="887078" spans="23:35" x14ac:dyDescent="0.2">
      <c r="W887078" s="29"/>
      <c r="AI887078" s="29"/>
    </row>
    <row r="887106" spans="23:35" x14ac:dyDescent="0.2">
      <c r="W887106" s="31"/>
      <c r="AI887106" s="31"/>
    </row>
    <row r="887110" spans="23:35" x14ac:dyDescent="0.2">
      <c r="W887110" s="29"/>
      <c r="AI887110" s="29"/>
    </row>
    <row r="887138" spans="23:35" x14ac:dyDescent="0.2">
      <c r="W887138" s="31"/>
      <c r="AI887138" s="31"/>
    </row>
    <row r="887142" spans="23:35" x14ac:dyDescent="0.2">
      <c r="W887142" s="29"/>
      <c r="AI887142" s="29"/>
    </row>
    <row r="887170" spans="23:35" x14ac:dyDescent="0.2">
      <c r="W887170" s="31"/>
      <c r="AI887170" s="31"/>
    </row>
    <row r="887174" spans="23:35" x14ac:dyDescent="0.2">
      <c r="W887174" s="29"/>
      <c r="AI887174" s="29"/>
    </row>
    <row r="887202" spans="23:35" x14ac:dyDescent="0.2">
      <c r="W887202" s="31"/>
      <c r="AI887202" s="31"/>
    </row>
    <row r="887206" spans="23:35" x14ac:dyDescent="0.2">
      <c r="W887206" s="29"/>
      <c r="AI887206" s="29"/>
    </row>
    <row r="887234" spans="23:35" x14ac:dyDescent="0.2">
      <c r="W887234" s="31"/>
      <c r="AI887234" s="31"/>
    </row>
    <row r="887238" spans="23:35" x14ac:dyDescent="0.2">
      <c r="W887238" s="29"/>
      <c r="AI887238" s="29"/>
    </row>
    <row r="887266" spans="23:35" x14ac:dyDescent="0.2">
      <c r="W887266" s="31"/>
      <c r="AI887266" s="31"/>
    </row>
    <row r="887270" spans="23:35" x14ac:dyDescent="0.2">
      <c r="W887270" s="29"/>
      <c r="AI887270" s="29"/>
    </row>
    <row r="887298" spans="23:35" x14ac:dyDescent="0.2">
      <c r="W887298" s="31"/>
      <c r="AI887298" s="31"/>
    </row>
    <row r="887302" spans="23:35" x14ac:dyDescent="0.2">
      <c r="W887302" s="29"/>
      <c r="AI887302" s="29"/>
    </row>
    <row r="887330" spans="23:35" x14ac:dyDescent="0.2">
      <c r="W887330" s="31"/>
      <c r="AI887330" s="31"/>
    </row>
    <row r="887334" spans="23:35" x14ac:dyDescent="0.2">
      <c r="W887334" s="29"/>
      <c r="AI887334" s="29"/>
    </row>
    <row r="887362" spans="23:35" x14ac:dyDescent="0.2">
      <c r="W887362" s="31"/>
      <c r="AI887362" s="31"/>
    </row>
    <row r="887366" spans="23:35" x14ac:dyDescent="0.2">
      <c r="W887366" s="29"/>
      <c r="AI887366" s="29"/>
    </row>
    <row r="887394" spans="23:35" x14ac:dyDescent="0.2">
      <c r="W887394" s="31"/>
      <c r="AI887394" s="31"/>
    </row>
    <row r="887398" spans="23:35" x14ac:dyDescent="0.2">
      <c r="W887398" s="29"/>
      <c r="AI887398" s="29"/>
    </row>
    <row r="887426" spans="23:35" x14ac:dyDescent="0.2">
      <c r="W887426" s="31"/>
      <c r="AI887426" s="31"/>
    </row>
    <row r="887430" spans="23:35" x14ac:dyDescent="0.2">
      <c r="W887430" s="29"/>
      <c r="AI887430" s="29"/>
    </row>
    <row r="887458" spans="23:35" x14ac:dyDescent="0.2">
      <c r="W887458" s="31"/>
      <c r="AI887458" s="31"/>
    </row>
    <row r="887462" spans="23:35" x14ac:dyDescent="0.2">
      <c r="W887462" s="29"/>
      <c r="AI887462" s="29"/>
    </row>
    <row r="887490" spans="23:35" x14ac:dyDescent="0.2">
      <c r="W887490" s="31"/>
      <c r="AI887490" s="31"/>
    </row>
    <row r="887494" spans="23:35" x14ac:dyDescent="0.2">
      <c r="W887494" s="29"/>
      <c r="AI887494" s="29"/>
    </row>
    <row r="887522" spans="23:35" x14ac:dyDescent="0.2">
      <c r="W887522" s="31"/>
      <c r="AI887522" s="31"/>
    </row>
    <row r="887526" spans="23:35" x14ac:dyDescent="0.2">
      <c r="W887526" s="29"/>
      <c r="AI887526" s="29"/>
    </row>
    <row r="887554" spans="23:35" x14ac:dyDescent="0.2">
      <c r="W887554" s="31"/>
      <c r="AI887554" s="31"/>
    </row>
    <row r="887558" spans="23:35" x14ac:dyDescent="0.2">
      <c r="W887558" s="29"/>
      <c r="AI887558" s="29"/>
    </row>
    <row r="887586" spans="23:35" x14ac:dyDescent="0.2">
      <c r="W887586" s="31"/>
      <c r="AI887586" s="31"/>
    </row>
    <row r="887590" spans="23:35" x14ac:dyDescent="0.2">
      <c r="W887590" s="29"/>
      <c r="AI887590" s="29"/>
    </row>
    <row r="887618" spans="23:35" x14ac:dyDescent="0.2">
      <c r="W887618" s="31"/>
      <c r="AI887618" s="31"/>
    </row>
    <row r="887622" spans="23:35" x14ac:dyDescent="0.2">
      <c r="W887622" s="29"/>
      <c r="AI887622" s="29"/>
    </row>
    <row r="887650" spans="23:35" x14ac:dyDescent="0.2">
      <c r="W887650" s="31"/>
      <c r="AI887650" s="31"/>
    </row>
    <row r="887654" spans="23:35" x14ac:dyDescent="0.2">
      <c r="W887654" s="29"/>
      <c r="AI887654" s="29"/>
    </row>
    <row r="887682" spans="23:35" x14ac:dyDescent="0.2">
      <c r="W887682" s="31"/>
      <c r="AI887682" s="31"/>
    </row>
    <row r="887686" spans="23:35" x14ac:dyDescent="0.2">
      <c r="W887686" s="29"/>
      <c r="AI887686" s="29"/>
    </row>
    <row r="887714" spans="23:35" x14ac:dyDescent="0.2">
      <c r="W887714" s="31"/>
      <c r="AI887714" s="31"/>
    </row>
    <row r="887718" spans="23:35" x14ac:dyDescent="0.2">
      <c r="W887718" s="29"/>
      <c r="AI887718" s="29"/>
    </row>
    <row r="887746" spans="23:35" x14ac:dyDescent="0.2">
      <c r="W887746" s="31"/>
      <c r="AI887746" s="31"/>
    </row>
    <row r="887750" spans="23:35" x14ac:dyDescent="0.2">
      <c r="W887750" s="29"/>
      <c r="AI887750" s="29"/>
    </row>
    <row r="887778" spans="23:35" x14ac:dyDescent="0.2">
      <c r="W887778" s="31"/>
      <c r="AI887778" s="31"/>
    </row>
    <row r="887782" spans="23:35" x14ac:dyDescent="0.2">
      <c r="W887782" s="29"/>
      <c r="AI887782" s="29"/>
    </row>
    <row r="887810" spans="23:35" x14ac:dyDescent="0.2">
      <c r="W887810" s="31"/>
      <c r="AI887810" s="31"/>
    </row>
    <row r="887814" spans="23:35" x14ac:dyDescent="0.2">
      <c r="W887814" s="29"/>
      <c r="AI887814" s="29"/>
    </row>
    <row r="887842" spans="23:35" x14ac:dyDescent="0.2">
      <c r="W887842" s="31"/>
      <c r="AI887842" s="31"/>
    </row>
    <row r="887846" spans="23:35" x14ac:dyDescent="0.2">
      <c r="W887846" s="29"/>
      <c r="AI887846" s="29"/>
    </row>
    <row r="887874" spans="23:35" x14ac:dyDescent="0.2">
      <c r="W887874" s="31"/>
      <c r="AI887874" s="31"/>
    </row>
    <row r="887878" spans="23:35" x14ac:dyDescent="0.2">
      <c r="W887878" s="29"/>
      <c r="AI887878" s="29"/>
    </row>
    <row r="887906" spans="23:35" x14ac:dyDescent="0.2">
      <c r="W887906" s="31"/>
      <c r="AI887906" s="31"/>
    </row>
    <row r="887910" spans="23:35" x14ac:dyDescent="0.2">
      <c r="W887910" s="29"/>
      <c r="AI887910" s="29"/>
    </row>
    <row r="887938" spans="23:35" x14ac:dyDescent="0.2">
      <c r="W887938" s="31"/>
      <c r="AI887938" s="31"/>
    </row>
    <row r="887942" spans="23:35" x14ac:dyDescent="0.2">
      <c r="W887942" s="29"/>
      <c r="AI887942" s="29"/>
    </row>
    <row r="887970" spans="23:35" x14ac:dyDescent="0.2">
      <c r="W887970" s="31"/>
      <c r="AI887970" s="31"/>
    </row>
    <row r="887974" spans="23:35" x14ac:dyDescent="0.2">
      <c r="W887974" s="29"/>
      <c r="AI887974" s="29"/>
    </row>
    <row r="888002" spans="23:35" x14ac:dyDescent="0.2">
      <c r="W888002" s="31"/>
      <c r="AI888002" s="31"/>
    </row>
    <row r="888006" spans="23:35" x14ac:dyDescent="0.2">
      <c r="W888006" s="29"/>
      <c r="AI888006" s="29"/>
    </row>
    <row r="888034" spans="23:35" x14ac:dyDescent="0.2">
      <c r="W888034" s="31"/>
      <c r="AI888034" s="31"/>
    </row>
    <row r="888038" spans="23:35" x14ac:dyDescent="0.2">
      <c r="W888038" s="29"/>
      <c r="AI888038" s="29"/>
    </row>
    <row r="888066" spans="23:35" x14ac:dyDescent="0.2">
      <c r="W888066" s="31"/>
      <c r="AI888066" s="31"/>
    </row>
    <row r="888070" spans="23:35" x14ac:dyDescent="0.2">
      <c r="W888070" s="29"/>
      <c r="AI888070" s="29"/>
    </row>
    <row r="888098" spans="23:35" x14ac:dyDescent="0.2">
      <c r="W888098" s="31"/>
      <c r="AI888098" s="31"/>
    </row>
    <row r="888102" spans="23:35" x14ac:dyDescent="0.2">
      <c r="W888102" s="29"/>
      <c r="AI888102" s="29"/>
    </row>
    <row r="888130" spans="23:35" x14ac:dyDescent="0.2">
      <c r="W888130" s="31"/>
      <c r="AI888130" s="31"/>
    </row>
    <row r="888134" spans="23:35" x14ac:dyDescent="0.2">
      <c r="W888134" s="29"/>
      <c r="AI888134" s="29"/>
    </row>
    <row r="888162" spans="23:35" x14ac:dyDescent="0.2">
      <c r="W888162" s="31"/>
      <c r="AI888162" s="31"/>
    </row>
    <row r="888166" spans="23:35" x14ac:dyDescent="0.2">
      <c r="W888166" s="29"/>
      <c r="AI888166" s="29"/>
    </row>
    <row r="888194" spans="23:35" x14ac:dyDescent="0.2">
      <c r="W888194" s="31"/>
      <c r="AI888194" s="31"/>
    </row>
    <row r="888198" spans="23:35" x14ac:dyDescent="0.2">
      <c r="W888198" s="29"/>
      <c r="AI888198" s="29"/>
    </row>
    <row r="888226" spans="23:35" x14ac:dyDescent="0.2">
      <c r="W888226" s="31"/>
      <c r="AI888226" s="31"/>
    </row>
    <row r="888230" spans="23:35" x14ac:dyDescent="0.2">
      <c r="W888230" s="29"/>
      <c r="AI888230" s="29"/>
    </row>
    <row r="888258" spans="23:35" x14ac:dyDescent="0.2">
      <c r="W888258" s="31"/>
      <c r="AI888258" s="31"/>
    </row>
    <row r="888262" spans="23:35" x14ac:dyDescent="0.2">
      <c r="W888262" s="29"/>
      <c r="AI888262" s="29"/>
    </row>
    <row r="888290" spans="23:35" x14ac:dyDescent="0.2">
      <c r="W888290" s="31"/>
      <c r="AI888290" s="31"/>
    </row>
    <row r="888294" spans="23:35" x14ac:dyDescent="0.2">
      <c r="W888294" s="29"/>
      <c r="AI888294" s="29"/>
    </row>
    <row r="888322" spans="23:35" x14ac:dyDescent="0.2">
      <c r="W888322" s="31"/>
      <c r="AI888322" s="31"/>
    </row>
    <row r="888326" spans="23:35" x14ac:dyDescent="0.2">
      <c r="W888326" s="29"/>
      <c r="AI888326" s="29"/>
    </row>
    <row r="888354" spans="23:35" x14ac:dyDescent="0.2">
      <c r="W888354" s="31"/>
      <c r="AI888354" s="31"/>
    </row>
    <row r="888358" spans="23:35" x14ac:dyDescent="0.2">
      <c r="W888358" s="29"/>
      <c r="AI888358" s="29"/>
    </row>
    <row r="888386" spans="23:35" x14ac:dyDescent="0.2">
      <c r="W888386" s="31"/>
      <c r="AI888386" s="31"/>
    </row>
    <row r="888390" spans="23:35" x14ac:dyDescent="0.2">
      <c r="W888390" s="29"/>
      <c r="AI888390" s="29"/>
    </row>
    <row r="888418" spans="23:35" x14ac:dyDescent="0.2">
      <c r="W888418" s="31"/>
      <c r="AI888418" s="31"/>
    </row>
    <row r="888422" spans="23:35" x14ac:dyDescent="0.2">
      <c r="W888422" s="29"/>
      <c r="AI888422" s="29"/>
    </row>
    <row r="888450" spans="23:35" x14ac:dyDescent="0.2">
      <c r="W888450" s="31"/>
      <c r="AI888450" s="31"/>
    </row>
    <row r="888454" spans="23:35" x14ac:dyDescent="0.2">
      <c r="W888454" s="29"/>
      <c r="AI888454" s="29"/>
    </row>
    <row r="888482" spans="23:35" x14ac:dyDescent="0.2">
      <c r="W888482" s="31"/>
      <c r="AI888482" s="31"/>
    </row>
    <row r="888486" spans="23:35" x14ac:dyDescent="0.2">
      <c r="W888486" s="29"/>
      <c r="AI888486" s="29"/>
    </row>
    <row r="888514" spans="23:35" x14ac:dyDescent="0.2">
      <c r="W888514" s="31"/>
      <c r="AI888514" s="31"/>
    </row>
    <row r="888518" spans="23:35" x14ac:dyDescent="0.2">
      <c r="W888518" s="29"/>
      <c r="AI888518" s="29"/>
    </row>
    <row r="888546" spans="23:35" x14ac:dyDescent="0.2">
      <c r="W888546" s="31"/>
      <c r="AI888546" s="31"/>
    </row>
    <row r="888550" spans="23:35" x14ac:dyDescent="0.2">
      <c r="W888550" s="29"/>
      <c r="AI888550" s="29"/>
    </row>
    <row r="888578" spans="23:35" x14ac:dyDescent="0.2">
      <c r="W888578" s="31"/>
      <c r="AI888578" s="31"/>
    </row>
    <row r="888582" spans="23:35" x14ac:dyDescent="0.2">
      <c r="W888582" s="29"/>
      <c r="AI888582" s="29"/>
    </row>
    <row r="888610" spans="23:35" x14ac:dyDescent="0.2">
      <c r="W888610" s="31"/>
      <c r="AI888610" s="31"/>
    </row>
    <row r="888614" spans="23:35" x14ac:dyDescent="0.2">
      <c r="W888614" s="29"/>
      <c r="AI888614" s="29"/>
    </row>
    <row r="888642" spans="23:35" x14ac:dyDescent="0.2">
      <c r="W888642" s="31"/>
      <c r="AI888642" s="31"/>
    </row>
    <row r="888646" spans="23:35" x14ac:dyDescent="0.2">
      <c r="W888646" s="29"/>
      <c r="AI888646" s="29"/>
    </row>
    <row r="888674" spans="23:35" x14ac:dyDescent="0.2">
      <c r="W888674" s="31"/>
      <c r="AI888674" s="31"/>
    </row>
    <row r="888678" spans="23:35" x14ac:dyDescent="0.2">
      <c r="W888678" s="29"/>
      <c r="AI888678" s="29"/>
    </row>
    <row r="888706" spans="23:35" x14ac:dyDescent="0.2">
      <c r="W888706" s="31"/>
      <c r="AI888706" s="31"/>
    </row>
    <row r="888710" spans="23:35" x14ac:dyDescent="0.2">
      <c r="W888710" s="29"/>
      <c r="AI888710" s="29"/>
    </row>
    <row r="888738" spans="23:35" x14ac:dyDescent="0.2">
      <c r="W888738" s="31"/>
      <c r="AI888738" s="31"/>
    </row>
    <row r="888742" spans="23:35" x14ac:dyDescent="0.2">
      <c r="W888742" s="29"/>
      <c r="AI888742" s="29"/>
    </row>
    <row r="888770" spans="23:35" x14ac:dyDescent="0.2">
      <c r="W888770" s="31"/>
      <c r="AI888770" s="31"/>
    </row>
    <row r="888774" spans="23:35" x14ac:dyDescent="0.2">
      <c r="W888774" s="29"/>
      <c r="AI888774" s="29"/>
    </row>
    <row r="888802" spans="23:35" x14ac:dyDescent="0.2">
      <c r="W888802" s="31"/>
      <c r="AI888802" s="31"/>
    </row>
    <row r="888806" spans="23:35" x14ac:dyDescent="0.2">
      <c r="W888806" s="29"/>
      <c r="AI888806" s="29"/>
    </row>
    <row r="888834" spans="23:35" x14ac:dyDescent="0.2">
      <c r="W888834" s="31"/>
      <c r="AI888834" s="31"/>
    </row>
    <row r="888838" spans="23:35" x14ac:dyDescent="0.2">
      <c r="W888838" s="29"/>
      <c r="AI888838" s="29"/>
    </row>
    <row r="888866" spans="23:35" x14ac:dyDescent="0.2">
      <c r="W888866" s="31"/>
      <c r="AI888866" s="31"/>
    </row>
    <row r="888870" spans="23:35" x14ac:dyDescent="0.2">
      <c r="W888870" s="29"/>
      <c r="AI888870" s="29"/>
    </row>
    <row r="888898" spans="23:35" x14ac:dyDescent="0.2">
      <c r="W888898" s="31"/>
      <c r="AI888898" s="31"/>
    </row>
    <row r="888902" spans="23:35" x14ac:dyDescent="0.2">
      <c r="W888902" s="29"/>
      <c r="AI888902" s="29"/>
    </row>
    <row r="888930" spans="23:35" x14ac:dyDescent="0.2">
      <c r="W888930" s="31"/>
      <c r="AI888930" s="31"/>
    </row>
    <row r="888934" spans="23:35" x14ac:dyDescent="0.2">
      <c r="W888934" s="29"/>
      <c r="AI888934" s="29"/>
    </row>
    <row r="888962" spans="23:35" x14ac:dyDescent="0.2">
      <c r="W888962" s="31"/>
      <c r="AI888962" s="31"/>
    </row>
    <row r="888966" spans="23:35" x14ac:dyDescent="0.2">
      <c r="W888966" s="29"/>
      <c r="AI888966" s="29"/>
    </row>
    <row r="888994" spans="23:35" x14ac:dyDescent="0.2">
      <c r="W888994" s="31"/>
      <c r="AI888994" s="31"/>
    </row>
    <row r="888998" spans="23:35" x14ac:dyDescent="0.2">
      <c r="W888998" s="29"/>
      <c r="AI888998" s="29"/>
    </row>
    <row r="889026" spans="23:35" x14ac:dyDescent="0.2">
      <c r="W889026" s="31"/>
      <c r="AI889026" s="31"/>
    </row>
    <row r="889030" spans="23:35" x14ac:dyDescent="0.2">
      <c r="W889030" s="29"/>
      <c r="AI889030" s="29"/>
    </row>
    <row r="889058" spans="23:35" x14ac:dyDescent="0.2">
      <c r="W889058" s="31"/>
      <c r="AI889058" s="31"/>
    </row>
    <row r="889062" spans="23:35" x14ac:dyDescent="0.2">
      <c r="W889062" s="29"/>
      <c r="AI889062" s="29"/>
    </row>
    <row r="889090" spans="23:35" x14ac:dyDescent="0.2">
      <c r="W889090" s="31"/>
      <c r="AI889090" s="31"/>
    </row>
    <row r="889094" spans="23:35" x14ac:dyDescent="0.2">
      <c r="W889094" s="29"/>
      <c r="AI889094" s="29"/>
    </row>
    <row r="889122" spans="23:35" x14ac:dyDescent="0.2">
      <c r="W889122" s="31"/>
      <c r="AI889122" s="31"/>
    </row>
    <row r="889126" spans="23:35" x14ac:dyDescent="0.2">
      <c r="W889126" s="29"/>
      <c r="AI889126" s="29"/>
    </row>
    <row r="889154" spans="23:35" x14ac:dyDescent="0.2">
      <c r="W889154" s="31"/>
      <c r="AI889154" s="31"/>
    </row>
    <row r="889158" spans="23:35" x14ac:dyDescent="0.2">
      <c r="W889158" s="29"/>
      <c r="AI889158" s="29"/>
    </row>
    <row r="889186" spans="23:35" x14ac:dyDescent="0.2">
      <c r="W889186" s="31"/>
      <c r="AI889186" s="31"/>
    </row>
    <row r="889190" spans="23:35" x14ac:dyDescent="0.2">
      <c r="W889190" s="29"/>
      <c r="AI889190" s="29"/>
    </row>
    <row r="889218" spans="23:35" x14ac:dyDescent="0.2">
      <c r="W889218" s="31"/>
      <c r="AI889218" s="31"/>
    </row>
    <row r="889222" spans="23:35" x14ac:dyDescent="0.2">
      <c r="W889222" s="29"/>
      <c r="AI889222" s="29"/>
    </row>
    <row r="889250" spans="23:35" x14ac:dyDescent="0.2">
      <c r="W889250" s="31"/>
      <c r="AI889250" s="31"/>
    </row>
    <row r="889254" spans="23:35" x14ac:dyDescent="0.2">
      <c r="W889254" s="29"/>
      <c r="AI889254" s="29"/>
    </row>
    <row r="889282" spans="23:35" x14ac:dyDescent="0.2">
      <c r="W889282" s="31"/>
      <c r="AI889282" s="31"/>
    </row>
    <row r="889286" spans="23:35" x14ac:dyDescent="0.2">
      <c r="W889286" s="29"/>
      <c r="AI889286" s="29"/>
    </row>
    <row r="889314" spans="23:35" x14ac:dyDescent="0.2">
      <c r="W889314" s="31"/>
      <c r="AI889314" s="31"/>
    </row>
    <row r="889318" spans="23:35" x14ac:dyDescent="0.2">
      <c r="W889318" s="29"/>
      <c r="AI889318" s="29"/>
    </row>
    <row r="889346" spans="23:35" x14ac:dyDescent="0.2">
      <c r="W889346" s="31"/>
      <c r="AI889346" s="31"/>
    </row>
    <row r="889350" spans="23:35" x14ac:dyDescent="0.2">
      <c r="W889350" s="29"/>
      <c r="AI889350" s="29"/>
    </row>
    <row r="889378" spans="23:35" x14ac:dyDescent="0.2">
      <c r="W889378" s="31"/>
      <c r="AI889378" s="31"/>
    </row>
    <row r="889382" spans="23:35" x14ac:dyDescent="0.2">
      <c r="W889382" s="29"/>
      <c r="AI889382" s="29"/>
    </row>
    <row r="889410" spans="23:35" x14ac:dyDescent="0.2">
      <c r="W889410" s="31"/>
      <c r="AI889410" s="31"/>
    </row>
    <row r="889414" spans="23:35" x14ac:dyDescent="0.2">
      <c r="W889414" s="29"/>
      <c r="AI889414" s="29"/>
    </row>
    <row r="889442" spans="23:35" x14ac:dyDescent="0.2">
      <c r="W889442" s="31"/>
      <c r="AI889442" s="31"/>
    </row>
    <row r="889446" spans="23:35" x14ac:dyDescent="0.2">
      <c r="W889446" s="29"/>
      <c r="AI889446" s="29"/>
    </row>
    <row r="889474" spans="23:35" x14ac:dyDescent="0.2">
      <c r="W889474" s="31"/>
      <c r="AI889474" s="31"/>
    </row>
    <row r="889478" spans="23:35" x14ac:dyDescent="0.2">
      <c r="W889478" s="29"/>
      <c r="AI889478" s="29"/>
    </row>
    <row r="889506" spans="23:35" x14ac:dyDescent="0.2">
      <c r="W889506" s="31"/>
      <c r="AI889506" s="31"/>
    </row>
    <row r="889510" spans="23:35" x14ac:dyDescent="0.2">
      <c r="W889510" s="29"/>
      <c r="AI889510" s="29"/>
    </row>
    <row r="889538" spans="23:35" x14ac:dyDescent="0.2">
      <c r="W889538" s="31"/>
      <c r="AI889538" s="31"/>
    </row>
    <row r="889542" spans="23:35" x14ac:dyDescent="0.2">
      <c r="W889542" s="29"/>
      <c r="AI889542" s="29"/>
    </row>
    <row r="889570" spans="23:35" x14ac:dyDescent="0.2">
      <c r="W889570" s="31"/>
      <c r="AI889570" s="31"/>
    </row>
    <row r="889574" spans="23:35" x14ac:dyDescent="0.2">
      <c r="W889574" s="29"/>
      <c r="AI889574" s="29"/>
    </row>
    <row r="889602" spans="23:35" x14ac:dyDescent="0.2">
      <c r="W889602" s="31"/>
      <c r="AI889602" s="31"/>
    </row>
    <row r="889606" spans="23:35" x14ac:dyDescent="0.2">
      <c r="W889606" s="29"/>
      <c r="AI889606" s="29"/>
    </row>
    <row r="889634" spans="23:35" x14ac:dyDescent="0.2">
      <c r="W889634" s="31"/>
      <c r="AI889634" s="31"/>
    </row>
    <row r="889638" spans="23:35" x14ac:dyDescent="0.2">
      <c r="W889638" s="29"/>
      <c r="AI889638" s="29"/>
    </row>
    <row r="889666" spans="23:35" x14ac:dyDescent="0.2">
      <c r="W889666" s="31"/>
      <c r="AI889666" s="31"/>
    </row>
    <row r="889670" spans="23:35" x14ac:dyDescent="0.2">
      <c r="W889670" s="29"/>
      <c r="AI889670" s="29"/>
    </row>
    <row r="889698" spans="23:35" x14ac:dyDescent="0.2">
      <c r="W889698" s="31"/>
      <c r="AI889698" s="31"/>
    </row>
    <row r="889702" spans="23:35" x14ac:dyDescent="0.2">
      <c r="W889702" s="29"/>
      <c r="AI889702" s="29"/>
    </row>
    <row r="889730" spans="23:35" x14ac:dyDescent="0.2">
      <c r="W889730" s="31"/>
      <c r="AI889730" s="31"/>
    </row>
    <row r="889734" spans="23:35" x14ac:dyDescent="0.2">
      <c r="W889734" s="29"/>
      <c r="AI889734" s="29"/>
    </row>
    <row r="889762" spans="23:35" x14ac:dyDescent="0.2">
      <c r="W889762" s="31"/>
      <c r="AI889762" s="31"/>
    </row>
    <row r="889766" spans="23:35" x14ac:dyDescent="0.2">
      <c r="W889766" s="29"/>
      <c r="AI889766" s="29"/>
    </row>
    <row r="889794" spans="23:35" x14ac:dyDescent="0.2">
      <c r="W889794" s="31"/>
      <c r="AI889794" s="31"/>
    </row>
    <row r="889798" spans="23:35" x14ac:dyDescent="0.2">
      <c r="W889798" s="29"/>
      <c r="AI889798" s="29"/>
    </row>
    <row r="889826" spans="23:35" x14ac:dyDescent="0.2">
      <c r="W889826" s="31"/>
      <c r="AI889826" s="31"/>
    </row>
    <row r="889830" spans="23:35" x14ac:dyDescent="0.2">
      <c r="W889830" s="29"/>
      <c r="AI889830" s="29"/>
    </row>
    <row r="889858" spans="23:35" x14ac:dyDescent="0.2">
      <c r="W889858" s="31"/>
      <c r="AI889858" s="31"/>
    </row>
    <row r="889862" spans="23:35" x14ac:dyDescent="0.2">
      <c r="W889862" s="29"/>
      <c r="AI889862" s="29"/>
    </row>
    <row r="889890" spans="23:35" x14ac:dyDescent="0.2">
      <c r="W889890" s="31"/>
      <c r="AI889890" s="31"/>
    </row>
    <row r="889894" spans="23:35" x14ac:dyDescent="0.2">
      <c r="W889894" s="29"/>
      <c r="AI889894" s="29"/>
    </row>
    <row r="889922" spans="23:35" x14ac:dyDescent="0.2">
      <c r="W889922" s="31"/>
      <c r="AI889922" s="31"/>
    </row>
    <row r="889926" spans="23:35" x14ac:dyDescent="0.2">
      <c r="W889926" s="29"/>
      <c r="AI889926" s="29"/>
    </row>
    <row r="889954" spans="23:35" x14ac:dyDescent="0.2">
      <c r="W889954" s="31"/>
      <c r="AI889954" s="31"/>
    </row>
    <row r="889958" spans="23:35" x14ac:dyDescent="0.2">
      <c r="W889958" s="29"/>
      <c r="AI889958" s="29"/>
    </row>
    <row r="889986" spans="23:35" x14ac:dyDescent="0.2">
      <c r="W889986" s="31"/>
      <c r="AI889986" s="31"/>
    </row>
    <row r="889990" spans="23:35" x14ac:dyDescent="0.2">
      <c r="W889990" s="29"/>
      <c r="AI889990" s="29"/>
    </row>
    <row r="890018" spans="23:35" x14ac:dyDescent="0.2">
      <c r="W890018" s="31"/>
      <c r="AI890018" s="31"/>
    </row>
    <row r="890022" spans="23:35" x14ac:dyDescent="0.2">
      <c r="W890022" s="29"/>
      <c r="AI890022" s="29"/>
    </row>
    <row r="890050" spans="23:35" x14ac:dyDescent="0.2">
      <c r="W890050" s="31"/>
      <c r="AI890050" s="31"/>
    </row>
    <row r="890054" spans="23:35" x14ac:dyDescent="0.2">
      <c r="W890054" s="29"/>
      <c r="AI890054" s="29"/>
    </row>
    <row r="890082" spans="23:35" x14ac:dyDescent="0.2">
      <c r="W890082" s="31"/>
      <c r="AI890082" s="31"/>
    </row>
    <row r="890086" spans="23:35" x14ac:dyDescent="0.2">
      <c r="W890086" s="29"/>
      <c r="AI890086" s="29"/>
    </row>
    <row r="890114" spans="23:35" x14ac:dyDescent="0.2">
      <c r="W890114" s="31"/>
      <c r="AI890114" s="31"/>
    </row>
    <row r="890118" spans="23:35" x14ac:dyDescent="0.2">
      <c r="W890118" s="29"/>
      <c r="AI890118" s="29"/>
    </row>
    <row r="890146" spans="23:35" x14ac:dyDescent="0.2">
      <c r="W890146" s="31"/>
      <c r="AI890146" s="31"/>
    </row>
    <row r="890150" spans="23:35" x14ac:dyDescent="0.2">
      <c r="W890150" s="29"/>
      <c r="AI890150" s="29"/>
    </row>
    <row r="890178" spans="23:35" x14ac:dyDescent="0.2">
      <c r="W890178" s="31"/>
      <c r="AI890178" s="31"/>
    </row>
    <row r="890182" spans="23:35" x14ac:dyDescent="0.2">
      <c r="W890182" s="29"/>
      <c r="AI890182" s="29"/>
    </row>
    <row r="890210" spans="23:35" x14ac:dyDescent="0.2">
      <c r="W890210" s="31"/>
      <c r="AI890210" s="31"/>
    </row>
    <row r="890214" spans="23:35" x14ac:dyDescent="0.2">
      <c r="W890214" s="29"/>
      <c r="AI890214" s="29"/>
    </row>
    <row r="890242" spans="23:35" x14ac:dyDescent="0.2">
      <c r="W890242" s="31"/>
      <c r="AI890242" s="31"/>
    </row>
    <row r="890246" spans="23:35" x14ac:dyDescent="0.2">
      <c r="W890246" s="29"/>
      <c r="AI890246" s="29"/>
    </row>
    <row r="890274" spans="23:35" x14ac:dyDescent="0.2">
      <c r="W890274" s="31"/>
      <c r="AI890274" s="31"/>
    </row>
    <row r="890278" spans="23:35" x14ac:dyDescent="0.2">
      <c r="W890278" s="29"/>
      <c r="AI890278" s="29"/>
    </row>
    <row r="890306" spans="23:35" x14ac:dyDescent="0.2">
      <c r="W890306" s="31"/>
      <c r="AI890306" s="31"/>
    </row>
    <row r="890310" spans="23:35" x14ac:dyDescent="0.2">
      <c r="W890310" s="29"/>
      <c r="AI890310" s="29"/>
    </row>
    <row r="890338" spans="23:35" x14ac:dyDescent="0.2">
      <c r="W890338" s="31"/>
      <c r="AI890338" s="31"/>
    </row>
    <row r="890342" spans="23:35" x14ac:dyDescent="0.2">
      <c r="W890342" s="29"/>
      <c r="AI890342" s="29"/>
    </row>
    <row r="890370" spans="23:35" x14ac:dyDescent="0.2">
      <c r="W890370" s="31"/>
      <c r="AI890370" s="31"/>
    </row>
    <row r="890374" spans="23:35" x14ac:dyDescent="0.2">
      <c r="W890374" s="29"/>
      <c r="AI890374" s="29"/>
    </row>
    <row r="890402" spans="23:35" x14ac:dyDescent="0.2">
      <c r="W890402" s="31"/>
      <c r="AI890402" s="31"/>
    </row>
    <row r="890406" spans="23:35" x14ac:dyDescent="0.2">
      <c r="W890406" s="29"/>
      <c r="AI890406" s="29"/>
    </row>
    <row r="890434" spans="23:35" x14ac:dyDescent="0.2">
      <c r="W890434" s="31"/>
      <c r="AI890434" s="31"/>
    </row>
    <row r="890438" spans="23:35" x14ac:dyDescent="0.2">
      <c r="W890438" s="29"/>
      <c r="AI890438" s="29"/>
    </row>
    <row r="890466" spans="23:35" x14ac:dyDescent="0.2">
      <c r="W890466" s="31"/>
      <c r="AI890466" s="31"/>
    </row>
    <row r="890470" spans="23:35" x14ac:dyDescent="0.2">
      <c r="W890470" s="29"/>
      <c r="AI890470" s="29"/>
    </row>
    <row r="890498" spans="23:35" x14ac:dyDescent="0.2">
      <c r="W890498" s="31"/>
      <c r="AI890498" s="31"/>
    </row>
    <row r="890502" spans="23:35" x14ac:dyDescent="0.2">
      <c r="W890502" s="29"/>
      <c r="AI890502" s="29"/>
    </row>
    <row r="890530" spans="23:35" x14ac:dyDescent="0.2">
      <c r="W890530" s="31"/>
      <c r="AI890530" s="31"/>
    </row>
    <row r="890534" spans="23:35" x14ac:dyDescent="0.2">
      <c r="W890534" s="29"/>
      <c r="AI890534" s="29"/>
    </row>
    <row r="890562" spans="23:35" x14ac:dyDescent="0.2">
      <c r="W890562" s="31"/>
      <c r="AI890562" s="31"/>
    </row>
    <row r="890566" spans="23:35" x14ac:dyDescent="0.2">
      <c r="W890566" s="29"/>
      <c r="AI890566" s="29"/>
    </row>
    <row r="890594" spans="23:35" x14ac:dyDescent="0.2">
      <c r="W890594" s="31"/>
      <c r="AI890594" s="31"/>
    </row>
    <row r="890598" spans="23:35" x14ac:dyDescent="0.2">
      <c r="W890598" s="29"/>
      <c r="AI890598" s="29"/>
    </row>
    <row r="890626" spans="23:35" x14ac:dyDescent="0.2">
      <c r="W890626" s="31"/>
      <c r="AI890626" s="31"/>
    </row>
    <row r="890630" spans="23:35" x14ac:dyDescent="0.2">
      <c r="W890630" s="29"/>
      <c r="AI890630" s="29"/>
    </row>
    <row r="890658" spans="23:35" x14ac:dyDescent="0.2">
      <c r="W890658" s="31"/>
      <c r="AI890658" s="31"/>
    </row>
    <row r="890662" spans="23:35" x14ac:dyDescent="0.2">
      <c r="W890662" s="29"/>
      <c r="AI890662" s="29"/>
    </row>
    <row r="890690" spans="23:35" x14ac:dyDescent="0.2">
      <c r="W890690" s="31"/>
      <c r="AI890690" s="31"/>
    </row>
    <row r="890694" spans="23:35" x14ac:dyDescent="0.2">
      <c r="W890694" s="29"/>
      <c r="AI890694" s="29"/>
    </row>
    <row r="890722" spans="23:35" x14ac:dyDescent="0.2">
      <c r="W890722" s="31"/>
      <c r="AI890722" s="31"/>
    </row>
    <row r="890726" spans="23:35" x14ac:dyDescent="0.2">
      <c r="W890726" s="29"/>
      <c r="AI890726" s="29"/>
    </row>
    <row r="890754" spans="23:35" x14ac:dyDescent="0.2">
      <c r="W890754" s="31"/>
      <c r="AI890754" s="31"/>
    </row>
    <row r="890758" spans="23:35" x14ac:dyDescent="0.2">
      <c r="W890758" s="29"/>
      <c r="AI890758" s="29"/>
    </row>
    <row r="890786" spans="23:35" x14ac:dyDescent="0.2">
      <c r="W890786" s="31"/>
      <c r="AI890786" s="31"/>
    </row>
    <row r="890790" spans="23:35" x14ac:dyDescent="0.2">
      <c r="W890790" s="29"/>
      <c r="AI890790" s="29"/>
    </row>
    <row r="890818" spans="23:35" x14ac:dyDescent="0.2">
      <c r="W890818" s="31"/>
      <c r="AI890818" s="31"/>
    </row>
    <row r="890822" spans="23:35" x14ac:dyDescent="0.2">
      <c r="W890822" s="29"/>
      <c r="AI890822" s="29"/>
    </row>
    <row r="890850" spans="23:35" x14ac:dyDescent="0.2">
      <c r="W890850" s="31"/>
      <c r="AI890850" s="31"/>
    </row>
    <row r="890854" spans="23:35" x14ac:dyDescent="0.2">
      <c r="W890854" s="29"/>
      <c r="AI890854" s="29"/>
    </row>
    <row r="890882" spans="23:35" x14ac:dyDescent="0.2">
      <c r="W890882" s="31"/>
      <c r="AI890882" s="31"/>
    </row>
    <row r="890886" spans="23:35" x14ac:dyDescent="0.2">
      <c r="W890886" s="29"/>
      <c r="AI890886" s="29"/>
    </row>
    <row r="890914" spans="23:35" x14ac:dyDescent="0.2">
      <c r="W890914" s="31"/>
      <c r="AI890914" s="31"/>
    </row>
    <row r="890918" spans="23:35" x14ac:dyDescent="0.2">
      <c r="W890918" s="29"/>
      <c r="AI890918" s="29"/>
    </row>
    <row r="890946" spans="23:35" x14ac:dyDescent="0.2">
      <c r="W890946" s="31"/>
      <c r="AI890946" s="31"/>
    </row>
    <row r="890950" spans="23:35" x14ac:dyDescent="0.2">
      <c r="W890950" s="29"/>
      <c r="AI890950" s="29"/>
    </row>
    <row r="890978" spans="23:35" x14ac:dyDescent="0.2">
      <c r="W890978" s="31"/>
      <c r="AI890978" s="31"/>
    </row>
    <row r="890982" spans="23:35" x14ac:dyDescent="0.2">
      <c r="W890982" s="29"/>
      <c r="AI890982" s="29"/>
    </row>
    <row r="891010" spans="23:35" x14ac:dyDescent="0.2">
      <c r="W891010" s="31"/>
      <c r="AI891010" s="31"/>
    </row>
    <row r="891014" spans="23:35" x14ac:dyDescent="0.2">
      <c r="W891014" s="29"/>
      <c r="AI891014" s="29"/>
    </row>
    <row r="891042" spans="23:35" x14ac:dyDescent="0.2">
      <c r="W891042" s="31"/>
      <c r="AI891042" s="31"/>
    </row>
    <row r="891046" spans="23:35" x14ac:dyDescent="0.2">
      <c r="W891046" s="29"/>
      <c r="AI891046" s="29"/>
    </row>
    <row r="891074" spans="23:35" x14ac:dyDescent="0.2">
      <c r="W891074" s="31"/>
      <c r="AI891074" s="31"/>
    </row>
    <row r="891078" spans="23:35" x14ac:dyDescent="0.2">
      <c r="W891078" s="29"/>
      <c r="AI891078" s="29"/>
    </row>
    <row r="891106" spans="23:35" x14ac:dyDescent="0.2">
      <c r="W891106" s="31"/>
      <c r="AI891106" s="31"/>
    </row>
    <row r="891110" spans="23:35" x14ac:dyDescent="0.2">
      <c r="W891110" s="29"/>
      <c r="AI891110" s="29"/>
    </row>
    <row r="891138" spans="23:35" x14ac:dyDescent="0.2">
      <c r="W891138" s="31"/>
      <c r="AI891138" s="31"/>
    </row>
    <row r="891142" spans="23:35" x14ac:dyDescent="0.2">
      <c r="W891142" s="29"/>
      <c r="AI891142" s="29"/>
    </row>
    <row r="891170" spans="23:35" x14ac:dyDescent="0.2">
      <c r="W891170" s="31"/>
      <c r="AI891170" s="31"/>
    </row>
    <row r="891174" spans="23:35" x14ac:dyDescent="0.2">
      <c r="W891174" s="29"/>
      <c r="AI891174" s="29"/>
    </row>
    <row r="891202" spans="23:35" x14ac:dyDescent="0.2">
      <c r="W891202" s="31"/>
      <c r="AI891202" s="31"/>
    </row>
    <row r="891206" spans="23:35" x14ac:dyDescent="0.2">
      <c r="W891206" s="29"/>
      <c r="AI891206" s="29"/>
    </row>
    <row r="891234" spans="23:35" x14ac:dyDescent="0.2">
      <c r="W891234" s="31"/>
      <c r="AI891234" s="31"/>
    </row>
    <row r="891238" spans="23:35" x14ac:dyDescent="0.2">
      <c r="W891238" s="29"/>
      <c r="AI891238" s="29"/>
    </row>
    <row r="891266" spans="23:35" x14ac:dyDescent="0.2">
      <c r="W891266" s="31"/>
      <c r="AI891266" s="31"/>
    </row>
    <row r="891270" spans="23:35" x14ac:dyDescent="0.2">
      <c r="W891270" s="29"/>
      <c r="AI891270" s="29"/>
    </row>
    <row r="891298" spans="23:35" x14ac:dyDescent="0.2">
      <c r="W891298" s="31"/>
      <c r="AI891298" s="31"/>
    </row>
    <row r="891302" spans="23:35" x14ac:dyDescent="0.2">
      <c r="W891302" s="29"/>
      <c r="AI891302" s="29"/>
    </row>
    <row r="891330" spans="23:35" x14ac:dyDescent="0.2">
      <c r="W891330" s="31"/>
      <c r="AI891330" s="31"/>
    </row>
    <row r="891334" spans="23:35" x14ac:dyDescent="0.2">
      <c r="W891334" s="29"/>
      <c r="AI891334" s="29"/>
    </row>
    <row r="891362" spans="23:35" x14ac:dyDescent="0.2">
      <c r="W891362" s="31"/>
      <c r="AI891362" s="31"/>
    </row>
    <row r="891366" spans="23:35" x14ac:dyDescent="0.2">
      <c r="W891366" s="29"/>
      <c r="AI891366" s="29"/>
    </row>
    <row r="891394" spans="23:35" x14ac:dyDescent="0.2">
      <c r="W891394" s="31"/>
      <c r="AI891394" s="31"/>
    </row>
    <row r="891398" spans="23:35" x14ac:dyDescent="0.2">
      <c r="W891398" s="29"/>
      <c r="AI891398" s="29"/>
    </row>
    <row r="891426" spans="23:35" x14ac:dyDescent="0.2">
      <c r="W891426" s="31"/>
      <c r="AI891426" s="31"/>
    </row>
    <row r="891430" spans="23:35" x14ac:dyDescent="0.2">
      <c r="W891430" s="29"/>
      <c r="AI891430" s="29"/>
    </row>
    <row r="891458" spans="23:35" x14ac:dyDescent="0.2">
      <c r="W891458" s="31"/>
      <c r="AI891458" s="31"/>
    </row>
    <row r="891462" spans="23:35" x14ac:dyDescent="0.2">
      <c r="W891462" s="29"/>
      <c r="AI891462" s="29"/>
    </row>
    <row r="891490" spans="23:35" x14ac:dyDescent="0.2">
      <c r="W891490" s="31"/>
      <c r="AI891490" s="31"/>
    </row>
    <row r="891494" spans="23:35" x14ac:dyDescent="0.2">
      <c r="W891494" s="29"/>
      <c r="AI891494" s="29"/>
    </row>
    <row r="891522" spans="23:35" x14ac:dyDescent="0.2">
      <c r="W891522" s="31"/>
      <c r="AI891522" s="31"/>
    </row>
    <row r="891526" spans="23:35" x14ac:dyDescent="0.2">
      <c r="W891526" s="29"/>
      <c r="AI891526" s="29"/>
    </row>
    <row r="891554" spans="23:35" x14ac:dyDescent="0.2">
      <c r="W891554" s="31"/>
      <c r="AI891554" s="31"/>
    </row>
    <row r="891558" spans="23:35" x14ac:dyDescent="0.2">
      <c r="W891558" s="29"/>
      <c r="AI891558" s="29"/>
    </row>
    <row r="891586" spans="23:35" x14ac:dyDescent="0.2">
      <c r="W891586" s="31"/>
      <c r="AI891586" s="31"/>
    </row>
    <row r="891590" spans="23:35" x14ac:dyDescent="0.2">
      <c r="W891590" s="29"/>
      <c r="AI891590" s="29"/>
    </row>
    <row r="891618" spans="23:35" x14ac:dyDescent="0.2">
      <c r="W891618" s="31"/>
      <c r="AI891618" s="31"/>
    </row>
    <row r="891622" spans="23:35" x14ac:dyDescent="0.2">
      <c r="W891622" s="29"/>
      <c r="AI891622" s="29"/>
    </row>
    <row r="891650" spans="23:35" x14ac:dyDescent="0.2">
      <c r="W891650" s="31"/>
      <c r="AI891650" s="31"/>
    </row>
    <row r="891654" spans="23:35" x14ac:dyDescent="0.2">
      <c r="W891654" s="29"/>
      <c r="AI891654" s="29"/>
    </row>
    <row r="891682" spans="23:35" x14ac:dyDescent="0.2">
      <c r="W891682" s="31"/>
      <c r="AI891682" s="31"/>
    </row>
    <row r="891686" spans="23:35" x14ac:dyDescent="0.2">
      <c r="W891686" s="29"/>
      <c r="AI891686" s="29"/>
    </row>
    <row r="891714" spans="23:35" x14ac:dyDescent="0.2">
      <c r="W891714" s="31"/>
      <c r="AI891714" s="31"/>
    </row>
    <row r="891718" spans="23:35" x14ac:dyDescent="0.2">
      <c r="W891718" s="29"/>
      <c r="AI891718" s="29"/>
    </row>
    <row r="891746" spans="23:35" x14ac:dyDescent="0.2">
      <c r="W891746" s="31"/>
      <c r="AI891746" s="31"/>
    </row>
    <row r="891750" spans="23:35" x14ac:dyDescent="0.2">
      <c r="W891750" s="29"/>
      <c r="AI891750" s="29"/>
    </row>
    <row r="891778" spans="23:35" x14ac:dyDescent="0.2">
      <c r="W891778" s="31"/>
      <c r="AI891778" s="31"/>
    </row>
    <row r="891782" spans="23:35" x14ac:dyDescent="0.2">
      <c r="W891782" s="29"/>
      <c r="AI891782" s="29"/>
    </row>
    <row r="891810" spans="23:35" x14ac:dyDescent="0.2">
      <c r="W891810" s="31"/>
      <c r="AI891810" s="31"/>
    </row>
    <row r="891814" spans="23:35" x14ac:dyDescent="0.2">
      <c r="W891814" s="29"/>
      <c r="AI891814" s="29"/>
    </row>
    <row r="891842" spans="23:35" x14ac:dyDescent="0.2">
      <c r="W891842" s="31"/>
      <c r="AI891842" s="31"/>
    </row>
    <row r="891846" spans="23:35" x14ac:dyDescent="0.2">
      <c r="W891846" s="29"/>
      <c r="AI891846" s="29"/>
    </row>
    <row r="891874" spans="23:35" x14ac:dyDescent="0.2">
      <c r="W891874" s="31"/>
      <c r="AI891874" s="31"/>
    </row>
    <row r="891878" spans="23:35" x14ac:dyDescent="0.2">
      <c r="W891878" s="29"/>
      <c r="AI891878" s="29"/>
    </row>
    <row r="891906" spans="23:35" x14ac:dyDescent="0.2">
      <c r="W891906" s="31"/>
      <c r="AI891906" s="31"/>
    </row>
    <row r="891910" spans="23:35" x14ac:dyDescent="0.2">
      <c r="W891910" s="29"/>
      <c r="AI891910" s="29"/>
    </row>
    <row r="891938" spans="23:35" x14ac:dyDescent="0.2">
      <c r="W891938" s="31"/>
      <c r="AI891938" s="31"/>
    </row>
    <row r="891942" spans="23:35" x14ac:dyDescent="0.2">
      <c r="W891942" s="29"/>
      <c r="AI891942" s="29"/>
    </row>
    <row r="891970" spans="23:35" x14ac:dyDescent="0.2">
      <c r="W891970" s="31"/>
      <c r="AI891970" s="31"/>
    </row>
    <row r="891974" spans="23:35" x14ac:dyDescent="0.2">
      <c r="W891974" s="29"/>
      <c r="AI891974" s="29"/>
    </row>
    <row r="892002" spans="23:35" x14ac:dyDescent="0.2">
      <c r="W892002" s="31"/>
      <c r="AI892002" s="31"/>
    </row>
    <row r="892006" spans="23:35" x14ac:dyDescent="0.2">
      <c r="W892006" s="29"/>
      <c r="AI892006" s="29"/>
    </row>
    <row r="892034" spans="23:35" x14ac:dyDescent="0.2">
      <c r="W892034" s="31"/>
      <c r="AI892034" s="31"/>
    </row>
    <row r="892038" spans="23:35" x14ac:dyDescent="0.2">
      <c r="W892038" s="29"/>
      <c r="AI892038" s="29"/>
    </row>
    <row r="892066" spans="23:35" x14ac:dyDescent="0.2">
      <c r="W892066" s="31"/>
      <c r="AI892066" s="31"/>
    </row>
    <row r="892070" spans="23:35" x14ac:dyDescent="0.2">
      <c r="W892070" s="29"/>
      <c r="AI892070" s="29"/>
    </row>
    <row r="892098" spans="23:35" x14ac:dyDescent="0.2">
      <c r="W892098" s="31"/>
      <c r="AI892098" s="31"/>
    </row>
    <row r="892102" spans="23:35" x14ac:dyDescent="0.2">
      <c r="W892102" s="29"/>
      <c r="AI892102" s="29"/>
    </row>
    <row r="892130" spans="23:35" x14ac:dyDescent="0.2">
      <c r="W892130" s="31"/>
      <c r="AI892130" s="31"/>
    </row>
    <row r="892134" spans="23:35" x14ac:dyDescent="0.2">
      <c r="W892134" s="29"/>
      <c r="AI892134" s="29"/>
    </row>
    <row r="892162" spans="23:35" x14ac:dyDescent="0.2">
      <c r="W892162" s="31"/>
      <c r="AI892162" s="31"/>
    </row>
    <row r="892166" spans="23:35" x14ac:dyDescent="0.2">
      <c r="W892166" s="29"/>
      <c r="AI892166" s="29"/>
    </row>
    <row r="892194" spans="23:35" x14ac:dyDescent="0.2">
      <c r="W892194" s="31"/>
      <c r="AI892194" s="31"/>
    </row>
    <row r="892198" spans="23:35" x14ac:dyDescent="0.2">
      <c r="W892198" s="29"/>
      <c r="AI892198" s="29"/>
    </row>
    <row r="892226" spans="23:35" x14ac:dyDescent="0.2">
      <c r="W892226" s="31"/>
      <c r="AI892226" s="31"/>
    </row>
    <row r="892230" spans="23:35" x14ac:dyDescent="0.2">
      <c r="W892230" s="29"/>
      <c r="AI892230" s="29"/>
    </row>
    <row r="892258" spans="23:35" x14ac:dyDescent="0.2">
      <c r="W892258" s="31"/>
      <c r="AI892258" s="31"/>
    </row>
    <row r="892262" spans="23:35" x14ac:dyDescent="0.2">
      <c r="W892262" s="29"/>
      <c r="AI892262" s="29"/>
    </row>
    <row r="892290" spans="23:35" x14ac:dyDescent="0.2">
      <c r="W892290" s="31"/>
      <c r="AI892290" s="31"/>
    </row>
    <row r="892294" spans="23:35" x14ac:dyDescent="0.2">
      <c r="W892294" s="29"/>
      <c r="AI892294" s="29"/>
    </row>
    <row r="892322" spans="23:35" x14ac:dyDescent="0.2">
      <c r="W892322" s="31"/>
      <c r="AI892322" s="31"/>
    </row>
    <row r="892326" spans="23:35" x14ac:dyDescent="0.2">
      <c r="W892326" s="29"/>
      <c r="AI892326" s="29"/>
    </row>
    <row r="892354" spans="23:35" x14ac:dyDescent="0.2">
      <c r="W892354" s="31"/>
      <c r="AI892354" s="31"/>
    </row>
    <row r="892358" spans="23:35" x14ac:dyDescent="0.2">
      <c r="W892358" s="29"/>
      <c r="AI892358" s="29"/>
    </row>
    <row r="892386" spans="23:35" x14ac:dyDescent="0.2">
      <c r="W892386" s="31"/>
      <c r="AI892386" s="31"/>
    </row>
    <row r="892390" spans="23:35" x14ac:dyDescent="0.2">
      <c r="W892390" s="29"/>
      <c r="AI892390" s="29"/>
    </row>
    <row r="892418" spans="23:35" x14ac:dyDescent="0.2">
      <c r="W892418" s="31"/>
      <c r="AI892418" s="31"/>
    </row>
    <row r="892422" spans="23:35" x14ac:dyDescent="0.2">
      <c r="W892422" s="29"/>
      <c r="AI892422" s="29"/>
    </row>
    <row r="892450" spans="23:35" x14ac:dyDescent="0.2">
      <c r="W892450" s="31"/>
      <c r="AI892450" s="31"/>
    </row>
    <row r="892454" spans="23:35" x14ac:dyDescent="0.2">
      <c r="W892454" s="29"/>
      <c r="AI892454" s="29"/>
    </row>
    <row r="892482" spans="23:35" x14ac:dyDescent="0.2">
      <c r="W892482" s="31"/>
      <c r="AI892482" s="31"/>
    </row>
    <row r="892486" spans="23:35" x14ac:dyDescent="0.2">
      <c r="W892486" s="29"/>
      <c r="AI892486" s="29"/>
    </row>
    <row r="892514" spans="23:35" x14ac:dyDescent="0.2">
      <c r="W892514" s="31"/>
      <c r="AI892514" s="31"/>
    </row>
    <row r="892518" spans="23:35" x14ac:dyDescent="0.2">
      <c r="W892518" s="29"/>
      <c r="AI892518" s="29"/>
    </row>
    <row r="892546" spans="23:35" x14ac:dyDescent="0.2">
      <c r="W892546" s="31"/>
      <c r="AI892546" s="31"/>
    </row>
    <row r="892550" spans="23:35" x14ac:dyDescent="0.2">
      <c r="W892550" s="29"/>
      <c r="AI892550" s="29"/>
    </row>
    <row r="892578" spans="23:35" x14ac:dyDescent="0.2">
      <c r="W892578" s="31"/>
      <c r="AI892578" s="31"/>
    </row>
    <row r="892582" spans="23:35" x14ac:dyDescent="0.2">
      <c r="W892582" s="29"/>
      <c r="AI892582" s="29"/>
    </row>
    <row r="892610" spans="23:35" x14ac:dyDescent="0.2">
      <c r="W892610" s="31"/>
      <c r="AI892610" s="31"/>
    </row>
    <row r="892614" spans="23:35" x14ac:dyDescent="0.2">
      <c r="W892614" s="29"/>
      <c r="AI892614" s="29"/>
    </row>
    <row r="892642" spans="23:35" x14ac:dyDescent="0.2">
      <c r="W892642" s="31"/>
      <c r="AI892642" s="31"/>
    </row>
    <row r="892646" spans="23:35" x14ac:dyDescent="0.2">
      <c r="W892646" s="29"/>
      <c r="AI892646" s="29"/>
    </row>
    <row r="892674" spans="23:35" x14ac:dyDescent="0.2">
      <c r="W892674" s="31"/>
      <c r="AI892674" s="31"/>
    </row>
    <row r="892678" spans="23:35" x14ac:dyDescent="0.2">
      <c r="W892678" s="29"/>
      <c r="AI892678" s="29"/>
    </row>
    <row r="892706" spans="23:35" x14ac:dyDescent="0.2">
      <c r="W892706" s="31"/>
      <c r="AI892706" s="31"/>
    </row>
    <row r="892710" spans="23:35" x14ac:dyDescent="0.2">
      <c r="W892710" s="29"/>
      <c r="AI892710" s="29"/>
    </row>
    <row r="892738" spans="23:35" x14ac:dyDescent="0.2">
      <c r="W892738" s="31"/>
      <c r="AI892738" s="31"/>
    </row>
    <row r="892742" spans="23:35" x14ac:dyDescent="0.2">
      <c r="W892742" s="29"/>
      <c r="AI892742" s="29"/>
    </row>
    <row r="892770" spans="23:35" x14ac:dyDescent="0.2">
      <c r="W892770" s="31"/>
      <c r="AI892770" s="31"/>
    </row>
    <row r="892774" spans="23:35" x14ac:dyDescent="0.2">
      <c r="W892774" s="29"/>
      <c r="AI892774" s="29"/>
    </row>
    <row r="892802" spans="23:35" x14ac:dyDescent="0.2">
      <c r="W892802" s="31"/>
      <c r="AI892802" s="31"/>
    </row>
    <row r="892806" spans="23:35" x14ac:dyDescent="0.2">
      <c r="W892806" s="29"/>
      <c r="AI892806" s="29"/>
    </row>
    <row r="892834" spans="23:35" x14ac:dyDescent="0.2">
      <c r="W892834" s="31"/>
      <c r="AI892834" s="31"/>
    </row>
    <row r="892838" spans="23:35" x14ac:dyDescent="0.2">
      <c r="W892838" s="29"/>
      <c r="AI892838" s="29"/>
    </row>
    <row r="892866" spans="23:35" x14ac:dyDescent="0.2">
      <c r="W892866" s="31"/>
      <c r="AI892866" s="31"/>
    </row>
    <row r="892870" spans="23:35" x14ac:dyDescent="0.2">
      <c r="W892870" s="29"/>
      <c r="AI892870" s="29"/>
    </row>
    <row r="892898" spans="23:35" x14ac:dyDescent="0.2">
      <c r="W892898" s="31"/>
      <c r="AI892898" s="31"/>
    </row>
    <row r="892902" spans="23:35" x14ac:dyDescent="0.2">
      <c r="W892902" s="29"/>
      <c r="AI892902" s="29"/>
    </row>
    <row r="892930" spans="23:35" x14ac:dyDescent="0.2">
      <c r="W892930" s="31"/>
      <c r="AI892930" s="31"/>
    </row>
    <row r="892934" spans="23:35" x14ac:dyDescent="0.2">
      <c r="W892934" s="29"/>
      <c r="AI892934" s="29"/>
    </row>
    <row r="892962" spans="23:35" x14ac:dyDescent="0.2">
      <c r="W892962" s="31"/>
      <c r="AI892962" s="31"/>
    </row>
    <row r="892966" spans="23:35" x14ac:dyDescent="0.2">
      <c r="W892966" s="29"/>
      <c r="AI892966" s="29"/>
    </row>
    <row r="892994" spans="23:35" x14ac:dyDescent="0.2">
      <c r="W892994" s="31"/>
      <c r="AI892994" s="31"/>
    </row>
    <row r="892998" spans="23:35" x14ac:dyDescent="0.2">
      <c r="W892998" s="29"/>
      <c r="AI892998" s="29"/>
    </row>
    <row r="893026" spans="23:35" x14ac:dyDescent="0.2">
      <c r="W893026" s="31"/>
      <c r="AI893026" s="31"/>
    </row>
    <row r="893030" spans="23:35" x14ac:dyDescent="0.2">
      <c r="W893030" s="29"/>
      <c r="AI893030" s="29"/>
    </row>
    <row r="893058" spans="23:35" x14ac:dyDescent="0.2">
      <c r="W893058" s="31"/>
      <c r="AI893058" s="31"/>
    </row>
    <row r="893062" spans="23:35" x14ac:dyDescent="0.2">
      <c r="W893062" s="29"/>
      <c r="AI893062" s="29"/>
    </row>
    <row r="893090" spans="23:35" x14ac:dyDescent="0.2">
      <c r="W893090" s="31"/>
      <c r="AI893090" s="31"/>
    </row>
    <row r="893094" spans="23:35" x14ac:dyDescent="0.2">
      <c r="W893094" s="29"/>
      <c r="AI893094" s="29"/>
    </row>
    <row r="893122" spans="23:35" x14ac:dyDescent="0.2">
      <c r="W893122" s="31"/>
      <c r="AI893122" s="31"/>
    </row>
    <row r="893126" spans="23:35" x14ac:dyDescent="0.2">
      <c r="W893126" s="29"/>
      <c r="AI893126" s="29"/>
    </row>
    <row r="893154" spans="23:35" x14ac:dyDescent="0.2">
      <c r="W893154" s="31"/>
      <c r="AI893154" s="31"/>
    </row>
    <row r="893158" spans="23:35" x14ac:dyDescent="0.2">
      <c r="W893158" s="29"/>
      <c r="AI893158" s="29"/>
    </row>
    <row r="893186" spans="23:35" x14ac:dyDescent="0.2">
      <c r="W893186" s="31"/>
      <c r="AI893186" s="31"/>
    </row>
    <row r="893190" spans="23:35" x14ac:dyDescent="0.2">
      <c r="W893190" s="29"/>
      <c r="AI893190" s="29"/>
    </row>
    <row r="893218" spans="23:35" x14ac:dyDescent="0.2">
      <c r="W893218" s="31"/>
      <c r="AI893218" s="31"/>
    </row>
    <row r="893222" spans="23:35" x14ac:dyDescent="0.2">
      <c r="W893222" s="29"/>
      <c r="AI893222" s="29"/>
    </row>
    <row r="893250" spans="23:35" x14ac:dyDescent="0.2">
      <c r="W893250" s="31"/>
      <c r="AI893250" s="31"/>
    </row>
    <row r="893254" spans="23:35" x14ac:dyDescent="0.2">
      <c r="W893254" s="29"/>
      <c r="AI893254" s="29"/>
    </row>
    <row r="893282" spans="23:35" x14ac:dyDescent="0.2">
      <c r="W893282" s="31"/>
      <c r="AI893282" s="31"/>
    </row>
    <row r="893286" spans="23:35" x14ac:dyDescent="0.2">
      <c r="W893286" s="29"/>
      <c r="AI893286" s="29"/>
    </row>
    <row r="893314" spans="23:35" x14ac:dyDescent="0.2">
      <c r="W893314" s="31"/>
      <c r="AI893314" s="31"/>
    </row>
    <row r="893318" spans="23:35" x14ac:dyDescent="0.2">
      <c r="W893318" s="29"/>
      <c r="AI893318" s="29"/>
    </row>
    <row r="893346" spans="23:35" x14ac:dyDescent="0.2">
      <c r="W893346" s="31"/>
      <c r="AI893346" s="31"/>
    </row>
    <row r="893350" spans="23:35" x14ac:dyDescent="0.2">
      <c r="W893350" s="29"/>
      <c r="AI893350" s="29"/>
    </row>
    <row r="893378" spans="23:35" x14ac:dyDescent="0.2">
      <c r="W893378" s="31"/>
      <c r="AI893378" s="31"/>
    </row>
    <row r="893382" spans="23:35" x14ac:dyDescent="0.2">
      <c r="W893382" s="29"/>
      <c r="AI893382" s="29"/>
    </row>
    <row r="893410" spans="23:35" x14ac:dyDescent="0.2">
      <c r="W893410" s="31"/>
      <c r="AI893410" s="31"/>
    </row>
    <row r="893414" spans="23:35" x14ac:dyDescent="0.2">
      <c r="W893414" s="29"/>
      <c r="AI893414" s="29"/>
    </row>
    <row r="893442" spans="23:35" x14ac:dyDescent="0.2">
      <c r="W893442" s="31"/>
      <c r="AI893442" s="31"/>
    </row>
    <row r="893446" spans="23:35" x14ac:dyDescent="0.2">
      <c r="W893446" s="29"/>
      <c r="AI893446" s="29"/>
    </row>
    <row r="893474" spans="23:35" x14ac:dyDescent="0.2">
      <c r="W893474" s="31"/>
      <c r="AI893474" s="31"/>
    </row>
    <row r="893478" spans="23:35" x14ac:dyDescent="0.2">
      <c r="W893478" s="29"/>
      <c r="AI893478" s="29"/>
    </row>
    <row r="893506" spans="23:35" x14ac:dyDescent="0.2">
      <c r="W893506" s="31"/>
      <c r="AI893506" s="31"/>
    </row>
    <row r="893510" spans="23:35" x14ac:dyDescent="0.2">
      <c r="W893510" s="29"/>
      <c r="AI893510" s="29"/>
    </row>
    <row r="893538" spans="23:35" x14ac:dyDescent="0.2">
      <c r="W893538" s="31"/>
      <c r="AI893538" s="31"/>
    </row>
    <row r="893542" spans="23:35" x14ac:dyDescent="0.2">
      <c r="W893542" s="29"/>
      <c r="AI893542" s="29"/>
    </row>
    <row r="893570" spans="23:35" x14ac:dyDescent="0.2">
      <c r="W893570" s="31"/>
      <c r="AI893570" s="31"/>
    </row>
    <row r="893574" spans="23:35" x14ac:dyDescent="0.2">
      <c r="W893574" s="29"/>
      <c r="AI893574" s="29"/>
    </row>
    <row r="893602" spans="23:35" x14ac:dyDescent="0.2">
      <c r="W893602" s="31"/>
      <c r="AI893602" s="31"/>
    </row>
    <row r="893606" spans="23:35" x14ac:dyDescent="0.2">
      <c r="W893606" s="29"/>
      <c r="AI893606" s="29"/>
    </row>
    <row r="893634" spans="23:35" x14ac:dyDescent="0.2">
      <c r="W893634" s="31"/>
      <c r="AI893634" s="31"/>
    </row>
    <row r="893638" spans="23:35" x14ac:dyDescent="0.2">
      <c r="W893638" s="29"/>
      <c r="AI893638" s="29"/>
    </row>
    <row r="893666" spans="23:35" x14ac:dyDescent="0.2">
      <c r="W893666" s="31"/>
      <c r="AI893666" s="31"/>
    </row>
    <row r="893670" spans="23:35" x14ac:dyDescent="0.2">
      <c r="W893670" s="29"/>
      <c r="AI893670" s="29"/>
    </row>
    <row r="893698" spans="23:35" x14ac:dyDescent="0.2">
      <c r="W893698" s="31"/>
      <c r="AI893698" s="31"/>
    </row>
    <row r="893702" spans="23:35" x14ac:dyDescent="0.2">
      <c r="W893702" s="29"/>
      <c r="AI893702" s="29"/>
    </row>
    <row r="893730" spans="23:35" x14ac:dyDescent="0.2">
      <c r="W893730" s="31"/>
      <c r="AI893730" s="31"/>
    </row>
    <row r="893734" spans="23:35" x14ac:dyDescent="0.2">
      <c r="W893734" s="29"/>
      <c r="AI893734" s="29"/>
    </row>
    <row r="893762" spans="23:35" x14ac:dyDescent="0.2">
      <c r="W893762" s="31"/>
      <c r="AI893762" s="31"/>
    </row>
    <row r="893766" spans="23:35" x14ac:dyDescent="0.2">
      <c r="W893766" s="29"/>
      <c r="AI893766" s="29"/>
    </row>
    <row r="893794" spans="23:35" x14ac:dyDescent="0.2">
      <c r="W893794" s="31"/>
      <c r="AI893794" s="31"/>
    </row>
    <row r="893798" spans="23:35" x14ac:dyDescent="0.2">
      <c r="W893798" s="29"/>
      <c r="AI893798" s="29"/>
    </row>
    <row r="893826" spans="23:35" x14ac:dyDescent="0.2">
      <c r="W893826" s="31"/>
      <c r="AI893826" s="31"/>
    </row>
    <row r="893830" spans="23:35" x14ac:dyDescent="0.2">
      <c r="W893830" s="29"/>
      <c r="AI893830" s="29"/>
    </row>
    <row r="893858" spans="23:35" x14ac:dyDescent="0.2">
      <c r="W893858" s="31"/>
      <c r="AI893858" s="31"/>
    </row>
    <row r="893862" spans="23:35" x14ac:dyDescent="0.2">
      <c r="W893862" s="29"/>
      <c r="AI893862" s="29"/>
    </row>
    <row r="893890" spans="23:35" x14ac:dyDescent="0.2">
      <c r="W893890" s="31"/>
      <c r="AI893890" s="31"/>
    </row>
    <row r="893894" spans="23:35" x14ac:dyDescent="0.2">
      <c r="W893894" s="29"/>
      <c r="AI893894" s="29"/>
    </row>
    <row r="893922" spans="23:35" x14ac:dyDescent="0.2">
      <c r="W893922" s="31"/>
      <c r="AI893922" s="31"/>
    </row>
    <row r="893926" spans="23:35" x14ac:dyDescent="0.2">
      <c r="W893926" s="29"/>
      <c r="AI893926" s="29"/>
    </row>
    <row r="893954" spans="23:35" x14ac:dyDescent="0.2">
      <c r="W893954" s="31"/>
      <c r="AI893954" s="31"/>
    </row>
    <row r="893958" spans="23:35" x14ac:dyDescent="0.2">
      <c r="W893958" s="29"/>
      <c r="AI893958" s="29"/>
    </row>
    <row r="893986" spans="23:35" x14ac:dyDescent="0.2">
      <c r="W893986" s="31"/>
      <c r="AI893986" s="31"/>
    </row>
    <row r="893990" spans="23:35" x14ac:dyDescent="0.2">
      <c r="W893990" s="29"/>
      <c r="AI893990" s="29"/>
    </row>
    <row r="894018" spans="23:35" x14ac:dyDescent="0.2">
      <c r="W894018" s="31"/>
      <c r="AI894018" s="31"/>
    </row>
    <row r="894022" spans="23:35" x14ac:dyDescent="0.2">
      <c r="W894022" s="29"/>
      <c r="AI894022" s="29"/>
    </row>
    <row r="894050" spans="23:35" x14ac:dyDescent="0.2">
      <c r="W894050" s="31"/>
      <c r="AI894050" s="31"/>
    </row>
    <row r="894054" spans="23:35" x14ac:dyDescent="0.2">
      <c r="W894054" s="29"/>
      <c r="AI894054" s="29"/>
    </row>
    <row r="894082" spans="23:35" x14ac:dyDescent="0.2">
      <c r="W894082" s="31"/>
      <c r="AI894082" s="31"/>
    </row>
    <row r="894086" spans="23:35" x14ac:dyDescent="0.2">
      <c r="W894086" s="29"/>
      <c r="AI894086" s="29"/>
    </row>
    <row r="894114" spans="23:35" x14ac:dyDescent="0.2">
      <c r="W894114" s="31"/>
      <c r="AI894114" s="31"/>
    </row>
    <row r="894118" spans="23:35" x14ac:dyDescent="0.2">
      <c r="W894118" s="29"/>
      <c r="AI894118" s="29"/>
    </row>
    <row r="894146" spans="23:35" x14ac:dyDescent="0.2">
      <c r="W894146" s="31"/>
      <c r="AI894146" s="31"/>
    </row>
    <row r="894150" spans="23:35" x14ac:dyDescent="0.2">
      <c r="W894150" s="29"/>
      <c r="AI894150" s="29"/>
    </row>
    <row r="894178" spans="23:35" x14ac:dyDescent="0.2">
      <c r="W894178" s="31"/>
      <c r="AI894178" s="31"/>
    </row>
    <row r="894182" spans="23:35" x14ac:dyDescent="0.2">
      <c r="W894182" s="29"/>
      <c r="AI894182" s="29"/>
    </row>
    <row r="894210" spans="23:35" x14ac:dyDescent="0.2">
      <c r="W894210" s="31"/>
      <c r="AI894210" s="31"/>
    </row>
    <row r="894214" spans="23:35" x14ac:dyDescent="0.2">
      <c r="W894214" s="29"/>
      <c r="AI894214" s="29"/>
    </row>
    <row r="894242" spans="23:35" x14ac:dyDescent="0.2">
      <c r="W894242" s="31"/>
      <c r="AI894242" s="31"/>
    </row>
    <row r="894246" spans="23:35" x14ac:dyDescent="0.2">
      <c r="W894246" s="29"/>
      <c r="AI894246" s="29"/>
    </row>
    <row r="894274" spans="23:35" x14ac:dyDescent="0.2">
      <c r="W894274" s="31"/>
      <c r="AI894274" s="31"/>
    </row>
    <row r="894278" spans="23:35" x14ac:dyDescent="0.2">
      <c r="W894278" s="29"/>
      <c r="AI894278" s="29"/>
    </row>
    <row r="894306" spans="23:35" x14ac:dyDescent="0.2">
      <c r="W894306" s="31"/>
      <c r="AI894306" s="31"/>
    </row>
    <row r="894310" spans="23:35" x14ac:dyDescent="0.2">
      <c r="W894310" s="29"/>
      <c r="AI894310" s="29"/>
    </row>
    <row r="894338" spans="23:35" x14ac:dyDescent="0.2">
      <c r="W894338" s="31"/>
      <c r="AI894338" s="31"/>
    </row>
    <row r="894342" spans="23:35" x14ac:dyDescent="0.2">
      <c r="W894342" s="29"/>
      <c r="AI894342" s="29"/>
    </row>
    <row r="894370" spans="23:35" x14ac:dyDescent="0.2">
      <c r="W894370" s="31"/>
      <c r="AI894370" s="31"/>
    </row>
    <row r="894374" spans="23:35" x14ac:dyDescent="0.2">
      <c r="W894374" s="29"/>
      <c r="AI894374" s="29"/>
    </row>
    <row r="894402" spans="23:35" x14ac:dyDescent="0.2">
      <c r="W894402" s="31"/>
      <c r="AI894402" s="31"/>
    </row>
    <row r="894406" spans="23:35" x14ac:dyDescent="0.2">
      <c r="W894406" s="29"/>
      <c r="AI894406" s="29"/>
    </row>
    <row r="894434" spans="23:35" x14ac:dyDescent="0.2">
      <c r="W894434" s="31"/>
      <c r="AI894434" s="31"/>
    </row>
    <row r="894438" spans="23:35" x14ac:dyDescent="0.2">
      <c r="W894438" s="29"/>
      <c r="AI894438" s="29"/>
    </row>
    <row r="894466" spans="23:35" x14ac:dyDescent="0.2">
      <c r="W894466" s="31"/>
      <c r="AI894466" s="31"/>
    </row>
    <row r="894470" spans="23:35" x14ac:dyDescent="0.2">
      <c r="W894470" s="29"/>
      <c r="AI894470" s="29"/>
    </row>
    <row r="894498" spans="23:35" x14ac:dyDescent="0.2">
      <c r="W894498" s="31"/>
      <c r="AI894498" s="31"/>
    </row>
    <row r="894502" spans="23:35" x14ac:dyDescent="0.2">
      <c r="W894502" s="29"/>
      <c r="AI894502" s="29"/>
    </row>
    <row r="894530" spans="23:35" x14ac:dyDescent="0.2">
      <c r="W894530" s="31"/>
      <c r="AI894530" s="31"/>
    </row>
    <row r="894534" spans="23:35" x14ac:dyDescent="0.2">
      <c r="W894534" s="29"/>
      <c r="AI894534" s="29"/>
    </row>
    <row r="894562" spans="23:35" x14ac:dyDescent="0.2">
      <c r="W894562" s="31"/>
      <c r="AI894562" s="31"/>
    </row>
    <row r="894566" spans="23:35" x14ac:dyDescent="0.2">
      <c r="W894566" s="29"/>
      <c r="AI894566" s="29"/>
    </row>
    <row r="894594" spans="23:35" x14ac:dyDescent="0.2">
      <c r="W894594" s="31"/>
      <c r="AI894594" s="31"/>
    </row>
    <row r="894598" spans="23:35" x14ac:dyDescent="0.2">
      <c r="W894598" s="29"/>
      <c r="AI894598" s="29"/>
    </row>
    <row r="894626" spans="23:35" x14ac:dyDescent="0.2">
      <c r="W894626" s="31"/>
      <c r="AI894626" s="31"/>
    </row>
    <row r="894630" spans="23:35" x14ac:dyDescent="0.2">
      <c r="W894630" s="29"/>
      <c r="AI894630" s="29"/>
    </row>
    <row r="894658" spans="23:35" x14ac:dyDescent="0.2">
      <c r="W894658" s="31"/>
      <c r="AI894658" s="31"/>
    </row>
    <row r="894662" spans="23:35" x14ac:dyDescent="0.2">
      <c r="W894662" s="29"/>
      <c r="AI894662" s="29"/>
    </row>
    <row r="894690" spans="23:35" x14ac:dyDescent="0.2">
      <c r="W894690" s="31"/>
      <c r="AI894690" s="31"/>
    </row>
    <row r="894694" spans="23:35" x14ac:dyDescent="0.2">
      <c r="W894694" s="29"/>
      <c r="AI894694" s="29"/>
    </row>
    <row r="894722" spans="23:35" x14ac:dyDescent="0.2">
      <c r="W894722" s="31"/>
      <c r="AI894722" s="31"/>
    </row>
    <row r="894726" spans="23:35" x14ac:dyDescent="0.2">
      <c r="W894726" s="29"/>
      <c r="AI894726" s="29"/>
    </row>
    <row r="894754" spans="23:35" x14ac:dyDescent="0.2">
      <c r="W894754" s="31"/>
      <c r="AI894754" s="31"/>
    </row>
    <row r="894758" spans="23:35" x14ac:dyDescent="0.2">
      <c r="W894758" s="29"/>
      <c r="AI894758" s="29"/>
    </row>
    <row r="894786" spans="23:35" x14ac:dyDescent="0.2">
      <c r="W894786" s="31"/>
      <c r="AI894786" s="31"/>
    </row>
    <row r="894790" spans="23:35" x14ac:dyDescent="0.2">
      <c r="W894790" s="29"/>
      <c r="AI894790" s="29"/>
    </row>
    <row r="894818" spans="23:35" x14ac:dyDescent="0.2">
      <c r="W894818" s="31"/>
      <c r="AI894818" s="31"/>
    </row>
    <row r="894822" spans="23:35" x14ac:dyDescent="0.2">
      <c r="W894822" s="29"/>
      <c r="AI894822" s="29"/>
    </row>
    <row r="894850" spans="23:35" x14ac:dyDescent="0.2">
      <c r="W894850" s="31"/>
      <c r="AI894850" s="31"/>
    </row>
    <row r="894854" spans="23:35" x14ac:dyDescent="0.2">
      <c r="W894854" s="29"/>
      <c r="AI894854" s="29"/>
    </row>
    <row r="894882" spans="23:35" x14ac:dyDescent="0.2">
      <c r="W894882" s="31"/>
      <c r="AI894882" s="31"/>
    </row>
    <row r="894886" spans="23:35" x14ac:dyDescent="0.2">
      <c r="W894886" s="29"/>
      <c r="AI894886" s="29"/>
    </row>
    <row r="894914" spans="23:35" x14ac:dyDescent="0.2">
      <c r="W894914" s="31"/>
      <c r="AI894914" s="31"/>
    </row>
    <row r="894918" spans="23:35" x14ac:dyDescent="0.2">
      <c r="W894918" s="29"/>
      <c r="AI894918" s="29"/>
    </row>
    <row r="894946" spans="23:35" x14ac:dyDescent="0.2">
      <c r="W894946" s="31"/>
      <c r="AI894946" s="31"/>
    </row>
    <row r="894950" spans="23:35" x14ac:dyDescent="0.2">
      <c r="W894950" s="29"/>
      <c r="AI894950" s="29"/>
    </row>
    <row r="894978" spans="23:35" x14ac:dyDescent="0.2">
      <c r="W894978" s="31"/>
      <c r="AI894978" s="31"/>
    </row>
    <row r="894982" spans="23:35" x14ac:dyDescent="0.2">
      <c r="W894982" s="29"/>
      <c r="AI894982" s="29"/>
    </row>
    <row r="895010" spans="23:35" x14ac:dyDescent="0.2">
      <c r="W895010" s="31"/>
      <c r="AI895010" s="31"/>
    </row>
    <row r="895014" spans="23:35" x14ac:dyDescent="0.2">
      <c r="W895014" s="29"/>
      <c r="AI895014" s="29"/>
    </row>
    <row r="895042" spans="23:35" x14ac:dyDescent="0.2">
      <c r="W895042" s="31"/>
      <c r="AI895042" s="31"/>
    </row>
    <row r="895046" spans="23:35" x14ac:dyDescent="0.2">
      <c r="W895046" s="29"/>
      <c r="AI895046" s="29"/>
    </row>
    <row r="895074" spans="23:35" x14ac:dyDescent="0.2">
      <c r="W895074" s="31"/>
      <c r="AI895074" s="31"/>
    </row>
    <row r="895078" spans="23:35" x14ac:dyDescent="0.2">
      <c r="W895078" s="29"/>
      <c r="AI895078" s="29"/>
    </row>
    <row r="895106" spans="23:35" x14ac:dyDescent="0.2">
      <c r="W895106" s="31"/>
      <c r="AI895106" s="31"/>
    </row>
    <row r="895110" spans="23:35" x14ac:dyDescent="0.2">
      <c r="W895110" s="29"/>
      <c r="AI895110" s="29"/>
    </row>
    <row r="895138" spans="23:35" x14ac:dyDescent="0.2">
      <c r="W895138" s="31"/>
      <c r="AI895138" s="31"/>
    </row>
    <row r="895142" spans="23:35" x14ac:dyDescent="0.2">
      <c r="W895142" s="29"/>
      <c r="AI895142" s="29"/>
    </row>
    <row r="895170" spans="23:35" x14ac:dyDescent="0.2">
      <c r="W895170" s="31"/>
      <c r="AI895170" s="31"/>
    </row>
    <row r="895174" spans="23:35" x14ac:dyDescent="0.2">
      <c r="W895174" s="29"/>
      <c r="AI895174" s="29"/>
    </row>
    <row r="895202" spans="23:35" x14ac:dyDescent="0.2">
      <c r="W895202" s="31"/>
      <c r="AI895202" s="31"/>
    </row>
    <row r="895206" spans="23:35" x14ac:dyDescent="0.2">
      <c r="W895206" s="29"/>
      <c r="AI895206" s="29"/>
    </row>
    <row r="895234" spans="23:35" x14ac:dyDescent="0.2">
      <c r="W895234" s="31"/>
      <c r="AI895234" s="31"/>
    </row>
    <row r="895238" spans="23:35" x14ac:dyDescent="0.2">
      <c r="W895238" s="29"/>
      <c r="AI895238" s="29"/>
    </row>
    <row r="895266" spans="23:35" x14ac:dyDescent="0.2">
      <c r="W895266" s="31"/>
      <c r="AI895266" s="31"/>
    </row>
    <row r="895270" spans="23:35" x14ac:dyDescent="0.2">
      <c r="W895270" s="29"/>
      <c r="AI895270" s="29"/>
    </row>
    <row r="895298" spans="23:35" x14ac:dyDescent="0.2">
      <c r="W895298" s="31"/>
      <c r="AI895298" s="31"/>
    </row>
    <row r="895302" spans="23:35" x14ac:dyDescent="0.2">
      <c r="W895302" s="29"/>
      <c r="AI895302" s="29"/>
    </row>
    <row r="895330" spans="23:35" x14ac:dyDescent="0.2">
      <c r="W895330" s="31"/>
      <c r="AI895330" s="31"/>
    </row>
    <row r="895334" spans="23:35" x14ac:dyDescent="0.2">
      <c r="W895334" s="29"/>
      <c r="AI895334" s="29"/>
    </row>
    <row r="895362" spans="23:35" x14ac:dyDescent="0.2">
      <c r="W895362" s="31"/>
      <c r="AI895362" s="31"/>
    </row>
    <row r="895366" spans="23:35" x14ac:dyDescent="0.2">
      <c r="W895366" s="29"/>
      <c r="AI895366" s="29"/>
    </row>
    <row r="895394" spans="23:35" x14ac:dyDescent="0.2">
      <c r="W895394" s="31"/>
      <c r="AI895394" s="31"/>
    </row>
    <row r="895398" spans="23:35" x14ac:dyDescent="0.2">
      <c r="W895398" s="29"/>
      <c r="AI895398" s="29"/>
    </row>
    <row r="895426" spans="23:35" x14ac:dyDescent="0.2">
      <c r="W895426" s="31"/>
      <c r="AI895426" s="31"/>
    </row>
    <row r="895430" spans="23:35" x14ac:dyDescent="0.2">
      <c r="W895430" s="29"/>
      <c r="AI895430" s="29"/>
    </row>
    <row r="895458" spans="23:35" x14ac:dyDescent="0.2">
      <c r="W895458" s="31"/>
      <c r="AI895458" s="31"/>
    </row>
    <row r="895462" spans="23:35" x14ac:dyDescent="0.2">
      <c r="W895462" s="29"/>
      <c r="AI895462" s="29"/>
    </row>
    <row r="895490" spans="23:35" x14ac:dyDescent="0.2">
      <c r="W895490" s="31"/>
      <c r="AI895490" s="31"/>
    </row>
    <row r="895494" spans="23:35" x14ac:dyDescent="0.2">
      <c r="W895494" s="29"/>
      <c r="AI895494" s="29"/>
    </row>
    <row r="895522" spans="23:35" x14ac:dyDescent="0.2">
      <c r="W895522" s="31"/>
      <c r="AI895522" s="31"/>
    </row>
    <row r="895526" spans="23:35" x14ac:dyDescent="0.2">
      <c r="W895526" s="29"/>
      <c r="AI895526" s="29"/>
    </row>
    <row r="895554" spans="23:35" x14ac:dyDescent="0.2">
      <c r="W895554" s="31"/>
      <c r="AI895554" s="31"/>
    </row>
    <row r="895558" spans="23:35" x14ac:dyDescent="0.2">
      <c r="W895558" s="29"/>
      <c r="AI895558" s="29"/>
    </row>
    <row r="895586" spans="23:35" x14ac:dyDescent="0.2">
      <c r="W895586" s="31"/>
      <c r="AI895586" s="31"/>
    </row>
    <row r="895590" spans="23:35" x14ac:dyDescent="0.2">
      <c r="W895590" s="29"/>
      <c r="AI895590" s="29"/>
    </row>
    <row r="895618" spans="23:35" x14ac:dyDescent="0.2">
      <c r="W895618" s="31"/>
      <c r="AI895618" s="31"/>
    </row>
    <row r="895622" spans="23:35" x14ac:dyDescent="0.2">
      <c r="W895622" s="29"/>
      <c r="AI895622" s="29"/>
    </row>
    <row r="895650" spans="23:35" x14ac:dyDescent="0.2">
      <c r="W895650" s="31"/>
      <c r="AI895650" s="31"/>
    </row>
    <row r="895654" spans="23:35" x14ac:dyDescent="0.2">
      <c r="W895654" s="29"/>
      <c r="AI895654" s="29"/>
    </row>
    <row r="895682" spans="23:35" x14ac:dyDescent="0.2">
      <c r="W895682" s="31"/>
      <c r="AI895682" s="31"/>
    </row>
    <row r="895686" spans="23:35" x14ac:dyDescent="0.2">
      <c r="W895686" s="29"/>
      <c r="AI895686" s="29"/>
    </row>
    <row r="895714" spans="23:35" x14ac:dyDescent="0.2">
      <c r="W895714" s="31"/>
      <c r="AI895714" s="31"/>
    </row>
    <row r="895718" spans="23:35" x14ac:dyDescent="0.2">
      <c r="W895718" s="29"/>
      <c r="AI895718" s="29"/>
    </row>
    <row r="895746" spans="23:35" x14ac:dyDescent="0.2">
      <c r="W895746" s="31"/>
      <c r="AI895746" s="31"/>
    </row>
    <row r="895750" spans="23:35" x14ac:dyDescent="0.2">
      <c r="W895750" s="29"/>
      <c r="AI895750" s="29"/>
    </row>
    <row r="895778" spans="23:35" x14ac:dyDescent="0.2">
      <c r="W895778" s="31"/>
      <c r="AI895778" s="31"/>
    </row>
    <row r="895782" spans="23:35" x14ac:dyDescent="0.2">
      <c r="W895782" s="29"/>
      <c r="AI895782" s="29"/>
    </row>
    <row r="895810" spans="23:35" x14ac:dyDescent="0.2">
      <c r="W895810" s="31"/>
      <c r="AI895810" s="31"/>
    </row>
    <row r="895814" spans="23:35" x14ac:dyDescent="0.2">
      <c r="W895814" s="29"/>
      <c r="AI895814" s="29"/>
    </row>
    <row r="895842" spans="23:35" x14ac:dyDescent="0.2">
      <c r="W895842" s="31"/>
      <c r="AI895842" s="31"/>
    </row>
    <row r="895846" spans="23:35" x14ac:dyDescent="0.2">
      <c r="W895846" s="29"/>
      <c r="AI895846" s="29"/>
    </row>
    <row r="895874" spans="23:35" x14ac:dyDescent="0.2">
      <c r="W895874" s="31"/>
      <c r="AI895874" s="31"/>
    </row>
    <row r="895878" spans="23:35" x14ac:dyDescent="0.2">
      <c r="W895878" s="29"/>
      <c r="AI895878" s="29"/>
    </row>
    <row r="895906" spans="23:35" x14ac:dyDescent="0.2">
      <c r="W895906" s="31"/>
      <c r="AI895906" s="31"/>
    </row>
    <row r="895910" spans="23:35" x14ac:dyDescent="0.2">
      <c r="W895910" s="29"/>
      <c r="AI895910" s="29"/>
    </row>
    <row r="895938" spans="23:35" x14ac:dyDescent="0.2">
      <c r="W895938" s="31"/>
      <c r="AI895938" s="31"/>
    </row>
    <row r="895942" spans="23:35" x14ac:dyDescent="0.2">
      <c r="W895942" s="29"/>
      <c r="AI895942" s="29"/>
    </row>
    <row r="895970" spans="23:35" x14ac:dyDescent="0.2">
      <c r="W895970" s="31"/>
      <c r="AI895970" s="31"/>
    </row>
    <row r="895974" spans="23:35" x14ac:dyDescent="0.2">
      <c r="W895974" s="29"/>
      <c r="AI895974" s="29"/>
    </row>
    <row r="896002" spans="23:35" x14ac:dyDescent="0.2">
      <c r="W896002" s="31"/>
      <c r="AI896002" s="31"/>
    </row>
    <row r="896006" spans="23:35" x14ac:dyDescent="0.2">
      <c r="W896006" s="29"/>
      <c r="AI896006" s="29"/>
    </row>
    <row r="896034" spans="23:35" x14ac:dyDescent="0.2">
      <c r="W896034" s="31"/>
      <c r="AI896034" s="31"/>
    </row>
    <row r="896038" spans="23:35" x14ac:dyDescent="0.2">
      <c r="W896038" s="29"/>
      <c r="AI896038" s="29"/>
    </row>
    <row r="896066" spans="23:35" x14ac:dyDescent="0.2">
      <c r="W896066" s="31"/>
      <c r="AI896066" s="31"/>
    </row>
    <row r="896070" spans="23:35" x14ac:dyDescent="0.2">
      <c r="W896070" s="29"/>
      <c r="AI896070" s="29"/>
    </row>
    <row r="896098" spans="23:35" x14ac:dyDescent="0.2">
      <c r="W896098" s="31"/>
      <c r="AI896098" s="31"/>
    </row>
    <row r="896102" spans="23:35" x14ac:dyDescent="0.2">
      <c r="W896102" s="29"/>
      <c r="AI896102" s="29"/>
    </row>
    <row r="896130" spans="23:35" x14ac:dyDescent="0.2">
      <c r="W896130" s="31"/>
      <c r="AI896130" s="31"/>
    </row>
    <row r="896134" spans="23:35" x14ac:dyDescent="0.2">
      <c r="W896134" s="29"/>
      <c r="AI896134" s="29"/>
    </row>
    <row r="896162" spans="23:35" x14ac:dyDescent="0.2">
      <c r="W896162" s="31"/>
      <c r="AI896162" s="31"/>
    </row>
    <row r="896166" spans="23:35" x14ac:dyDescent="0.2">
      <c r="W896166" s="29"/>
      <c r="AI896166" s="29"/>
    </row>
    <row r="896194" spans="23:35" x14ac:dyDescent="0.2">
      <c r="W896194" s="31"/>
      <c r="AI896194" s="31"/>
    </row>
    <row r="896198" spans="23:35" x14ac:dyDescent="0.2">
      <c r="W896198" s="29"/>
      <c r="AI896198" s="29"/>
    </row>
    <row r="896226" spans="23:35" x14ac:dyDescent="0.2">
      <c r="W896226" s="31"/>
      <c r="AI896226" s="31"/>
    </row>
    <row r="896230" spans="23:35" x14ac:dyDescent="0.2">
      <c r="W896230" s="29"/>
      <c r="AI896230" s="29"/>
    </row>
    <row r="896258" spans="23:35" x14ac:dyDescent="0.2">
      <c r="W896258" s="31"/>
      <c r="AI896258" s="31"/>
    </row>
    <row r="896262" spans="23:35" x14ac:dyDescent="0.2">
      <c r="W896262" s="29"/>
      <c r="AI896262" s="29"/>
    </row>
    <row r="896290" spans="23:35" x14ac:dyDescent="0.2">
      <c r="W896290" s="31"/>
      <c r="AI896290" s="31"/>
    </row>
    <row r="896294" spans="23:35" x14ac:dyDescent="0.2">
      <c r="W896294" s="29"/>
      <c r="AI896294" s="29"/>
    </row>
    <row r="896322" spans="23:35" x14ac:dyDescent="0.2">
      <c r="W896322" s="31"/>
      <c r="AI896322" s="31"/>
    </row>
    <row r="896326" spans="23:35" x14ac:dyDescent="0.2">
      <c r="W896326" s="29"/>
      <c r="AI896326" s="29"/>
    </row>
    <row r="896354" spans="23:35" x14ac:dyDescent="0.2">
      <c r="W896354" s="31"/>
      <c r="AI896354" s="31"/>
    </row>
    <row r="896358" spans="23:35" x14ac:dyDescent="0.2">
      <c r="W896358" s="29"/>
      <c r="AI896358" s="29"/>
    </row>
    <row r="896386" spans="23:35" x14ac:dyDescent="0.2">
      <c r="W896386" s="31"/>
      <c r="AI896386" s="31"/>
    </row>
    <row r="896390" spans="23:35" x14ac:dyDescent="0.2">
      <c r="W896390" s="29"/>
      <c r="AI896390" s="29"/>
    </row>
    <row r="896418" spans="23:35" x14ac:dyDescent="0.2">
      <c r="W896418" s="31"/>
      <c r="AI896418" s="31"/>
    </row>
    <row r="896422" spans="23:35" x14ac:dyDescent="0.2">
      <c r="W896422" s="29"/>
      <c r="AI896422" s="29"/>
    </row>
    <row r="896450" spans="23:35" x14ac:dyDescent="0.2">
      <c r="W896450" s="31"/>
      <c r="AI896450" s="31"/>
    </row>
    <row r="896454" spans="23:35" x14ac:dyDescent="0.2">
      <c r="W896454" s="29"/>
      <c r="AI896454" s="29"/>
    </row>
    <row r="896482" spans="23:35" x14ac:dyDescent="0.2">
      <c r="W896482" s="31"/>
      <c r="AI896482" s="31"/>
    </row>
    <row r="896486" spans="23:35" x14ac:dyDescent="0.2">
      <c r="W896486" s="29"/>
      <c r="AI896486" s="29"/>
    </row>
    <row r="896514" spans="23:35" x14ac:dyDescent="0.2">
      <c r="W896514" s="31"/>
      <c r="AI896514" s="31"/>
    </row>
    <row r="896518" spans="23:35" x14ac:dyDescent="0.2">
      <c r="W896518" s="29"/>
      <c r="AI896518" s="29"/>
    </row>
    <row r="896546" spans="23:35" x14ac:dyDescent="0.2">
      <c r="W896546" s="31"/>
      <c r="AI896546" s="31"/>
    </row>
    <row r="896550" spans="23:35" x14ac:dyDescent="0.2">
      <c r="W896550" s="29"/>
      <c r="AI896550" s="29"/>
    </row>
    <row r="896578" spans="23:35" x14ac:dyDescent="0.2">
      <c r="W896578" s="31"/>
      <c r="AI896578" s="31"/>
    </row>
    <row r="896582" spans="23:35" x14ac:dyDescent="0.2">
      <c r="W896582" s="29"/>
      <c r="AI896582" s="29"/>
    </row>
    <row r="896610" spans="23:35" x14ac:dyDescent="0.2">
      <c r="W896610" s="31"/>
      <c r="AI896610" s="31"/>
    </row>
    <row r="896614" spans="23:35" x14ac:dyDescent="0.2">
      <c r="W896614" s="29"/>
      <c r="AI896614" s="29"/>
    </row>
    <row r="896642" spans="23:35" x14ac:dyDescent="0.2">
      <c r="W896642" s="31"/>
      <c r="AI896642" s="31"/>
    </row>
    <row r="896646" spans="23:35" x14ac:dyDescent="0.2">
      <c r="W896646" s="29"/>
      <c r="AI896646" s="29"/>
    </row>
    <row r="896674" spans="23:35" x14ac:dyDescent="0.2">
      <c r="W896674" s="31"/>
      <c r="AI896674" s="31"/>
    </row>
    <row r="896678" spans="23:35" x14ac:dyDescent="0.2">
      <c r="W896678" s="29"/>
      <c r="AI896678" s="29"/>
    </row>
    <row r="896706" spans="23:35" x14ac:dyDescent="0.2">
      <c r="W896706" s="31"/>
      <c r="AI896706" s="31"/>
    </row>
    <row r="896710" spans="23:35" x14ac:dyDescent="0.2">
      <c r="W896710" s="29"/>
      <c r="AI896710" s="29"/>
    </row>
    <row r="896738" spans="23:35" x14ac:dyDescent="0.2">
      <c r="W896738" s="31"/>
      <c r="AI896738" s="31"/>
    </row>
    <row r="896742" spans="23:35" x14ac:dyDescent="0.2">
      <c r="W896742" s="29"/>
      <c r="AI896742" s="29"/>
    </row>
    <row r="896770" spans="23:35" x14ac:dyDescent="0.2">
      <c r="W896770" s="31"/>
      <c r="AI896770" s="31"/>
    </row>
    <row r="896774" spans="23:35" x14ac:dyDescent="0.2">
      <c r="W896774" s="29"/>
      <c r="AI896774" s="29"/>
    </row>
    <row r="896802" spans="23:35" x14ac:dyDescent="0.2">
      <c r="W896802" s="31"/>
      <c r="AI896802" s="31"/>
    </row>
    <row r="896806" spans="23:35" x14ac:dyDescent="0.2">
      <c r="W896806" s="29"/>
      <c r="AI896806" s="29"/>
    </row>
    <row r="896834" spans="23:35" x14ac:dyDescent="0.2">
      <c r="W896834" s="31"/>
      <c r="AI896834" s="31"/>
    </row>
    <row r="896838" spans="23:35" x14ac:dyDescent="0.2">
      <c r="W896838" s="29"/>
      <c r="AI896838" s="29"/>
    </row>
    <row r="896866" spans="23:35" x14ac:dyDescent="0.2">
      <c r="W896866" s="31"/>
      <c r="AI896866" s="31"/>
    </row>
    <row r="896870" spans="23:35" x14ac:dyDescent="0.2">
      <c r="W896870" s="29"/>
      <c r="AI896870" s="29"/>
    </row>
    <row r="896898" spans="23:35" x14ac:dyDescent="0.2">
      <c r="W896898" s="31"/>
      <c r="AI896898" s="31"/>
    </row>
    <row r="896902" spans="23:35" x14ac:dyDescent="0.2">
      <c r="W896902" s="29"/>
      <c r="AI896902" s="29"/>
    </row>
    <row r="896930" spans="23:35" x14ac:dyDescent="0.2">
      <c r="W896930" s="31"/>
      <c r="AI896930" s="31"/>
    </row>
    <row r="896934" spans="23:35" x14ac:dyDescent="0.2">
      <c r="W896934" s="29"/>
      <c r="AI896934" s="29"/>
    </row>
    <row r="896962" spans="23:35" x14ac:dyDescent="0.2">
      <c r="W896962" s="31"/>
      <c r="AI896962" s="31"/>
    </row>
    <row r="896966" spans="23:35" x14ac:dyDescent="0.2">
      <c r="W896966" s="29"/>
      <c r="AI896966" s="29"/>
    </row>
    <row r="896994" spans="23:35" x14ac:dyDescent="0.2">
      <c r="W896994" s="31"/>
      <c r="AI896994" s="31"/>
    </row>
    <row r="896998" spans="23:35" x14ac:dyDescent="0.2">
      <c r="W896998" s="29"/>
      <c r="AI896998" s="29"/>
    </row>
    <row r="897026" spans="23:35" x14ac:dyDescent="0.2">
      <c r="W897026" s="31"/>
      <c r="AI897026" s="31"/>
    </row>
    <row r="897030" spans="23:35" x14ac:dyDescent="0.2">
      <c r="W897030" s="29"/>
      <c r="AI897030" s="29"/>
    </row>
    <row r="897058" spans="23:35" x14ac:dyDescent="0.2">
      <c r="W897058" s="31"/>
      <c r="AI897058" s="31"/>
    </row>
    <row r="897062" spans="23:35" x14ac:dyDescent="0.2">
      <c r="W897062" s="29"/>
      <c r="AI897062" s="29"/>
    </row>
    <row r="897090" spans="23:35" x14ac:dyDescent="0.2">
      <c r="W897090" s="31"/>
      <c r="AI897090" s="31"/>
    </row>
    <row r="897094" spans="23:35" x14ac:dyDescent="0.2">
      <c r="W897094" s="29"/>
      <c r="AI897094" s="29"/>
    </row>
    <row r="897122" spans="23:35" x14ac:dyDescent="0.2">
      <c r="W897122" s="31"/>
      <c r="AI897122" s="31"/>
    </row>
    <row r="897126" spans="23:35" x14ac:dyDescent="0.2">
      <c r="W897126" s="29"/>
      <c r="AI897126" s="29"/>
    </row>
    <row r="897154" spans="23:35" x14ac:dyDescent="0.2">
      <c r="W897154" s="31"/>
      <c r="AI897154" s="31"/>
    </row>
    <row r="897158" spans="23:35" x14ac:dyDescent="0.2">
      <c r="W897158" s="29"/>
      <c r="AI897158" s="29"/>
    </row>
    <row r="897186" spans="23:35" x14ac:dyDescent="0.2">
      <c r="W897186" s="31"/>
      <c r="AI897186" s="31"/>
    </row>
    <row r="897190" spans="23:35" x14ac:dyDescent="0.2">
      <c r="W897190" s="29"/>
      <c r="AI897190" s="29"/>
    </row>
    <row r="897218" spans="23:35" x14ac:dyDescent="0.2">
      <c r="W897218" s="31"/>
      <c r="AI897218" s="31"/>
    </row>
    <row r="897222" spans="23:35" x14ac:dyDescent="0.2">
      <c r="W897222" s="29"/>
      <c r="AI897222" s="29"/>
    </row>
    <row r="897250" spans="23:35" x14ac:dyDescent="0.2">
      <c r="W897250" s="31"/>
      <c r="AI897250" s="31"/>
    </row>
    <row r="897254" spans="23:35" x14ac:dyDescent="0.2">
      <c r="W897254" s="29"/>
      <c r="AI897254" s="29"/>
    </row>
    <row r="897282" spans="23:35" x14ac:dyDescent="0.2">
      <c r="W897282" s="31"/>
      <c r="AI897282" s="31"/>
    </row>
    <row r="897286" spans="23:35" x14ac:dyDescent="0.2">
      <c r="W897286" s="29"/>
      <c r="AI897286" s="29"/>
    </row>
    <row r="897314" spans="23:35" x14ac:dyDescent="0.2">
      <c r="W897314" s="31"/>
      <c r="AI897314" s="31"/>
    </row>
    <row r="897318" spans="23:35" x14ac:dyDescent="0.2">
      <c r="W897318" s="29"/>
      <c r="AI897318" s="29"/>
    </row>
    <row r="897346" spans="23:35" x14ac:dyDescent="0.2">
      <c r="W897346" s="31"/>
      <c r="AI897346" s="31"/>
    </row>
    <row r="897350" spans="23:35" x14ac:dyDescent="0.2">
      <c r="W897350" s="29"/>
      <c r="AI897350" s="29"/>
    </row>
    <row r="897378" spans="23:35" x14ac:dyDescent="0.2">
      <c r="W897378" s="31"/>
      <c r="AI897378" s="31"/>
    </row>
    <row r="897382" spans="23:35" x14ac:dyDescent="0.2">
      <c r="W897382" s="29"/>
      <c r="AI897382" s="29"/>
    </row>
    <row r="897410" spans="23:35" x14ac:dyDescent="0.2">
      <c r="W897410" s="31"/>
      <c r="AI897410" s="31"/>
    </row>
    <row r="897414" spans="23:35" x14ac:dyDescent="0.2">
      <c r="W897414" s="29"/>
      <c r="AI897414" s="29"/>
    </row>
    <row r="897442" spans="23:35" x14ac:dyDescent="0.2">
      <c r="W897442" s="31"/>
      <c r="AI897442" s="31"/>
    </row>
    <row r="897446" spans="23:35" x14ac:dyDescent="0.2">
      <c r="W897446" s="29"/>
      <c r="AI897446" s="29"/>
    </row>
    <row r="897474" spans="23:35" x14ac:dyDescent="0.2">
      <c r="W897474" s="31"/>
      <c r="AI897474" s="31"/>
    </row>
    <row r="897478" spans="23:35" x14ac:dyDescent="0.2">
      <c r="W897478" s="29"/>
      <c r="AI897478" s="29"/>
    </row>
    <row r="897506" spans="23:35" x14ac:dyDescent="0.2">
      <c r="W897506" s="31"/>
      <c r="AI897506" s="31"/>
    </row>
    <row r="897510" spans="23:35" x14ac:dyDescent="0.2">
      <c r="W897510" s="29"/>
      <c r="AI897510" s="29"/>
    </row>
    <row r="897538" spans="23:35" x14ac:dyDescent="0.2">
      <c r="W897538" s="31"/>
      <c r="AI897538" s="31"/>
    </row>
    <row r="897542" spans="23:35" x14ac:dyDescent="0.2">
      <c r="W897542" s="29"/>
      <c r="AI897542" s="29"/>
    </row>
    <row r="897570" spans="23:35" x14ac:dyDescent="0.2">
      <c r="W897570" s="31"/>
      <c r="AI897570" s="31"/>
    </row>
    <row r="897574" spans="23:35" x14ac:dyDescent="0.2">
      <c r="W897574" s="29"/>
      <c r="AI897574" s="29"/>
    </row>
    <row r="897602" spans="23:35" x14ac:dyDescent="0.2">
      <c r="W897602" s="31"/>
      <c r="AI897602" s="31"/>
    </row>
    <row r="897606" spans="23:35" x14ac:dyDescent="0.2">
      <c r="W897606" s="29"/>
      <c r="AI897606" s="29"/>
    </row>
    <row r="897634" spans="23:35" x14ac:dyDescent="0.2">
      <c r="W897634" s="31"/>
      <c r="AI897634" s="31"/>
    </row>
    <row r="897638" spans="23:35" x14ac:dyDescent="0.2">
      <c r="W897638" s="29"/>
      <c r="AI897638" s="29"/>
    </row>
    <row r="897666" spans="23:35" x14ac:dyDescent="0.2">
      <c r="W897666" s="31"/>
      <c r="AI897666" s="31"/>
    </row>
    <row r="897670" spans="23:35" x14ac:dyDescent="0.2">
      <c r="W897670" s="29"/>
      <c r="AI897670" s="29"/>
    </row>
    <row r="897698" spans="23:35" x14ac:dyDescent="0.2">
      <c r="W897698" s="31"/>
      <c r="AI897698" s="31"/>
    </row>
    <row r="897702" spans="23:35" x14ac:dyDescent="0.2">
      <c r="W897702" s="29"/>
      <c r="AI897702" s="29"/>
    </row>
    <row r="897730" spans="23:35" x14ac:dyDescent="0.2">
      <c r="W897730" s="31"/>
      <c r="AI897730" s="31"/>
    </row>
    <row r="897734" spans="23:35" x14ac:dyDescent="0.2">
      <c r="W897734" s="29"/>
      <c r="AI897734" s="29"/>
    </row>
    <row r="897762" spans="23:35" x14ac:dyDescent="0.2">
      <c r="W897762" s="31"/>
      <c r="AI897762" s="31"/>
    </row>
    <row r="897766" spans="23:35" x14ac:dyDescent="0.2">
      <c r="W897766" s="29"/>
      <c r="AI897766" s="29"/>
    </row>
    <row r="897794" spans="23:35" x14ac:dyDescent="0.2">
      <c r="W897794" s="31"/>
      <c r="AI897794" s="31"/>
    </row>
    <row r="897798" spans="23:35" x14ac:dyDescent="0.2">
      <c r="W897798" s="29"/>
      <c r="AI897798" s="29"/>
    </row>
    <row r="897826" spans="23:35" x14ac:dyDescent="0.2">
      <c r="W897826" s="31"/>
      <c r="AI897826" s="31"/>
    </row>
    <row r="897830" spans="23:35" x14ac:dyDescent="0.2">
      <c r="W897830" s="29"/>
      <c r="AI897830" s="29"/>
    </row>
    <row r="897858" spans="23:35" x14ac:dyDescent="0.2">
      <c r="W897858" s="31"/>
      <c r="AI897858" s="31"/>
    </row>
    <row r="897862" spans="23:35" x14ac:dyDescent="0.2">
      <c r="W897862" s="29"/>
      <c r="AI897862" s="29"/>
    </row>
    <row r="897890" spans="23:35" x14ac:dyDescent="0.2">
      <c r="W897890" s="31"/>
      <c r="AI897890" s="31"/>
    </row>
    <row r="897894" spans="23:35" x14ac:dyDescent="0.2">
      <c r="W897894" s="29"/>
      <c r="AI897894" s="29"/>
    </row>
    <row r="897922" spans="23:35" x14ac:dyDescent="0.2">
      <c r="W897922" s="31"/>
      <c r="AI897922" s="31"/>
    </row>
    <row r="897926" spans="23:35" x14ac:dyDescent="0.2">
      <c r="W897926" s="29"/>
      <c r="AI897926" s="29"/>
    </row>
    <row r="897954" spans="23:35" x14ac:dyDescent="0.2">
      <c r="W897954" s="31"/>
      <c r="AI897954" s="31"/>
    </row>
    <row r="897958" spans="23:35" x14ac:dyDescent="0.2">
      <c r="W897958" s="29"/>
      <c r="AI897958" s="29"/>
    </row>
    <row r="897986" spans="23:35" x14ac:dyDescent="0.2">
      <c r="W897986" s="31"/>
      <c r="AI897986" s="31"/>
    </row>
    <row r="897990" spans="23:35" x14ac:dyDescent="0.2">
      <c r="W897990" s="29"/>
      <c r="AI897990" s="29"/>
    </row>
    <row r="898018" spans="23:35" x14ac:dyDescent="0.2">
      <c r="W898018" s="31"/>
      <c r="AI898018" s="31"/>
    </row>
    <row r="898022" spans="23:35" x14ac:dyDescent="0.2">
      <c r="W898022" s="29"/>
      <c r="AI898022" s="29"/>
    </row>
    <row r="898050" spans="23:35" x14ac:dyDescent="0.2">
      <c r="W898050" s="31"/>
      <c r="AI898050" s="31"/>
    </row>
    <row r="898054" spans="23:35" x14ac:dyDescent="0.2">
      <c r="W898054" s="29"/>
      <c r="AI898054" s="29"/>
    </row>
    <row r="898082" spans="23:35" x14ac:dyDescent="0.2">
      <c r="W898082" s="31"/>
      <c r="AI898082" s="31"/>
    </row>
    <row r="898086" spans="23:35" x14ac:dyDescent="0.2">
      <c r="W898086" s="29"/>
      <c r="AI898086" s="29"/>
    </row>
    <row r="898114" spans="23:35" x14ac:dyDescent="0.2">
      <c r="W898114" s="31"/>
      <c r="AI898114" s="31"/>
    </row>
    <row r="898118" spans="23:35" x14ac:dyDescent="0.2">
      <c r="W898118" s="29"/>
      <c r="AI898118" s="29"/>
    </row>
    <row r="898146" spans="23:35" x14ac:dyDescent="0.2">
      <c r="W898146" s="31"/>
      <c r="AI898146" s="31"/>
    </row>
    <row r="898150" spans="23:35" x14ac:dyDescent="0.2">
      <c r="W898150" s="29"/>
      <c r="AI898150" s="29"/>
    </row>
    <row r="898178" spans="23:35" x14ac:dyDescent="0.2">
      <c r="W898178" s="31"/>
      <c r="AI898178" s="31"/>
    </row>
    <row r="898182" spans="23:35" x14ac:dyDescent="0.2">
      <c r="W898182" s="29"/>
      <c r="AI898182" s="29"/>
    </row>
    <row r="898210" spans="23:35" x14ac:dyDescent="0.2">
      <c r="W898210" s="31"/>
      <c r="AI898210" s="31"/>
    </row>
    <row r="898214" spans="23:35" x14ac:dyDescent="0.2">
      <c r="W898214" s="29"/>
      <c r="AI898214" s="29"/>
    </row>
    <row r="898242" spans="23:35" x14ac:dyDescent="0.2">
      <c r="W898242" s="31"/>
      <c r="AI898242" s="31"/>
    </row>
    <row r="898246" spans="23:35" x14ac:dyDescent="0.2">
      <c r="W898246" s="29"/>
      <c r="AI898246" s="29"/>
    </row>
    <row r="898274" spans="23:35" x14ac:dyDescent="0.2">
      <c r="W898274" s="31"/>
      <c r="AI898274" s="31"/>
    </row>
    <row r="898278" spans="23:35" x14ac:dyDescent="0.2">
      <c r="W898278" s="29"/>
      <c r="AI898278" s="29"/>
    </row>
    <row r="898306" spans="23:35" x14ac:dyDescent="0.2">
      <c r="W898306" s="31"/>
      <c r="AI898306" s="31"/>
    </row>
    <row r="898310" spans="23:35" x14ac:dyDescent="0.2">
      <c r="W898310" s="29"/>
      <c r="AI898310" s="29"/>
    </row>
    <row r="898338" spans="23:35" x14ac:dyDescent="0.2">
      <c r="W898338" s="31"/>
      <c r="AI898338" s="31"/>
    </row>
    <row r="898342" spans="23:35" x14ac:dyDescent="0.2">
      <c r="W898342" s="29"/>
      <c r="AI898342" s="29"/>
    </row>
    <row r="898370" spans="23:35" x14ac:dyDescent="0.2">
      <c r="W898370" s="31"/>
      <c r="AI898370" s="31"/>
    </row>
    <row r="898374" spans="23:35" x14ac:dyDescent="0.2">
      <c r="W898374" s="29"/>
      <c r="AI898374" s="29"/>
    </row>
    <row r="898402" spans="23:35" x14ac:dyDescent="0.2">
      <c r="W898402" s="31"/>
      <c r="AI898402" s="31"/>
    </row>
    <row r="898406" spans="23:35" x14ac:dyDescent="0.2">
      <c r="W898406" s="29"/>
      <c r="AI898406" s="29"/>
    </row>
    <row r="898434" spans="23:35" x14ac:dyDescent="0.2">
      <c r="W898434" s="31"/>
      <c r="AI898434" s="31"/>
    </row>
    <row r="898438" spans="23:35" x14ac:dyDescent="0.2">
      <c r="W898438" s="29"/>
      <c r="AI898438" s="29"/>
    </row>
    <row r="898466" spans="23:35" x14ac:dyDescent="0.2">
      <c r="W898466" s="31"/>
      <c r="AI898466" s="31"/>
    </row>
    <row r="898470" spans="23:35" x14ac:dyDescent="0.2">
      <c r="W898470" s="29"/>
      <c r="AI898470" s="29"/>
    </row>
    <row r="898498" spans="23:35" x14ac:dyDescent="0.2">
      <c r="W898498" s="31"/>
      <c r="AI898498" s="31"/>
    </row>
    <row r="898502" spans="23:35" x14ac:dyDescent="0.2">
      <c r="W898502" s="29"/>
      <c r="AI898502" s="29"/>
    </row>
    <row r="898530" spans="23:35" x14ac:dyDescent="0.2">
      <c r="W898530" s="31"/>
      <c r="AI898530" s="31"/>
    </row>
    <row r="898534" spans="23:35" x14ac:dyDescent="0.2">
      <c r="W898534" s="29"/>
      <c r="AI898534" s="29"/>
    </row>
    <row r="898562" spans="23:35" x14ac:dyDescent="0.2">
      <c r="W898562" s="31"/>
      <c r="AI898562" s="31"/>
    </row>
    <row r="898566" spans="23:35" x14ac:dyDescent="0.2">
      <c r="W898566" s="29"/>
      <c r="AI898566" s="29"/>
    </row>
    <row r="898594" spans="23:35" x14ac:dyDescent="0.2">
      <c r="W898594" s="31"/>
      <c r="AI898594" s="31"/>
    </row>
    <row r="898598" spans="23:35" x14ac:dyDescent="0.2">
      <c r="W898598" s="29"/>
      <c r="AI898598" s="29"/>
    </row>
    <row r="898626" spans="23:35" x14ac:dyDescent="0.2">
      <c r="W898626" s="31"/>
      <c r="AI898626" s="31"/>
    </row>
    <row r="898630" spans="23:35" x14ac:dyDescent="0.2">
      <c r="W898630" s="29"/>
      <c r="AI898630" s="29"/>
    </row>
    <row r="898658" spans="23:35" x14ac:dyDescent="0.2">
      <c r="W898658" s="31"/>
      <c r="AI898658" s="31"/>
    </row>
    <row r="898662" spans="23:35" x14ac:dyDescent="0.2">
      <c r="W898662" s="29"/>
      <c r="AI898662" s="29"/>
    </row>
    <row r="898690" spans="23:35" x14ac:dyDescent="0.2">
      <c r="W898690" s="31"/>
      <c r="AI898690" s="31"/>
    </row>
    <row r="898694" spans="23:35" x14ac:dyDescent="0.2">
      <c r="W898694" s="29"/>
      <c r="AI898694" s="29"/>
    </row>
    <row r="898722" spans="23:35" x14ac:dyDescent="0.2">
      <c r="W898722" s="31"/>
      <c r="AI898722" s="31"/>
    </row>
    <row r="898726" spans="23:35" x14ac:dyDescent="0.2">
      <c r="W898726" s="29"/>
      <c r="AI898726" s="29"/>
    </row>
    <row r="898754" spans="23:35" x14ac:dyDescent="0.2">
      <c r="W898754" s="31"/>
      <c r="AI898754" s="31"/>
    </row>
    <row r="898758" spans="23:35" x14ac:dyDescent="0.2">
      <c r="W898758" s="29"/>
      <c r="AI898758" s="29"/>
    </row>
    <row r="898786" spans="23:35" x14ac:dyDescent="0.2">
      <c r="W898786" s="31"/>
      <c r="AI898786" s="31"/>
    </row>
    <row r="898790" spans="23:35" x14ac:dyDescent="0.2">
      <c r="W898790" s="29"/>
      <c r="AI898790" s="29"/>
    </row>
    <row r="898818" spans="23:35" x14ac:dyDescent="0.2">
      <c r="W898818" s="31"/>
      <c r="AI898818" s="31"/>
    </row>
    <row r="898822" spans="23:35" x14ac:dyDescent="0.2">
      <c r="W898822" s="29"/>
      <c r="AI898822" s="29"/>
    </row>
    <row r="898850" spans="23:35" x14ac:dyDescent="0.2">
      <c r="W898850" s="31"/>
      <c r="AI898850" s="31"/>
    </row>
    <row r="898854" spans="23:35" x14ac:dyDescent="0.2">
      <c r="W898854" s="29"/>
      <c r="AI898854" s="29"/>
    </row>
    <row r="898882" spans="23:35" x14ac:dyDescent="0.2">
      <c r="W898882" s="31"/>
      <c r="AI898882" s="31"/>
    </row>
    <row r="898886" spans="23:35" x14ac:dyDescent="0.2">
      <c r="W898886" s="29"/>
      <c r="AI898886" s="29"/>
    </row>
    <row r="898914" spans="23:35" x14ac:dyDescent="0.2">
      <c r="W898914" s="31"/>
      <c r="AI898914" s="31"/>
    </row>
    <row r="898918" spans="23:35" x14ac:dyDescent="0.2">
      <c r="W898918" s="29"/>
      <c r="AI898918" s="29"/>
    </row>
    <row r="898946" spans="23:35" x14ac:dyDescent="0.2">
      <c r="W898946" s="31"/>
      <c r="AI898946" s="31"/>
    </row>
    <row r="898950" spans="23:35" x14ac:dyDescent="0.2">
      <c r="W898950" s="29"/>
      <c r="AI898950" s="29"/>
    </row>
    <row r="898978" spans="23:35" x14ac:dyDescent="0.2">
      <c r="W898978" s="31"/>
      <c r="AI898978" s="31"/>
    </row>
    <row r="898982" spans="23:35" x14ac:dyDescent="0.2">
      <c r="W898982" s="29"/>
      <c r="AI898982" s="29"/>
    </row>
    <row r="899010" spans="23:35" x14ac:dyDescent="0.2">
      <c r="W899010" s="31"/>
      <c r="AI899010" s="31"/>
    </row>
    <row r="899014" spans="23:35" x14ac:dyDescent="0.2">
      <c r="W899014" s="29"/>
      <c r="AI899014" s="29"/>
    </row>
    <row r="899042" spans="23:35" x14ac:dyDescent="0.2">
      <c r="W899042" s="31"/>
      <c r="AI899042" s="31"/>
    </row>
    <row r="899046" spans="23:35" x14ac:dyDescent="0.2">
      <c r="W899046" s="29"/>
      <c r="AI899046" s="29"/>
    </row>
    <row r="899074" spans="23:35" x14ac:dyDescent="0.2">
      <c r="W899074" s="31"/>
      <c r="AI899074" s="31"/>
    </row>
    <row r="899078" spans="23:35" x14ac:dyDescent="0.2">
      <c r="W899078" s="29"/>
      <c r="AI899078" s="29"/>
    </row>
    <row r="899106" spans="23:35" x14ac:dyDescent="0.2">
      <c r="W899106" s="31"/>
      <c r="AI899106" s="31"/>
    </row>
    <row r="899110" spans="23:35" x14ac:dyDescent="0.2">
      <c r="W899110" s="29"/>
      <c r="AI899110" s="29"/>
    </row>
    <row r="899138" spans="23:35" x14ac:dyDescent="0.2">
      <c r="W899138" s="31"/>
      <c r="AI899138" s="31"/>
    </row>
    <row r="899142" spans="23:35" x14ac:dyDescent="0.2">
      <c r="W899142" s="29"/>
      <c r="AI899142" s="29"/>
    </row>
    <row r="899170" spans="23:35" x14ac:dyDescent="0.2">
      <c r="W899170" s="31"/>
      <c r="AI899170" s="31"/>
    </row>
    <row r="899174" spans="23:35" x14ac:dyDescent="0.2">
      <c r="W899174" s="29"/>
      <c r="AI899174" s="29"/>
    </row>
    <row r="899202" spans="23:35" x14ac:dyDescent="0.2">
      <c r="W899202" s="31"/>
      <c r="AI899202" s="31"/>
    </row>
    <row r="899206" spans="23:35" x14ac:dyDescent="0.2">
      <c r="W899206" s="29"/>
      <c r="AI899206" s="29"/>
    </row>
    <row r="899234" spans="23:35" x14ac:dyDescent="0.2">
      <c r="W899234" s="31"/>
      <c r="AI899234" s="31"/>
    </row>
    <row r="899238" spans="23:35" x14ac:dyDescent="0.2">
      <c r="W899238" s="29"/>
      <c r="AI899238" s="29"/>
    </row>
    <row r="899266" spans="23:35" x14ac:dyDescent="0.2">
      <c r="W899266" s="31"/>
      <c r="AI899266" s="31"/>
    </row>
    <row r="899270" spans="23:35" x14ac:dyDescent="0.2">
      <c r="W899270" s="29"/>
      <c r="AI899270" s="29"/>
    </row>
    <row r="899298" spans="23:35" x14ac:dyDescent="0.2">
      <c r="W899298" s="31"/>
      <c r="AI899298" s="31"/>
    </row>
    <row r="899302" spans="23:35" x14ac:dyDescent="0.2">
      <c r="W899302" s="29"/>
      <c r="AI899302" s="29"/>
    </row>
    <row r="899330" spans="23:35" x14ac:dyDescent="0.2">
      <c r="W899330" s="31"/>
      <c r="AI899330" s="31"/>
    </row>
    <row r="899334" spans="23:35" x14ac:dyDescent="0.2">
      <c r="W899334" s="29"/>
      <c r="AI899334" s="29"/>
    </row>
    <row r="899362" spans="23:35" x14ac:dyDescent="0.2">
      <c r="W899362" s="31"/>
      <c r="AI899362" s="31"/>
    </row>
    <row r="899366" spans="23:35" x14ac:dyDescent="0.2">
      <c r="W899366" s="29"/>
      <c r="AI899366" s="29"/>
    </row>
    <row r="899394" spans="23:35" x14ac:dyDescent="0.2">
      <c r="W899394" s="31"/>
      <c r="AI899394" s="31"/>
    </row>
    <row r="899398" spans="23:35" x14ac:dyDescent="0.2">
      <c r="W899398" s="29"/>
      <c r="AI899398" s="29"/>
    </row>
    <row r="899426" spans="23:35" x14ac:dyDescent="0.2">
      <c r="W899426" s="31"/>
      <c r="AI899426" s="31"/>
    </row>
    <row r="899430" spans="23:35" x14ac:dyDescent="0.2">
      <c r="W899430" s="29"/>
      <c r="AI899430" s="29"/>
    </row>
    <row r="899458" spans="23:35" x14ac:dyDescent="0.2">
      <c r="W899458" s="31"/>
      <c r="AI899458" s="31"/>
    </row>
    <row r="899462" spans="23:35" x14ac:dyDescent="0.2">
      <c r="W899462" s="29"/>
      <c r="AI899462" s="29"/>
    </row>
    <row r="899490" spans="23:35" x14ac:dyDescent="0.2">
      <c r="W899490" s="31"/>
      <c r="AI899490" s="31"/>
    </row>
    <row r="899494" spans="23:35" x14ac:dyDescent="0.2">
      <c r="W899494" s="29"/>
      <c r="AI899494" s="29"/>
    </row>
    <row r="899522" spans="23:35" x14ac:dyDescent="0.2">
      <c r="W899522" s="31"/>
      <c r="AI899522" s="31"/>
    </row>
    <row r="899526" spans="23:35" x14ac:dyDescent="0.2">
      <c r="W899526" s="29"/>
      <c r="AI899526" s="29"/>
    </row>
    <row r="899554" spans="23:35" x14ac:dyDescent="0.2">
      <c r="W899554" s="31"/>
      <c r="AI899554" s="31"/>
    </row>
    <row r="899558" spans="23:35" x14ac:dyDescent="0.2">
      <c r="W899558" s="29"/>
      <c r="AI899558" s="29"/>
    </row>
    <row r="899586" spans="23:35" x14ac:dyDescent="0.2">
      <c r="W899586" s="31"/>
      <c r="AI899586" s="31"/>
    </row>
    <row r="899590" spans="23:35" x14ac:dyDescent="0.2">
      <c r="W899590" s="29"/>
      <c r="AI899590" s="29"/>
    </row>
    <row r="899618" spans="23:35" x14ac:dyDescent="0.2">
      <c r="W899618" s="31"/>
      <c r="AI899618" s="31"/>
    </row>
    <row r="899622" spans="23:35" x14ac:dyDescent="0.2">
      <c r="W899622" s="29"/>
      <c r="AI899622" s="29"/>
    </row>
    <row r="899650" spans="23:35" x14ac:dyDescent="0.2">
      <c r="W899650" s="31"/>
      <c r="AI899650" s="31"/>
    </row>
    <row r="899654" spans="23:35" x14ac:dyDescent="0.2">
      <c r="W899654" s="29"/>
      <c r="AI899654" s="29"/>
    </row>
    <row r="899682" spans="23:35" x14ac:dyDescent="0.2">
      <c r="W899682" s="31"/>
      <c r="AI899682" s="31"/>
    </row>
    <row r="899686" spans="23:35" x14ac:dyDescent="0.2">
      <c r="W899686" s="29"/>
      <c r="AI899686" s="29"/>
    </row>
    <row r="899714" spans="23:35" x14ac:dyDescent="0.2">
      <c r="W899714" s="31"/>
      <c r="AI899714" s="31"/>
    </row>
    <row r="899718" spans="23:35" x14ac:dyDescent="0.2">
      <c r="W899718" s="29"/>
      <c r="AI899718" s="29"/>
    </row>
    <row r="899746" spans="23:35" x14ac:dyDescent="0.2">
      <c r="W899746" s="31"/>
      <c r="AI899746" s="31"/>
    </row>
    <row r="899750" spans="23:35" x14ac:dyDescent="0.2">
      <c r="W899750" s="29"/>
      <c r="AI899750" s="29"/>
    </row>
    <row r="899778" spans="23:35" x14ac:dyDescent="0.2">
      <c r="W899778" s="31"/>
      <c r="AI899778" s="31"/>
    </row>
    <row r="899782" spans="23:35" x14ac:dyDescent="0.2">
      <c r="W899782" s="29"/>
      <c r="AI899782" s="29"/>
    </row>
    <row r="899810" spans="23:35" x14ac:dyDescent="0.2">
      <c r="W899810" s="31"/>
      <c r="AI899810" s="31"/>
    </row>
    <row r="899814" spans="23:35" x14ac:dyDescent="0.2">
      <c r="W899814" s="29"/>
      <c r="AI899814" s="29"/>
    </row>
    <row r="899842" spans="23:35" x14ac:dyDescent="0.2">
      <c r="W899842" s="31"/>
      <c r="AI899842" s="31"/>
    </row>
    <row r="899846" spans="23:35" x14ac:dyDescent="0.2">
      <c r="W899846" s="29"/>
      <c r="AI899846" s="29"/>
    </row>
    <row r="899874" spans="23:35" x14ac:dyDescent="0.2">
      <c r="W899874" s="31"/>
      <c r="AI899874" s="31"/>
    </row>
    <row r="899878" spans="23:35" x14ac:dyDescent="0.2">
      <c r="W899878" s="29"/>
      <c r="AI899878" s="29"/>
    </row>
    <row r="899906" spans="23:35" x14ac:dyDescent="0.2">
      <c r="W899906" s="31"/>
      <c r="AI899906" s="31"/>
    </row>
    <row r="899910" spans="23:35" x14ac:dyDescent="0.2">
      <c r="W899910" s="29"/>
      <c r="AI899910" s="29"/>
    </row>
    <row r="899938" spans="23:35" x14ac:dyDescent="0.2">
      <c r="W899938" s="31"/>
      <c r="AI899938" s="31"/>
    </row>
    <row r="899942" spans="23:35" x14ac:dyDescent="0.2">
      <c r="W899942" s="29"/>
      <c r="AI899942" s="29"/>
    </row>
    <row r="899970" spans="23:35" x14ac:dyDescent="0.2">
      <c r="W899970" s="31"/>
      <c r="AI899970" s="31"/>
    </row>
    <row r="899974" spans="23:35" x14ac:dyDescent="0.2">
      <c r="W899974" s="29"/>
      <c r="AI899974" s="29"/>
    </row>
    <row r="900002" spans="23:35" x14ac:dyDescent="0.2">
      <c r="W900002" s="31"/>
      <c r="AI900002" s="31"/>
    </row>
    <row r="900006" spans="23:35" x14ac:dyDescent="0.2">
      <c r="W900006" s="29"/>
      <c r="AI900006" s="29"/>
    </row>
    <row r="900034" spans="23:35" x14ac:dyDescent="0.2">
      <c r="W900034" s="31"/>
      <c r="AI900034" s="31"/>
    </row>
    <row r="900038" spans="23:35" x14ac:dyDescent="0.2">
      <c r="W900038" s="29"/>
      <c r="AI900038" s="29"/>
    </row>
    <row r="900066" spans="23:35" x14ac:dyDescent="0.2">
      <c r="W900066" s="31"/>
      <c r="AI900066" s="31"/>
    </row>
    <row r="900070" spans="23:35" x14ac:dyDescent="0.2">
      <c r="W900070" s="29"/>
      <c r="AI900070" s="29"/>
    </row>
    <row r="900098" spans="23:35" x14ac:dyDescent="0.2">
      <c r="W900098" s="31"/>
      <c r="AI900098" s="31"/>
    </row>
    <row r="900102" spans="23:35" x14ac:dyDescent="0.2">
      <c r="W900102" s="29"/>
      <c r="AI900102" s="29"/>
    </row>
    <row r="900130" spans="23:35" x14ac:dyDescent="0.2">
      <c r="W900130" s="31"/>
      <c r="AI900130" s="31"/>
    </row>
    <row r="900134" spans="23:35" x14ac:dyDescent="0.2">
      <c r="W900134" s="29"/>
      <c r="AI900134" s="29"/>
    </row>
    <row r="900162" spans="23:35" x14ac:dyDescent="0.2">
      <c r="W900162" s="31"/>
      <c r="AI900162" s="31"/>
    </row>
    <row r="900166" spans="23:35" x14ac:dyDescent="0.2">
      <c r="W900166" s="29"/>
      <c r="AI900166" s="29"/>
    </row>
    <row r="900194" spans="23:35" x14ac:dyDescent="0.2">
      <c r="W900194" s="31"/>
      <c r="AI900194" s="31"/>
    </row>
    <row r="900198" spans="23:35" x14ac:dyDescent="0.2">
      <c r="W900198" s="29"/>
      <c r="AI900198" s="29"/>
    </row>
    <row r="900226" spans="23:35" x14ac:dyDescent="0.2">
      <c r="W900226" s="31"/>
      <c r="AI900226" s="31"/>
    </row>
    <row r="900230" spans="23:35" x14ac:dyDescent="0.2">
      <c r="W900230" s="29"/>
      <c r="AI900230" s="29"/>
    </row>
    <row r="900258" spans="23:35" x14ac:dyDescent="0.2">
      <c r="W900258" s="31"/>
      <c r="AI900258" s="31"/>
    </row>
    <row r="900262" spans="23:35" x14ac:dyDescent="0.2">
      <c r="W900262" s="29"/>
      <c r="AI900262" s="29"/>
    </row>
    <row r="900290" spans="23:35" x14ac:dyDescent="0.2">
      <c r="W900290" s="31"/>
      <c r="AI900290" s="31"/>
    </row>
    <row r="900294" spans="23:35" x14ac:dyDescent="0.2">
      <c r="W900294" s="29"/>
      <c r="AI900294" s="29"/>
    </row>
    <row r="900322" spans="23:35" x14ac:dyDescent="0.2">
      <c r="W900322" s="31"/>
      <c r="AI900322" s="31"/>
    </row>
    <row r="900326" spans="23:35" x14ac:dyDescent="0.2">
      <c r="W900326" s="29"/>
      <c r="AI900326" s="29"/>
    </row>
    <row r="900354" spans="23:35" x14ac:dyDescent="0.2">
      <c r="W900354" s="31"/>
      <c r="AI900354" s="31"/>
    </row>
    <row r="900358" spans="23:35" x14ac:dyDescent="0.2">
      <c r="W900358" s="29"/>
      <c r="AI900358" s="29"/>
    </row>
    <row r="900386" spans="23:35" x14ac:dyDescent="0.2">
      <c r="W900386" s="31"/>
      <c r="AI900386" s="31"/>
    </row>
    <row r="900390" spans="23:35" x14ac:dyDescent="0.2">
      <c r="W900390" s="29"/>
      <c r="AI900390" s="29"/>
    </row>
    <row r="900418" spans="23:35" x14ac:dyDescent="0.2">
      <c r="W900418" s="31"/>
      <c r="AI900418" s="31"/>
    </row>
    <row r="900422" spans="23:35" x14ac:dyDescent="0.2">
      <c r="W900422" s="29"/>
      <c r="AI900422" s="29"/>
    </row>
    <row r="900450" spans="23:35" x14ac:dyDescent="0.2">
      <c r="W900450" s="31"/>
      <c r="AI900450" s="31"/>
    </row>
    <row r="900454" spans="23:35" x14ac:dyDescent="0.2">
      <c r="W900454" s="29"/>
      <c r="AI900454" s="29"/>
    </row>
    <row r="900482" spans="23:35" x14ac:dyDescent="0.2">
      <c r="W900482" s="31"/>
      <c r="AI900482" s="31"/>
    </row>
    <row r="900486" spans="23:35" x14ac:dyDescent="0.2">
      <c r="W900486" s="29"/>
      <c r="AI900486" s="29"/>
    </row>
    <row r="900514" spans="23:35" x14ac:dyDescent="0.2">
      <c r="W900514" s="31"/>
      <c r="AI900514" s="31"/>
    </row>
    <row r="900518" spans="23:35" x14ac:dyDescent="0.2">
      <c r="W900518" s="29"/>
      <c r="AI900518" s="29"/>
    </row>
    <row r="900546" spans="23:35" x14ac:dyDescent="0.2">
      <c r="W900546" s="31"/>
      <c r="AI900546" s="31"/>
    </row>
    <row r="900550" spans="23:35" x14ac:dyDescent="0.2">
      <c r="W900550" s="29"/>
      <c r="AI900550" s="29"/>
    </row>
    <row r="900578" spans="23:35" x14ac:dyDescent="0.2">
      <c r="W900578" s="31"/>
      <c r="AI900578" s="31"/>
    </row>
    <row r="900582" spans="23:35" x14ac:dyDescent="0.2">
      <c r="W900582" s="29"/>
      <c r="AI900582" s="29"/>
    </row>
    <row r="900610" spans="23:35" x14ac:dyDescent="0.2">
      <c r="W900610" s="31"/>
      <c r="AI900610" s="31"/>
    </row>
    <row r="900614" spans="23:35" x14ac:dyDescent="0.2">
      <c r="W900614" s="29"/>
      <c r="AI900614" s="29"/>
    </row>
    <row r="900642" spans="23:35" x14ac:dyDescent="0.2">
      <c r="W900642" s="31"/>
      <c r="AI900642" s="31"/>
    </row>
    <row r="900646" spans="23:35" x14ac:dyDescent="0.2">
      <c r="W900646" s="29"/>
      <c r="AI900646" s="29"/>
    </row>
    <row r="900674" spans="23:35" x14ac:dyDescent="0.2">
      <c r="W900674" s="31"/>
      <c r="AI900674" s="31"/>
    </row>
    <row r="900678" spans="23:35" x14ac:dyDescent="0.2">
      <c r="W900678" s="29"/>
      <c r="AI900678" s="29"/>
    </row>
    <row r="900706" spans="23:35" x14ac:dyDescent="0.2">
      <c r="W900706" s="31"/>
      <c r="AI900706" s="31"/>
    </row>
    <row r="900710" spans="23:35" x14ac:dyDescent="0.2">
      <c r="W900710" s="29"/>
      <c r="AI900710" s="29"/>
    </row>
    <row r="900738" spans="23:35" x14ac:dyDescent="0.2">
      <c r="W900738" s="31"/>
      <c r="AI900738" s="31"/>
    </row>
    <row r="900742" spans="23:35" x14ac:dyDescent="0.2">
      <c r="W900742" s="29"/>
      <c r="AI900742" s="29"/>
    </row>
    <row r="900770" spans="23:35" x14ac:dyDescent="0.2">
      <c r="W900770" s="31"/>
      <c r="AI900770" s="31"/>
    </row>
    <row r="900774" spans="23:35" x14ac:dyDescent="0.2">
      <c r="W900774" s="29"/>
      <c r="AI900774" s="29"/>
    </row>
    <row r="900802" spans="23:35" x14ac:dyDescent="0.2">
      <c r="W900802" s="31"/>
      <c r="AI900802" s="31"/>
    </row>
    <row r="900806" spans="23:35" x14ac:dyDescent="0.2">
      <c r="W900806" s="29"/>
      <c r="AI900806" s="29"/>
    </row>
    <row r="900834" spans="23:35" x14ac:dyDescent="0.2">
      <c r="W900834" s="31"/>
      <c r="AI900834" s="31"/>
    </row>
    <row r="900838" spans="23:35" x14ac:dyDescent="0.2">
      <c r="W900838" s="29"/>
      <c r="AI900838" s="29"/>
    </row>
    <row r="900866" spans="23:35" x14ac:dyDescent="0.2">
      <c r="W900866" s="31"/>
      <c r="AI900866" s="31"/>
    </row>
    <row r="900870" spans="23:35" x14ac:dyDescent="0.2">
      <c r="W900870" s="29"/>
      <c r="AI900870" s="29"/>
    </row>
    <row r="900898" spans="23:35" x14ac:dyDescent="0.2">
      <c r="W900898" s="31"/>
      <c r="AI900898" s="31"/>
    </row>
    <row r="900902" spans="23:35" x14ac:dyDescent="0.2">
      <c r="W900902" s="29"/>
      <c r="AI900902" s="29"/>
    </row>
    <row r="900930" spans="23:35" x14ac:dyDescent="0.2">
      <c r="W900930" s="31"/>
      <c r="AI900930" s="31"/>
    </row>
    <row r="900934" spans="23:35" x14ac:dyDescent="0.2">
      <c r="W900934" s="29"/>
      <c r="AI900934" s="29"/>
    </row>
    <row r="900962" spans="23:35" x14ac:dyDescent="0.2">
      <c r="W900962" s="31"/>
      <c r="AI900962" s="31"/>
    </row>
    <row r="900966" spans="23:35" x14ac:dyDescent="0.2">
      <c r="W900966" s="29"/>
      <c r="AI900966" s="29"/>
    </row>
    <row r="900994" spans="23:35" x14ac:dyDescent="0.2">
      <c r="W900994" s="31"/>
      <c r="AI900994" s="31"/>
    </row>
    <row r="900998" spans="23:35" x14ac:dyDescent="0.2">
      <c r="W900998" s="29"/>
      <c r="AI900998" s="29"/>
    </row>
    <row r="901026" spans="23:35" x14ac:dyDescent="0.2">
      <c r="W901026" s="31"/>
      <c r="AI901026" s="31"/>
    </row>
    <row r="901030" spans="23:35" x14ac:dyDescent="0.2">
      <c r="W901030" s="29"/>
      <c r="AI901030" s="29"/>
    </row>
    <row r="901058" spans="23:35" x14ac:dyDescent="0.2">
      <c r="W901058" s="31"/>
      <c r="AI901058" s="31"/>
    </row>
    <row r="901062" spans="23:35" x14ac:dyDescent="0.2">
      <c r="W901062" s="29"/>
      <c r="AI901062" s="29"/>
    </row>
    <row r="901090" spans="23:35" x14ac:dyDescent="0.2">
      <c r="W901090" s="31"/>
      <c r="AI901090" s="31"/>
    </row>
    <row r="901094" spans="23:35" x14ac:dyDescent="0.2">
      <c r="W901094" s="29"/>
      <c r="AI901094" s="29"/>
    </row>
    <row r="901122" spans="23:35" x14ac:dyDescent="0.2">
      <c r="W901122" s="31"/>
      <c r="AI901122" s="31"/>
    </row>
    <row r="901126" spans="23:35" x14ac:dyDescent="0.2">
      <c r="W901126" s="29"/>
      <c r="AI901126" s="29"/>
    </row>
    <row r="901154" spans="23:35" x14ac:dyDescent="0.2">
      <c r="W901154" s="31"/>
      <c r="AI901154" s="31"/>
    </row>
    <row r="901158" spans="23:35" x14ac:dyDescent="0.2">
      <c r="W901158" s="29"/>
      <c r="AI901158" s="29"/>
    </row>
    <row r="901186" spans="23:35" x14ac:dyDescent="0.2">
      <c r="W901186" s="31"/>
      <c r="AI901186" s="31"/>
    </row>
    <row r="901190" spans="23:35" x14ac:dyDescent="0.2">
      <c r="W901190" s="29"/>
      <c r="AI901190" s="29"/>
    </row>
    <row r="901218" spans="23:35" x14ac:dyDescent="0.2">
      <c r="W901218" s="31"/>
      <c r="AI901218" s="31"/>
    </row>
    <row r="901222" spans="23:35" x14ac:dyDescent="0.2">
      <c r="W901222" s="29"/>
      <c r="AI901222" s="29"/>
    </row>
    <row r="901250" spans="23:35" x14ac:dyDescent="0.2">
      <c r="W901250" s="31"/>
      <c r="AI901250" s="31"/>
    </row>
    <row r="901254" spans="23:35" x14ac:dyDescent="0.2">
      <c r="W901254" s="29"/>
      <c r="AI901254" s="29"/>
    </row>
    <row r="901282" spans="23:35" x14ac:dyDescent="0.2">
      <c r="W901282" s="31"/>
      <c r="AI901282" s="31"/>
    </row>
    <row r="901286" spans="23:35" x14ac:dyDescent="0.2">
      <c r="W901286" s="29"/>
      <c r="AI901286" s="29"/>
    </row>
    <row r="901314" spans="23:35" x14ac:dyDescent="0.2">
      <c r="W901314" s="31"/>
      <c r="AI901314" s="31"/>
    </row>
    <row r="901318" spans="23:35" x14ac:dyDescent="0.2">
      <c r="W901318" s="29"/>
      <c r="AI901318" s="29"/>
    </row>
    <row r="901346" spans="23:35" x14ac:dyDescent="0.2">
      <c r="W901346" s="31"/>
      <c r="AI901346" s="31"/>
    </row>
    <row r="901350" spans="23:35" x14ac:dyDescent="0.2">
      <c r="W901350" s="29"/>
      <c r="AI901350" s="29"/>
    </row>
    <row r="901378" spans="23:35" x14ac:dyDescent="0.2">
      <c r="W901378" s="31"/>
      <c r="AI901378" s="31"/>
    </row>
    <row r="901382" spans="23:35" x14ac:dyDescent="0.2">
      <c r="W901382" s="29"/>
      <c r="AI901382" s="29"/>
    </row>
    <row r="901410" spans="23:35" x14ac:dyDescent="0.2">
      <c r="W901410" s="31"/>
      <c r="AI901410" s="31"/>
    </row>
    <row r="901414" spans="23:35" x14ac:dyDescent="0.2">
      <c r="W901414" s="29"/>
      <c r="AI901414" s="29"/>
    </row>
    <row r="901442" spans="23:35" x14ac:dyDescent="0.2">
      <c r="W901442" s="31"/>
      <c r="AI901442" s="31"/>
    </row>
    <row r="901446" spans="23:35" x14ac:dyDescent="0.2">
      <c r="W901446" s="29"/>
      <c r="AI901446" s="29"/>
    </row>
    <row r="901474" spans="23:35" x14ac:dyDescent="0.2">
      <c r="W901474" s="31"/>
      <c r="AI901474" s="31"/>
    </row>
    <row r="901478" spans="23:35" x14ac:dyDescent="0.2">
      <c r="W901478" s="29"/>
      <c r="AI901478" s="29"/>
    </row>
    <row r="901506" spans="23:35" x14ac:dyDescent="0.2">
      <c r="W901506" s="31"/>
      <c r="AI901506" s="31"/>
    </row>
    <row r="901510" spans="23:35" x14ac:dyDescent="0.2">
      <c r="W901510" s="29"/>
      <c r="AI901510" s="29"/>
    </row>
    <row r="901538" spans="23:35" x14ac:dyDescent="0.2">
      <c r="W901538" s="31"/>
      <c r="AI901538" s="31"/>
    </row>
    <row r="901542" spans="23:35" x14ac:dyDescent="0.2">
      <c r="W901542" s="29"/>
      <c r="AI901542" s="29"/>
    </row>
    <row r="901570" spans="23:35" x14ac:dyDescent="0.2">
      <c r="W901570" s="31"/>
      <c r="AI901570" s="31"/>
    </row>
    <row r="901574" spans="23:35" x14ac:dyDescent="0.2">
      <c r="W901574" s="29"/>
      <c r="AI901574" s="29"/>
    </row>
    <row r="901602" spans="23:35" x14ac:dyDescent="0.2">
      <c r="W901602" s="31"/>
      <c r="AI901602" s="31"/>
    </row>
    <row r="901606" spans="23:35" x14ac:dyDescent="0.2">
      <c r="W901606" s="29"/>
      <c r="AI901606" s="29"/>
    </row>
    <row r="901634" spans="23:35" x14ac:dyDescent="0.2">
      <c r="W901634" s="31"/>
      <c r="AI901634" s="31"/>
    </row>
    <row r="901638" spans="23:35" x14ac:dyDescent="0.2">
      <c r="W901638" s="29"/>
      <c r="AI901638" s="29"/>
    </row>
    <row r="901666" spans="23:35" x14ac:dyDescent="0.2">
      <c r="W901666" s="31"/>
      <c r="AI901666" s="31"/>
    </row>
    <row r="901670" spans="23:35" x14ac:dyDescent="0.2">
      <c r="W901670" s="29"/>
      <c r="AI901670" s="29"/>
    </row>
    <row r="901698" spans="23:35" x14ac:dyDescent="0.2">
      <c r="W901698" s="31"/>
      <c r="AI901698" s="31"/>
    </row>
    <row r="901702" spans="23:35" x14ac:dyDescent="0.2">
      <c r="W901702" s="29"/>
      <c r="AI901702" s="29"/>
    </row>
    <row r="901730" spans="23:35" x14ac:dyDescent="0.2">
      <c r="W901730" s="31"/>
      <c r="AI901730" s="31"/>
    </row>
    <row r="901734" spans="23:35" x14ac:dyDescent="0.2">
      <c r="W901734" s="29"/>
      <c r="AI901734" s="29"/>
    </row>
    <row r="901762" spans="23:35" x14ac:dyDescent="0.2">
      <c r="W901762" s="31"/>
      <c r="AI901762" s="31"/>
    </row>
    <row r="901766" spans="23:35" x14ac:dyDescent="0.2">
      <c r="W901766" s="29"/>
      <c r="AI901766" s="29"/>
    </row>
    <row r="901794" spans="23:35" x14ac:dyDescent="0.2">
      <c r="W901794" s="31"/>
      <c r="AI901794" s="31"/>
    </row>
    <row r="901798" spans="23:35" x14ac:dyDescent="0.2">
      <c r="W901798" s="29"/>
      <c r="AI901798" s="29"/>
    </row>
    <row r="901826" spans="23:35" x14ac:dyDescent="0.2">
      <c r="W901826" s="31"/>
      <c r="AI901826" s="31"/>
    </row>
    <row r="901830" spans="23:35" x14ac:dyDescent="0.2">
      <c r="W901830" s="29"/>
      <c r="AI901830" s="29"/>
    </row>
    <row r="901858" spans="23:35" x14ac:dyDescent="0.2">
      <c r="W901858" s="31"/>
      <c r="AI901858" s="31"/>
    </row>
    <row r="901862" spans="23:35" x14ac:dyDescent="0.2">
      <c r="W901862" s="29"/>
      <c r="AI901862" s="29"/>
    </row>
    <row r="901890" spans="23:35" x14ac:dyDescent="0.2">
      <c r="W901890" s="31"/>
      <c r="AI901890" s="31"/>
    </row>
    <row r="901894" spans="23:35" x14ac:dyDescent="0.2">
      <c r="W901894" s="29"/>
      <c r="AI901894" s="29"/>
    </row>
    <row r="901922" spans="23:35" x14ac:dyDescent="0.2">
      <c r="W901922" s="31"/>
      <c r="AI901922" s="31"/>
    </row>
    <row r="901926" spans="23:35" x14ac:dyDescent="0.2">
      <c r="W901926" s="29"/>
      <c r="AI901926" s="29"/>
    </row>
    <row r="901954" spans="23:35" x14ac:dyDescent="0.2">
      <c r="W901954" s="31"/>
      <c r="AI901954" s="31"/>
    </row>
    <row r="901958" spans="23:35" x14ac:dyDescent="0.2">
      <c r="W901958" s="29"/>
      <c r="AI901958" s="29"/>
    </row>
    <row r="901986" spans="23:35" x14ac:dyDescent="0.2">
      <c r="W901986" s="31"/>
      <c r="AI901986" s="31"/>
    </row>
    <row r="901990" spans="23:35" x14ac:dyDescent="0.2">
      <c r="W901990" s="29"/>
      <c r="AI901990" s="29"/>
    </row>
    <row r="902018" spans="23:35" x14ac:dyDescent="0.2">
      <c r="W902018" s="31"/>
      <c r="AI902018" s="31"/>
    </row>
    <row r="902022" spans="23:35" x14ac:dyDescent="0.2">
      <c r="W902022" s="29"/>
      <c r="AI902022" s="29"/>
    </row>
    <row r="902050" spans="23:35" x14ac:dyDescent="0.2">
      <c r="W902050" s="31"/>
      <c r="AI902050" s="31"/>
    </row>
    <row r="902054" spans="23:35" x14ac:dyDescent="0.2">
      <c r="W902054" s="29"/>
      <c r="AI902054" s="29"/>
    </row>
    <row r="902082" spans="23:35" x14ac:dyDescent="0.2">
      <c r="W902082" s="31"/>
      <c r="AI902082" s="31"/>
    </row>
    <row r="902086" spans="23:35" x14ac:dyDescent="0.2">
      <c r="W902086" s="29"/>
      <c r="AI902086" s="29"/>
    </row>
    <row r="902114" spans="23:35" x14ac:dyDescent="0.2">
      <c r="W902114" s="31"/>
      <c r="AI902114" s="31"/>
    </row>
    <row r="902118" spans="23:35" x14ac:dyDescent="0.2">
      <c r="W902118" s="29"/>
      <c r="AI902118" s="29"/>
    </row>
    <row r="902146" spans="23:35" x14ac:dyDescent="0.2">
      <c r="W902146" s="31"/>
      <c r="AI902146" s="31"/>
    </row>
    <row r="902150" spans="23:35" x14ac:dyDescent="0.2">
      <c r="W902150" s="29"/>
      <c r="AI902150" s="29"/>
    </row>
    <row r="902178" spans="23:35" x14ac:dyDescent="0.2">
      <c r="W902178" s="31"/>
      <c r="AI902178" s="31"/>
    </row>
    <row r="902182" spans="23:35" x14ac:dyDescent="0.2">
      <c r="W902182" s="29"/>
      <c r="AI902182" s="29"/>
    </row>
    <row r="902210" spans="23:35" x14ac:dyDescent="0.2">
      <c r="W902210" s="31"/>
      <c r="AI902210" s="31"/>
    </row>
    <row r="902214" spans="23:35" x14ac:dyDescent="0.2">
      <c r="W902214" s="29"/>
      <c r="AI902214" s="29"/>
    </row>
    <row r="902242" spans="23:35" x14ac:dyDescent="0.2">
      <c r="W902242" s="31"/>
      <c r="AI902242" s="31"/>
    </row>
    <row r="902246" spans="23:35" x14ac:dyDescent="0.2">
      <c r="W902246" s="29"/>
      <c r="AI902246" s="29"/>
    </row>
    <row r="902274" spans="23:35" x14ac:dyDescent="0.2">
      <c r="W902274" s="31"/>
      <c r="AI902274" s="31"/>
    </row>
    <row r="902278" spans="23:35" x14ac:dyDescent="0.2">
      <c r="W902278" s="29"/>
      <c r="AI902278" s="29"/>
    </row>
    <row r="902306" spans="23:35" x14ac:dyDescent="0.2">
      <c r="W902306" s="31"/>
      <c r="AI902306" s="31"/>
    </row>
    <row r="902310" spans="23:35" x14ac:dyDescent="0.2">
      <c r="W902310" s="29"/>
      <c r="AI902310" s="29"/>
    </row>
    <row r="902338" spans="23:35" x14ac:dyDescent="0.2">
      <c r="W902338" s="31"/>
      <c r="AI902338" s="31"/>
    </row>
    <row r="902342" spans="23:35" x14ac:dyDescent="0.2">
      <c r="W902342" s="29"/>
      <c r="AI902342" s="29"/>
    </row>
    <row r="902370" spans="23:35" x14ac:dyDescent="0.2">
      <c r="W902370" s="31"/>
      <c r="AI902370" s="31"/>
    </row>
    <row r="902374" spans="23:35" x14ac:dyDescent="0.2">
      <c r="W902374" s="29"/>
      <c r="AI902374" s="29"/>
    </row>
    <row r="902402" spans="23:35" x14ac:dyDescent="0.2">
      <c r="W902402" s="31"/>
      <c r="AI902402" s="31"/>
    </row>
    <row r="902406" spans="23:35" x14ac:dyDescent="0.2">
      <c r="W902406" s="29"/>
      <c r="AI902406" s="29"/>
    </row>
    <row r="902434" spans="23:35" x14ac:dyDescent="0.2">
      <c r="W902434" s="31"/>
      <c r="AI902434" s="31"/>
    </row>
    <row r="902438" spans="23:35" x14ac:dyDescent="0.2">
      <c r="W902438" s="29"/>
      <c r="AI902438" s="29"/>
    </row>
    <row r="902466" spans="23:35" x14ac:dyDescent="0.2">
      <c r="W902466" s="31"/>
      <c r="AI902466" s="31"/>
    </row>
    <row r="902470" spans="23:35" x14ac:dyDescent="0.2">
      <c r="W902470" s="29"/>
      <c r="AI902470" s="29"/>
    </row>
    <row r="902498" spans="23:35" x14ac:dyDescent="0.2">
      <c r="W902498" s="31"/>
      <c r="AI902498" s="31"/>
    </row>
    <row r="902502" spans="23:35" x14ac:dyDescent="0.2">
      <c r="W902502" s="29"/>
      <c r="AI902502" s="29"/>
    </row>
    <row r="902530" spans="23:35" x14ac:dyDescent="0.2">
      <c r="W902530" s="31"/>
      <c r="AI902530" s="31"/>
    </row>
    <row r="902534" spans="23:35" x14ac:dyDescent="0.2">
      <c r="W902534" s="29"/>
      <c r="AI902534" s="29"/>
    </row>
    <row r="902562" spans="23:35" x14ac:dyDescent="0.2">
      <c r="W902562" s="31"/>
      <c r="AI902562" s="31"/>
    </row>
    <row r="902566" spans="23:35" x14ac:dyDescent="0.2">
      <c r="W902566" s="29"/>
      <c r="AI902566" s="29"/>
    </row>
    <row r="902594" spans="23:35" x14ac:dyDescent="0.2">
      <c r="W902594" s="31"/>
      <c r="AI902594" s="31"/>
    </row>
    <row r="902598" spans="23:35" x14ac:dyDescent="0.2">
      <c r="W902598" s="29"/>
      <c r="AI902598" s="29"/>
    </row>
    <row r="902626" spans="23:35" x14ac:dyDescent="0.2">
      <c r="W902626" s="31"/>
      <c r="AI902626" s="31"/>
    </row>
    <row r="902630" spans="23:35" x14ac:dyDescent="0.2">
      <c r="W902630" s="29"/>
      <c r="AI902630" s="29"/>
    </row>
    <row r="902658" spans="23:35" x14ac:dyDescent="0.2">
      <c r="W902658" s="31"/>
      <c r="AI902658" s="31"/>
    </row>
    <row r="902662" spans="23:35" x14ac:dyDescent="0.2">
      <c r="W902662" s="29"/>
      <c r="AI902662" s="29"/>
    </row>
    <row r="902690" spans="23:35" x14ac:dyDescent="0.2">
      <c r="W902690" s="31"/>
      <c r="AI902690" s="31"/>
    </row>
    <row r="902694" spans="23:35" x14ac:dyDescent="0.2">
      <c r="W902694" s="29"/>
      <c r="AI902694" s="29"/>
    </row>
    <row r="902722" spans="23:35" x14ac:dyDescent="0.2">
      <c r="W902722" s="31"/>
      <c r="AI902722" s="31"/>
    </row>
    <row r="902726" spans="23:35" x14ac:dyDescent="0.2">
      <c r="W902726" s="29"/>
      <c r="AI902726" s="29"/>
    </row>
    <row r="902754" spans="23:35" x14ac:dyDescent="0.2">
      <c r="W902754" s="31"/>
      <c r="AI902754" s="31"/>
    </row>
    <row r="902758" spans="23:35" x14ac:dyDescent="0.2">
      <c r="W902758" s="29"/>
      <c r="AI902758" s="29"/>
    </row>
    <row r="902786" spans="23:35" x14ac:dyDescent="0.2">
      <c r="W902786" s="31"/>
      <c r="AI902786" s="31"/>
    </row>
    <row r="902790" spans="23:35" x14ac:dyDescent="0.2">
      <c r="W902790" s="29"/>
      <c r="AI902790" s="29"/>
    </row>
    <row r="902818" spans="23:35" x14ac:dyDescent="0.2">
      <c r="W902818" s="31"/>
      <c r="AI902818" s="31"/>
    </row>
    <row r="902822" spans="23:35" x14ac:dyDescent="0.2">
      <c r="W902822" s="29"/>
      <c r="AI902822" s="29"/>
    </row>
    <row r="902850" spans="23:35" x14ac:dyDescent="0.2">
      <c r="W902850" s="31"/>
      <c r="AI902850" s="31"/>
    </row>
    <row r="902854" spans="23:35" x14ac:dyDescent="0.2">
      <c r="W902854" s="29"/>
      <c r="AI902854" s="29"/>
    </row>
    <row r="902882" spans="23:35" x14ac:dyDescent="0.2">
      <c r="W902882" s="31"/>
      <c r="AI902882" s="31"/>
    </row>
    <row r="902886" spans="23:35" x14ac:dyDescent="0.2">
      <c r="W902886" s="29"/>
      <c r="AI902886" s="29"/>
    </row>
    <row r="902914" spans="23:35" x14ac:dyDescent="0.2">
      <c r="W902914" s="31"/>
      <c r="AI902914" s="31"/>
    </row>
    <row r="902918" spans="23:35" x14ac:dyDescent="0.2">
      <c r="W902918" s="29"/>
      <c r="AI902918" s="29"/>
    </row>
    <row r="902946" spans="23:35" x14ac:dyDescent="0.2">
      <c r="W902946" s="31"/>
      <c r="AI902946" s="31"/>
    </row>
    <row r="902950" spans="23:35" x14ac:dyDescent="0.2">
      <c r="W902950" s="29"/>
      <c r="AI902950" s="29"/>
    </row>
    <row r="902978" spans="23:35" x14ac:dyDescent="0.2">
      <c r="W902978" s="31"/>
      <c r="AI902978" s="31"/>
    </row>
    <row r="902982" spans="23:35" x14ac:dyDescent="0.2">
      <c r="W902982" s="29"/>
      <c r="AI902982" s="29"/>
    </row>
    <row r="903010" spans="23:35" x14ac:dyDescent="0.2">
      <c r="W903010" s="31"/>
      <c r="AI903010" s="31"/>
    </row>
    <row r="903014" spans="23:35" x14ac:dyDescent="0.2">
      <c r="W903014" s="29"/>
      <c r="AI903014" s="29"/>
    </row>
    <row r="903042" spans="23:35" x14ac:dyDescent="0.2">
      <c r="W903042" s="31"/>
      <c r="AI903042" s="31"/>
    </row>
    <row r="903046" spans="23:35" x14ac:dyDescent="0.2">
      <c r="W903046" s="29"/>
      <c r="AI903046" s="29"/>
    </row>
    <row r="903074" spans="23:35" x14ac:dyDescent="0.2">
      <c r="W903074" s="31"/>
      <c r="AI903074" s="31"/>
    </row>
    <row r="903078" spans="23:35" x14ac:dyDescent="0.2">
      <c r="W903078" s="29"/>
      <c r="AI903078" s="29"/>
    </row>
    <row r="903106" spans="23:35" x14ac:dyDescent="0.2">
      <c r="W903106" s="31"/>
      <c r="AI903106" s="31"/>
    </row>
    <row r="903110" spans="23:35" x14ac:dyDescent="0.2">
      <c r="W903110" s="29"/>
      <c r="AI903110" s="29"/>
    </row>
    <row r="903138" spans="23:35" x14ac:dyDescent="0.2">
      <c r="W903138" s="31"/>
      <c r="AI903138" s="31"/>
    </row>
    <row r="903142" spans="23:35" x14ac:dyDescent="0.2">
      <c r="W903142" s="29"/>
      <c r="AI903142" s="29"/>
    </row>
    <row r="903170" spans="23:35" x14ac:dyDescent="0.2">
      <c r="W903170" s="31"/>
      <c r="AI903170" s="31"/>
    </row>
    <row r="903174" spans="23:35" x14ac:dyDescent="0.2">
      <c r="W903174" s="29"/>
      <c r="AI903174" s="29"/>
    </row>
    <row r="903202" spans="23:35" x14ac:dyDescent="0.2">
      <c r="W903202" s="31"/>
      <c r="AI903202" s="31"/>
    </row>
    <row r="903206" spans="23:35" x14ac:dyDescent="0.2">
      <c r="W903206" s="29"/>
      <c r="AI903206" s="29"/>
    </row>
    <row r="903234" spans="23:35" x14ac:dyDescent="0.2">
      <c r="W903234" s="31"/>
      <c r="AI903234" s="31"/>
    </row>
    <row r="903238" spans="23:35" x14ac:dyDescent="0.2">
      <c r="W903238" s="29"/>
      <c r="AI903238" s="29"/>
    </row>
    <row r="903266" spans="23:35" x14ac:dyDescent="0.2">
      <c r="W903266" s="31"/>
      <c r="AI903266" s="31"/>
    </row>
    <row r="903270" spans="23:35" x14ac:dyDescent="0.2">
      <c r="W903270" s="29"/>
      <c r="AI903270" s="29"/>
    </row>
    <row r="903298" spans="23:35" x14ac:dyDescent="0.2">
      <c r="W903298" s="31"/>
      <c r="AI903298" s="31"/>
    </row>
    <row r="903302" spans="23:35" x14ac:dyDescent="0.2">
      <c r="W903302" s="29"/>
      <c r="AI903302" s="29"/>
    </row>
    <row r="903330" spans="23:35" x14ac:dyDescent="0.2">
      <c r="W903330" s="31"/>
      <c r="AI903330" s="31"/>
    </row>
    <row r="903334" spans="23:35" x14ac:dyDescent="0.2">
      <c r="W903334" s="29"/>
      <c r="AI903334" s="29"/>
    </row>
    <row r="903362" spans="23:35" x14ac:dyDescent="0.2">
      <c r="W903362" s="31"/>
      <c r="AI903362" s="31"/>
    </row>
    <row r="903366" spans="23:35" x14ac:dyDescent="0.2">
      <c r="W903366" s="29"/>
      <c r="AI903366" s="29"/>
    </row>
    <row r="903394" spans="23:35" x14ac:dyDescent="0.2">
      <c r="W903394" s="31"/>
      <c r="AI903394" s="31"/>
    </row>
    <row r="903398" spans="23:35" x14ac:dyDescent="0.2">
      <c r="W903398" s="29"/>
      <c r="AI903398" s="29"/>
    </row>
    <row r="903426" spans="23:35" x14ac:dyDescent="0.2">
      <c r="W903426" s="31"/>
      <c r="AI903426" s="31"/>
    </row>
    <row r="903430" spans="23:35" x14ac:dyDescent="0.2">
      <c r="W903430" s="29"/>
      <c r="AI903430" s="29"/>
    </row>
    <row r="903458" spans="23:35" x14ac:dyDescent="0.2">
      <c r="W903458" s="31"/>
      <c r="AI903458" s="31"/>
    </row>
    <row r="903462" spans="23:35" x14ac:dyDescent="0.2">
      <c r="W903462" s="29"/>
      <c r="AI903462" s="29"/>
    </row>
    <row r="903490" spans="23:35" x14ac:dyDescent="0.2">
      <c r="W903490" s="31"/>
      <c r="AI903490" s="31"/>
    </row>
    <row r="903494" spans="23:35" x14ac:dyDescent="0.2">
      <c r="W903494" s="29"/>
      <c r="AI903494" s="29"/>
    </row>
    <row r="903522" spans="23:35" x14ac:dyDescent="0.2">
      <c r="W903522" s="31"/>
      <c r="AI903522" s="31"/>
    </row>
    <row r="903526" spans="23:35" x14ac:dyDescent="0.2">
      <c r="W903526" s="29"/>
      <c r="AI903526" s="29"/>
    </row>
    <row r="903554" spans="23:35" x14ac:dyDescent="0.2">
      <c r="W903554" s="31"/>
      <c r="AI903554" s="31"/>
    </row>
    <row r="903558" spans="23:35" x14ac:dyDescent="0.2">
      <c r="W903558" s="29"/>
      <c r="AI903558" s="29"/>
    </row>
    <row r="903586" spans="23:35" x14ac:dyDescent="0.2">
      <c r="W903586" s="31"/>
      <c r="AI903586" s="31"/>
    </row>
    <row r="903590" spans="23:35" x14ac:dyDescent="0.2">
      <c r="W903590" s="29"/>
      <c r="AI903590" s="29"/>
    </row>
    <row r="903618" spans="23:35" x14ac:dyDescent="0.2">
      <c r="W903618" s="31"/>
      <c r="AI903618" s="31"/>
    </row>
    <row r="903622" spans="23:35" x14ac:dyDescent="0.2">
      <c r="W903622" s="29"/>
      <c r="AI903622" s="29"/>
    </row>
    <row r="903650" spans="23:35" x14ac:dyDescent="0.2">
      <c r="W903650" s="31"/>
      <c r="AI903650" s="31"/>
    </row>
    <row r="903654" spans="23:35" x14ac:dyDescent="0.2">
      <c r="W903654" s="29"/>
      <c r="AI903654" s="29"/>
    </row>
    <row r="903682" spans="23:35" x14ac:dyDescent="0.2">
      <c r="W903682" s="31"/>
      <c r="AI903682" s="31"/>
    </row>
    <row r="903686" spans="23:35" x14ac:dyDescent="0.2">
      <c r="W903686" s="29"/>
      <c r="AI903686" s="29"/>
    </row>
    <row r="903714" spans="23:35" x14ac:dyDescent="0.2">
      <c r="W903714" s="31"/>
      <c r="AI903714" s="31"/>
    </row>
    <row r="903718" spans="23:35" x14ac:dyDescent="0.2">
      <c r="W903718" s="29"/>
      <c r="AI903718" s="29"/>
    </row>
    <row r="903746" spans="23:35" x14ac:dyDescent="0.2">
      <c r="W903746" s="31"/>
      <c r="AI903746" s="31"/>
    </row>
    <row r="903750" spans="23:35" x14ac:dyDescent="0.2">
      <c r="W903750" s="29"/>
      <c r="AI903750" s="29"/>
    </row>
    <row r="903778" spans="23:35" x14ac:dyDescent="0.2">
      <c r="W903778" s="31"/>
      <c r="AI903778" s="31"/>
    </row>
    <row r="903782" spans="23:35" x14ac:dyDescent="0.2">
      <c r="W903782" s="29"/>
      <c r="AI903782" s="29"/>
    </row>
    <row r="903810" spans="23:35" x14ac:dyDescent="0.2">
      <c r="W903810" s="31"/>
      <c r="AI903810" s="31"/>
    </row>
    <row r="903814" spans="23:35" x14ac:dyDescent="0.2">
      <c r="W903814" s="29"/>
      <c r="AI903814" s="29"/>
    </row>
    <row r="903842" spans="23:35" x14ac:dyDescent="0.2">
      <c r="W903842" s="31"/>
      <c r="AI903842" s="31"/>
    </row>
    <row r="903846" spans="23:35" x14ac:dyDescent="0.2">
      <c r="W903846" s="29"/>
      <c r="AI903846" s="29"/>
    </row>
    <row r="903874" spans="23:35" x14ac:dyDescent="0.2">
      <c r="W903874" s="31"/>
      <c r="AI903874" s="31"/>
    </row>
    <row r="903878" spans="23:35" x14ac:dyDescent="0.2">
      <c r="W903878" s="29"/>
      <c r="AI903878" s="29"/>
    </row>
    <row r="903906" spans="23:35" x14ac:dyDescent="0.2">
      <c r="W903906" s="31"/>
      <c r="AI903906" s="31"/>
    </row>
    <row r="903910" spans="23:35" x14ac:dyDescent="0.2">
      <c r="W903910" s="29"/>
      <c r="AI903910" s="29"/>
    </row>
    <row r="903938" spans="23:35" x14ac:dyDescent="0.2">
      <c r="W903938" s="31"/>
      <c r="AI903938" s="31"/>
    </row>
    <row r="903942" spans="23:35" x14ac:dyDescent="0.2">
      <c r="W903942" s="29"/>
      <c r="AI903942" s="29"/>
    </row>
    <row r="903970" spans="23:35" x14ac:dyDescent="0.2">
      <c r="W903970" s="31"/>
      <c r="AI903970" s="31"/>
    </row>
    <row r="903974" spans="23:35" x14ac:dyDescent="0.2">
      <c r="W903974" s="29"/>
      <c r="AI903974" s="29"/>
    </row>
    <row r="904002" spans="23:35" x14ac:dyDescent="0.2">
      <c r="W904002" s="31"/>
      <c r="AI904002" s="31"/>
    </row>
    <row r="904006" spans="23:35" x14ac:dyDescent="0.2">
      <c r="W904006" s="29"/>
      <c r="AI904006" s="29"/>
    </row>
    <row r="904034" spans="23:35" x14ac:dyDescent="0.2">
      <c r="W904034" s="31"/>
      <c r="AI904034" s="31"/>
    </row>
    <row r="904038" spans="23:35" x14ac:dyDescent="0.2">
      <c r="W904038" s="29"/>
      <c r="AI904038" s="29"/>
    </row>
    <row r="904066" spans="23:35" x14ac:dyDescent="0.2">
      <c r="W904066" s="31"/>
      <c r="AI904066" s="31"/>
    </row>
    <row r="904070" spans="23:35" x14ac:dyDescent="0.2">
      <c r="W904070" s="29"/>
      <c r="AI904070" s="29"/>
    </row>
    <row r="904098" spans="23:35" x14ac:dyDescent="0.2">
      <c r="W904098" s="31"/>
      <c r="AI904098" s="31"/>
    </row>
    <row r="904102" spans="23:35" x14ac:dyDescent="0.2">
      <c r="W904102" s="29"/>
      <c r="AI904102" s="29"/>
    </row>
    <row r="904130" spans="23:35" x14ac:dyDescent="0.2">
      <c r="W904130" s="31"/>
      <c r="AI904130" s="31"/>
    </row>
    <row r="904134" spans="23:35" x14ac:dyDescent="0.2">
      <c r="W904134" s="29"/>
      <c r="AI904134" s="29"/>
    </row>
    <row r="904162" spans="23:35" x14ac:dyDescent="0.2">
      <c r="W904162" s="31"/>
      <c r="AI904162" s="31"/>
    </row>
    <row r="904166" spans="23:35" x14ac:dyDescent="0.2">
      <c r="W904166" s="29"/>
      <c r="AI904166" s="29"/>
    </row>
    <row r="904194" spans="23:35" x14ac:dyDescent="0.2">
      <c r="W904194" s="31"/>
      <c r="AI904194" s="31"/>
    </row>
    <row r="904198" spans="23:35" x14ac:dyDescent="0.2">
      <c r="W904198" s="29"/>
      <c r="AI904198" s="29"/>
    </row>
    <row r="904226" spans="23:35" x14ac:dyDescent="0.2">
      <c r="W904226" s="31"/>
      <c r="AI904226" s="31"/>
    </row>
    <row r="904230" spans="23:35" x14ac:dyDescent="0.2">
      <c r="W904230" s="29"/>
      <c r="AI904230" s="29"/>
    </row>
    <row r="904258" spans="23:35" x14ac:dyDescent="0.2">
      <c r="W904258" s="31"/>
      <c r="AI904258" s="31"/>
    </row>
    <row r="904262" spans="23:35" x14ac:dyDescent="0.2">
      <c r="W904262" s="29"/>
      <c r="AI904262" s="29"/>
    </row>
    <row r="904290" spans="23:35" x14ac:dyDescent="0.2">
      <c r="W904290" s="31"/>
      <c r="AI904290" s="31"/>
    </row>
    <row r="904294" spans="23:35" x14ac:dyDescent="0.2">
      <c r="W904294" s="29"/>
      <c r="AI904294" s="29"/>
    </row>
    <row r="904322" spans="23:35" x14ac:dyDescent="0.2">
      <c r="W904322" s="31"/>
      <c r="AI904322" s="31"/>
    </row>
    <row r="904326" spans="23:35" x14ac:dyDescent="0.2">
      <c r="W904326" s="29"/>
      <c r="AI904326" s="29"/>
    </row>
    <row r="904354" spans="23:35" x14ac:dyDescent="0.2">
      <c r="W904354" s="31"/>
      <c r="AI904354" s="31"/>
    </row>
    <row r="904358" spans="23:35" x14ac:dyDescent="0.2">
      <c r="W904358" s="29"/>
      <c r="AI904358" s="29"/>
    </row>
    <row r="904386" spans="23:35" x14ac:dyDescent="0.2">
      <c r="W904386" s="31"/>
      <c r="AI904386" s="31"/>
    </row>
    <row r="904390" spans="23:35" x14ac:dyDescent="0.2">
      <c r="W904390" s="29"/>
      <c r="AI904390" s="29"/>
    </row>
    <row r="904418" spans="23:35" x14ac:dyDescent="0.2">
      <c r="W904418" s="31"/>
      <c r="AI904418" s="31"/>
    </row>
    <row r="904422" spans="23:35" x14ac:dyDescent="0.2">
      <c r="W904422" s="29"/>
      <c r="AI904422" s="29"/>
    </row>
    <row r="904450" spans="23:35" x14ac:dyDescent="0.2">
      <c r="W904450" s="31"/>
      <c r="AI904450" s="31"/>
    </row>
    <row r="904454" spans="23:35" x14ac:dyDescent="0.2">
      <c r="W904454" s="29"/>
      <c r="AI904454" s="29"/>
    </row>
    <row r="904482" spans="23:35" x14ac:dyDescent="0.2">
      <c r="W904482" s="31"/>
      <c r="AI904482" s="31"/>
    </row>
    <row r="904486" spans="23:35" x14ac:dyDescent="0.2">
      <c r="W904486" s="29"/>
      <c r="AI904486" s="29"/>
    </row>
    <row r="904514" spans="23:35" x14ac:dyDescent="0.2">
      <c r="W904514" s="31"/>
      <c r="AI904514" s="31"/>
    </row>
    <row r="904518" spans="23:35" x14ac:dyDescent="0.2">
      <c r="W904518" s="29"/>
      <c r="AI904518" s="29"/>
    </row>
    <row r="904546" spans="23:35" x14ac:dyDescent="0.2">
      <c r="W904546" s="31"/>
      <c r="AI904546" s="31"/>
    </row>
    <row r="904550" spans="23:35" x14ac:dyDescent="0.2">
      <c r="W904550" s="29"/>
      <c r="AI904550" s="29"/>
    </row>
    <row r="904578" spans="23:35" x14ac:dyDescent="0.2">
      <c r="W904578" s="31"/>
      <c r="AI904578" s="31"/>
    </row>
    <row r="904582" spans="23:35" x14ac:dyDescent="0.2">
      <c r="W904582" s="29"/>
      <c r="AI904582" s="29"/>
    </row>
    <row r="904610" spans="23:35" x14ac:dyDescent="0.2">
      <c r="W904610" s="31"/>
      <c r="AI904610" s="31"/>
    </row>
    <row r="904614" spans="23:35" x14ac:dyDescent="0.2">
      <c r="W904614" s="29"/>
      <c r="AI904614" s="29"/>
    </row>
    <row r="904642" spans="23:35" x14ac:dyDescent="0.2">
      <c r="W904642" s="31"/>
      <c r="AI904642" s="31"/>
    </row>
    <row r="904646" spans="23:35" x14ac:dyDescent="0.2">
      <c r="W904646" s="29"/>
      <c r="AI904646" s="29"/>
    </row>
    <row r="904674" spans="23:35" x14ac:dyDescent="0.2">
      <c r="W904674" s="31"/>
      <c r="AI904674" s="31"/>
    </row>
    <row r="904678" spans="23:35" x14ac:dyDescent="0.2">
      <c r="W904678" s="29"/>
      <c r="AI904678" s="29"/>
    </row>
    <row r="904706" spans="23:35" x14ac:dyDescent="0.2">
      <c r="W904706" s="31"/>
      <c r="AI904706" s="31"/>
    </row>
    <row r="904710" spans="23:35" x14ac:dyDescent="0.2">
      <c r="W904710" s="29"/>
      <c r="AI904710" s="29"/>
    </row>
    <row r="904738" spans="23:35" x14ac:dyDescent="0.2">
      <c r="W904738" s="31"/>
      <c r="AI904738" s="31"/>
    </row>
    <row r="904742" spans="23:35" x14ac:dyDescent="0.2">
      <c r="W904742" s="29"/>
      <c r="AI904742" s="29"/>
    </row>
    <row r="904770" spans="23:35" x14ac:dyDescent="0.2">
      <c r="W904770" s="31"/>
      <c r="AI904770" s="31"/>
    </row>
    <row r="904774" spans="23:35" x14ac:dyDescent="0.2">
      <c r="W904774" s="29"/>
      <c r="AI904774" s="29"/>
    </row>
    <row r="904802" spans="23:35" x14ac:dyDescent="0.2">
      <c r="W904802" s="31"/>
      <c r="AI904802" s="31"/>
    </row>
    <row r="904806" spans="23:35" x14ac:dyDescent="0.2">
      <c r="W904806" s="29"/>
      <c r="AI904806" s="29"/>
    </row>
    <row r="904834" spans="23:35" x14ac:dyDescent="0.2">
      <c r="W904834" s="31"/>
      <c r="AI904834" s="31"/>
    </row>
    <row r="904838" spans="23:35" x14ac:dyDescent="0.2">
      <c r="W904838" s="29"/>
      <c r="AI904838" s="29"/>
    </row>
    <row r="904866" spans="23:35" x14ac:dyDescent="0.2">
      <c r="W904866" s="31"/>
      <c r="AI904866" s="31"/>
    </row>
    <row r="904870" spans="23:35" x14ac:dyDescent="0.2">
      <c r="W904870" s="29"/>
      <c r="AI904870" s="29"/>
    </row>
    <row r="904898" spans="23:35" x14ac:dyDescent="0.2">
      <c r="W904898" s="31"/>
      <c r="AI904898" s="31"/>
    </row>
    <row r="904902" spans="23:35" x14ac:dyDescent="0.2">
      <c r="W904902" s="29"/>
      <c r="AI904902" s="29"/>
    </row>
    <row r="904930" spans="23:35" x14ac:dyDescent="0.2">
      <c r="W904930" s="31"/>
      <c r="AI904930" s="31"/>
    </row>
    <row r="904934" spans="23:35" x14ac:dyDescent="0.2">
      <c r="W904934" s="29"/>
      <c r="AI904934" s="29"/>
    </row>
    <row r="904962" spans="23:35" x14ac:dyDescent="0.2">
      <c r="W904962" s="31"/>
      <c r="AI904962" s="31"/>
    </row>
    <row r="904966" spans="23:35" x14ac:dyDescent="0.2">
      <c r="W904966" s="29"/>
      <c r="AI904966" s="29"/>
    </row>
    <row r="904994" spans="23:35" x14ac:dyDescent="0.2">
      <c r="W904994" s="31"/>
      <c r="AI904994" s="31"/>
    </row>
    <row r="904998" spans="23:35" x14ac:dyDescent="0.2">
      <c r="W904998" s="29"/>
      <c r="AI904998" s="29"/>
    </row>
    <row r="905026" spans="23:35" x14ac:dyDescent="0.2">
      <c r="W905026" s="31"/>
      <c r="AI905026" s="31"/>
    </row>
    <row r="905030" spans="23:35" x14ac:dyDescent="0.2">
      <c r="W905030" s="29"/>
      <c r="AI905030" s="29"/>
    </row>
    <row r="905058" spans="23:35" x14ac:dyDescent="0.2">
      <c r="W905058" s="31"/>
      <c r="AI905058" s="31"/>
    </row>
    <row r="905062" spans="23:35" x14ac:dyDescent="0.2">
      <c r="W905062" s="29"/>
      <c r="AI905062" s="29"/>
    </row>
    <row r="905090" spans="23:35" x14ac:dyDescent="0.2">
      <c r="W905090" s="31"/>
      <c r="AI905090" s="31"/>
    </row>
    <row r="905094" spans="23:35" x14ac:dyDescent="0.2">
      <c r="W905094" s="29"/>
      <c r="AI905094" s="29"/>
    </row>
    <row r="905122" spans="23:35" x14ac:dyDescent="0.2">
      <c r="W905122" s="31"/>
      <c r="AI905122" s="31"/>
    </row>
    <row r="905126" spans="23:35" x14ac:dyDescent="0.2">
      <c r="W905126" s="29"/>
      <c r="AI905126" s="29"/>
    </row>
    <row r="905154" spans="23:35" x14ac:dyDescent="0.2">
      <c r="W905154" s="31"/>
      <c r="AI905154" s="31"/>
    </row>
    <row r="905158" spans="23:35" x14ac:dyDescent="0.2">
      <c r="W905158" s="29"/>
      <c r="AI905158" s="29"/>
    </row>
    <row r="905186" spans="23:35" x14ac:dyDescent="0.2">
      <c r="W905186" s="31"/>
      <c r="AI905186" s="31"/>
    </row>
    <row r="905190" spans="23:35" x14ac:dyDescent="0.2">
      <c r="W905190" s="29"/>
      <c r="AI905190" s="29"/>
    </row>
    <row r="905218" spans="23:35" x14ac:dyDescent="0.2">
      <c r="W905218" s="31"/>
      <c r="AI905218" s="31"/>
    </row>
    <row r="905222" spans="23:35" x14ac:dyDescent="0.2">
      <c r="W905222" s="29"/>
      <c r="AI905222" s="29"/>
    </row>
    <row r="905250" spans="23:35" x14ac:dyDescent="0.2">
      <c r="W905250" s="31"/>
      <c r="AI905250" s="31"/>
    </row>
    <row r="905254" spans="23:35" x14ac:dyDescent="0.2">
      <c r="W905254" s="29"/>
      <c r="AI905254" s="29"/>
    </row>
    <row r="905282" spans="23:35" x14ac:dyDescent="0.2">
      <c r="W905282" s="31"/>
      <c r="AI905282" s="31"/>
    </row>
    <row r="905286" spans="23:35" x14ac:dyDescent="0.2">
      <c r="W905286" s="29"/>
      <c r="AI905286" s="29"/>
    </row>
    <row r="905314" spans="23:35" x14ac:dyDescent="0.2">
      <c r="W905314" s="31"/>
      <c r="AI905314" s="31"/>
    </row>
    <row r="905318" spans="23:35" x14ac:dyDescent="0.2">
      <c r="W905318" s="29"/>
      <c r="AI905318" s="29"/>
    </row>
    <row r="905346" spans="23:35" x14ac:dyDescent="0.2">
      <c r="W905346" s="31"/>
      <c r="AI905346" s="31"/>
    </row>
    <row r="905350" spans="23:35" x14ac:dyDescent="0.2">
      <c r="W905350" s="29"/>
      <c r="AI905350" s="29"/>
    </row>
    <row r="905378" spans="23:35" x14ac:dyDescent="0.2">
      <c r="W905378" s="31"/>
      <c r="AI905378" s="31"/>
    </row>
    <row r="905382" spans="23:35" x14ac:dyDescent="0.2">
      <c r="W905382" s="29"/>
      <c r="AI905382" s="29"/>
    </row>
    <row r="905410" spans="23:35" x14ac:dyDescent="0.2">
      <c r="W905410" s="31"/>
      <c r="AI905410" s="31"/>
    </row>
    <row r="905414" spans="23:35" x14ac:dyDescent="0.2">
      <c r="W905414" s="29"/>
      <c r="AI905414" s="29"/>
    </row>
    <row r="905442" spans="23:35" x14ac:dyDescent="0.2">
      <c r="W905442" s="31"/>
      <c r="AI905442" s="31"/>
    </row>
    <row r="905446" spans="23:35" x14ac:dyDescent="0.2">
      <c r="W905446" s="29"/>
      <c r="AI905446" s="29"/>
    </row>
    <row r="905474" spans="23:35" x14ac:dyDescent="0.2">
      <c r="W905474" s="31"/>
      <c r="AI905474" s="31"/>
    </row>
    <row r="905478" spans="23:35" x14ac:dyDescent="0.2">
      <c r="W905478" s="29"/>
      <c r="AI905478" s="29"/>
    </row>
    <row r="905506" spans="23:35" x14ac:dyDescent="0.2">
      <c r="W905506" s="31"/>
      <c r="AI905506" s="31"/>
    </row>
    <row r="905510" spans="23:35" x14ac:dyDescent="0.2">
      <c r="W905510" s="29"/>
      <c r="AI905510" s="29"/>
    </row>
    <row r="905538" spans="23:35" x14ac:dyDescent="0.2">
      <c r="W905538" s="31"/>
      <c r="AI905538" s="31"/>
    </row>
    <row r="905542" spans="23:35" x14ac:dyDescent="0.2">
      <c r="W905542" s="29"/>
      <c r="AI905542" s="29"/>
    </row>
    <row r="905570" spans="23:35" x14ac:dyDescent="0.2">
      <c r="W905570" s="31"/>
      <c r="AI905570" s="31"/>
    </row>
    <row r="905574" spans="23:35" x14ac:dyDescent="0.2">
      <c r="W905574" s="29"/>
      <c r="AI905574" s="29"/>
    </row>
    <row r="905602" spans="23:35" x14ac:dyDescent="0.2">
      <c r="W905602" s="31"/>
      <c r="AI905602" s="31"/>
    </row>
    <row r="905606" spans="23:35" x14ac:dyDescent="0.2">
      <c r="W905606" s="29"/>
      <c r="AI905606" s="29"/>
    </row>
    <row r="905634" spans="23:35" x14ac:dyDescent="0.2">
      <c r="W905634" s="31"/>
      <c r="AI905634" s="31"/>
    </row>
    <row r="905638" spans="23:35" x14ac:dyDescent="0.2">
      <c r="W905638" s="29"/>
      <c r="AI905638" s="29"/>
    </row>
    <row r="905666" spans="23:35" x14ac:dyDescent="0.2">
      <c r="W905666" s="31"/>
      <c r="AI905666" s="31"/>
    </row>
    <row r="905670" spans="23:35" x14ac:dyDescent="0.2">
      <c r="W905670" s="29"/>
      <c r="AI905670" s="29"/>
    </row>
    <row r="905698" spans="23:35" x14ac:dyDescent="0.2">
      <c r="W905698" s="31"/>
      <c r="AI905698" s="31"/>
    </row>
    <row r="905702" spans="23:35" x14ac:dyDescent="0.2">
      <c r="W905702" s="29"/>
      <c r="AI905702" s="29"/>
    </row>
    <row r="905730" spans="23:35" x14ac:dyDescent="0.2">
      <c r="W905730" s="31"/>
      <c r="AI905730" s="31"/>
    </row>
    <row r="905734" spans="23:35" x14ac:dyDescent="0.2">
      <c r="W905734" s="29"/>
      <c r="AI905734" s="29"/>
    </row>
    <row r="905762" spans="23:35" x14ac:dyDescent="0.2">
      <c r="W905762" s="31"/>
      <c r="AI905762" s="31"/>
    </row>
    <row r="905766" spans="23:35" x14ac:dyDescent="0.2">
      <c r="W905766" s="29"/>
      <c r="AI905766" s="29"/>
    </row>
    <row r="905794" spans="23:35" x14ac:dyDescent="0.2">
      <c r="W905794" s="31"/>
      <c r="AI905794" s="31"/>
    </row>
    <row r="905798" spans="23:35" x14ac:dyDescent="0.2">
      <c r="W905798" s="29"/>
      <c r="AI905798" s="29"/>
    </row>
    <row r="905826" spans="23:35" x14ac:dyDescent="0.2">
      <c r="W905826" s="31"/>
      <c r="AI905826" s="31"/>
    </row>
    <row r="905830" spans="23:35" x14ac:dyDescent="0.2">
      <c r="W905830" s="29"/>
      <c r="AI905830" s="29"/>
    </row>
    <row r="905858" spans="23:35" x14ac:dyDescent="0.2">
      <c r="W905858" s="31"/>
      <c r="AI905858" s="31"/>
    </row>
    <row r="905862" spans="23:35" x14ac:dyDescent="0.2">
      <c r="W905862" s="29"/>
      <c r="AI905862" s="29"/>
    </row>
    <row r="905890" spans="23:35" x14ac:dyDescent="0.2">
      <c r="W905890" s="31"/>
      <c r="AI905890" s="31"/>
    </row>
    <row r="905894" spans="23:35" x14ac:dyDescent="0.2">
      <c r="W905894" s="29"/>
      <c r="AI905894" s="29"/>
    </row>
    <row r="905922" spans="23:35" x14ac:dyDescent="0.2">
      <c r="W905922" s="31"/>
      <c r="AI905922" s="31"/>
    </row>
    <row r="905926" spans="23:35" x14ac:dyDescent="0.2">
      <c r="W905926" s="29"/>
      <c r="AI905926" s="29"/>
    </row>
    <row r="905954" spans="23:35" x14ac:dyDescent="0.2">
      <c r="W905954" s="31"/>
      <c r="AI905954" s="31"/>
    </row>
    <row r="905958" spans="23:35" x14ac:dyDescent="0.2">
      <c r="W905958" s="29"/>
      <c r="AI905958" s="29"/>
    </row>
    <row r="905986" spans="23:35" x14ac:dyDescent="0.2">
      <c r="W905986" s="31"/>
      <c r="AI905986" s="31"/>
    </row>
    <row r="905990" spans="23:35" x14ac:dyDescent="0.2">
      <c r="W905990" s="29"/>
      <c r="AI905990" s="29"/>
    </row>
    <row r="906018" spans="23:35" x14ac:dyDescent="0.2">
      <c r="W906018" s="31"/>
      <c r="AI906018" s="31"/>
    </row>
    <row r="906022" spans="23:35" x14ac:dyDescent="0.2">
      <c r="W906022" s="29"/>
      <c r="AI906022" s="29"/>
    </row>
    <row r="906050" spans="23:35" x14ac:dyDescent="0.2">
      <c r="W906050" s="31"/>
      <c r="AI906050" s="31"/>
    </row>
    <row r="906054" spans="23:35" x14ac:dyDescent="0.2">
      <c r="W906054" s="29"/>
      <c r="AI906054" s="29"/>
    </row>
    <row r="906082" spans="23:35" x14ac:dyDescent="0.2">
      <c r="W906082" s="31"/>
      <c r="AI906082" s="31"/>
    </row>
    <row r="906086" spans="23:35" x14ac:dyDescent="0.2">
      <c r="W906086" s="29"/>
      <c r="AI906086" s="29"/>
    </row>
    <row r="906114" spans="23:35" x14ac:dyDescent="0.2">
      <c r="W906114" s="31"/>
      <c r="AI906114" s="31"/>
    </row>
    <row r="906118" spans="23:35" x14ac:dyDescent="0.2">
      <c r="W906118" s="29"/>
      <c r="AI906118" s="29"/>
    </row>
    <row r="906146" spans="23:35" x14ac:dyDescent="0.2">
      <c r="W906146" s="31"/>
      <c r="AI906146" s="31"/>
    </row>
    <row r="906150" spans="23:35" x14ac:dyDescent="0.2">
      <c r="W906150" s="29"/>
      <c r="AI906150" s="29"/>
    </row>
    <row r="906178" spans="23:35" x14ac:dyDescent="0.2">
      <c r="W906178" s="31"/>
      <c r="AI906178" s="31"/>
    </row>
    <row r="906182" spans="23:35" x14ac:dyDescent="0.2">
      <c r="W906182" s="29"/>
      <c r="AI906182" s="29"/>
    </row>
    <row r="906210" spans="23:35" x14ac:dyDescent="0.2">
      <c r="W906210" s="31"/>
      <c r="AI906210" s="31"/>
    </row>
    <row r="906214" spans="23:35" x14ac:dyDescent="0.2">
      <c r="W906214" s="29"/>
      <c r="AI906214" s="29"/>
    </row>
    <row r="906242" spans="23:35" x14ac:dyDescent="0.2">
      <c r="W906242" s="31"/>
      <c r="AI906242" s="31"/>
    </row>
    <row r="906246" spans="23:35" x14ac:dyDescent="0.2">
      <c r="W906246" s="29"/>
      <c r="AI906246" s="29"/>
    </row>
    <row r="906274" spans="23:35" x14ac:dyDescent="0.2">
      <c r="W906274" s="31"/>
      <c r="AI906274" s="31"/>
    </row>
    <row r="906278" spans="23:35" x14ac:dyDescent="0.2">
      <c r="W906278" s="29"/>
      <c r="AI906278" s="29"/>
    </row>
    <row r="906306" spans="23:35" x14ac:dyDescent="0.2">
      <c r="W906306" s="31"/>
      <c r="AI906306" s="31"/>
    </row>
    <row r="906310" spans="23:35" x14ac:dyDescent="0.2">
      <c r="W906310" s="29"/>
      <c r="AI906310" s="29"/>
    </row>
    <row r="906338" spans="23:35" x14ac:dyDescent="0.2">
      <c r="W906338" s="31"/>
      <c r="AI906338" s="31"/>
    </row>
    <row r="906342" spans="23:35" x14ac:dyDescent="0.2">
      <c r="W906342" s="29"/>
      <c r="AI906342" s="29"/>
    </row>
    <row r="906370" spans="23:35" x14ac:dyDescent="0.2">
      <c r="W906370" s="31"/>
      <c r="AI906370" s="31"/>
    </row>
    <row r="906374" spans="23:35" x14ac:dyDescent="0.2">
      <c r="W906374" s="29"/>
      <c r="AI906374" s="29"/>
    </row>
    <row r="906402" spans="23:35" x14ac:dyDescent="0.2">
      <c r="W906402" s="31"/>
      <c r="AI906402" s="31"/>
    </row>
    <row r="906406" spans="23:35" x14ac:dyDescent="0.2">
      <c r="W906406" s="29"/>
      <c r="AI906406" s="29"/>
    </row>
    <row r="906434" spans="23:35" x14ac:dyDescent="0.2">
      <c r="W906434" s="31"/>
      <c r="AI906434" s="31"/>
    </row>
    <row r="906438" spans="23:35" x14ac:dyDescent="0.2">
      <c r="W906438" s="29"/>
      <c r="AI906438" s="29"/>
    </row>
    <row r="906466" spans="23:35" x14ac:dyDescent="0.2">
      <c r="W906466" s="31"/>
      <c r="AI906466" s="31"/>
    </row>
    <row r="906470" spans="23:35" x14ac:dyDescent="0.2">
      <c r="W906470" s="29"/>
      <c r="AI906470" s="29"/>
    </row>
    <row r="906498" spans="23:35" x14ac:dyDescent="0.2">
      <c r="W906498" s="31"/>
      <c r="AI906498" s="31"/>
    </row>
    <row r="906502" spans="23:35" x14ac:dyDescent="0.2">
      <c r="W906502" s="29"/>
      <c r="AI906502" s="29"/>
    </row>
    <row r="906530" spans="23:35" x14ac:dyDescent="0.2">
      <c r="W906530" s="31"/>
      <c r="AI906530" s="31"/>
    </row>
    <row r="906534" spans="23:35" x14ac:dyDescent="0.2">
      <c r="W906534" s="29"/>
      <c r="AI906534" s="29"/>
    </row>
    <row r="906562" spans="23:35" x14ac:dyDescent="0.2">
      <c r="W906562" s="31"/>
      <c r="AI906562" s="31"/>
    </row>
    <row r="906566" spans="23:35" x14ac:dyDescent="0.2">
      <c r="W906566" s="29"/>
      <c r="AI906566" s="29"/>
    </row>
    <row r="906594" spans="23:35" x14ac:dyDescent="0.2">
      <c r="W906594" s="31"/>
      <c r="AI906594" s="31"/>
    </row>
    <row r="906598" spans="23:35" x14ac:dyDescent="0.2">
      <c r="W906598" s="29"/>
      <c r="AI906598" s="29"/>
    </row>
    <row r="906626" spans="23:35" x14ac:dyDescent="0.2">
      <c r="W906626" s="31"/>
      <c r="AI906626" s="31"/>
    </row>
    <row r="906630" spans="23:35" x14ac:dyDescent="0.2">
      <c r="W906630" s="29"/>
      <c r="AI906630" s="29"/>
    </row>
    <row r="906658" spans="23:35" x14ac:dyDescent="0.2">
      <c r="W906658" s="31"/>
      <c r="AI906658" s="31"/>
    </row>
    <row r="906662" spans="23:35" x14ac:dyDescent="0.2">
      <c r="W906662" s="29"/>
      <c r="AI906662" s="29"/>
    </row>
    <row r="906690" spans="23:35" x14ac:dyDescent="0.2">
      <c r="W906690" s="31"/>
      <c r="AI906690" s="31"/>
    </row>
    <row r="906694" spans="23:35" x14ac:dyDescent="0.2">
      <c r="W906694" s="29"/>
      <c r="AI906694" s="29"/>
    </row>
    <row r="906722" spans="23:35" x14ac:dyDescent="0.2">
      <c r="W906722" s="31"/>
      <c r="AI906722" s="31"/>
    </row>
    <row r="906726" spans="23:35" x14ac:dyDescent="0.2">
      <c r="W906726" s="29"/>
      <c r="AI906726" s="29"/>
    </row>
    <row r="906754" spans="23:35" x14ac:dyDescent="0.2">
      <c r="W906754" s="31"/>
      <c r="AI906754" s="31"/>
    </row>
    <row r="906758" spans="23:35" x14ac:dyDescent="0.2">
      <c r="W906758" s="29"/>
      <c r="AI906758" s="29"/>
    </row>
    <row r="906786" spans="23:35" x14ac:dyDescent="0.2">
      <c r="W906786" s="31"/>
      <c r="AI906786" s="31"/>
    </row>
    <row r="906790" spans="23:35" x14ac:dyDescent="0.2">
      <c r="W906790" s="29"/>
      <c r="AI906790" s="29"/>
    </row>
    <row r="906818" spans="23:35" x14ac:dyDescent="0.2">
      <c r="W906818" s="31"/>
      <c r="AI906818" s="31"/>
    </row>
    <row r="906822" spans="23:35" x14ac:dyDescent="0.2">
      <c r="W906822" s="29"/>
      <c r="AI906822" s="29"/>
    </row>
    <row r="906850" spans="23:35" x14ac:dyDescent="0.2">
      <c r="W906850" s="31"/>
      <c r="AI906850" s="31"/>
    </row>
    <row r="906854" spans="23:35" x14ac:dyDescent="0.2">
      <c r="W906854" s="29"/>
      <c r="AI906854" s="29"/>
    </row>
    <row r="906882" spans="23:35" x14ac:dyDescent="0.2">
      <c r="W906882" s="31"/>
      <c r="AI906882" s="31"/>
    </row>
    <row r="906886" spans="23:35" x14ac:dyDescent="0.2">
      <c r="W906886" s="29"/>
      <c r="AI906886" s="29"/>
    </row>
    <row r="906914" spans="23:35" x14ac:dyDescent="0.2">
      <c r="W906914" s="31"/>
      <c r="AI906914" s="31"/>
    </row>
    <row r="906918" spans="23:35" x14ac:dyDescent="0.2">
      <c r="W906918" s="29"/>
      <c r="AI906918" s="29"/>
    </row>
    <row r="906946" spans="23:35" x14ac:dyDescent="0.2">
      <c r="W906946" s="31"/>
      <c r="AI906946" s="31"/>
    </row>
    <row r="906950" spans="23:35" x14ac:dyDescent="0.2">
      <c r="W906950" s="29"/>
      <c r="AI906950" s="29"/>
    </row>
    <row r="906978" spans="23:35" x14ac:dyDescent="0.2">
      <c r="W906978" s="31"/>
      <c r="AI906978" s="31"/>
    </row>
    <row r="906982" spans="23:35" x14ac:dyDescent="0.2">
      <c r="W906982" s="29"/>
      <c r="AI906982" s="29"/>
    </row>
    <row r="907010" spans="23:35" x14ac:dyDescent="0.2">
      <c r="W907010" s="31"/>
      <c r="AI907010" s="31"/>
    </row>
    <row r="907014" spans="23:35" x14ac:dyDescent="0.2">
      <c r="W907014" s="29"/>
      <c r="AI907014" s="29"/>
    </row>
    <row r="907042" spans="23:35" x14ac:dyDescent="0.2">
      <c r="W907042" s="31"/>
      <c r="AI907042" s="31"/>
    </row>
    <row r="907046" spans="23:35" x14ac:dyDescent="0.2">
      <c r="W907046" s="29"/>
      <c r="AI907046" s="29"/>
    </row>
    <row r="907074" spans="23:35" x14ac:dyDescent="0.2">
      <c r="W907074" s="31"/>
      <c r="AI907074" s="31"/>
    </row>
    <row r="907078" spans="23:35" x14ac:dyDescent="0.2">
      <c r="W907078" s="29"/>
      <c r="AI907078" s="29"/>
    </row>
    <row r="907106" spans="23:35" x14ac:dyDescent="0.2">
      <c r="W907106" s="31"/>
      <c r="AI907106" s="31"/>
    </row>
    <row r="907110" spans="23:35" x14ac:dyDescent="0.2">
      <c r="W907110" s="29"/>
      <c r="AI907110" s="29"/>
    </row>
    <row r="907138" spans="23:35" x14ac:dyDescent="0.2">
      <c r="W907138" s="31"/>
      <c r="AI907138" s="31"/>
    </row>
    <row r="907142" spans="23:35" x14ac:dyDescent="0.2">
      <c r="W907142" s="29"/>
      <c r="AI907142" s="29"/>
    </row>
    <row r="907170" spans="23:35" x14ac:dyDescent="0.2">
      <c r="W907170" s="31"/>
      <c r="AI907170" s="31"/>
    </row>
    <row r="907174" spans="23:35" x14ac:dyDescent="0.2">
      <c r="W907174" s="29"/>
      <c r="AI907174" s="29"/>
    </row>
    <row r="907202" spans="23:35" x14ac:dyDescent="0.2">
      <c r="W907202" s="31"/>
      <c r="AI907202" s="31"/>
    </row>
    <row r="907206" spans="23:35" x14ac:dyDescent="0.2">
      <c r="W907206" s="29"/>
      <c r="AI907206" s="29"/>
    </row>
    <row r="907234" spans="23:35" x14ac:dyDescent="0.2">
      <c r="W907234" s="31"/>
      <c r="AI907234" s="31"/>
    </row>
    <row r="907238" spans="23:35" x14ac:dyDescent="0.2">
      <c r="W907238" s="29"/>
      <c r="AI907238" s="29"/>
    </row>
    <row r="907266" spans="23:35" x14ac:dyDescent="0.2">
      <c r="W907266" s="31"/>
      <c r="AI907266" s="31"/>
    </row>
    <row r="907270" spans="23:35" x14ac:dyDescent="0.2">
      <c r="W907270" s="29"/>
      <c r="AI907270" s="29"/>
    </row>
    <row r="907298" spans="23:35" x14ac:dyDescent="0.2">
      <c r="W907298" s="31"/>
      <c r="AI907298" s="31"/>
    </row>
    <row r="907302" spans="23:35" x14ac:dyDescent="0.2">
      <c r="W907302" s="29"/>
      <c r="AI907302" s="29"/>
    </row>
    <row r="907330" spans="23:35" x14ac:dyDescent="0.2">
      <c r="W907330" s="31"/>
      <c r="AI907330" s="31"/>
    </row>
    <row r="907334" spans="23:35" x14ac:dyDescent="0.2">
      <c r="W907334" s="29"/>
      <c r="AI907334" s="29"/>
    </row>
    <row r="907362" spans="23:35" x14ac:dyDescent="0.2">
      <c r="W907362" s="31"/>
      <c r="AI907362" s="31"/>
    </row>
    <row r="907366" spans="23:35" x14ac:dyDescent="0.2">
      <c r="W907366" s="29"/>
      <c r="AI907366" s="29"/>
    </row>
    <row r="907394" spans="23:35" x14ac:dyDescent="0.2">
      <c r="W907394" s="31"/>
      <c r="AI907394" s="31"/>
    </row>
    <row r="907398" spans="23:35" x14ac:dyDescent="0.2">
      <c r="W907398" s="29"/>
      <c r="AI907398" s="29"/>
    </row>
    <row r="907426" spans="23:35" x14ac:dyDescent="0.2">
      <c r="W907426" s="31"/>
      <c r="AI907426" s="31"/>
    </row>
    <row r="907430" spans="23:35" x14ac:dyDescent="0.2">
      <c r="W907430" s="29"/>
      <c r="AI907430" s="29"/>
    </row>
    <row r="907458" spans="23:35" x14ac:dyDescent="0.2">
      <c r="W907458" s="31"/>
      <c r="AI907458" s="31"/>
    </row>
    <row r="907462" spans="23:35" x14ac:dyDescent="0.2">
      <c r="W907462" s="29"/>
      <c r="AI907462" s="29"/>
    </row>
    <row r="907490" spans="23:35" x14ac:dyDescent="0.2">
      <c r="W907490" s="31"/>
      <c r="AI907490" s="31"/>
    </row>
    <row r="907494" spans="23:35" x14ac:dyDescent="0.2">
      <c r="W907494" s="29"/>
      <c r="AI907494" s="29"/>
    </row>
    <row r="907522" spans="23:35" x14ac:dyDescent="0.2">
      <c r="W907522" s="31"/>
      <c r="AI907522" s="31"/>
    </row>
    <row r="907526" spans="23:35" x14ac:dyDescent="0.2">
      <c r="W907526" s="29"/>
      <c r="AI907526" s="29"/>
    </row>
    <row r="907554" spans="23:35" x14ac:dyDescent="0.2">
      <c r="W907554" s="31"/>
      <c r="AI907554" s="31"/>
    </row>
    <row r="907558" spans="23:35" x14ac:dyDescent="0.2">
      <c r="W907558" s="29"/>
      <c r="AI907558" s="29"/>
    </row>
    <row r="907586" spans="23:35" x14ac:dyDescent="0.2">
      <c r="W907586" s="31"/>
      <c r="AI907586" s="31"/>
    </row>
    <row r="907590" spans="23:35" x14ac:dyDescent="0.2">
      <c r="W907590" s="29"/>
      <c r="AI907590" s="29"/>
    </row>
    <row r="907618" spans="23:35" x14ac:dyDescent="0.2">
      <c r="W907618" s="31"/>
      <c r="AI907618" s="31"/>
    </row>
    <row r="907622" spans="23:35" x14ac:dyDescent="0.2">
      <c r="W907622" s="29"/>
      <c r="AI907622" s="29"/>
    </row>
    <row r="907650" spans="23:35" x14ac:dyDescent="0.2">
      <c r="W907650" s="31"/>
      <c r="AI907650" s="31"/>
    </row>
    <row r="907654" spans="23:35" x14ac:dyDescent="0.2">
      <c r="W907654" s="29"/>
      <c r="AI907654" s="29"/>
    </row>
    <row r="907682" spans="23:35" x14ac:dyDescent="0.2">
      <c r="W907682" s="31"/>
      <c r="AI907682" s="31"/>
    </row>
    <row r="907686" spans="23:35" x14ac:dyDescent="0.2">
      <c r="W907686" s="29"/>
      <c r="AI907686" s="29"/>
    </row>
    <row r="907714" spans="23:35" x14ac:dyDescent="0.2">
      <c r="W907714" s="31"/>
      <c r="AI907714" s="31"/>
    </row>
    <row r="907718" spans="23:35" x14ac:dyDescent="0.2">
      <c r="W907718" s="29"/>
      <c r="AI907718" s="29"/>
    </row>
    <row r="907746" spans="23:35" x14ac:dyDescent="0.2">
      <c r="W907746" s="31"/>
      <c r="AI907746" s="31"/>
    </row>
    <row r="907750" spans="23:35" x14ac:dyDescent="0.2">
      <c r="W907750" s="29"/>
      <c r="AI907750" s="29"/>
    </row>
    <row r="907778" spans="23:35" x14ac:dyDescent="0.2">
      <c r="W907778" s="31"/>
      <c r="AI907778" s="31"/>
    </row>
    <row r="907782" spans="23:35" x14ac:dyDescent="0.2">
      <c r="W907782" s="29"/>
      <c r="AI907782" s="29"/>
    </row>
    <row r="907810" spans="23:35" x14ac:dyDescent="0.2">
      <c r="W907810" s="31"/>
      <c r="AI907810" s="31"/>
    </row>
    <row r="907814" spans="23:35" x14ac:dyDescent="0.2">
      <c r="W907814" s="29"/>
      <c r="AI907814" s="29"/>
    </row>
    <row r="907842" spans="23:35" x14ac:dyDescent="0.2">
      <c r="W907842" s="31"/>
      <c r="AI907842" s="31"/>
    </row>
    <row r="907846" spans="23:35" x14ac:dyDescent="0.2">
      <c r="W907846" s="29"/>
      <c r="AI907846" s="29"/>
    </row>
    <row r="907874" spans="23:35" x14ac:dyDescent="0.2">
      <c r="W907874" s="31"/>
      <c r="AI907874" s="31"/>
    </row>
    <row r="907878" spans="23:35" x14ac:dyDescent="0.2">
      <c r="W907878" s="29"/>
      <c r="AI907878" s="29"/>
    </row>
    <row r="907906" spans="23:35" x14ac:dyDescent="0.2">
      <c r="W907906" s="31"/>
      <c r="AI907906" s="31"/>
    </row>
    <row r="907910" spans="23:35" x14ac:dyDescent="0.2">
      <c r="W907910" s="29"/>
      <c r="AI907910" s="29"/>
    </row>
    <row r="907938" spans="23:35" x14ac:dyDescent="0.2">
      <c r="W907938" s="31"/>
      <c r="AI907938" s="31"/>
    </row>
    <row r="907942" spans="23:35" x14ac:dyDescent="0.2">
      <c r="W907942" s="29"/>
      <c r="AI907942" s="29"/>
    </row>
    <row r="907970" spans="23:35" x14ac:dyDescent="0.2">
      <c r="W907970" s="31"/>
      <c r="AI907970" s="31"/>
    </row>
    <row r="907974" spans="23:35" x14ac:dyDescent="0.2">
      <c r="W907974" s="29"/>
      <c r="AI907974" s="29"/>
    </row>
    <row r="908002" spans="23:35" x14ac:dyDescent="0.2">
      <c r="W908002" s="31"/>
      <c r="AI908002" s="31"/>
    </row>
    <row r="908006" spans="23:35" x14ac:dyDescent="0.2">
      <c r="W908006" s="29"/>
      <c r="AI908006" s="29"/>
    </row>
    <row r="908034" spans="23:35" x14ac:dyDescent="0.2">
      <c r="W908034" s="31"/>
      <c r="AI908034" s="31"/>
    </row>
    <row r="908038" spans="23:35" x14ac:dyDescent="0.2">
      <c r="W908038" s="29"/>
      <c r="AI908038" s="29"/>
    </row>
    <row r="908066" spans="23:35" x14ac:dyDescent="0.2">
      <c r="W908066" s="31"/>
      <c r="AI908066" s="31"/>
    </row>
    <row r="908070" spans="23:35" x14ac:dyDescent="0.2">
      <c r="W908070" s="29"/>
      <c r="AI908070" s="29"/>
    </row>
    <row r="908098" spans="23:35" x14ac:dyDescent="0.2">
      <c r="W908098" s="31"/>
      <c r="AI908098" s="31"/>
    </row>
    <row r="908102" spans="23:35" x14ac:dyDescent="0.2">
      <c r="W908102" s="29"/>
      <c r="AI908102" s="29"/>
    </row>
    <row r="908130" spans="23:35" x14ac:dyDescent="0.2">
      <c r="W908130" s="31"/>
      <c r="AI908130" s="31"/>
    </row>
    <row r="908134" spans="23:35" x14ac:dyDescent="0.2">
      <c r="W908134" s="29"/>
      <c r="AI908134" s="29"/>
    </row>
    <row r="908162" spans="23:35" x14ac:dyDescent="0.2">
      <c r="W908162" s="31"/>
      <c r="AI908162" s="31"/>
    </row>
    <row r="908166" spans="23:35" x14ac:dyDescent="0.2">
      <c r="W908166" s="29"/>
      <c r="AI908166" s="29"/>
    </row>
    <row r="908194" spans="23:35" x14ac:dyDescent="0.2">
      <c r="W908194" s="31"/>
      <c r="AI908194" s="31"/>
    </row>
    <row r="908198" spans="23:35" x14ac:dyDescent="0.2">
      <c r="W908198" s="29"/>
      <c r="AI908198" s="29"/>
    </row>
    <row r="908226" spans="23:35" x14ac:dyDescent="0.2">
      <c r="W908226" s="31"/>
      <c r="AI908226" s="31"/>
    </row>
    <row r="908230" spans="23:35" x14ac:dyDescent="0.2">
      <c r="W908230" s="29"/>
      <c r="AI908230" s="29"/>
    </row>
    <row r="908258" spans="23:35" x14ac:dyDescent="0.2">
      <c r="W908258" s="31"/>
      <c r="AI908258" s="31"/>
    </row>
    <row r="908262" spans="23:35" x14ac:dyDescent="0.2">
      <c r="W908262" s="29"/>
      <c r="AI908262" s="29"/>
    </row>
    <row r="908290" spans="23:35" x14ac:dyDescent="0.2">
      <c r="W908290" s="31"/>
      <c r="AI908290" s="31"/>
    </row>
    <row r="908294" spans="23:35" x14ac:dyDescent="0.2">
      <c r="W908294" s="29"/>
      <c r="AI908294" s="29"/>
    </row>
    <row r="908322" spans="23:35" x14ac:dyDescent="0.2">
      <c r="W908322" s="31"/>
      <c r="AI908322" s="31"/>
    </row>
    <row r="908326" spans="23:35" x14ac:dyDescent="0.2">
      <c r="W908326" s="29"/>
      <c r="AI908326" s="29"/>
    </row>
    <row r="908354" spans="23:35" x14ac:dyDescent="0.2">
      <c r="W908354" s="31"/>
      <c r="AI908354" s="31"/>
    </row>
    <row r="908358" spans="23:35" x14ac:dyDescent="0.2">
      <c r="W908358" s="29"/>
      <c r="AI908358" s="29"/>
    </row>
    <row r="908386" spans="23:35" x14ac:dyDescent="0.2">
      <c r="W908386" s="31"/>
      <c r="AI908386" s="31"/>
    </row>
    <row r="908390" spans="23:35" x14ac:dyDescent="0.2">
      <c r="W908390" s="29"/>
      <c r="AI908390" s="29"/>
    </row>
    <row r="908418" spans="23:35" x14ac:dyDescent="0.2">
      <c r="W908418" s="31"/>
      <c r="AI908418" s="31"/>
    </row>
    <row r="908422" spans="23:35" x14ac:dyDescent="0.2">
      <c r="W908422" s="29"/>
      <c r="AI908422" s="29"/>
    </row>
    <row r="908450" spans="23:35" x14ac:dyDescent="0.2">
      <c r="W908450" s="31"/>
      <c r="AI908450" s="31"/>
    </row>
    <row r="908454" spans="23:35" x14ac:dyDescent="0.2">
      <c r="W908454" s="29"/>
      <c r="AI908454" s="29"/>
    </row>
    <row r="908482" spans="23:35" x14ac:dyDescent="0.2">
      <c r="W908482" s="31"/>
      <c r="AI908482" s="31"/>
    </row>
    <row r="908486" spans="23:35" x14ac:dyDescent="0.2">
      <c r="W908486" s="29"/>
      <c r="AI908486" s="29"/>
    </row>
    <row r="908514" spans="23:35" x14ac:dyDescent="0.2">
      <c r="W908514" s="31"/>
      <c r="AI908514" s="31"/>
    </row>
    <row r="908518" spans="23:35" x14ac:dyDescent="0.2">
      <c r="W908518" s="29"/>
      <c r="AI908518" s="29"/>
    </row>
    <row r="908546" spans="23:35" x14ac:dyDescent="0.2">
      <c r="W908546" s="31"/>
      <c r="AI908546" s="31"/>
    </row>
    <row r="908550" spans="23:35" x14ac:dyDescent="0.2">
      <c r="W908550" s="29"/>
      <c r="AI908550" s="29"/>
    </row>
    <row r="908578" spans="23:35" x14ac:dyDescent="0.2">
      <c r="W908578" s="31"/>
      <c r="AI908578" s="31"/>
    </row>
    <row r="908582" spans="23:35" x14ac:dyDescent="0.2">
      <c r="W908582" s="29"/>
      <c r="AI908582" s="29"/>
    </row>
    <row r="908610" spans="23:35" x14ac:dyDescent="0.2">
      <c r="W908610" s="31"/>
      <c r="AI908610" s="31"/>
    </row>
    <row r="908614" spans="23:35" x14ac:dyDescent="0.2">
      <c r="W908614" s="29"/>
      <c r="AI908614" s="29"/>
    </row>
    <row r="908642" spans="23:35" x14ac:dyDescent="0.2">
      <c r="W908642" s="31"/>
      <c r="AI908642" s="31"/>
    </row>
    <row r="908646" spans="23:35" x14ac:dyDescent="0.2">
      <c r="W908646" s="29"/>
      <c r="AI908646" s="29"/>
    </row>
    <row r="908674" spans="23:35" x14ac:dyDescent="0.2">
      <c r="W908674" s="31"/>
      <c r="AI908674" s="31"/>
    </row>
    <row r="908678" spans="23:35" x14ac:dyDescent="0.2">
      <c r="W908678" s="29"/>
      <c r="AI908678" s="29"/>
    </row>
    <row r="908706" spans="23:35" x14ac:dyDescent="0.2">
      <c r="W908706" s="31"/>
      <c r="AI908706" s="31"/>
    </row>
    <row r="908710" spans="23:35" x14ac:dyDescent="0.2">
      <c r="W908710" s="29"/>
      <c r="AI908710" s="29"/>
    </row>
    <row r="908738" spans="23:35" x14ac:dyDescent="0.2">
      <c r="W908738" s="31"/>
      <c r="AI908738" s="31"/>
    </row>
    <row r="908742" spans="23:35" x14ac:dyDescent="0.2">
      <c r="W908742" s="29"/>
      <c r="AI908742" s="29"/>
    </row>
    <row r="908770" spans="23:35" x14ac:dyDescent="0.2">
      <c r="W908770" s="31"/>
      <c r="AI908770" s="31"/>
    </row>
    <row r="908774" spans="23:35" x14ac:dyDescent="0.2">
      <c r="W908774" s="29"/>
      <c r="AI908774" s="29"/>
    </row>
    <row r="908802" spans="23:35" x14ac:dyDescent="0.2">
      <c r="W908802" s="31"/>
      <c r="AI908802" s="31"/>
    </row>
    <row r="908806" spans="23:35" x14ac:dyDescent="0.2">
      <c r="W908806" s="29"/>
      <c r="AI908806" s="29"/>
    </row>
    <row r="908834" spans="23:35" x14ac:dyDescent="0.2">
      <c r="W908834" s="31"/>
      <c r="AI908834" s="31"/>
    </row>
    <row r="908838" spans="23:35" x14ac:dyDescent="0.2">
      <c r="W908838" s="29"/>
      <c r="AI908838" s="29"/>
    </row>
    <row r="908866" spans="23:35" x14ac:dyDescent="0.2">
      <c r="W908866" s="31"/>
      <c r="AI908866" s="31"/>
    </row>
    <row r="908870" spans="23:35" x14ac:dyDescent="0.2">
      <c r="W908870" s="29"/>
      <c r="AI908870" s="29"/>
    </row>
    <row r="908898" spans="23:35" x14ac:dyDescent="0.2">
      <c r="W908898" s="31"/>
      <c r="AI908898" s="31"/>
    </row>
    <row r="908902" spans="23:35" x14ac:dyDescent="0.2">
      <c r="W908902" s="29"/>
      <c r="AI908902" s="29"/>
    </row>
    <row r="908930" spans="23:35" x14ac:dyDescent="0.2">
      <c r="W908930" s="31"/>
      <c r="AI908930" s="31"/>
    </row>
    <row r="908934" spans="23:35" x14ac:dyDescent="0.2">
      <c r="W908934" s="29"/>
      <c r="AI908934" s="29"/>
    </row>
    <row r="908962" spans="23:35" x14ac:dyDescent="0.2">
      <c r="W908962" s="31"/>
      <c r="AI908962" s="31"/>
    </row>
    <row r="908966" spans="23:35" x14ac:dyDescent="0.2">
      <c r="W908966" s="29"/>
      <c r="AI908966" s="29"/>
    </row>
    <row r="908994" spans="23:35" x14ac:dyDescent="0.2">
      <c r="W908994" s="31"/>
      <c r="AI908994" s="31"/>
    </row>
    <row r="908998" spans="23:35" x14ac:dyDescent="0.2">
      <c r="W908998" s="29"/>
      <c r="AI908998" s="29"/>
    </row>
    <row r="909026" spans="23:35" x14ac:dyDescent="0.2">
      <c r="W909026" s="31"/>
      <c r="AI909026" s="31"/>
    </row>
    <row r="909030" spans="23:35" x14ac:dyDescent="0.2">
      <c r="W909030" s="29"/>
      <c r="AI909030" s="29"/>
    </row>
    <row r="909058" spans="23:35" x14ac:dyDescent="0.2">
      <c r="W909058" s="31"/>
      <c r="AI909058" s="31"/>
    </row>
    <row r="909062" spans="23:35" x14ac:dyDescent="0.2">
      <c r="W909062" s="29"/>
      <c r="AI909062" s="29"/>
    </row>
    <row r="909090" spans="23:35" x14ac:dyDescent="0.2">
      <c r="W909090" s="31"/>
      <c r="AI909090" s="31"/>
    </row>
    <row r="909094" spans="23:35" x14ac:dyDescent="0.2">
      <c r="W909094" s="29"/>
      <c r="AI909094" s="29"/>
    </row>
    <row r="909122" spans="23:35" x14ac:dyDescent="0.2">
      <c r="W909122" s="31"/>
      <c r="AI909122" s="31"/>
    </row>
    <row r="909126" spans="23:35" x14ac:dyDescent="0.2">
      <c r="W909126" s="29"/>
      <c r="AI909126" s="29"/>
    </row>
    <row r="909154" spans="23:35" x14ac:dyDescent="0.2">
      <c r="W909154" s="31"/>
      <c r="AI909154" s="31"/>
    </row>
    <row r="909158" spans="23:35" x14ac:dyDescent="0.2">
      <c r="W909158" s="29"/>
      <c r="AI909158" s="29"/>
    </row>
    <row r="909186" spans="23:35" x14ac:dyDescent="0.2">
      <c r="W909186" s="31"/>
      <c r="AI909186" s="31"/>
    </row>
    <row r="909190" spans="23:35" x14ac:dyDescent="0.2">
      <c r="W909190" s="29"/>
      <c r="AI909190" s="29"/>
    </row>
    <row r="909218" spans="23:35" x14ac:dyDescent="0.2">
      <c r="W909218" s="31"/>
      <c r="AI909218" s="31"/>
    </row>
    <row r="909222" spans="23:35" x14ac:dyDescent="0.2">
      <c r="W909222" s="29"/>
      <c r="AI909222" s="29"/>
    </row>
    <row r="909250" spans="23:35" x14ac:dyDescent="0.2">
      <c r="W909250" s="31"/>
      <c r="AI909250" s="31"/>
    </row>
    <row r="909254" spans="23:35" x14ac:dyDescent="0.2">
      <c r="W909254" s="29"/>
      <c r="AI909254" s="29"/>
    </row>
    <row r="909282" spans="23:35" x14ac:dyDescent="0.2">
      <c r="W909282" s="31"/>
      <c r="AI909282" s="31"/>
    </row>
    <row r="909286" spans="23:35" x14ac:dyDescent="0.2">
      <c r="W909286" s="29"/>
      <c r="AI909286" s="29"/>
    </row>
    <row r="909314" spans="23:35" x14ac:dyDescent="0.2">
      <c r="W909314" s="31"/>
      <c r="AI909314" s="31"/>
    </row>
    <row r="909318" spans="23:35" x14ac:dyDescent="0.2">
      <c r="W909318" s="29"/>
      <c r="AI909318" s="29"/>
    </row>
    <row r="909346" spans="23:35" x14ac:dyDescent="0.2">
      <c r="W909346" s="31"/>
      <c r="AI909346" s="31"/>
    </row>
    <row r="909350" spans="23:35" x14ac:dyDescent="0.2">
      <c r="W909350" s="29"/>
      <c r="AI909350" s="29"/>
    </row>
    <row r="909378" spans="23:35" x14ac:dyDescent="0.2">
      <c r="W909378" s="31"/>
      <c r="AI909378" s="31"/>
    </row>
    <row r="909382" spans="23:35" x14ac:dyDescent="0.2">
      <c r="W909382" s="29"/>
      <c r="AI909382" s="29"/>
    </row>
    <row r="909410" spans="23:35" x14ac:dyDescent="0.2">
      <c r="W909410" s="31"/>
      <c r="AI909410" s="31"/>
    </row>
    <row r="909414" spans="23:35" x14ac:dyDescent="0.2">
      <c r="W909414" s="29"/>
      <c r="AI909414" s="29"/>
    </row>
    <row r="909442" spans="23:35" x14ac:dyDescent="0.2">
      <c r="W909442" s="31"/>
      <c r="AI909442" s="31"/>
    </row>
    <row r="909446" spans="23:35" x14ac:dyDescent="0.2">
      <c r="W909446" s="29"/>
      <c r="AI909446" s="29"/>
    </row>
    <row r="909474" spans="23:35" x14ac:dyDescent="0.2">
      <c r="W909474" s="31"/>
      <c r="AI909474" s="31"/>
    </row>
    <row r="909478" spans="23:35" x14ac:dyDescent="0.2">
      <c r="W909478" s="29"/>
      <c r="AI909478" s="29"/>
    </row>
    <row r="909506" spans="23:35" x14ac:dyDescent="0.2">
      <c r="W909506" s="31"/>
      <c r="AI909506" s="31"/>
    </row>
    <row r="909510" spans="23:35" x14ac:dyDescent="0.2">
      <c r="W909510" s="29"/>
      <c r="AI909510" s="29"/>
    </row>
    <row r="909538" spans="23:35" x14ac:dyDescent="0.2">
      <c r="W909538" s="31"/>
      <c r="AI909538" s="31"/>
    </row>
    <row r="909542" spans="23:35" x14ac:dyDescent="0.2">
      <c r="W909542" s="29"/>
      <c r="AI909542" s="29"/>
    </row>
    <row r="909570" spans="23:35" x14ac:dyDescent="0.2">
      <c r="W909570" s="31"/>
      <c r="AI909570" s="31"/>
    </row>
    <row r="909574" spans="23:35" x14ac:dyDescent="0.2">
      <c r="W909574" s="29"/>
      <c r="AI909574" s="29"/>
    </row>
    <row r="909602" spans="23:35" x14ac:dyDescent="0.2">
      <c r="W909602" s="31"/>
      <c r="AI909602" s="31"/>
    </row>
    <row r="909606" spans="23:35" x14ac:dyDescent="0.2">
      <c r="W909606" s="29"/>
      <c r="AI909606" s="29"/>
    </row>
    <row r="909634" spans="23:35" x14ac:dyDescent="0.2">
      <c r="W909634" s="31"/>
      <c r="AI909634" s="31"/>
    </row>
    <row r="909638" spans="23:35" x14ac:dyDescent="0.2">
      <c r="W909638" s="29"/>
      <c r="AI909638" s="29"/>
    </row>
    <row r="909666" spans="23:35" x14ac:dyDescent="0.2">
      <c r="W909666" s="31"/>
      <c r="AI909666" s="31"/>
    </row>
    <row r="909670" spans="23:35" x14ac:dyDescent="0.2">
      <c r="W909670" s="29"/>
      <c r="AI909670" s="29"/>
    </row>
    <row r="909698" spans="23:35" x14ac:dyDescent="0.2">
      <c r="W909698" s="31"/>
      <c r="AI909698" s="31"/>
    </row>
    <row r="909702" spans="23:35" x14ac:dyDescent="0.2">
      <c r="W909702" s="29"/>
      <c r="AI909702" s="29"/>
    </row>
    <row r="909730" spans="23:35" x14ac:dyDescent="0.2">
      <c r="W909730" s="31"/>
      <c r="AI909730" s="31"/>
    </row>
    <row r="909734" spans="23:35" x14ac:dyDescent="0.2">
      <c r="W909734" s="29"/>
      <c r="AI909734" s="29"/>
    </row>
    <row r="909762" spans="23:35" x14ac:dyDescent="0.2">
      <c r="W909762" s="31"/>
      <c r="AI909762" s="31"/>
    </row>
    <row r="909766" spans="23:35" x14ac:dyDescent="0.2">
      <c r="W909766" s="29"/>
      <c r="AI909766" s="29"/>
    </row>
    <row r="909794" spans="23:35" x14ac:dyDescent="0.2">
      <c r="W909794" s="31"/>
      <c r="AI909794" s="31"/>
    </row>
    <row r="909798" spans="23:35" x14ac:dyDescent="0.2">
      <c r="W909798" s="29"/>
      <c r="AI909798" s="29"/>
    </row>
    <row r="909826" spans="23:35" x14ac:dyDescent="0.2">
      <c r="W909826" s="31"/>
      <c r="AI909826" s="31"/>
    </row>
    <row r="909830" spans="23:35" x14ac:dyDescent="0.2">
      <c r="W909830" s="29"/>
      <c r="AI909830" s="29"/>
    </row>
    <row r="909858" spans="23:35" x14ac:dyDescent="0.2">
      <c r="W909858" s="31"/>
      <c r="AI909858" s="31"/>
    </row>
    <row r="909862" spans="23:35" x14ac:dyDescent="0.2">
      <c r="W909862" s="29"/>
      <c r="AI909862" s="29"/>
    </row>
    <row r="909890" spans="23:35" x14ac:dyDescent="0.2">
      <c r="W909890" s="31"/>
      <c r="AI909890" s="31"/>
    </row>
    <row r="909894" spans="23:35" x14ac:dyDescent="0.2">
      <c r="W909894" s="29"/>
      <c r="AI909894" s="29"/>
    </row>
    <row r="909922" spans="23:35" x14ac:dyDescent="0.2">
      <c r="W909922" s="31"/>
      <c r="AI909922" s="31"/>
    </row>
    <row r="909926" spans="23:35" x14ac:dyDescent="0.2">
      <c r="W909926" s="29"/>
      <c r="AI909926" s="29"/>
    </row>
    <row r="909954" spans="23:35" x14ac:dyDescent="0.2">
      <c r="W909954" s="31"/>
      <c r="AI909954" s="31"/>
    </row>
    <row r="909958" spans="23:35" x14ac:dyDescent="0.2">
      <c r="W909958" s="29"/>
      <c r="AI909958" s="29"/>
    </row>
    <row r="909986" spans="23:35" x14ac:dyDescent="0.2">
      <c r="W909986" s="31"/>
      <c r="AI909986" s="31"/>
    </row>
    <row r="909990" spans="23:35" x14ac:dyDescent="0.2">
      <c r="W909990" s="29"/>
      <c r="AI909990" s="29"/>
    </row>
    <row r="910018" spans="23:35" x14ac:dyDescent="0.2">
      <c r="W910018" s="31"/>
      <c r="AI910018" s="31"/>
    </row>
    <row r="910022" spans="23:35" x14ac:dyDescent="0.2">
      <c r="W910022" s="29"/>
      <c r="AI910022" s="29"/>
    </row>
    <row r="910050" spans="23:35" x14ac:dyDescent="0.2">
      <c r="W910050" s="31"/>
      <c r="AI910050" s="31"/>
    </row>
    <row r="910054" spans="23:35" x14ac:dyDescent="0.2">
      <c r="W910054" s="29"/>
      <c r="AI910054" s="29"/>
    </row>
    <row r="910082" spans="23:35" x14ac:dyDescent="0.2">
      <c r="W910082" s="31"/>
      <c r="AI910082" s="31"/>
    </row>
    <row r="910086" spans="23:35" x14ac:dyDescent="0.2">
      <c r="W910086" s="29"/>
      <c r="AI910086" s="29"/>
    </row>
    <row r="910114" spans="23:35" x14ac:dyDescent="0.2">
      <c r="W910114" s="31"/>
      <c r="AI910114" s="31"/>
    </row>
    <row r="910118" spans="23:35" x14ac:dyDescent="0.2">
      <c r="W910118" s="29"/>
      <c r="AI910118" s="29"/>
    </row>
    <row r="910146" spans="23:35" x14ac:dyDescent="0.2">
      <c r="W910146" s="31"/>
      <c r="AI910146" s="31"/>
    </row>
    <row r="910150" spans="23:35" x14ac:dyDescent="0.2">
      <c r="W910150" s="29"/>
      <c r="AI910150" s="29"/>
    </row>
    <row r="910178" spans="23:35" x14ac:dyDescent="0.2">
      <c r="W910178" s="31"/>
      <c r="AI910178" s="31"/>
    </row>
    <row r="910182" spans="23:35" x14ac:dyDescent="0.2">
      <c r="W910182" s="29"/>
      <c r="AI910182" s="29"/>
    </row>
    <row r="910210" spans="23:35" x14ac:dyDescent="0.2">
      <c r="W910210" s="31"/>
      <c r="AI910210" s="31"/>
    </row>
    <row r="910214" spans="23:35" x14ac:dyDescent="0.2">
      <c r="W910214" s="29"/>
      <c r="AI910214" s="29"/>
    </row>
    <row r="910242" spans="23:35" x14ac:dyDescent="0.2">
      <c r="W910242" s="31"/>
      <c r="AI910242" s="31"/>
    </row>
    <row r="910246" spans="23:35" x14ac:dyDescent="0.2">
      <c r="W910246" s="29"/>
      <c r="AI910246" s="29"/>
    </row>
    <row r="910274" spans="23:35" x14ac:dyDescent="0.2">
      <c r="W910274" s="31"/>
      <c r="AI910274" s="31"/>
    </row>
    <row r="910278" spans="23:35" x14ac:dyDescent="0.2">
      <c r="W910278" s="29"/>
      <c r="AI910278" s="29"/>
    </row>
    <row r="910306" spans="23:35" x14ac:dyDescent="0.2">
      <c r="W910306" s="31"/>
      <c r="AI910306" s="31"/>
    </row>
    <row r="910310" spans="23:35" x14ac:dyDescent="0.2">
      <c r="W910310" s="29"/>
      <c r="AI910310" s="29"/>
    </row>
    <row r="910338" spans="23:35" x14ac:dyDescent="0.2">
      <c r="W910338" s="31"/>
      <c r="AI910338" s="31"/>
    </row>
    <row r="910342" spans="23:35" x14ac:dyDescent="0.2">
      <c r="W910342" s="29"/>
      <c r="AI910342" s="29"/>
    </row>
    <row r="910370" spans="23:35" x14ac:dyDescent="0.2">
      <c r="W910370" s="31"/>
      <c r="AI910370" s="31"/>
    </row>
    <row r="910374" spans="23:35" x14ac:dyDescent="0.2">
      <c r="W910374" s="29"/>
      <c r="AI910374" s="29"/>
    </row>
    <row r="910402" spans="23:35" x14ac:dyDescent="0.2">
      <c r="W910402" s="31"/>
      <c r="AI910402" s="31"/>
    </row>
    <row r="910406" spans="23:35" x14ac:dyDescent="0.2">
      <c r="W910406" s="29"/>
      <c r="AI910406" s="29"/>
    </row>
    <row r="910434" spans="23:35" x14ac:dyDescent="0.2">
      <c r="W910434" s="31"/>
      <c r="AI910434" s="31"/>
    </row>
    <row r="910438" spans="23:35" x14ac:dyDescent="0.2">
      <c r="W910438" s="29"/>
      <c r="AI910438" s="29"/>
    </row>
    <row r="910466" spans="23:35" x14ac:dyDescent="0.2">
      <c r="W910466" s="31"/>
      <c r="AI910466" s="31"/>
    </row>
    <row r="910470" spans="23:35" x14ac:dyDescent="0.2">
      <c r="W910470" s="29"/>
      <c r="AI910470" s="29"/>
    </row>
    <row r="910498" spans="23:35" x14ac:dyDescent="0.2">
      <c r="W910498" s="31"/>
      <c r="AI910498" s="31"/>
    </row>
    <row r="910502" spans="23:35" x14ac:dyDescent="0.2">
      <c r="W910502" s="29"/>
      <c r="AI910502" s="29"/>
    </row>
    <row r="910530" spans="23:35" x14ac:dyDescent="0.2">
      <c r="W910530" s="31"/>
      <c r="AI910530" s="31"/>
    </row>
    <row r="910534" spans="23:35" x14ac:dyDescent="0.2">
      <c r="W910534" s="29"/>
      <c r="AI910534" s="29"/>
    </row>
    <row r="910562" spans="23:35" x14ac:dyDescent="0.2">
      <c r="W910562" s="31"/>
      <c r="AI910562" s="31"/>
    </row>
    <row r="910566" spans="23:35" x14ac:dyDescent="0.2">
      <c r="W910566" s="29"/>
      <c r="AI910566" s="29"/>
    </row>
    <row r="910594" spans="23:35" x14ac:dyDescent="0.2">
      <c r="W910594" s="31"/>
      <c r="AI910594" s="31"/>
    </row>
    <row r="910598" spans="23:35" x14ac:dyDescent="0.2">
      <c r="W910598" s="29"/>
      <c r="AI910598" s="29"/>
    </row>
    <row r="910626" spans="23:35" x14ac:dyDescent="0.2">
      <c r="W910626" s="31"/>
      <c r="AI910626" s="31"/>
    </row>
    <row r="910630" spans="23:35" x14ac:dyDescent="0.2">
      <c r="W910630" s="29"/>
      <c r="AI910630" s="29"/>
    </row>
    <row r="910658" spans="23:35" x14ac:dyDescent="0.2">
      <c r="W910658" s="31"/>
      <c r="AI910658" s="31"/>
    </row>
    <row r="910662" spans="23:35" x14ac:dyDescent="0.2">
      <c r="W910662" s="29"/>
      <c r="AI910662" s="29"/>
    </row>
    <row r="910690" spans="23:35" x14ac:dyDescent="0.2">
      <c r="W910690" s="31"/>
      <c r="AI910690" s="31"/>
    </row>
    <row r="910694" spans="23:35" x14ac:dyDescent="0.2">
      <c r="W910694" s="29"/>
      <c r="AI910694" s="29"/>
    </row>
    <row r="910722" spans="23:35" x14ac:dyDescent="0.2">
      <c r="W910722" s="31"/>
      <c r="AI910722" s="31"/>
    </row>
    <row r="910726" spans="23:35" x14ac:dyDescent="0.2">
      <c r="W910726" s="29"/>
      <c r="AI910726" s="29"/>
    </row>
    <row r="910754" spans="23:35" x14ac:dyDescent="0.2">
      <c r="W910754" s="31"/>
      <c r="AI910754" s="31"/>
    </row>
    <row r="910758" spans="23:35" x14ac:dyDescent="0.2">
      <c r="W910758" s="29"/>
      <c r="AI910758" s="29"/>
    </row>
    <row r="910786" spans="23:35" x14ac:dyDescent="0.2">
      <c r="W910786" s="31"/>
      <c r="AI910786" s="31"/>
    </row>
    <row r="910790" spans="23:35" x14ac:dyDescent="0.2">
      <c r="W910790" s="29"/>
      <c r="AI910790" s="29"/>
    </row>
    <row r="910818" spans="23:35" x14ac:dyDescent="0.2">
      <c r="W910818" s="31"/>
      <c r="AI910818" s="31"/>
    </row>
    <row r="910822" spans="23:35" x14ac:dyDescent="0.2">
      <c r="W910822" s="29"/>
      <c r="AI910822" s="29"/>
    </row>
    <row r="910850" spans="23:35" x14ac:dyDescent="0.2">
      <c r="W910850" s="31"/>
      <c r="AI910850" s="31"/>
    </row>
    <row r="910854" spans="23:35" x14ac:dyDescent="0.2">
      <c r="W910854" s="29"/>
      <c r="AI910854" s="29"/>
    </row>
    <row r="910882" spans="23:35" x14ac:dyDescent="0.2">
      <c r="W910882" s="31"/>
      <c r="AI910882" s="31"/>
    </row>
    <row r="910886" spans="23:35" x14ac:dyDescent="0.2">
      <c r="W910886" s="29"/>
      <c r="AI910886" s="29"/>
    </row>
    <row r="910914" spans="23:35" x14ac:dyDescent="0.2">
      <c r="W910914" s="31"/>
      <c r="AI910914" s="31"/>
    </row>
    <row r="910918" spans="23:35" x14ac:dyDescent="0.2">
      <c r="W910918" s="29"/>
      <c r="AI910918" s="29"/>
    </row>
    <row r="910946" spans="23:35" x14ac:dyDescent="0.2">
      <c r="W910946" s="31"/>
      <c r="AI910946" s="31"/>
    </row>
    <row r="910950" spans="23:35" x14ac:dyDescent="0.2">
      <c r="W910950" s="29"/>
      <c r="AI910950" s="29"/>
    </row>
    <row r="910978" spans="23:35" x14ac:dyDescent="0.2">
      <c r="W910978" s="31"/>
      <c r="AI910978" s="31"/>
    </row>
    <row r="910982" spans="23:35" x14ac:dyDescent="0.2">
      <c r="W910982" s="29"/>
      <c r="AI910982" s="29"/>
    </row>
    <row r="911010" spans="23:35" x14ac:dyDescent="0.2">
      <c r="W911010" s="31"/>
      <c r="AI911010" s="31"/>
    </row>
    <row r="911014" spans="23:35" x14ac:dyDescent="0.2">
      <c r="W911014" s="29"/>
      <c r="AI911014" s="29"/>
    </row>
    <row r="911042" spans="23:35" x14ac:dyDescent="0.2">
      <c r="W911042" s="31"/>
      <c r="AI911042" s="31"/>
    </row>
    <row r="911046" spans="23:35" x14ac:dyDescent="0.2">
      <c r="W911046" s="29"/>
      <c r="AI911046" s="29"/>
    </row>
    <row r="911074" spans="23:35" x14ac:dyDescent="0.2">
      <c r="W911074" s="31"/>
      <c r="AI911074" s="31"/>
    </row>
    <row r="911078" spans="23:35" x14ac:dyDescent="0.2">
      <c r="W911078" s="29"/>
      <c r="AI911078" s="29"/>
    </row>
    <row r="911106" spans="23:35" x14ac:dyDescent="0.2">
      <c r="W911106" s="31"/>
      <c r="AI911106" s="31"/>
    </row>
    <row r="911110" spans="23:35" x14ac:dyDescent="0.2">
      <c r="W911110" s="29"/>
      <c r="AI911110" s="29"/>
    </row>
    <row r="911138" spans="23:35" x14ac:dyDescent="0.2">
      <c r="W911138" s="31"/>
      <c r="AI911138" s="31"/>
    </row>
    <row r="911142" spans="23:35" x14ac:dyDescent="0.2">
      <c r="W911142" s="29"/>
      <c r="AI911142" s="29"/>
    </row>
    <row r="911170" spans="23:35" x14ac:dyDescent="0.2">
      <c r="W911170" s="31"/>
      <c r="AI911170" s="31"/>
    </row>
    <row r="911174" spans="23:35" x14ac:dyDescent="0.2">
      <c r="W911174" s="29"/>
      <c r="AI911174" s="29"/>
    </row>
    <row r="911202" spans="23:35" x14ac:dyDescent="0.2">
      <c r="W911202" s="31"/>
      <c r="AI911202" s="31"/>
    </row>
    <row r="911206" spans="23:35" x14ac:dyDescent="0.2">
      <c r="W911206" s="29"/>
      <c r="AI911206" s="29"/>
    </row>
    <row r="911234" spans="23:35" x14ac:dyDescent="0.2">
      <c r="W911234" s="31"/>
      <c r="AI911234" s="31"/>
    </row>
    <row r="911238" spans="23:35" x14ac:dyDescent="0.2">
      <c r="W911238" s="29"/>
      <c r="AI911238" s="29"/>
    </row>
    <row r="911266" spans="23:35" x14ac:dyDescent="0.2">
      <c r="W911266" s="31"/>
      <c r="AI911266" s="31"/>
    </row>
    <row r="911270" spans="23:35" x14ac:dyDescent="0.2">
      <c r="W911270" s="29"/>
      <c r="AI911270" s="29"/>
    </row>
    <row r="911298" spans="23:35" x14ac:dyDescent="0.2">
      <c r="W911298" s="31"/>
      <c r="AI911298" s="31"/>
    </row>
    <row r="911302" spans="23:35" x14ac:dyDescent="0.2">
      <c r="W911302" s="29"/>
      <c r="AI911302" s="29"/>
    </row>
    <row r="911330" spans="23:35" x14ac:dyDescent="0.2">
      <c r="W911330" s="31"/>
      <c r="AI911330" s="31"/>
    </row>
    <row r="911334" spans="23:35" x14ac:dyDescent="0.2">
      <c r="W911334" s="29"/>
      <c r="AI911334" s="29"/>
    </row>
    <row r="911362" spans="23:35" x14ac:dyDescent="0.2">
      <c r="W911362" s="31"/>
      <c r="AI911362" s="31"/>
    </row>
    <row r="911366" spans="23:35" x14ac:dyDescent="0.2">
      <c r="W911366" s="29"/>
      <c r="AI911366" s="29"/>
    </row>
    <row r="911394" spans="23:35" x14ac:dyDescent="0.2">
      <c r="W911394" s="31"/>
      <c r="AI911394" s="31"/>
    </row>
    <row r="911398" spans="23:35" x14ac:dyDescent="0.2">
      <c r="W911398" s="29"/>
      <c r="AI911398" s="29"/>
    </row>
    <row r="911426" spans="23:35" x14ac:dyDescent="0.2">
      <c r="W911426" s="31"/>
      <c r="AI911426" s="31"/>
    </row>
    <row r="911430" spans="23:35" x14ac:dyDescent="0.2">
      <c r="W911430" s="29"/>
      <c r="AI911430" s="29"/>
    </row>
    <row r="911458" spans="23:35" x14ac:dyDescent="0.2">
      <c r="W911458" s="31"/>
      <c r="AI911458" s="31"/>
    </row>
    <row r="911462" spans="23:35" x14ac:dyDescent="0.2">
      <c r="W911462" s="29"/>
      <c r="AI911462" s="29"/>
    </row>
    <row r="911490" spans="23:35" x14ac:dyDescent="0.2">
      <c r="W911490" s="31"/>
      <c r="AI911490" s="31"/>
    </row>
    <row r="911494" spans="23:35" x14ac:dyDescent="0.2">
      <c r="W911494" s="29"/>
      <c r="AI911494" s="29"/>
    </row>
    <row r="911522" spans="23:35" x14ac:dyDescent="0.2">
      <c r="W911522" s="31"/>
      <c r="AI911522" s="31"/>
    </row>
    <row r="911526" spans="23:35" x14ac:dyDescent="0.2">
      <c r="W911526" s="29"/>
      <c r="AI911526" s="29"/>
    </row>
    <row r="911554" spans="23:35" x14ac:dyDescent="0.2">
      <c r="W911554" s="31"/>
      <c r="AI911554" s="31"/>
    </row>
    <row r="911558" spans="23:35" x14ac:dyDescent="0.2">
      <c r="W911558" s="29"/>
      <c r="AI911558" s="29"/>
    </row>
    <row r="911586" spans="23:35" x14ac:dyDescent="0.2">
      <c r="W911586" s="31"/>
      <c r="AI911586" s="31"/>
    </row>
    <row r="911590" spans="23:35" x14ac:dyDescent="0.2">
      <c r="W911590" s="29"/>
      <c r="AI911590" s="29"/>
    </row>
    <row r="911618" spans="23:35" x14ac:dyDescent="0.2">
      <c r="W911618" s="31"/>
      <c r="AI911618" s="31"/>
    </row>
    <row r="911622" spans="23:35" x14ac:dyDescent="0.2">
      <c r="W911622" s="29"/>
      <c r="AI911622" s="29"/>
    </row>
    <row r="911650" spans="23:35" x14ac:dyDescent="0.2">
      <c r="W911650" s="31"/>
      <c r="AI911650" s="31"/>
    </row>
    <row r="911654" spans="23:35" x14ac:dyDescent="0.2">
      <c r="W911654" s="29"/>
      <c r="AI911654" s="29"/>
    </row>
    <row r="911682" spans="23:35" x14ac:dyDescent="0.2">
      <c r="W911682" s="31"/>
      <c r="AI911682" s="31"/>
    </row>
    <row r="911686" spans="23:35" x14ac:dyDescent="0.2">
      <c r="W911686" s="29"/>
      <c r="AI911686" s="29"/>
    </row>
    <row r="911714" spans="23:35" x14ac:dyDescent="0.2">
      <c r="W911714" s="31"/>
      <c r="AI911714" s="31"/>
    </row>
    <row r="911718" spans="23:35" x14ac:dyDescent="0.2">
      <c r="W911718" s="29"/>
      <c r="AI911718" s="29"/>
    </row>
    <row r="911746" spans="23:35" x14ac:dyDescent="0.2">
      <c r="W911746" s="31"/>
      <c r="AI911746" s="31"/>
    </row>
    <row r="911750" spans="23:35" x14ac:dyDescent="0.2">
      <c r="W911750" s="29"/>
      <c r="AI911750" s="29"/>
    </row>
    <row r="911778" spans="23:35" x14ac:dyDescent="0.2">
      <c r="W911778" s="31"/>
      <c r="AI911778" s="31"/>
    </row>
    <row r="911782" spans="23:35" x14ac:dyDescent="0.2">
      <c r="W911782" s="29"/>
      <c r="AI911782" s="29"/>
    </row>
    <row r="911810" spans="23:35" x14ac:dyDescent="0.2">
      <c r="W911810" s="31"/>
      <c r="AI911810" s="31"/>
    </row>
    <row r="911814" spans="23:35" x14ac:dyDescent="0.2">
      <c r="W911814" s="29"/>
      <c r="AI911814" s="29"/>
    </row>
    <row r="911842" spans="23:35" x14ac:dyDescent="0.2">
      <c r="W911842" s="31"/>
      <c r="AI911842" s="31"/>
    </row>
    <row r="911846" spans="23:35" x14ac:dyDescent="0.2">
      <c r="W911846" s="29"/>
      <c r="AI911846" s="29"/>
    </row>
    <row r="911874" spans="23:35" x14ac:dyDescent="0.2">
      <c r="W911874" s="31"/>
      <c r="AI911874" s="31"/>
    </row>
    <row r="911878" spans="23:35" x14ac:dyDescent="0.2">
      <c r="W911878" s="29"/>
      <c r="AI911878" s="29"/>
    </row>
    <row r="911906" spans="23:35" x14ac:dyDescent="0.2">
      <c r="W911906" s="31"/>
      <c r="AI911906" s="31"/>
    </row>
    <row r="911910" spans="23:35" x14ac:dyDescent="0.2">
      <c r="W911910" s="29"/>
      <c r="AI911910" s="29"/>
    </row>
    <row r="911938" spans="23:35" x14ac:dyDescent="0.2">
      <c r="W911938" s="31"/>
      <c r="AI911938" s="31"/>
    </row>
    <row r="911942" spans="23:35" x14ac:dyDescent="0.2">
      <c r="W911942" s="29"/>
      <c r="AI911942" s="29"/>
    </row>
    <row r="911970" spans="23:35" x14ac:dyDescent="0.2">
      <c r="W911970" s="31"/>
      <c r="AI911970" s="31"/>
    </row>
    <row r="911974" spans="23:35" x14ac:dyDescent="0.2">
      <c r="W911974" s="29"/>
      <c r="AI911974" s="29"/>
    </row>
    <row r="912002" spans="23:35" x14ac:dyDescent="0.2">
      <c r="W912002" s="31"/>
      <c r="AI912002" s="31"/>
    </row>
    <row r="912006" spans="23:35" x14ac:dyDescent="0.2">
      <c r="W912006" s="29"/>
      <c r="AI912006" s="29"/>
    </row>
    <row r="912034" spans="23:35" x14ac:dyDescent="0.2">
      <c r="W912034" s="31"/>
      <c r="AI912034" s="31"/>
    </row>
    <row r="912038" spans="23:35" x14ac:dyDescent="0.2">
      <c r="W912038" s="29"/>
      <c r="AI912038" s="29"/>
    </row>
    <row r="912066" spans="23:35" x14ac:dyDescent="0.2">
      <c r="W912066" s="31"/>
      <c r="AI912066" s="31"/>
    </row>
    <row r="912070" spans="23:35" x14ac:dyDescent="0.2">
      <c r="W912070" s="29"/>
      <c r="AI912070" s="29"/>
    </row>
    <row r="912098" spans="23:35" x14ac:dyDescent="0.2">
      <c r="W912098" s="31"/>
      <c r="AI912098" s="31"/>
    </row>
    <row r="912102" spans="23:35" x14ac:dyDescent="0.2">
      <c r="W912102" s="29"/>
      <c r="AI912102" s="29"/>
    </row>
    <row r="912130" spans="23:35" x14ac:dyDescent="0.2">
      <c r="W912130" s="31"/>
      <c r="AI912130" s="31"/>
    </row>
    <row r="912134" spans="23:35" x14ac:dyDescent="0.2">
      <c r="W912134" s="29"/>
      <c r="AI912134" s="29"/>
    </row>
    <row r="912162" spans="23:35" x14ac:dyDescent="0.2">
      <c r="W912162" s="31"/>
      <c r="AI912162" s="31"/>
    </row>
    <row r="912166" spans="23:35" x14ac:dyDescent="0.2">
      <c r="W912166" s="29"/>
      <c r="AI912166" s="29"/>
    </row>
    <row r="912194" spans="23:35" x14ac:dyDescent="0.2">
      <c r="W912194" s="31"/>
      <c r="AI912194" s="31"/>
    </row>
    <row r="912198" spans="23:35" x14ac:dyDescent="0.2">
      <c r="W912198" s="29"/>
      <c r="AI912198" s="29"/>
    </row>
    <row r="912226" spans="23:35" x14ac:dyDescent="0.2">
      <c r="W912226" s="31"/>
      <c r="AI912226" s="31"/>
    </row>
    <row r="912230" spans="23:35" x14ac:dyDescent="0.2">
      <c r="W912230" s="29"/>
      <c r="AI912230" s="29"/>
    </row>
    <row r="912258" spans="23:35" x14ac:dyDescent="0.2">
      <c r="W912258" s="31"/>
      <c r="AI912258" s="31"/>
    </row>
    <row r="912262" spans="23:35" x14ac:dyDescent="0.2">
      <c r="W912262" s="29"/>
      <c r="AI912262" s="29"/>
    </row>
    <row r="912290" spans="23:35" x14ac:dyDescent="0.2">
      <c r="W912290" s="31"/>
      <c r="AI912290" s="31"/>
    </row>
    <row r="912294" spans="23:35" x14ac:dyDescent="0.2">
      <c r="W912294" s="29"/>
      <c r="AI912294" s="29"/>
    </row>
    <row r="912322" spans="23:35" x14ac:dyDescent="0.2">
      <c r="W912322" s="31"/>
      <c r="AI912322" s="31"/>
    </row>
    <row r="912326" spans="23:35" x14ac:dyDescent="0.2">
      <c r="W912326" s="29"/>
      <c r="AI912326" s="29"/>
    </row>
    <row r="912354" spans="23:35" x14ac:dyDescent="0.2">
      <c r="W912354" s="31"/>
      <c r="AI912354" s="31"/>
    </row>
    <row r="912358" spans="23:35" x14ac:dyDescent="0.2">
      <c r="W912358" s="29"/>
      <c r="AI912358" s="29"/>
    </row>
    <row r="912386" spans="23:35" x14ac:dyDescent="0.2">
      <c r="W912386" s="31"/>
      <c r="AI912386" s="31"/>
    </row>
    <row r="912390" spans="23:35" x14ac:dyDescent="0.2">
      <c r="W912390" s="29"/>
      <c r="AI912390" s="29"/>
    </row>
    <row r="912418" spans="23:35" x14ac:dyDescent="0.2">
      <c r="W912418" s="31"/>
      <c r="AI912418" s="31"/>
    </row>
    <row r="912422" spans="23:35" x14ac:dyDescent="0.2">
      <c r="W912422" s="29"/>
      <c r="AI912422" s="29"/>
    </row>
    <row r="912450" spans="23:35" x14ac:dyDescent="0.2">
      <c r="W912450" s="31"/>
      <c r="AI912450" s="31"/>
    </row>
    <row r="912454" spans="23:35" x14ac:dyDescent="0.2">
      <c r="W912454" s="29"/>
      <c r="AI912454" s="29"/>
    </row>
    <row r="912482" spans="23:35" x14ac:dyDescent="0.2">
      <c r="W912482" s="31"/>
      <c r="AI912482" s="31"/>
    </row>
    <row r="912486" spans="23:35" x14ac:dyDescent="0.2">
      <c r="W912486" s="29"/>
      <c r="AI912486" s="29"/>
    </row>
    <row r="912514" spans="23:35" x14ac:dyDescent="0.2">
      <c r="W912514" s="31"/>
      <c r="AI912514" s="31"/>
    </row>
    <row r="912518" spans="23:35" x14ac:dyDescent="0.2">
      <c r="W912518" s="29"/>
      <c r="AI912518" s="29"/>
    </row>
    <row r="912546" spans="23:35" x14ac:dyDescent="0.2">
      <c r="W912546" s="31"/>
      <c r="AI912546" s="31"/>
    </row>
    <row r="912550" spans="23:35" x14ac:dyDescent="0.2">
      <c r="W912550" s="29"/>
      <c r="AI912550" s="29"/>
    </row>
    <row r="912578" spans="23:35" x14ac:dyDescent="0.2">
      <c r="W912578" s="31"/>
      <c r="AI912578" s="31"/>
    </row>
    <row r="912582" spans="23:35" x14ac:dyDescent="0.2">
      <c r="W912582" s="29"/>
      <c r="AI912582" s="29"/>
    </row>
    <row r="912610" spans="23:35" x14ac:dyDescent="0.2">
      <c r="W912610" s="31"/>
      <c r="AI912610" s="31"/>
    </row>
    <row r="912614" spans="23:35" x14ac:dyDescent="0.2">
      <c r="W912614" s="29"/>
      <c r="AI912614" s="29"/>
    </row>
    <row r="912642" spans="23:35" x14ac:dyDescent="0.2">
      <c r="W912642" s="31"/>
      <c r="AI912642" s="31"/>
    </row>
    <row r="912646" spans="23:35" x14ac:dyDescent="0.2">
      <c r="W912646" s="29"/>
      <c r="AI912646" s="29"/>
    </row>
    <row r="912674" spans="23:35" x14ac:dyDescent="0.2">
      <c r="W912674" s="31"/>
      <c r="AI912674" s="31"/>
    </row>
    <row r="912678" spans="23:35" x14ac:dyDescent="0.2">
      <c r="W912678" s="29"/>
      <c r="AI912678" s="29"/>
    </row>
    <row r="912706" spans="23:35" x14ac:dyDescent="0.2">
      <c r="W912706" s="31"/>
      <c r="AI912706" s="31"/>
    </row>
    <row r="912710" spans="23:35" x14ac:dyDescent="0.2">
      <c r="W912710" s="29"/>
      <c r="AI912710" s="29"/>
    </row>
    <row r="912738" spans="23:35" x14ac:dyDescent="0.2">
      <c r="W912738" s="31"/>
      <c r="AI912738" s="31"/>
    </row>
    <row r="912742" spans="23:35" x14ac:dyDescent="0.2">
      <c r="W912742" s="29"/>
      <c r="AI912742" s="29"/>
    </row>
    <row r="912770" spans="23:35" x14ac:dyDescent="0.2">
      <c r="W912770" s="31"/>
      <c r="AI912770" s="31"/>
    </row>
    <row r="912774" spans="23:35" x14ac:dyDescent="0.2">
      <c r="W912774" s="29"/>
      <c r="AI912774" s="29"/>
    </row>
    <row r="912802" spans="23:35" x14ac:dyDescent="0.2">
      <c r="W912802" s="31"/>
      <c r="AI912802" s="31"/>
    </row>
    <row r="912806" spans="23:35" x14ac:dyDescent="0.2">
      <c r="W912806" s="29"/>
      <c r="AI912806" s="29"/>
    </row>
    <row r="912834" spans="23:35" x14ac:dyDescent="0.2">
      <c r="W912834" s="31"/>
      <c r="AI912834" s="31"/>
    </row>
    <row r="912838" spans="23:35" x14ac:dyDescent="0.2">
      <c r="W912838" s="29"/>
      <c r="AI912838" s="29"/>
    </row>
    <row r="912866" spans="23:35" x14ac:dyDescent="0.2">
      <c r="W912866" s="31"/>
      <c r="AI912866" s="31"/>
    </row>
    <row r="912870" spans="23:35" x14ac:dyDescent="0.2">
      <c r="W912870" s="29"/>
      <c r="AI912870" s="29"/>
    </row>
    <row r="912898" spans="23:35" x14ac:dyDescent="0.2">
      <c r="W912898" s="31"/>
      <c r="AI912898" s="31"/>
    </row>
    <row r="912902" spans="23:35" x14ac:dyDescent="0.2">
      <c r="W912902" s="29"/>
      <c r="AI912902" s="29"/>
    </row>
    <row r="912930" spans="23:35" x14ac:dyDescent="0.2">
      <c r="W912930" s="31"/>
      <c r="AI912930" s="31"/>
    </row>
    <row r="912934" spans="23:35" x14ac:dyDescent="0.2">
      <c r="W912934" s="29"/>
      <c r="AI912934" s="29"/>
    </row>
    <row r="912962" spans="23:35" x14ac:dyDescent="0.2">
      <c r="W912962" s="31"/>
      <c r="AI912962" s="31"/>
    </row>
    <row r="912966" spans="23:35" x14ac:dyDescent="0.2">
      <c r="W912966" s="29"/>
      <c r="AI912966" s="29"/>
    </row>
    <row r="912994" spans="23:35" x14ac:dyDescent="0.2">
      <c r="W912994" s="31"/>
      <c r="AI912994" s="31"/>
    </row>
    <row r="912998" spans="23:35" x14ac:dyDescent="0.2">
      <c r="W912998" s="29"/>
      <c r="AI912998" s="29"/>
    </row>
    <row r="913026" spans="23:35" x14ac:dyDescent="0.2">
      <c r="W913026" s="31"/>
      <c r="AI913026" s="31"/>
    </row>
    <row r="913030" spans="23:35" x14ac:dyDescent="0.2">
      <c r="W913030" s="29"/>
      <c r="AI913030" s="29"/>
    </row>
    <row r="913058" spans="23:35" x14ac:dyDescent="0.2">
      <c r="W913058" s="31"/>
      <c r="AI913058" s="31"/>
    </row>
    <row r="913062" spans="23:35" x14ac:dyDescent="0.2">
      <c r="W913062" s="29"/>
      <c r="AI913062" s="29"/>
    </row>
    <row r="913090" spans="23:35" x14ac:dyDescent="0.2">
      <c r="W913090" s="31"/>
      <c r="AI913090" s="31"/>
    </row>
    <row r="913094" spans="23:35" x14ac:dyDescent="0.2">
      <c r="W913094" s="29"/>
      <c r="AI913094" s="29"/>
    </row>
    <row r="913122" spans="23:35" x14ac:dyDescent="0.2">
      <c r="W913122" s="31"/>
      <c r="AI913122" s="31"/>
    </row>
    <row r="913126" spans="23:35" x14ac:dyDescent="0.2">
      <c r="W913126" s="29"/>
      <c r="AI913126" s="29"/>
    </row>
    <row r="913154" spans="23:35" x14ac:dyDescent="0.2">
      <c r="W913154" s="31"/>
      <c r="AI913154" s="31"/>
    </row>
    <row r="913158" spans="23:35" x14ac:dyDescent="0.2">
      <c r="W913158" s="29"/>
      <c r="AI913158" s="29"/>
    </row>
    <row r="913186" spans="23:35" x14ac:dyDescent="0.2">
      <c r="W913186" s="31"/>
      <c r="AI913186" s="31"/>
    </row>
    <row r="913190" spans="23:35" x14ac:dyDescent="0.2">
      <c r="W913190" s="29"/>
      <c r="AI913190" s="29"/>
    </row>
    <row r="913218" spans="23:35" x14ac:dyDescent="0.2">
      <c r="W913218" s="31"/>
      <c r="AI913218" s="31"/>
    </row>
    <row r="913222" spans="23:35" x14ac:dyDescent="0.2">
      <c r="W913222" s="29"/>
      <c r="AI913222" s="29"/>
    </row>
    <row r="913250" spans="23:35" x14ac:dyDescent="0.2">
      <c r="W913250" s="31"/>
      <c r="AI913250" s="31"/>
    </row>
    <row r="913254" spans="23:35" x14ac:dyDescent="0.2">
      <c r="W913254" s="29"/>
      <c r="AI913254" s="29"/>
    </row>
    <row r="913282" spans="23:35" x14ac:dyDescent="0.2">
      <c r="W913282" s="31"/>
      <c r="AI913282" s="31"/>
    </row>
    <row r="913286" spans="23:35" x14ac:dyDescent="0.2">
      <c r="W913286" s="29"/>
      <c r="AI913286" s="29"/>
    </row>
    <row r="913314" spans="23:35" x14ac:dyDescent="0.2">
      <c r="W913314" s="31"/>
      <c r="AI913314" s="31"/>
    </row>
    <row r="913318" spans="23:35" x14ac:dyDescent="0.2">
      <c r="W913318" s="29"/>
      <c r="AI913318" s="29"/>
    </row>
    <row r="913346" spans="23:35" x14ac:dyDescent="0.2">
      <c r="W913346" s="31"/>
      <c r="AI913346" s="31"/>
    </row>
    <row r="913350" spans="23:35" x14ac:dyDescent="0.2">
      <c r="W913350" s="29"/>
      <c r="AI913350" s="29"/>
    </row>
    <row r="913378" spans="23:35" x14ac:dyDescent="0.2">
      <c r="W913378" s="31"/>
      <c r="AI913378" s="31"/>
    </row>
    <row r="913382" spans="23:35" x14ac:dyDescent="0.2">
      <c r="W913382" s="29"/>
      <c r="AI913382" s="29"/>
    </row>
    <row r="913410" spans="23:35" x14ac:dyDescent="0.2">
      <c r="W913410" s="31"/>
      <c r="AI913410" s="31"/>
    </row>
    <row r="913414" spans="23:35" x14ac:dyDescent="0.2">
      <c r="W913414" s="29"/>
      <c r="AI913414" s="29"/>
    </row>
    <row r="913442" spans="23:35" x14ac:dyDescent="0.2">
      <c r="W913442" s="31"/>
      <c r="AI913442" s="31"/>
    </row>
    <row r="913446" spans="23:35" x14ac:dyDescent="0.2">
      <c r="W913446" s="29"/>
      <c r="AI913446" s="29"/>
    </row>
    <row r="913474" spans="23:35" x14ac:dyDescent="0.2">
      <c r="W913474" s="31"/>
      <c r="AI913474" s="31"/>
    </row>
    <row r="913478" spans="23:35" x14ac:dyDescent="0.2">
      <c r="W913478" s="29"/>
      <c r="AI913478" s="29"/>
    </row>
    <row r="913506" spans="23:35" x14ac:dyDescent="0.2">
      <c r="W913506" s="31"/>
      <c r="AI913506" s="31"/>
    </row>
    <row r="913510" spans="23:35" x14ac:dyDescent="0.2">
      <c r="W913510" s="29"/>
      <c r="AI913510" s="29"/>
    </row>
    <row r="913538" spans="23:35" x14ac:dyDescent="0.2">
      <c r="W913538" s="31"/>
      <c r="AI913538" s="31"/>
    </row>
    <row r="913542" spans="23:35" x14ac:dyDescent="0.2">
      <c r="W913542" s="29"/>
      <c r="AI913542" s="29"/>
    </row>
    <row r="913570" spans="23:35" x14ac:dyDescent="0.2">
      <c r="W913570" s="31"/>
      <c r="AI913570" s="31"/>
    </row>
    <row r="913574" spans="23:35" x14ac:dyDescent="0.2">
      <c r="W913574" s="29"/>
      <c r="AI913574" s="29"/>
    </row>
    <row r="913602" spans="23:35" x14ac:dyDescent="0.2">
      <c r="W913602" s="31"/>
      <c r="AI913602" s="31"/>
    </row>
    <row r="913606" spans="23:35" x14ac:dyDescent="0.2">
      <c r="W913606" s="29"/>
      <c r="AI913606" s="29"/>
    </row>
    <row r="913634" spans="23:35" x14ac:dyDescent="0.2">
      <c r="W913634" s="31"/>
      <c r="AI913634" s="31"/>
    </row>
    <row r="913638" spans="23:35" x14ac:dyDescent="0.2">
      <c r="W913638" s="29"/>
      <c r="AI913638" s="29"/>
    </row>
    <row r="913666" spans="23:35" x14ac:dyDescent="0.2">
      <c r="W913666" s="31"/>
      <c r="AI913666" s="31"/>
    </row>
    <row r="913670" spans="23:35" x14ac:dyDescent="0.2">
      <c r="W913670" s="29"/>
      <c r="AI913670" s="29"/>
    </row>
    <row r="913698" spans="23:35" x14ac:dyDescent="0.2">
      <c r="W913698" s="31"/>
      <c r="AI913698" s="31"/>
    </row>
    <row r="913702" spans="23:35" x14ac:dyDescent="0.2">
      <c r="W913702" s="29"/>
      <c r="AI913702" s="29"/>
    </row>
    <row r="913730" spans="23:35" x14ac:dyDescent="0.2">
      <c r="W913730" s="31"/>
      <c r="AI913730" s="31"/>
    </row>
    <row r="913734" spans="23:35" x14ac:dyDescent="0.2">
      <c r="W913734" s="29"/>
      <c r="AI913734" s="29"/>
    </row>
    <row r="913762" spans="23:35" x14ac:dyDescent="0.2">
      <c r="W913762" s="31"/>
      <c r="AI913762" s="31"/>
    </row>
    <row r="913766" spans="23:35" x14ac:dyDescent="0.2">
      <c r="W913766" s="29"/>
      <c r="AI913766" s="29"/>
    </row>
    <row r="913794" spans="23:35" x14ac:dyDescent="0.2">
      <c r="W913794" s="31"/>
      <c r="AI913794" s="31"/>
    </row>
    <row r="913798" spans="23:35" x14ac:dyDescent="0.2">
      <c r="W913798" s="29"/>
      <c r="AI913798" s="29"/>
    </row>
    <row r="913826" spans="23:35" x14ac:dyDescent="0.2">
      <c r="W913826" s="31"/>
      <c r="AI913826" s="31"/>
    </row>
    <row r="913830" spans="23:35" x14ac:dyDescent="0.2">
      <c r="W913830" s="29"/>
      <c r="AI913830" s="29"/>
    </row>
    <row r="913858" spans="23:35" x14ac:dyDescent="0.2">
      <c r="W913858" s="31"/>
      <c r="AI913858" s="31"/>
    </row>
    <row r="913862" spans="23:35" x14ac:dyDescent="0.2">
      <c r="W913862" s="29"/>
      <c r="AI913862" s="29"/>
    </row>
    <row r="913890" spans="23:35" x14ac:dyDescent="0.2">
      <c r="W913890" s="31"/>
      <c r="AI913890" s="31"/>
    </row>
    <row r="913894" spans="23:35" x14ac:dyDescent="0.2">
      <c r="W913894" s="29"/>
      <c r="AI913894" s="29"/>
    </row>
    <row r="913922" spans="23:35" x14ac:dyDescent="0.2">
      <c r="W913922" s="31"/>
      <c r="AI913922" s="31"/>
    </row>
    <row r="913926" spans="23:35" x14ac:dyDescent="0.2">
      <c r="W913926" s="29"/>
      <c r="AI913926" s="29"/>
    </row>
    <row r="913954" spans="23:35" x14ac:dyDescent="0.2">
      <c r="W913954" s="31"/>
      <c r="AI913954" s="31"/>
    </row>
    <row r="913958" spans="23:35" x14ac:dyDescent="0.2">
      <c r="W913958" s="29"/>
      <c r="AI913958" s="29"/>
    </row>
    <row r="913986" spans="23:35" x14ac:dyDescent="0.2">
      <c r="W913986" s="31"/>
      <c r="AI913986" s="31"/>
    </row>
    <row r="913990" spans="23:35" x14ac:dyDescent="0.2">
      <c r="W913990" s="29"/>
      <c r="AI913990" s="29"/>
    </row>
    <row r="914018" spans="23:35" x14ac:dyDescent="0.2">
      <c r="W914018" s="31"/>
      <c r="AI914018" s="31"/>
    </row>
    <row r="914022" spans="23:35" x14ac:dyDescent="0.2">
      <c r="W914022" s="29"/>
      <c r="AI914022" s="29"/>
    </row>
    <row r="914050" spans="23:35" x14ac:dyDescent="0.2">
      <c r="W914050" s="31"/>
      <c r="AI914050" s="31"/>
    </row>
    <row r="914054" spans="23:35" x14ac:dyDescent="0.2">
      <c r="W914054" s="29"/>
      <c r="AI914054" s="29"/>
    </row>
    <row r="914082" spans="23:35" x14ac:dyDescent="0.2">
      <c r="W914082" s="31"/>
      <c r="AI914082" s="31"/>
    </row>
    <row r="914086" spans="23:35" x14ac:dyDescent="0.2">
      <c r="W914086" s="29"/>
      <c r="AI914086" s="29"/>
    </row>
    <row r="914114" spans="23:35" x14ac:dyDescent="0.2">
      <c r="W914114" s="31"/>
      <c r="AI914114" s="31"/>
    </row>
    <row r="914118" spans="23:35" x14ac:dyDescent="0.2">
      <c r="W914118" s="29"/>
      <c r="AI914118" s="29"/>
    </row>
    <row r="914146" spans="23:35" x14ac:dyDescent="0.2">
      <c r="W914146" s="31"/>
      <c r="AI914146" s="31"/>
    </row>
    <row r="914150" spans="23:35" x14ac:dyDescent="0.2">
      <c r="W914150" s="29"/>
      <c r="AI914150" s="29"/>
    </row>
    <row r="914178" spans="23:35" x14ac:dyDescent="0.2">
      <c r="W914178" s="31"/>
      <c r="AI914178" s="31"/>
    </row>
    <row r="914182" spans="23:35" x14ac:dyDescent="0.2">
      <c r="W914182" s="29"/>
      <c r="AI914182" s="29"/>
    </row>
    <row r="914210" spans="23:35" x14ac:dyDescent="0.2">
      <c r="W914210" s="31"/>
      <c r="AI914210" s="31"/>
    </row>
    <row r="914214" spans="23:35" x14ac:dyDescent="0.2">
      <c r="W914214" s="29"/>
      <c r="AI914214" s="29"/>
    </row>
    <row r="914242" spans="23:35" x14ac:dyDescent="0.2">
      <c r="W914242" s="31"/>
      <c r="AI914242" s="31"/>
    </row>
    <row r="914246" spans="23:35" x14ac:dyDescent="0.2">
      <c r="W914246" s="29"/>
      <c r="AI914246" s="29"/>
    </row>
    <row r="914274" spans="23:35" x14ac:dyDescent="0.2">
      <c r="W914274" s="31"/>
      <c r="AI914274" s="31"/>
    </row>
    <row r="914278" spans="23:35" x14ac:dyDescent="0.2">
      <c r="W914278" s="29"/>
      <c r="AI914278" s="29"/>
    </row>
    <row r="914306" spans="23:35" x14ac:dyDescent="0.2">
      <c r="W914306" s="31"/>
      <c r="AI914306" s="31"/>
    </row>
    <row r="914310" spans="23:35" x14ac:dyDescent="0.2">
      <c r="W914310" s="29"/>
      <c r="AI914310" s="29"/>
    </row>
    <row r="914338" spans="23:35" x14ac:dyDescent="0.2">
      <c r="W914338" s="31"/>
      <c r="AI914338" s="31"/>
    </row>
    <row r="914342" spans="23:35" x14ac:dyDescent="0.2">
      <c r="W914342" s="29"/>
      <c r="AI914342" s="29"/>
    </row>
    <row r="914370" spans="23:35" x14ac:dyDescent="0.2">
      <c r="W914370" s="31"/>
      <c r="AI914370" s="31"/>
    </row>
    <row r="914374" spans="23:35" x14ac:dyDescent="0.2">
      <c r="W914374" s="29"/>
      <c r="AI914374" s="29"/>
    </row>
    <row r="914402" spans="23:35" x14ac:dyDescent="0.2">
      <c r="W914402" s="31"/>
      <c r="AI914402" s="31"/>
    </row>
    <row r="914406" spans="23:35" x14ac:dyDescent="0.2">
      <c r="W914406" s="29"/>
      <c r="AI914406" s="29"/>
    </row>
    <row r="914434" spans="23:35" x14ac:dyDescent="0.2">
      <c r="W914434" s="31"/>
      <c r="AI914434" s="31"/>
    </row>
    <row r="914438" spans="23:35" x14ac:dyDescent="0.2">
      <c r="W914438" s="29"/>
      <c r="AI914438" s="29"/>
    </row>
    <row r="914466" spans="23:35" x14ac:dyDescent="0.2">
      <c r="W914466" s="31"/>
      <c r="AI914466" s="31"/>
    </row>
    <row r="914470" spans="23:35" x14ac:dyDescent="0.2">
      <c r="W914470" s="29"/>
      <c r="AI914470" s="29"/>
    </row>
    <row r="914498" spans="23:35" x14ac:dyDescent="0.2">
      <c r="W914498" s="31"/>
      <c r="AI914498" s="31"/>
    </row>
    <row r="914502" spans="23:35" x14ac:dyDescent="0.2">
      <c r="W914502" s="29"/>
      <c r="AI914502" s="29"/>
    </row>
    <row r="914530" spans="23:35" x14ac:dyDescent="0.2">
      <c r="W914530" s="31"/>
      <c r="AI914530" s="31"/>
    </row>
    <row r="914534" spans="23:35" x14ac:dyDescent="0.2">
      <c r="W914534" s="29"/>
      <c r="AI914534" s="29"/>
    </row>
    <row r="914562" spans="23:35" x14ac:dyDescent="0.2">
      <c r="W914562" s="31"/>
      <c r="AI914562" s="31"/>
    </row>
    <row r="914566" spans="23:35" x14ac:dyDescent="0.2">
      <c r="W914566" s="29"/>
      <c r="AI914566" s="29"/>
    </row>
    <row r="914594" spans="23:35" x14ac:dyDescent="0.2">
      <c r="W914594" s="31"/>
      <c r="AI914594" s="31"/>
    </row>
    <row r="914598" spans="23:35" x14ac:dyDescent="0.2">
      <c r="W914598" s="29"/>
      <c r="AI914598" s="29"/>
    </row>
    <row r="914626" spans="23:35" x14ac:dyDescent="0.2">
      <c r="W914626" s="31"/>
      <c r="AI914626" s="31"/>
    </row>
    <row r="914630" spans="23:35" x14ac:dyDescent="0.2">
      <c r="W914630" s="29"/>
      <c r="AI914630" s="29"/>
    </row>
    <row r="914658" spans="23:35" x14ac:dyDescent="0.2">
      <c r="W914658" s="31"/>
      <c r="AI914658" s="31"/>
    </row>
    <row r="914662" spans="23:35" x14ac:dyDescent="0.2">
      <c r="W914662" s="29"/>
      <c r="AI914662" s="29"/>
    </row>
    <row r="914690" spans="23:35" x14ac:dyDescent="0.2">
      <c r="W914690" s="31"/>
      <c r="AI914690" s="31"/>
    </row>
    <row r="914694" spans="23:35" x14ac:dyDescent="0.2">
      <c r="W914694" s="29"/>
      <c r="AI914694" s="29"/>
    </row>
    <row r="914722" spans="23:35" x14ac:dyDescent="0.2">
      <c r="W914722" s="31"/>
      <c r="AI914722" s="31"/>
    </row>
    <row r="914726" spans="23:35" x14ac:dyDescent="0.2">
      <c r="W914726" s="29"/>
      <c r="AI914726" s="29"/>
    </row>
    <row r="914754" spans="23:35" x14ac:dyDescent="0.2">
      <c r="W914754" s="31"/>
      <c r="AI914754" s="31"/>
    </row>
    <row r="914758" spans="23:35" x14ac:dyDescent="0.2">
      <c r="W914758" s="29"/>
      <c r="AI914758" s="29"/>
    </row>
    <row r="914786" spans="23:35" x14ac:dyDescent="0.2">
      <c r="W914786" s="31"/>
      <c r="AI914786" s="31"/>
    </row>
    <row r="914790" spans="23:35" x14ac:dyDescent="0.2">
      <c r="W914790" s="29"/>
      <c r="AI914790" s="29"/>
    </row>
    <row r="914818" spans="23:35" x14ac:dyDescent="0.2">
      <c r="W914818" s="31"/>
      <c r="AI914818" s="31"/>
    </row>
    <row r="914822" spans="23:35" x14ac:dyDescent="0.2">
      <c r="W914822" s="29"/>
      <c r="AI914822" s="29"/>
    </row>
    <row r="914850" spans="23:35" x14ac:dyDescent="0.2">
      <c r="W914850" s="31"/>
      <c r="AI914850" s="31"/>
    </row>
    <row r="914854" spans="23:35" x14ac:dyDescent="0.2">
      <c r="W914854" s="29"/>
      <c r="AI914854" s="29"/>
    </row>
    <row r="914882" spans="23:35" x14ac:dyDescent="0.2">
      <c r="W914882" s="31"/>
      <c r="AI914882" s="31"/>
    </row>
    <row r="914886" spans="23:35" x14ac:dyDescent="0.2">
      <c r="W914886" s="29"/>
      <c r="AI914886" s="29"/>
    </row>
    <row r="914914" spans="23:35" x14ac:dyDescent="0.2">
      <c r="W914914" s="31"/>
      <c r="AI914914" s="31"/>
    </row>
    <row r="914918" spans="23:35" x14ac:dyDescent="0.2">
      <c r="W914918" s="29"/>
      <c r="AI914918" s="29"/>
    </row>
    <row r="914946" spans="23:35" x14ac:dyDescent="0.2">
      <c r="W914946" s="31"/>
      <c r="AI914946" s="31"/>
    </row>
    <row r="914950" spans="23:35" x14ac:dyDescent="0.2">
      <c r="W914950" s="29"/>
      <c r="AI914950" s="29"/>
    </row>
    <row r="914978" spans="23:35" x14ac:dyDescent="0.2">
      <c r="W914978" s="31"/>
      <c r="AI914978" s="31"/>
    </row>
    <row r="914982" spans="23:35" x14ac:dyDescent="0.2">
      <c r="W914982" s="29"/>
      <c r="AI914982" s="29"/>
    </row>
    <row r="915010" spans="23:35" x14ac:dyDescent="0.2">
      <c r="W915010" s="31"/>
      <c r="AI915010" s="31"/>
    </row>
    <row r="915014" spans="23:35" x14ac:dyDescent="0.2">
      <c r="W915014" s="29"/>
      <c r="AI915014" s="29"/>
    </row>
    <row r="915042" spans="23:35" x14ac:dyDescent="0.2">
      <c r="W915042" s="31"/>
      <c r="AI915042" s="31"/>
    </row>
    <row r="915046" spans="23:35" x14ac:dyDescent="0.2">
      <c r="W915046" s="29"/>
      <c r="AI915046" s="29"/>
    </row>
    <row r="915074" spans="23:35" x14ac:dyDescent="0.2">
      <c r="W915074" s="31"/>
      <c r="AI915074" s="31"/>
    </row>
    <row r="915078" spans="23:35" x14ac:dyDescent="0.2">
      <c r="W915078" s="29"/>
      <c r="AI915078" s="29"/>
    </row>
    <row r="915106" spans="23:35" x14ac:dyDescent="0.2">
      <c r="W915106" s="31"/>
      <c r="AI915106" s="31"/>
    </row>
    <row r="915110" spans="23:35" x14ac:dyDescent="0.2">
      <c r="W915110" s="29"/>
      <c r="AI915110" s="29"/>
    </row>
    <row r="915138" spans="23:35" x14ac:dyDescent="0.2">
      <c r="W915138" s="31"/>
      <c r="AI915138" s="31"/>
    </row>
    <row r="915142" spans="23:35" x14ac:dyDescent="0.2">
      <c r="W915142" s="29"/>
      <c r="AI915142" s="29"/>
    </row>
    <row r="915170" spans="23:35" x14ac:dyDescent="0.2">
      <c r="W915170" s="31"/>
      <c r="AI915170" s="31"/>
    </row>
    <row r="915174" spans="23:35" x14ac:dyDescent="0.2">
      <c r="W915174" s="29"/>
      <c r="AI915174" s="29"/>
    </row>
    <row r="915202" spans="23:35" x14ac:dyDescent="0.2">
      <c r="W915202" s="31"/>
      <c r="AI915202" s="31"/>
    </row>
    <row r="915206" spans="23:35" x14ac:dyDescent="0.2">
      <c r="W915206" s="29"/>
      <c r="AI915206" s="29"/>
    </row>
    <row r="915234" spans="23:35" x14ac:dyDescent="0.2">
      <c r="W915234" s="31"/>
      <c r="AI915234" s="31"/>
    </row>
    <row r="915238" spans="23:35" x14ac:dyDescent="0.2">
      <c r="W915238" s="29"/>
      <c r="AI915238" s="29"/>
    </row>
    <row r="915266" spans="23:35" x14ac:dyDescent="0.2">
      <c r="W915266" s="31"/>
      <c r="AI915266" s="31"/>
    </row>
    <row r="915270" spans="23:35" x14ac:dyDescent="0.2">
      <c r="W915270" s="29"/>
      <c r="AI915270" s="29"/>
    </row>
    <row r="915298" spans="23:35" x14ac:dyDescent="0.2">
      <c r="W915298" s="31"/>
      <c r="AI915298" s="31"/>
    </row>
    <row r="915302" spans="23:35" x14ac:dyDescent="0.2">
      <c r="W915302" s="29"/>
      <c r="AI915302" s="29"/>
    </row>
    <row r="915330" spans="23:35" x14ac:dyDescent="0.2">
      <c r="W915330" s="31"/>
      <c r="AI915330" s="31"/>
    </row>
    <row r="915334" spans="23:35" x14ac:dyDescent="0.2">
      <c r="W915334" s="29"/>
      <c r="AI915334" s="29"/>
    </row>
    <row r="915362" spans="23:35" x14ac:dyDescent="0.2">
      <c r="W915362" s="31"/>
      <c r="AI915362" s="31"/>
    </row>
    <row r="915366" spans="23:35" x14ac:dyDescent="0.2">
      <c r="W915366" s="29"/>
      <c r="AI915366" s="29"/>
    </row>
    <row r="915394" spans="23:35" x14ac:dyDescent="0.2">
      <c r="W915394" s="31"/>
      <c r="AI915394" s="31"/>
    </row>
    <row r="915398" spans="23:35" x14ac:dyDescent="0.2">
      <c r="W915398" s="29"/>
      <c r="AI915398" s="29"/>
    </row>
    <row r="915426" spans="23:35" x14ac:dyDescent="0.2">
      <c r="W915426" s="31"/>
      <c r="AI915426" s="31"/>
    </row>
    <row r="915430" spans="23:35" x14ac:dyDescent="0.2">
      <c r="W915430" s="29"/>
      <c r="AI915430" s="29"/>
    </row>
    <row r="915458" spans="23:35" x14ac:dyDescent="0.2">
      <c r="W915458" s="31"/>
      <c r="AI915458" s="31"/>
    </row>
    <row r="915462" spans="23:35" x14ac:dyDescent="0.2">
      <c r="W915462" s="29"/>
      <c r="AI915462" s="29"/>
    </row>
    <row r="915490" spans="23:35" x14ac:dyDescent="0.2">
      <c r="W915490" s="31"/>
      <c r="AI915490" s="31"/>
    </row>
    <row r="915494" spans="23:35" x14ac:dyDescent="0.2">
      <c r="W915494" s="29"/>
      <c r="AI915494" s="29"/>
    </row>
    <row r="915522" spans="23:35" x14ac:dyDescent="0.2">
      <c r="W915522" s="31"/>
      <c r="AI915522" s="31"/>
    </row>
    <row r="915526" spans="23:35" x14ac:dyDescent="0.2">
      <c r="W915526" s="29"/>
      <c r="AI915526" s="29"/>
    </row>
    <row r="915554" spans="23:35" x14ac:dyDescent="0.2">
      <c r="W915554" s="31"/>
      <c r="AI915554" s="31"/>
    </row>
    <row r="915558" spans="23:35" x14ac:dyDescent="0.2">
      <c r="W915558" s="29"/>
      <c r="AI915558" s="29"/>
    </row>
    <row r="915586" spans="23:35" x14ac:dyDescent="0.2">
      <c r="W915586" s="31"/>
      <c r="AI915586" s="31"/>
    </row>
    <row r="915590" spans="23:35" x14ac:dyDescent="0.2">
      <c r="W915590" s="29"/>
      <c r="AI915590" s="29"/>
    </row>
    <row r="915618" spans="23:35" x14ac:dyDescent="0.2">
      <c r="W915618" s="31"/>
      <c r="AI915618" s="31"/>
    </row>
    <row r="915622" spans="23:35" x14ac:dyDescent="0.2">
      <c r="W915622" s="29"/>
      <c r="AI915622" s="29"/>
    </row>
    <row r="915650" spans="23:35" x14ac:dyDescent="0.2">
      <c r="W915650" s="31"/>
      <c r="AI915650" s="31"/>
    </row>
    <row r="915654" spans="23:35" x14ac:dyDescent="0.2">
      <c r="W915654" s="29"/>
      <c r="AI915654" s="29"/>
    </row>
    <row r="915682" spans="23:35" x14ac:dyDescent="0.2">
      <c r="W915682" s="31"/>
      <c r="AI915682" s="31"/>
    </row>
    <row r="915686" spans="23:35" x14ac:dyDescent="0.2">
      <c r="W915686" s="29"/>
      <c r="AI915686" s="29"/>
    </row>
    <row r="915714" spans="23:35" x14ac:dyDescent="0.2">
      <c r="W915714" s="31"/>
      <c r="AI915714" s="31"/>
    </row>
    <row r="915718" spans="23:35" x14ac:dyDescent="0.2">
      <c r="W915718" s="29"/>
      <c r="AI915718" s="29"/>
    </row>
    <row r="915746" spans="23:35" x14ac:dyDescent="0.2">
      <c r="W915746" s="31"/>
      <c r="AI915746" s="31"/>
    </row>
    <row r="915750" spans="23:35" x14ac:dyDescent="0.2">
      <c r="W915750" s="29"/>
      <c r="AI915750" s="29"/>
    </row>
    <row r="915778" spans="23:35" x14ac:dyDescent="0.2">
      <c r="W915778" s="31"/>
      <c r="AI915778" s="31"/>
    </row>
    <row r="915782" spans="23:35" x14ac:dyDescent="0.2">
      <c r="W915782" s="29"/>
      <c r="AI915782" s="29"/>
    </row>
    <row r="915810" spans="23:35" x14ac:dyDescent="0.2">
      <c r="W915810" s="31"/>
      <c r="AI915810" s="31"/>
    </row>
    <row r="915814" spans="23:35" x14ac:dyDescent="0.2">
      <c r="W915814" s="29"/>
      <c r="AI915814" s="29"/>
    </row>
    <row r="915842" spans="23:35" x14ac:dyDescent="0.2">
      <c r="W915842" s="31"/>
      <c r="AI915842" s="31"/>
    </row>
    <row r="915846" spans="23:35" x14ac:dyDescent="0.2">
      <c r="W915846" s="29"/>
      <c r="AI915846" s="29"/>
    </row>
    <row r="915874" spans="23:35" x14ac:dyDescent="0.2">
      <c r="W915874" s="31"/>
      <c r="AI915874" s="31"/>
    </row>
    <row r="915878" spans="23:35" x14ac:dyDescent="0.2">
      <c r="W915878" s="29"/>
      <c r="AI915878" s="29"/>
    </row>
    <row r="915906" spans="23:35" x14ac:dyDescent="0.2">
      <c r="W915906" s="31"/>
      <c r="AI915906" s="31"/>
    </row>
    <row r="915910" spans="23:35" x14ac:dyDescent="0.2">
      <c r="W915910" s="29"/>
      <c r="AI915910" s="29"/>
    </row>
    <row r="915938" spans="23:35" x14ac:dyDescent="0.2">
      <c r="W915938" s="31"/>
      <c r="AI915938" s="31"/>
    </row>
    <row r="915942" spans="23:35" x14ac:dyDescent="0.2">
      <c r="W915942" s="29"/>
      <c r="AI915942" s="29"/>
    </row>
    <row r="915970" spans="23:35" x14ac:dyDescent="0.2">
      <c r="W915970" s="31"/>
      <c r="AI915970" s="31"/>
    </row>
    <row r="915974" spans="23:35" x14ac:dyDescent="0.2">
      <c r="W915974" s="29"/>
      <c r="AI915974" s="29"/>
    </row>
    <row r="916002" spans="23:35" x14ac:dyDescent="0.2">
      <c r="W916002" s="31"/>
      <c r="AI916002" s="31"/>
    </row>
    <row r="916006" spans="23:35" x14ac:dyDescent="0.2">
      <c r="W916006" s="29"/>
      <c r="AI916006" s="29"/>
    </row>
    <row r="916034" spans="23:35" x14ac:dyDescent="0.2">
      <c r="W916034" s="31"/>
      <c r="AI916034" s="31"/>
    </row>
    <row r="916038" spans="23:35" x14ac:dyDescent="0.2">
      <c r="W916038" s="29"/>
      <c r="AI916038" s="29"/>
    </row>
    <row r="916066" spans="23:35" x14ac:dyDescent="0.2">
      <c r="W916066" s="31"/>
      <c r="AI916066" s="31"/>
    </row>
    <row r="916070" spans="23:35" x14ac:dyDescent="0.2">
      <c r="W916070" s="29"/>
      <c r="AI916070" s="29"/>
    </row>
    <row r="916098" spans="23:35" x14ac:dyDescent="0.2">
      <c r="W916098" s="31"/>
      <c r="AI916098" s="31"/>
    </row>
    <row r="916102" spans="23:35" x14ac:dyDescent="0.2">
      <c r="W916102" s="29"/>
      <c r="AI916102" s="29"/>
    </row>
    <row r="916130" spans="23:35" x14ac:dyDescent="0.2">
      <c r="W916130" s="31"/>
      <c r="AI916130" s="31"/>
    </row>
    <row r="916134" spans="23:35" x14ac:dyDescent="0.2">
      <c r="W916134" s="29"/>
      <c r="AI916134" s="29"/>
    </row>
    <row r="916162" spans="23:35" x14ac:dyDescent="0.2">
      <c r="W916162" s="31"/>
      <c r="AI916162" s="31"/>
    </row>
    <row r="916166" spans="23:35" x14ac:dyDescent="0.2">
      <c r="W916166" s="29"/>
      <c r="AI916166" s="29"/>
    </row>
    <row r="916194" spans="23:35" x14ac:dyDescent="0.2">
      <c r="W916194" s="31"/>
      <c r="AI916194" s="31"/>
    </row>
    <row r="916198" spans="23:35" x14ac:dyDescent="0.2">
      <c r="W916198" s="29"/>
      <c r="AI916198" s="29"/>
    </row>
    <row r="916226" spans="23:35" x14ac:dyDescent="0.2">
      <c r="W916226" s="31"/>
      <c r="AI916226" s="31"/>
    </row>
    <row r="916230" spans="23:35" x14ac:dyDescent="0.2">
      <c r="W916230" s="29"/>
      <c r="AI916230" s="29"/>
    </row>
    <row r="916258" spans="23:35" x14ac:dyDescent="0.2">
      <c r="W916258" s="31"/>
      <c r="AI916258" s="31"/>
    </row>
    <row r="916262" spans="23:35" x14ac:dyDescent="0.2">
      <c r="W916262" s="29"/>
      <c r="AI916262" s="29"/>
    </row>
    <row r="916290" spans="23:35" x14ac:dyDescent="0.2">
      <c r="W916290" s="31"/>
      <c r="AI916290" s="31"/>
    </row>
    <row r="916294" spans="23:35" x14ac:dyDescent="0.2">
      <c r="W916294" s="29"/>
      <c r="AI916294" s="29"/>
    </row>
    <row r="916322" spans="23:35" x14ac:dyDescent="0.2">
      <c r="W916322" s="31"/>
      <c r="AI916322" s="31"/>
    </row>
    <row r="916326" spans="23:35" x14ac:dyDescent="0.2">
      <c r="W916326" s="29"/>
      <c r="AI916326" s="29"/>
    </row>
    <row r="916354" spans="23:35" x14ac:dyDescent="0.2">
      <c r="W916354" s="31"/>
      <c r="AI916354" s="31"/>
    </row>
    <row r="916358" spans="23:35" x14ac:dyDescent="0.2">
      <c r="W916358" s="29"/>
      <c r="AI916358" s="29"/>
    </row>
    <row r="916386" spans="23:35" x14ac:dyDescent="0.2">
      <c r="W916386" s="31"/>
      <c r="AI916386" s="31"/>
    </row>
    <row r="916390" spans="23:35" x14ac:dyDescent="0.2">
      <c r="W916390" s="29"/>
      <c r="AI916390" s="29"/>
    </row>
    <row r="916418" spans="23:35" x14ac:dyDescent="0.2">
      <c r="W916418" s="31"/>
      <c r="AI916418" s="31"/>
    </row>
    <row r="916422" spans="23:35" x14ac:dyDescent="0.2">
      <c r="W916422" s="29"/>
      <c r="AI916422" s="29"/>
    </row>
    <row r="916450" spans="23:35" x14ac:dyDescent="0.2">
      <c r="W916450" s="31"/>
      <c r="AI916450" s="31"/>
    </row>
    <row r="916454" spans="23:35" x14ac:dyDescent="0.2">
      <c r="W916454" s="29"/>
      <c r="AI916454" s="29"/>
    </row>
    <row r="916482" spans="23:35" x14ac:dyDescent="0.2">
      <c r="W916482" s="31"/>
      <c r="AI916482" s="31"/>
    </row>
    <row r="916486" spans="23:35" x14ac:dyDescent="0.2">
      <c r="W916486" s="29"/>
      <c r="AI916486" s="29"/>
    </row>
    <row r="916514" spans="23:35" x14ac:dyDescent="0.2">
      <c r="W916514" s="31"/>
      <c r="AI916514" s="31"/>
    </row>
    <row r="916518" spans="23:35" x14ac:dyDescent="0.2">
      <c r="W916518" s="29"/>
      <c r="AI916518" s="29"/>
    </row>
    <row r="916546" spans="23:35" x14ac:dyDescent="0.2">
      <c r="W916546" s="31"/>
      <c r="AI916546" s="31"/>
    </row>
    <row r="916550" spans="23:35" x14ac:dyDescent="0.2">
      <c r="W916550" s="29"/>
      <c r="AI916550" s="29"/>
    </row>
    <row r="916578" spans="23:35" x14ac:dyDescent="0.2">
      <c r="W916578" s="31"/>
      <c r="AI916578" s="31"/>
    </row>
    <row r="916582" spans="23:35" x14ac:dyDescent="0.2">
      <c r="W916582" s="29"/>
      <c r="AI916582" s="29"/>
    </row>
    <row r="916610" spans="23:35" x14ac:dyDescent="0.2">
      <c r="W916610" s="31"/>
      <c r="AI916610" s="31"/>
    </row>
    <row r="916614" spans="23:35" x14ac:dyDescent="0.2">
      <c r="W916614" s="29"/>
      <c r="AI916614" s="29"/>
    </row>
    <row r="916642" spans="23:35" x14ac:dyDescent="0.2">
      <c r="W916642" s="31"/>
      <c r="AI916642" s="31"/>
    </row>
    <row r="916646" spans="23:35" x14ac:dyDescent="0.2">
      <c r="W916646" s="29"/>
      <c r="AI916646" s="29"/>
    </row>
    <row r="916674" spans="23:35" x14ac:dyDescent="0.2">
      <c r="W916674" s="31"/>
      <c r="AI916674" s="31"/>
    </row>
    <row r="916678" spans="23:35" x14ac:dyDescent="0.2">
      <c r="W916678" s="29"/>
      <c r="AI916678" s="29"/>
    </row>
    <row r="916706" spans="23:35" x14ac:dyDescent="0.2">
      <c r="W916706" s="31"/>
      <c r="AI916706" s="31"/>
    </row>
    <row r="916710" spans="23:35" x14ac:dyDescent="0.2">
      <c r="W916710" s="29"/>
      <c r="AI916710" s="29"/>
    </row>
    <row r="916738" spans="23:35" x14ac:dyDescent="0.2">
      <c r="W916738" s="31"/>
      <c r="AI916738" s="31"/>
    </row>
    <row r="916742" spans="23:35" x14ac:dyDescent="0.2">
      <c r="W916742" s="29"/>
      <c r="AI916742" s="29"/>
    </row>
    <row r="916770" spans="23:35" x14ac:dyDescent="0.2">
      <c r="W916770" s="31"/>
      <c r="AI916770" s="31"/>
    </row>
    <row r="916774" spans="23:35" x14ac:dyDescent="0.2">
      <c r="W916774" s="29"/>
      <c r="AI916774" s="29"/>
    </row>
    <row r="916802" spans="23:35" x14ac:dyDescent="0.2">
      <c r="W916802" s="31"/>
      <c r="AI916802" s="31"/>
    </row>
    <row r="916806" spans="23:35" x14ac:dyDescent="0.2">
      <c r="W916806" s="29"/>
      <c r="AI916806" s="29"/>
    </row>
    <row r="916834" spans="23:35" x14ac:dyDescent="0.2">
      <c r="W916834" s="31"/>
      <c r="AI916834" s="31"/>
    </row>
    <row r="916838" spans="23:35" x14ac:dyDescent="0.2">
      <c r="W916838" s="29"/>
      <c r="AI916838" s="29"/>
    </row>
    <row r="916866" spans="23:35" x14ac:dyDescent="0.2">
      <c r="W916866" s="31"/>
      <c r="AI916866" s="31"/>
    </row>
    <row r="916870" spans="23:35" x14ac:dyDescent="0.2">
      <c r="W916870" s="29"/>
      <c r="AI916870" s="29"/>
    </row>
    <row r="916898" spans="23:35" x14ac:dyDescent="0.2">
      <c r="W916898" s="31"/>
      <c r="AI916898" s="31"/>
    </row>
    <row r="916902" spans="23:35" x14ac:dyDescent="0.2">
      <c r="W916902" s="29"/>
      <c r="AI916902" s="29"/>
    </row>
    <row r="916930" spans="23:35" x14ac:dyDescent="0.2">
      <c r="W916930" s="31"/>
      <c r="AI916930" s="31"/>
    </row>
    <row r="916934" spans="23:35" x14ac:dyDescent="0.2">
      <c r="W916934" s="29"/>
      <c r="AI916934" s="29"/>
    </row>
    <row r="916962" spans="23:35" x14ac:dyDescent="0.2">
      <c r="W916962" s="31"/>
      <c r="AI916962" s="31"/>
    </row>
    <row r="916966" spans="23:35" x14ac:dyDescent="0.2">
      <c r="W916966" s="29"/>
      <c r="AI916966" s="29"/>
    </row>
    <row r="916994" spans="23:35" x14ac:dyDescent="0.2">
      <c r="W916994" s="31"/>
      <c r="AI916994" s="31"/>
    </row>
    <row r="916998" spans="23:35" x14ac:dyDescent="0.2">
      <c r="W916998" s="29"/>
      <c r="AI916998" s="29"/>
    </row>
    <row r="917026" spans="23:35" x14ac:dyDescent="0.2">
      <c r="W917026" s="31"/>
      <c r="AI917026" s="31"/>
    </row>
    <row r="917030" spans="23:35" x14ac:dyDescent="0.2">
      <c r="W917030" s="29"/>
      <c r="AI917030" s="29"/>
    </row>
    <row r="917058" spans="23:35" x14ac:dyDescent="0.2">
      <c r="W917058" s="31"/>
      <c r="AI917058" s="31"/>
    </row>
    <row r="917062" spans="23:35" x14ac:dyDescent="0.2">
      <c r="W917062" s="29"/>
      <c r="AI917062" s="29"/>
    </row>
    <row r="917090" spans="23:35" x14ac:dyDescent="0.2">
      <c r="W917090" s="31"/>
      <c r="AI917090" s="31"/>
    </row>
    <row r="917094" spans="23:35" x14ac:dyDescent="0.2">
      <c r="W917094" s="29"/>
      <c r="AI917094" s="29"/>
    </row>
    <row r="917122" spans="23:35" x14ac:dyDescent="0.2">
      <c r="W917122" s="31"/>
      <c r="AI917122" s="31"/>
    </row>
    <row r="917126" spans="23:35" x14ac:dyDescent="0.2">
      <c r="W917126" s="29"/>
      <c r="AI917126" s="29"/>
    </row>
    <row r="917154" spans="23:35" x14ac:dyDescent="0.2">
      <c r="W917154" s="31"/>
      <c r="AI917154" s="31"/>
    </row>
    <row r="917158" spans="23:35" x14ac:dyDescent="0.2">
      <c r="W917158" s="29"/>
      <c r="AI917158" s="29"/>
    </row>
    <row r="917186" spans="23:35" x14ac:dyDescent="0.2">
      <c r="W917186" s="31"/>
      <c r="AI917186" s="31"/>
    </row>
    <row r="917190" spans="23:35" x14ac:dyDescent="0.2">
      <c r="W917190" s="29"/>
      <c r="AI917190" s="29"/>
    </row>
    <row r="917218" spans="23:35" x14ac:dyDescent="0.2">
      <c r="W917218" s="31"/>
      <c r="AI917218" s="31"/>
    </row>
    <row r="917222" spans="23:35" x14ac:dyDescent="0.2">
      <c r="W917222" s="29"/>
      <c r="AI917222" s="29"/>
    </row>
    <row r="917250" spans="23:35" x14ac:dyDescent="0.2">
      <c r="W917250" s="31"/>
      <c r="AI917250" s="31"/>
    </row>
    <row r="917254" spans="23:35" x14ac:dyDescent="0.2">
      <c r="W917254" s="29"/>
      <c r="AI917254" s="29"/>
    </row>
    <row r="917282" spans="23:35" x14ac:dyDescent="0.2">
      <c r="W917282" s="31"/>
      <c r="AI917282" s="31"/>
    </row>
    <row r="917286" spans="23:35" x14ac:dyDescent="0.2">
      <c r="W917286" s="29"/>
      <c r="AI917286" s="29"/>
    </row>
    <row r="917314" spans="23:35" x14ac:dyDescent="0.2">
      <c r="W917314" s="31"/>
      <c r="AI917314" s="31"/>
    </row>
    <row r="917318" spans="23:35" x14ac:dyDescent="0.2">
      <c r="W917318" s="29"/>
      <c r="AI917318" s="29"/>
    </row>
    <row r="917346" spans="23:35" x14ac:dyDescent="0.2">
      <c r="W917346" s="31"/>
      <c r="AI917346" s="31"/>
    </row>
    <row r="917350" spans="23:35" x14ac:dyDescent="0.2">
      <c r="W917350" s="29"/>
      <c r="AI917350" s="29"/>
    </row>
    <row r="917378" spans="23:35" x14ac:dyDescent="0.2">
      <c r="W917378" s="31"/>
      <c r="AI917378" s="31"/>
    </row>
    <row r="917382" spans="23:35" x14ac:dyDescent="0.2">
      <c r="W917382" s="29"/>
      <c r="AI917382" s="29"/>
    </row>
    <row r="917410" spans="23:35" x14ac:dyDescent="0.2">
      <c r="W917410" s="31"/>
      <c r="AI917410" s="31"/>
    </row>
    <row r="917414" spans="23:35" x14ac:dyDescent="0.2">
      <c r="W917414" s="29"/>
      <c r="AI917414" s="29"/>
    </row>
    <row r="917442" spans="23:35" x14ac:dyDescent="0.2">
      <c r="W917442" s="31"/>
      <c r="AI917442" s="31"/>
    </row>
    <row r="917446" spans="23:35" x14ac:dyDescent="0.2">
      <c r="W917446" s="29"/>
      <c r="AI917446" s="29"/>
    </row>
    <row r="917474" spans="23:35" x14ac:dyDescent="0.2">
      <c r="W917474" s="31"/>
      <c r="AI917474" s="31"/>
    </row>
    <row r="917478" spans="23:35" x14ac:dyDescent="0.2">
      <c r="W917478" s="29"/>
      <c r="AI917478" s="29"/>
    </row>
    <row r="917506" spans="23:35" x14ac:dyDescent="0.2">
      <c r="W917506" s="31"/>
      <c r="AI917506" s="31"/>
    </row>
    <row r="917510" spans="23:35" x14ac:dyDescent="0.2">
      <c r="W917510" s="29"/>
      <c r="AI917510" s="29"/>
    </row>
    <row r="917538" spans="23:35" x14ac:dyDescent="0.2">
      <c r="W917538" s="31"/>
      <c r="AI917538" s="31"/>
    </row>
    <row r="917542" spans="23:35" x14ac:dyDescent="0.2">
      <c r="W917542" s="29"/>
      <c r="AI917542" s="29"/>
    </row>
    <row r="917570" spans="23:35" x14ac:dyDescent="0.2">
      <c r="W917570" s="31"/>
      <c r="AI917570" s="31"/>
    </row>
    <row r="917574" spans="23:35" x14ac:dyDescent="0.2">
      <c r="W917574" s="29"/>
      <c r="AI917574" s="29"/>
    </row>
    <row r="917602" spans="23:35" x14ac:dyDescent="0.2">
      <c r="W917602" s="31"/>
      <c r="AI917602" s="31"/>
    </row>
    <row r="917606" spans="23:35" x14ac:dyDescent="0.2">
      <c r="W917606" s="29"/>
      <c r="AI917606" s="29"/>
    </row>
    <row r="917634" spans="23:35" x14ac:dyDescent="0.2">
      <c r="W917634" s="31"/>
      <c r="AI917634" s="31"/>
    </row>
    <row r="917638" spans="23:35" x14ac:dyDescent="0.2">
      <c r="W917638" s="29"/>
      <c r="AI917638" s="29"/>
    </row>
    <row r="917666" spans="23:35" x14ac:dyDescent="0.2">
      <c r="W917666" s="31"/>
      <c r="AI917666" s="31"/>
    </row>
    <row r="917670" spans="23:35" x14ac:dyDescent="0.2">
      <c r="W917670" s="29"/>
      <c r="AI917670" s="29"/>
    </row>
    <row r="917698" spans="23:35" x14ac:dyDescent="0.2">
      <c r="W917698" s="31"/>
      <c r="AI917698" s="31"/>
    </row>
    <row r="917702" spans="23:35" x14ac:dyDescent="0.2">
      <c r="W917702" s="29"/>
      <c r="AI917702" s="29"/>
    </row>
    <row r="917730" spans="23:35" x14ac:dyDescent="0.2">
      <c r="W917730" s="31"/>
      <c r="AI917730" s="31"/>
    </row>
    <row r="917734" spans="23:35" x14ac:dyDescent="0.2">
      <c r="W917734" s="29"/>
      <c r="AI917734" s="29"/>
    </row>
    <row r="917762" spans="23:35" x14ac:dyDescent="0.2">
      <c r="W917762" s="31"/>
      <c r="AI917762" s="31"/>
    </row>
    <row r="917766" spans="23:35" x14ac:dyDescent="0.2">
      <c r="W917766" s="29"/>
      <c r="AI917766" s="29"/>
    </row>
    <row r="917794" spans="23:35" x14ac:dyDescent="0.2">
      <c r="W917794" s="31"/>
      <c r="AI917794" s="31"/>
    </row>
    <row r="917798" spans="23:35" x14ac:dyDescent="0.2">
      <c r="W917798" s="29"/>
      <c r="AI917798" s="29"/>
    </row>
    <row r="917826" spans="23:35" x14ac:dyDescent="0.2">
      <c r="W917826" s="31"/>
      <c r="AI917826" s="31"/>
    </row>
    <row r="917830" spans="23:35" x14ac:dyDescent="0.2">
      <c r="W917830" s="29"/>
      <c r="AI917830" s="29"/>
    </row>
    <row r="917858" spans="23:35" x14ac:dyDescent="0.2">
      <c r="W917858" s="31"/>
      <c r="AI917858" s="31"/>
    </row>
    <row r="917862" spans="23:35" x14ac:dyDescent="0.2">
      <c r="W917862" s="29"/>
      <c r="AI917862" s="29"/>
    </row>
    <row r="917890" spans="23:35" x14ac:dyDescent="0.2">
      <c r="W917890" s="31"/>
      <c r="AI917890" s="31"/>
    </row>
    <row r="917894" spans="23:35" x14ac:dyDescent="0.2">
      <c r="W917894" s="29"/>
      <c r="AI917894" s="29"/>
    </row>
    <row r="917922" spans="23:35" x14ac:dyDescent="0.2">
      <c r="W917922" s="31"/>
      <c r="AI917922" s="31"/>
    </row>
    <row r="917926" spans="23:35" x14ac:dyDescent="0.2">
      <c r="W917926" s="29"/>
      <c r="AI917926" s="29"/>
    </row>
    <row r="917954" spans="23:35" x14ac:dyDescent="0.2">
      <c r="W917954" s="31"/>
      <c r="AI917954" s="31"/>
    </row>
    <row r="917958" spans="23:35" x14ac:dyDescent="0.2">
      <c r="W917958" s="29"/>
      <c r="AI917958" s="29"/>
    </row>
    <row r="917986" spans="23:35" x14ac:dyDescent="0.2">
      <c r="W917986" s="31"/>
      <c r="AI917986" s="31"/>
    </row>
    <row r="917990" spans="23:35" x14ac:dyDescent="0.2">
      <c r="W917990" s="29"/>
      <c r="AI917990" s="29"/>
    </row>
    <row r="918018" spans="23:35" x14ac:dyDescent="0.2">
      <c r="W918018" s="31"/>
      <c r="AI918018" s="31"/>
    </row>
    <row r="918022" spans="23:35" x14ac:dyDescent="0.2">
      <c r="W918022" s="29"/>
      <c r="AI918022" s="29"/>
    </row>
    <row r="918050" spans="23:35" x14ac:dyDescent="0.2">
      <c r="W918050" s="31"/>
      <c r="AI918050" s="31"/>
    </row>
    <row r="918054" spans="23:35" x14ac:dyDescent="0.2">
      <c r="W918054" s="29"/>
      <c r="AI918054" s="29"/>
    </row>
    <row r="918082" spans="23:35" x14ac:dyDescent="0.2">
      <c r="W918082" s="31"/>
      <c r="AI918082" s="31"/>
    </row>
    <row r="918086" spans="23:35" x14ac:dyDescent="0.2">
      <c r="W918086" s="29"/>
      <c r="AI918086" s="29"/>
    </row>
    <row r="918114" spans="23:35" x14ac:dyDescent="0.2">
      <c r="W918114" s="31"/>
      <c r="AI918114" s="31"/>
    </row>
    <row r="918118" spans="23:35" x14ac:dyDescent="0.2">
      <c r="W918118" s="29"/>
      <c r="AI918118" s="29"/>
    </row>
    <row r="918146" spans="23:35" x14ac:dyDescent="0.2">
      <c r="W918146" s="31"/>
      <c r="AI918146" s="31"/>
    </row>
    <row r="918150" spans="23:35" x14ac:dyDescent="0.2">
      <c r="W918150" s="29"/>
      <c r="AI918150" s="29"/>
    </row>
    <row r="918178" spans="23:35" x14ac:dyDescent="0.2">
      <c r="W918178" s="31"/>
      <c r="AI918178" s="31"/>
    </row>
    <row r="918182" spans="23:35" x14ac:dyDescent="0.2">
      <c r="W918182" s="29"/>
      <c r="AI918182" s="29"/>
    </row>
    <row r="918210" spans="23:35" x14ac:dyDescent="0.2">
      <c r="W918210" s="31"/>
      <c r="AI918210" s="31"/>
    </row>
    <row r="918214" spans="23:35" x14ac:dyDescent="0.2">
      <c r="W918214" s="29"/>
      <c r="AI918214" s="29"/>
    </row>
    <row r="918242" spans="23:35" x14ac:dyDescent="0.2">
      <c r="W918242" s="31"/>
      <c r="AI918242" s="31"/>
    </row>
    <row r="918246" spans="23:35" x14ac:dyDescent="0.2">
      <c r="W918246" s="29"/>
      <c r="AI918246" s="29"/>
    </row>
    <row r="918274" spans="23:35" x14ac:dyDescent="0.2">
      <c r="W918274" s="31"/>
      <c r="AI918274" s="31"/>
    </row>
    <row r="918278" spans="23:35" x14ac:dyDescent="0.2">
      <c r="W918278" s="29"/>
      <c r="AI918278" s="29"/>
    </row>
    <row r="918306" spans="23:35" x14ac:dyDescent="0.2">
      <c r="W918306" s="31"/>
      <c r="AI918306" s="31"/>
    </row>
    <row r="918310" spans="23:35" x14ac:dyDescent="0.2">
      <c r="W918310" s="29"/>
      <c r="AI918310" s="29"/>
    </row>
    <row r="918338" spans="23:35" x14ac:dyDescent="0.2">
      <c r="W918338" s="31"/>
      <c r="AI918338" s="31"/>
    </row>
    <row r="918342" spans="23:35" x14ac:dyDescent="0.2">
      <c r="W918342" s="29"/>
      <c r="AI918342" s="29"/>
    </row>
    <row r="918370" spans="23:35" x14ac:dyDescent="0.2">
      <c r="W918370" s="31"/>
      <c r="AI918370" s="31"/>
    </row>
    <row r="918374" spans="23:35" x14ac:dyDescent="0.2">
      <c r="W918374" s="29"/>
      <c r="AI918374" s="29"/>
    </row>
    <row r="918402" spans="23:35" x14ac:dyDescent="0.2">
      <c r="W918402" s="31"/>
      <c r="AI918402" s="31"/>
    </row>
    <row r="918406" spans="23:35" x14ac:dyDescent="0.2">
      <c r="W918406" s="29"/>
      <c r="AI918406" s="29"/>
    </row>
    <row r="918434" spans="23:35" x14ac:dyDescent="0.2">
      <c r="W918434" s="31"/>
      <c r="AI918434" s="31"/>
    </row>
    <row r="918438" spans="23:35" x14ac:dyDescent="0.2">
      <c r="W918438" s="29"/>
      <c r="AI918438" s="29"/>
    </row>
    <row r="918466" spans="23:35" x14ac:dyDescent="0.2">
      <c r="W918466" s="31"/>
      <c r="AI918466" s="31"/>
    </row>
    <row r="918470" spans="23:35" x14ac:dyDescent="0.2">
      <c r="W918470" s="29"/>
      <c r="AI918470" s="29"/>
    </row>
    <row r="918498" spans="23:35" x14ac:dyDescent="0.2">
      <c r="W918498" s="31"/>
      <c r="AI918498" s="31"/>
    </row>
    <row r="918502" spans="23:35" x14ac:dyDescent="0.2">
      <c r="W918502" s="29"/>
      <c r="AI918502" s="29"/>
    </row>
    <row r="918530" spans="23:35" x14ac:dyDescent="0.2">
      <c r="W918530" s="31"/>
      <c r="AI918530" s="31"/>
    </row>
    <row r="918534" spans="23:35" x14ac:dyDescent="0.2">
      <c r="W918534" s="29"/>
      <c r="AI918534" s="29"/>
    </row>
    <row r="918562" spans="23:35" x14ac:dyDescent="0.2">
      <c r="W918562" s="31"/>
      <c r="AI918562" s="31"/>
    </row>
    <row r="918566" spans="23:35" x14ac:dyDescent="0.2">
      <c r="W918566" s="29"/>
      <c r="AI918566" s="29"/>
    </row>
    <row r="918594" spans="23:35" x14ac:dyDescent="0.2">
      <c r="W918594" s="31"/>
      <c r="AI918594" s="31"/>
    </row>
    <row r="918598" spans="23:35" x14ac:dyDescent="0.2">
      <c r="W918598" s="29"/>
      <c r="AI918598" s="29"/>
    </row>
    <row r="918626" spans="23:35" x14ac:dyDescent="0.2">
      <c r="W918626" s="31"/>
      <c r="AI918626" s="31"/>
    </row>
    <row r="918630" spans="23:35" x14ac:dyDescent="0.2">
      <c r="W918630" s="29"/>
      <c r="AI918630" s="29"/>
    </row>
    <row r="918658" spans="23:35" x14ac:dyDescent="0.2">
      <c r="W918658" s="31"/>
      <c r="AI918658" s="31"/>
    </row>
    <row r="918662" spans="23:35" x14ac:dyDescent="0.2">
      <c r="W918662" s="29"/>
      <c r="AI918662" s="29"/>
    </row>
    <row r="918690" spans="23:35" x14ac:dyDescent="0.2">
      <c r="W918690" s="31"/>
      <c r="AI918690" s="31"/>
    </row>
    <row r="918694" spans="23:35" x14ac:dyDescent="0.2">
      <c r="W918694" s="29"/>
      <c r="AI918694" s="29"/>
    </row>
    <row r="918722" spans="23:35" x14ac:dyDescent="0.2">
      <c r="W918722" s="31"/>
      <c r="AI918722" s="31"/>
    </row>
    <row r="918726" spans="23:35" x14ac:dyDescent="0.2">
      <c r="W918726" s="29"/>
      <c r="AI918726" s="29"/>
    </row>
    <row r="918754" spans="23:35" x14ac:dyDescent="0.2">
      <c r="W918754" s="31"/>
      <c r="AI918754" s="31"/>
    </row>
    <row r="918758" spans="23:35" x14ac:dyDescent="0.2">
      <c r="W918758" s="29"/>
      <c r="AI918758" s="29"/>
    </row>
    <row r="918786" spans="23:35" x14ac:dyDescent="0.2">
      <c r="W918786" s="31"/>
      <c r="AI918786" s="31"/>
    </row>
    <row r="918790" spans="23:35" x14ac:dyDescent="0.2">
      <c r="W918790" s="29"/>
      <c r="AI918790" s="29"/>
    </row>
    <row r="918818" spans="23:35" x14ac:dyDescent="0.2">
      <c r="W918818" s="31"/>
      <c r="AI918818" s="31"/>
    </row>
    <row r="918822" spans="23:35" x14ac:dyDescent="0.2">
      <c r="W918822" s="29"/>
      <c r="AI918822" s="29"/>
    </row>
    <row r="918850" spans="23:35" x14ac:dyDescent="0.2">
      <c r="W918850" s="31"/>
      <c r="AI918850" s="31"/>
    </row>
    <row r="918854" spans="23:35" x14ac:dyDescent="0.2">
      <c r="W918854" s="29"/>
      <c r="AI918854" s="29"/>
    </row>
    <row r="918882" spans="23:35" x14ac:dyDescent="0.2">
      <c r="W918882" s="31"/>
      <c r="AI918882" s="31"/>
    </row>
    <row r="918886" spans="23:35" x14ac:dyDescent="0.2">
      <c r="W918886" s="29"/>
      <c r="AI918886" s="29"/>
    </row>
    <row r="918914" spans="23:35" x14ac:dyDescent="0.2">
      <c r="W918914" s="31"/>
      <c r="AI918914" s="31"/>
    </row>
    <row r="918918" spans="23:35" x14ac:dyDescent="0.2">
      <c r="W918918" s="29"/>
      <c r="AI918918" s="29"/>
    </row>
    <row r="918946" spans="23:35" x14ac:dyDescent="0.2">
      <c r="W918946" s="31"/>
      <c r="AI918946" s="31"/>
    </row>
    <row r="918950" spans="23:35" x14ac:dyDescent="0.2">
      <c r="W918950" s="29"/>
      <c r="AI918950" s="29"/>
    </row>
    <row r="918978" spans="23:35" x14ac:dyDescent="0.2">
      <c r="W918978" s="31"/>
      <c r="AI918978" s="31"/>
    </row>
    <row r="918982" spans="23:35" x14ac:dyDescent="0.2">
      <c r="W918982" s="29"/>
      <c r="AI918982" s="29"/>
    </row>
    <row r="919010" spans="23:35" x14ac:dyDescent="0.2">
      <c r="W919010" s="31"/>
      <c r="AI919010" s="31"/>
    </row>
    <row r="919014" spans="23:35" x14ac:dyDescent="0.2">
      <c r="W919014" s="29"/>
      <c r="AI919014" s="29"/>
    </row>
    <row r="919042" spans="23:35" x14ac:dyDescent="0.2">
      <c r="W919042" s="31"/>
      <c r="AI919042" s="31"/>
    </row>
    <row r="919046" spans="23:35" x14ac:dyDescent="0.2">
      <c r="W919046" s="29"/>
      <c r="AI919046" s="29"/>
    </row>
    <row r="919074" spans="23:35" x14ac:dyDescent="0.2">
      <c r="W919074" s="31"/>
      <c r="AI919074" s="31"/>
    </row>
    <row r="919078" spans="23:35" x14ac:dyDescent="0.2">
      <c r="W919078" s="29"/>
      <c r="AI919078" s="29"/>
    </row>
    <row r="919106" spans="23:35" x14ac:dyDescent="0.2">
      <c r="W919106" s="31"/>
      <c r="AI919106" s="31"/>
    </row>
    <row r="919110" spans="23:35" x14ac:dyDescent="0.2">
      <c r="W919110" s="29"/>
      <c r="AI919110" s="29"/>
    </row>
    <row r="919138" spans="23:35" x14ac:dyDescent="0.2">
      <c r="W919138" s="31"/>
      <c r="AI919138" s="31"/>
    </row>
    <row r="919142" spans="23:35" x14ac:dyDescent="0.2">
      <c r="W919142" s="29"/>
      <c r="AI919142" s="29"/>
    </row>
    <row r="919170" spans="23:35" x14ac:dyDescent="0.2">
      <c r="W919170" s="31"/>
      <c r="AI919170" s="31"/>
    </row>
    <row r="919174" spans="23:35" x14ac:dyDescent="0.2">
      <c r="W919174" s="29"/>
      <c r="AI919174" s="29"/>
    </row>
    <row r="919202" spans="23:35" x14ac:dyDescent="0.2">
      <c r="W919202" s="31"/>
      <c r="AI919202" s="31"/>
    </row>
    <row r="919206" spans="23:35" x14ac:dyDescent="0.2">
      <c r="W919206" s="29"/>
      <c r="AI919206" s="29"/>
    </row>
    <row r="919234" spans="23:35" x14ac:dyDescent="0.2">
      <c r="W919234" s="31"/>
      <c r="AI919234" s="31"/>
    </row>
    <row r="919238" spans="23:35" x14ac:dyDescent="0.2">
      <c r="W919238" s="29"/>
      <c r="AI919238" s="29"/>
    </row>
    <row r="919266" spans="23:35" x14ac:dyDescent="0.2">
      <c r="W919266" s="31"/>
      <c r="AI919266" s="31"/>
    </row>
    <row r="919270" spans="23:35" x14ac:dyDescent="0.2">
      <c r="W919270" s="29"/>
      <c r="AI919270" s="29"/>
    </row>
    <row r="919298" spans="23:35" x14ac:dyDescent="0.2">
      <c r="W919298" s="31"/>
      <c r="AI919298" s="31"/>
    </row>
    <row r="919302" spans="23:35" x14ac:dyDescent="0.2">
      <c r="W919302" s="29"/>
      <c r="AI919302" s="29"/>
    </row>
    <row r="919330" spans="23:35" x14ac:dyDescent="0.2">
      <c r="W919330" s="31"/>
      <c r="AI919330" s="31"/>
    </row>
    <row r="919334" spans="23:35" x14ac:dyDescent="0.2">
      <c r="W919334" s="29"/>
      <c r="AI919334" s="29"/>
    </row>
    <row r="919362" spans="23:35" x14ac:dyDescent="0.2">
      <c r="W919362" s="31"/>
      <c r="AI919362" s="31"/>
    </row>
    <row r="919366" spans="23:35" x14ac:dyDescent="0.2">
      <c r="W919366" s="29"/>
      <c r="AI919366" s="29"/>
    </row>
    <row r="919394" spans="23:35" x14ac:dyDescent="0.2">
      <c r="W919394" s="31"/>
      <c r="AI919394" s="31"/>
    </row>
    <row r="919398" spans="23:35" x14ac:dyDescent="0.2">
      <c r="W919398" s="29"/>
      <c r="AI919398" s="29"/>
    </row>
    <row r="919426" spans="23:35" x14ac:dyDescent="0.2">
      <c r="W919426" s="31"/>
      <c r="AI919426" s="31"/>
    </row>
    <row r="919430" spans="23:35" x14ac:dyDescent="0.2">
      <c r="W919430" s="29"/>
      <c r="AI919430" s="29"/>
    </row>
    <row r="919458" spans="23:35" x14ac:dyDescent="0.2">
      <c r="W919458" s="31"/>
      <c r="AI919458" s="31"/>
    </row>
    <row r="919462" spans="23:35" x14ac:dyDescent="0.2">
      <c r="W919462" s="29"/>
      <c r="AI919462" s="29"/>
    </row>
    <row r="919490" spans="23:35" x14ac:dyDescent="0.2">
      <c r="W919490" s="31"/>
      <c r="AI919490" s="31"/>
    </row>
    <row r="919494" spans="23:35" x14ac:dyDescent="0.2">
      <c r="W919494" s="29"/>
      <c r="AI919494" s="29"/>
    </row>
    <row r="919522" spans="23:35" x14ac:dyDescent="0.2">
      <c r="W919522" s="31"/>
      <c r="AI919522" s="31"/>
    </row>
    <row r="919526" spans="23:35" x14ac:dyDescent="0.2">
      <c r="W919526" s="29"/>
      <c r="AI919526" s="29"/>
    </row>
    <row r="919554" spans="23:35" x14ac:dyDescent="0.2">
      <c r="W919554" s="31"/>
      <c r="AI919554" s="31"/>
    </row>
    <row r="919558" spans="23:35" x14ac:dyDescent="0.2">
      <c r="W919558" s="29"/>
      <c r="AI919558" s="29"/>
    </row>
    <row r="919586" spans="23:35" x14ac:dyDescent="0.2">
      <c r="W919586" s="31"/>
      <c r="AI919586" s="31"/>
    </row>
    <row r="919590" spans="23:35" x14ac:dyDescent="0.2">
      <c r="W919590" s="29"/>
      <c r="AI919590" s="29"/>
    </row>
    <row r="919618" spans="23:35" x14ac:dyDescent="0.2">
      <c r="W919618" s="31"/>
      <c r="AI919618" s="31"/>
    </row>
    <row r="919622" spans="23:35" x14ac:dyDescent="0.2">
      <c r="W919622" s="29"/>
      <c r="AI919622" s="29"/>
    </row>
    <row r="919650" spans="23:35" x14ac:dyDescent="0.2">
      <c r="W919650" s="31"/>
      <c r="AI919650" s="31"/>
    </row>
    <row r="919654" spans="23:35" x14ac:dyDescent="0.2">
      <c r="W919654" s="29"/>
      <c r="AI919654" s="29"/>
    </row>
    <row r="919682" spans="23:35" x14ac:dyDescent="0.2">
      <c r="W919682" s="31"/>
      <c r="AI919682" s="31"/>
    </row>
    <row r="919686" spans="23:35" x14ac:dyDescent="0.2">
      <c r="W919686" s="29"/>
      <c r="AI919686" s="29"/>
    </row>
    <row r="919714" spans="23:35" x14ac:dyDescent="0.2">
      <c r="W919714" s="31"/>
      <c r="AI919714" s="31"/>
    </row>
    <row r="919718" spans="23:35" x14ac:dyDescent="0.2">
      <c r="W919718" s="29"/>
      <c r="AI919718" s="29"/>
    </row>
    <row r="919746" spans="23:35" x14ac:dyDescent="0.2">
      <c r="W919746" s="31"/>
      <c r="AI919746" s="31"/>
    </row>
    <row r="919750" spans="23:35" x14ac:dyDescent="0.2">
      <c r="W919750" s="29"/>
      <c r="AI919750" s="29"/>
    </row>
    <row r="919778" spans="23:35" x14ac:dyDescent="0.2">
      <c r="W919778" s="31"/>
      <c r="AI919778" s="31"/>
    </row>
    <row r="919782" spans="23:35" x14ac:dyDescent="0.2">
      <c r="W919782" s="29"/>
      <c r="AI919782" s="29"/>
    </row>
    <row r="919810" spans="23:35" x14ac:dyDescent="0.2">
      <c r="W919810" s="31"/>
      <c r="AI919810" s="31"/>
    </row>
    <row r="919814" spans="23:35" x14ac:dyDescent="0.2">
      <c r="W919814" s="29"/>
      <c r="AI919814" s="29"/>
    </row>
    <row r="919842" spans="23:35" x14ac:dyDescent="0.2">
      <c r="W919842" s="31"/>
      <c r="AI919842" s="31"/>
    </row>
    <row r="919846" spans="23:35" x14ac:dyDescent="0.2">
      <c r="W919846" s="29"/>
      <c r="AI919846" s="29"/>
    </row>
    <row r="919874" spans="23:35" x14ac:dyDescent="0.2">
      <c r="W919874" s="31"/>
      <c r="AI919874" s="31"/>
    </row>
    <row r="919878" spans="23:35" x14ac:dyDescent="0.2">
      <c r="W919878" s="29"/>
      <c r="AI919878" s="29"/>
    </row>
    <row r="919906" spans="23:35" x14ac:dyDescent="0.2">
      <c r="W919906" s="31"/>
      <c r="AI919906" s="31"/>
    </row>
    <row r="919910" spans="23:35" x14ac:dyDescent="0.2">
      <c r="W919910" s="29"/>
      <c r="AI919910" s="29"/>
    </row>
    <row r="919938" spans="23:35" x14ac:dyDescent="0.2">
      <c r="W919938" s="31"/>
      <c r="AI919938" s="31"/>
    </row>
    <row r="919942" spans="23:35" x14ac:dyDescent="0.2">
      <c r="W919942" s="29"/>
      <c r="AI919942" s="29"/>
    </row>
    <row r="919970" spans="23:35" x14ac:dyDescent="0.2">
      <c r="W919970" s="31"/>
      <c r="AI919970" s="31"/>
    </row>
    <row r="919974" spans="23:35" x14ac:dyDescent="0.2">
      <c r="W919974" s="29"/>
      <c r="AI919974" s="29"/>
    </row>
    <row r="920002" spans="23:35" x14ac:dyDescent="0.2">
      <c r="W920002" s="31"/>
      <c r="AI920002" s="31"/>
    </row>
    <row r="920006" spans="23:35" x14ac:dyDescent="0.2">
      <c r="W920006" s="29"/>
      <c r="AI920006" s="29"/>
    </row>
    <row r="920034" spans="23:35" x14ac:dyDescent="0.2">
      <c r="W920034" s="31"/>
      <c r="AI920034" s="31"/>
    </row>
    <row r="920038" spans="23:35" x14ac:dyDescent="0.2">
      <c r="W920038" s="29"/>
      <c r="AI920038" s="29"/>
    </row>
    <row r="920066" spans="23:35" x14ac:dyDescent="0.2">
      <c r="W920066" s="31"/>
      <c r="AI920066" s="31"/>
    </row>
    <row r="920070" spans="23:35" x14ac:dyDescent="0.2">
      <c r="W920070" s="29"/>
      <c r="AI920070" s="29"/>
    </row>
    <row r="920098" spans="23:35" x14ac:dyDescent="0.2">
      <c r="W920098" s="31"/>
      <c r="AI920098" s="31"/>
    </row>
    <row r="920102" spans="23:35" x14ac:dyDescent="0.2">
      <c r="W920102" s="29"/>
      <c r="AI920102" s="29"/>
    </row>
    <row r="920130" spans="23:35" x14ac:dyDescent="0.2">
      <c r="W920130" s="31"/>
      <c r="AI920130" s="31"/>
    </row>
    <row r="920134" spans="23:35" x14ac:dyDescent="0.2">
      <c r="W920134" s="29"/>
      <c r="AI920134" s="29"/>
    </row>
    <row r="920162" spans="23:35" x14ac:dyDescent="0.2">
      <c r="W920162" s="31"/>
      <c r="AI920162" s="31"/>
    </row>
    <row r="920166" spans="23:35" x14ac:dyDescent="0.2">
      <c r="W920166" s="29"/>
      <c r="AI920166" s="29"/>
    </row>
    <row r="920194" spans="23:35" x14ac:dyDescent="0.2">
      <c r="W920194" s="31"/>
      <c r="AI920194" s="31"/>
    </row>
    <row r="920198" spans="23:35" x14ac:dyDescent="0.2">
      <c r="W920198" s="29"/>
      <c r="AI920198" s="29"/>
    </row>
    <row r="920226" spans="23:35" x14ac:dyDescent="0.2">
      <c r="W920226" s="31"/>
      <c r="AI920226" s="31"/>
    </row>
    <row r="920230" spans="23:35" x14ac:dyDescent="0.2">
      <c r="W920230" s="29"/>
      <c r="AI920230" s="29"/>
    </row>
    <row r="920258" spans="23:35" x14ac:dyDescent="0.2">
      <c r="W920258" s="31"/>
      <c r="AI920258" s="31"/>
    </row>
    <row r="920262" spans="23:35" x14ac:dyDescent="0.2">
      <c r="W920262" s="29"/>
      <c r="AI920262" s="29"/>
    </row>
    <row r="920290" spans="23:35" x14ac:dyDescent="0.2">
      <c r="W920290" s="31"/>
      <c r="AI920290" s="31"/>
    </row>
    <row r="920294" spans="23:35" x14ac:dyDescent="0.2">
      <c r="W920294" s="29"/>
      <c r="AI920294" s="29"/>
    </row>
    <row r="920322" spans="23:35" x14ac:dyDescent="0.2">
      <c r="W920322" s="31"/>
      <c r="AI920322" s="31"/>
    </row>
    <row r="920326" spans="23:35" x14ac:dyDescent="0.2">
      <c r="W920326" s="29"/>
      <c r="AI920326" s="29"/>
    </row>
    <row r="920354" spans="23:35" x14ac:dyDescent="0.2">
      <c r="W920354" s="31"/>
      <c r="AI920354" s="31"/>
    </row>
    <row r="920358" spans="23:35" x14ac:dyDescent="0.2">
      <c r="W920358" s="29"/>
      <c r="AI920358" s="29"/>
    </row>
    <row r="920386" spans="23:35" x14ac:dyDescent="0.2">
      <c r="W920386" s="31"/>
      <c r="AI920386" s="31"/>
    </row>
    <row r="920390" spans="23:35" x14ac:dyDescent="0.2">
      <c r="W920390" s="29"/>
      <c r="AI920390" s="29"/>
    </row>
    <row r="920418" spans="23:35" x14ac:dyDescent="0.2">
      <c r="W920418" s="31"/>
      <c r="AI920418" s="31"/>
    </row>
    <row r="920422" spans="23:35" x14ac:dyDescent="0.2">
      <c r="W920422" s="29"/>
      <c r="AI920422" s="29"/>
    </row>
    <row r="920450" spans="23:35" x14ac:dyDescent="0.2">
      <c r="W920450" s="31"/>
      <c r="AI920450" s="31"/>
    </row>
    <row r="920454" spans="23:35" x14ac:dyDescent="0.2">
      <c r="W920454" s="29"/>
      <c r="AI920454" s="29"/>
    </row>
    <row r="920482" spans="23:35" x14ac:dyDescent="0.2">
      <c r="W920482" s="31"/>
      <c r="AI920482" s="31"/>
    </row>
    <row r="920486" spans="23:35" x14ac:dyDescent="0.2">
      <c r="W920486" s="29"/>
      <c r="AI920486" s="29"/>
    </row>
    <row r="920514" spans="23:35" x14ac:dyDescent="0.2">
      <c r="W920514" s="31"/>
      <c r="AI920514" s="31"/>
    </row>
    <row r="920518" spans="23:35" x14ac:dyDescent="0.2">
      <c r="W920518" s="29"/>
      <c r="AI920518" s="29"/>
    </row>
    <row r="920546" spans="23:35" x14ac:dyDescent="0.2">
      <c r="W920546" s="31"/>
      <c r="AI920546" s="31"/>
    </row>
    <row r="920550" spans="23:35" x14ac:dyDescent="0.2">
      <c r="W920550" s="29"/>
      <c r="AI920550" s="29"/>
    </row>
    <row r="920578" spans="23:35" x14ac:dyDescent="0.2">
      <c r="W920578" s="31"/>
      <c r="AI920578" s="31"/>
    </row>
    <row r="920582" spans="23:35" x14ac:dyDescent="0.2">
      <c r="W920582" s="29"/>
      <c r="AI920582" s="29"/>
    </row>
    <row r="920610" spans="23:35" x14ac:dyDescent="0.2">
      <c r="W920610" s="31"/>
      <c r="AI920610" s="31"/>
    </row>
    <row r="920614" spans="23:35" x14ac:dyDescent="0.2">
      <c r="W920614" s="29"/>
      <c r="AI920614" s="29"/>
    </row>
    <row r="920642" spans="23:35" x14ac:dyDescent="0.2">
      <c r="W920642" s="31"/>
      <c r="AI920642" s="31"/>
    </row>
    <row r="920646" spans="23:35" x14ac:dyDescent="0.2">
      <c r="W920646" s="29"/>
      <c r="AI920646" s="29"/>
    </row>
    <row r="920674" spans="23:35" x14ac:dyDescent="0.2">
      <c r="W920674" s="31"/>
      <c r="AI920674" s="31"/>
    </row>
    <row r="920678" spans="23:35" x14ac:dyDescent="0.2">
      <c r="W920678" s="29"/>
      <c r="AI920678" s="29"/>
    </row>
    <row r="920706" spans="23:35" x14ac:dyDescent="0.2">
      <c r="W920706" s="31"/>
      <c r="AI920706" s="31"/>
    </row>
    <row r="920710" spans="23:35" x14ac:dyDescent="0.2">
      <c r="W920710" s="29"/>
      <c r="AI920710" s="29"/>
    </row>
    <row r="920738" spans="23:35" x14ac:dyDescent="0.2">
      <c r="W920738" s="31"/>
      <c r="AI920738" s="31"/>
    </row>
    <row r="920742" spans="23:35" x14ac:dyDescent="0.2">
      <c r="W920742" s="29"/>
      <c r="AI920742" s="29"/>
    </row>
    <row r="920770" spans="23:35" x14ac:dyDescent="0.2">
      <c r="W920770" s="31"/>
      <c r="AI920770" s="31"/>
    </row>
    <row r="920774" spans="23:35" x14ac:dyDescent="0.2">
      <c r="W920774" s="29"/>
      <c r="AI920774" s="29"/>
    </row>
    <row r="920802" spans="23:35" x14ac:dyDescent="0.2">
      <c r="W920802" s="31"/>
      <c r="AI920802" s="31"/>
    </row>
    <row r="920806" spans="23:35" x14ac:dyDescent="0.2">
      <c r="W920806" s="29"/>
      <c r="AI920806" s="29"/>
    </row>
    <row r="920834" spans="23:35" x14ac:dyDescent="0.2">
      <c r="W920834" s="31"/>
      <c r="AI920834" s="31"/>
    </row>
    <row r="920838" spans="23:35" x14ac:dyDescent="0.2">
      <c r="W920838" s="29"/>
      <c r="AI920838" s="29"/>
    </row>
    <row r="920866" spans="23:35" x14ac:dyDescent="0.2">
      <c r="W920866" s="31"/>
      <c r="AI920866" s="31"/>
    </row>
    <row r="920870" spans="23:35" x14ac:dyDescent="0.2">
      <c r="W920870" s="29"/>
      <c r="AI920870" s="29"/>
    </row>
    <row r="920898" spans="23:35" x14ac:dyDescent="0.2">
      <c r="W920898" s="31"/>
      <c r="AI920898" s="31"/>
    </row>
    <row r="920902" spans="23:35" x14ac:dyDescent="0.2">
      <c r="W920902" s="29"/>
      <c r="AI920902" s="29"/>
    </row>
    <row r="920930" spans="23:35" x14ac:dyDescent="0.2">
      <c r="W920930" s="31"/>
      <c r="AI920930" s="31"/>
    </row>
    <row r="920934" spans="23:35" x14ac:dyDescent="0.2">
      <c r="W920934" s="29"/>
      <c r="AI920934" s="29"/>
    </row>
    <row r="920962" spans="23:35" x14ac:dyDescent="0.2">
      <c r="W920962" s="31"/>
      <c r="AI920962" s="31"/>
    </row>
    <row r="920966" spans="23:35" x14ac:dyDescent="0.2">
      <c r="W920966" s="29"/>
      <c r="AI920966" s="29"/>
    </row>
    <row r="920994" spans="23:35" x14ac:dyDescent="0.2">
      <c r="W920994" s="31"/>
      <c r="AI920994" s="31"/>
    </row>
    <row r="920998" spans="23:35" x14ac:dyDescent="0.2">
      <c r="W920998" s="29"/>
      <c r="AI920998" s="29"/>
    </row>
    <row r="921026" spans="23:35" x14ac:dyDescent="0.2">
      <c r="W921026" s="31"/>
      <c r="AI921026" s="31"/>
    </row>
    <row r="921030" spans="23:35" x14ac:dyDescent="0.2">
      <c r="W921030" s="29"/>
      <c r="AI921030" s="29"/>
    </row>
    <row r="921058" spans="23:35" x14ac:dyDescent="0.2">
      <c r="W921058" s="31"/>
      <c r="AI921058" s="31"/>
    </row>
    <row r="921062" spans="23:35" x14ac:dyDescent="0.2">
      <c r="W921062" s="29"/>
      <c r="AI921062" s="29"/>
    </row>
    <row r="921090" spans="23:35" x14ac:dyDescent="0.2">
      <c r="W921090" s="31"/>
      <c r="AI921090" s="31"/>
    </row>
    <row r="921094" spans="23:35" x14ac:dyDescent="0.2">
      <c r="W921094" s="29"/>
      <c r="AI921094" s="29"/>
    </row>
    <row r="921122" spans="23:35" x14ac:dyDescent="0.2">
      <c r="W921122" s="31"/>
      <c r="AI921122" s="31"/>
    </row>
    <row r="921126" spans="23:35" x14ac:dyDescent="0.2">
      <c r="W921126" s="29"/>
      <c r="AI921126" s="29"/>
    </row>
    <row r="921154" spans="23:35" x14ac:dyDescent="0.2">
      <c r="W921154" s="31"/>
      <c r="AI921154" s="31"/>
    </row>
    <row r="921158" spans="23:35" x14ac:dyDescent="0.2">
      <c r="W921158" s="29"/>
      <c r="AI921158" s="29"/>
    </row>
    <row r="921186" spans="23:35" x14ac:dyDescent="0.2">
      <c r="W921186" s="31"/>
      <c r="AI921186" s="31"/>
    </row>
    <row r="921190" spans="23:35" x14ac:dyDescent="0.2">
      <c r="W921190" s="29"/>
      <c r="AI921190" s="29"/>
    </row>
    <row r="921218" spans="23:35" x14ac:dyDescent="0.2">
      <c r="W921218" s="31"/>
      <c r="AI921218" s="31"/>
    </row>
    <row r="921222" spans="23:35" x14ac:dyDescent="0.2">
      <c r="W921222" s="29"/>
      <c r="AI921222" s="29"/>
    </row>
    <row r="921250" spans="23:35" x14ac:dyDescent="0.2">
      <c r="W921250" s="31"/>
      <c r="AI921250" s="31"/>
    </row>
    <row r="921254" spans="23:35" x14ac:dyDescent="0.2">
      <c r="W921254" s="29"/>
      <c r="AI921254" s="29"/>
    </row>
    <row r="921282" spans="23:35" x14ac:dyDescent="0.2">
      <c r="W921282" s="31"/>
      <c r="AI921282" s="31"/>
    </row>
    <row r="921286" spans="23:35" x14ac:dyDescent="0.2">
      <c r="W921286" s="29"/>
      <c r="AI921286" s="29"/>
    </row>
    <row r="921314" spans="23:35" x14ac:dyDescent="0.2">
      <c r="W921314" s="31"/>
      <c r="AI921314" s="31"/>
    </row>
    <row r="921318" spans="23:35" x14ac:dyDescent="0.2">
      <c r="W921318" s="29"/>
      <c r="AI921318" s="29"/>
    </row>
    <row r="921346" spans="23:35" x14ac:dyDescent="0.2">
      <c r="W921346" s="31"/>
      <c r="AI921346" s="31"/>
    </row>
    <row r="921350" spans="23:35" x14ac:dyDescent="0.2">
      <c r="W921350" s="29"/>
      <c r="AI921350" s="29"/>
    </row>
    <row r="921378" spans="23:35" x14ac:dyDescent="0.2">
      <c r="W921378" s="31"/>
      <c r="AI921378" s="31"/>
    </row>
    <row r="921382" spans="23:35" x14ac:dyDescent="0.2">
      <c r="W921382" s="29"/>
      <c r="AI921382" s="29"/>
    </row>
    <row r="921410" spans="23:35" x14ac:dyDescent="0.2">
      <c r="W921410" s="31"/>
      <c r="AI921410" s="31"/>
    </row>
    <row r="921414" spans="23:35" x14ac:dyDescent="0.2">
      <c r="W921414" s="29"/>
      <c r="AI921414" s="29"/>
    </row>
    <row r="921442" spans="23:35" x14ac:dyDescent="0.2">
      <c r="W921442" s="31"/>
      <c r="AI921442" s="31"/>
    </row>
    <row r="921446" spans="23:35" x14ac:dyDescent="0.2">
      <c r="W921446" s="29"/>
      <c r="AI921446" s="29"/>
    </row>
    <row r="921474" spans="23:35" x14ac:dyDescent="0.2">
      <c r="W921474" s="31"/>
      <c r="AI921474" s="31"/>
    </row>
    <row r="921478" spans="23:35" x14ac:dyDescent="0.2">
      <c r="W921478" s="29"/>
      <c r="AI921478" s="29"/>
    </row>
    <row r="921506" spans="23:35" x14ac:dyDescent="0.2">
      <c r="W921506" s="31"/>
      <c r="AI921506" s="31"/>
    </row>
    <row r="921510" spans="23:35" x14ac:dyDescent="0.2">
      <c r="W921510" s="29"/>
      <c r="AI921510" s="29"/>
    </row>
    <row r="921538" spans="23:35" x14ac:dyDescent="0.2">
      <c r="W921538" s="31"/>
      <c r="AI921538" s="31"/>
    </row>
    <row r="921542" spans="23:35" x14ac:dyDescent="0.2">
      <c r="W921542" s="29"/>
      <c r="AI921542" s="29"/>
    </row>
    <row r="921570" spans="23:35" x14ac:dyDescent="0.2">
      <c r="W921570" s="31"/>
      <c r="AI921570" s="31"/>
    </row>
    <row r="921574" spans="23:35" x14ac:dyDescent="0.2">
      <c r="W921574" s="29"/>
      <c r="AI921574" s="29"/>
    </row>
    <row r="921602" spans="23:35" x14ac:dyDescent="0.2">
      <c r="W921602" s="31"/>
      <c r="AI921602" s="31"/>
    </row>
    <row r="921606" spans="23:35" x14ac:dyDescent="0.2">
      <c r="W921606" s="29"/>
      <c r="AI921606" s="29"/>
    </row>
    <row r="921634" spans="23:35" x14ac:dyDescent="0.2">
      <c r="W921634" s="31"/>
      <c r="AI921634" s="31"/>
    </row>
    <row r="921638" spans="23:35" x14ac:dyDescent="0.2">
      <c r="W921638" s="29"/>
      <c r="AI921638" s="29"/>
    </row>
    <row r="921666" spans="23:35" x14ac:dyDescent="0.2">
      <c r="W921666" s="31"/>
      <c r="AI921666" s="31"/>
    </row>
    <row r="921670" spans="23:35" x14ac:dyDescent="0.2">
      <c r="W921670" s="29"/>
      <c r="AI921670" s="29"/>
    </row>
    <row r="921698" spans="23:35" x14ac:dyDescent="0.2">
      <c r="W921698" s="31"/>
      <c r="AI921698" s="31"/>
    </row>
    <row r="921702" spans="23:35" x14ac:dyDescent="0.2">
      <c r="W921702" s="29"/>
      <c r="AI921702" s="29"/>
    </row>
    <row r="921730" spans="23:35" x14ac:dyDescent="0.2">
      <c r="W921730" s="31"/>
      <c r="AI921730" s="31"/>
    </row>
    <row r="921734" spans="23:35" x14ac:dyDescent="0.2">
      <c r="W921734" s="29"/>
      <c r="AI921734" s="29"/>
    </row>
    <row r="921762" spans="23:35" x14ac:dyDescent="0.2">
      <c r="W921762" s="31"/>
      <c r="AI921762" s="31"/>
    </row>
    <row r="921766" spans="23:35" x14ac:dyDescent="0.2">
      <c r="W921766" s="29"/>
      <c r="AI921766" s="29"/>
    </row>
    <row r="921794" spans="23:35" x14ac:dyDescent="0.2">
      <c r="W921794" s="31"/>
      <c r="AI921794" s="31"/>
    </row>
    <row r="921798" spans="23:35" x14ac:dyDescent="0.2">
      <c r="W921798" s="29"/>
      <c r="AI921798" s="29"/>
    </row>
    <row r="921826" spans="23:35" x14ac:dyDescent="0.2">
      <c r="W921826" s="31"/>
      <c r="AI921826" s="31"/>
    </row>
    <row r="921830" spans="23:35" x14ac:dyDescent="0.2">
      <c r="W921830" s="29"/>
      <c r="AI921830" s="29"/>
    </row>
    <row r="921858" spans="23:35" x14ac:dyDescent="0.2">
      <c r="W921858" s="31"/>
      <c r="AI921858" s="31"/>
    </row>
    <row r="921862" spans="23:35" x14ac:dyDescent="0.2">
      <c r="W921862" s="29"/>
      <c r="AI921862" s="29"/>
    </row>
    <row r="921890" spans="23:35" x14ac:dyDescent="0.2">
      <c r="W921890" s="31"/>
      <c r="AI921890" s="31"/>
    </row>
    <row r="921894" spans="23:35" x14ac:dyDescent="0.2">
      <c r="W921894" s="29"/>
      <c r="AI921894" s="29"/>
    </row>
    <row r="921922" spans="23:35" x14ac:dyDescent="0.2">
      <c r="W921922" s="31"/>
      <c r="AI921922" s="31"/>
    </row>
    <row r="921926" spans="23:35" x14ac:dyDescent="0.2">
      <c r="W921926" s="29"/>
      <c r="AI921926" s="29"/>
    </row>
    <row r="921954" spans="23:35" x14ac:dyDescent="0.2">
      <c r="W921954" s="31"/>
      <c r="AI921954" s="31"/>
    </row>
    <row r="921958" spans="23:35" x14ac:dyDescent="0.2">
      <c r="W921958" s="29"/>
      <c r="AI921958" s="29"/>
    </row>
    <row r="921986" spans="23:35" x14ac:dyDescent="0.2">
      <c r="W921986" s="31"/>
      <c r="AI921986" s="31"/>
    </row>
    <row r="921990" spans="23:35" x14ac:dyDescent="0.2">
      <c r="W921990" s="29"/>
      <c r="AI921990" s="29"/>
    </row>
    <row r="922018" spans="23:35" x14ac:dyDescent="0.2">
      <c r="W922018" s="31"/>
      <c r="AI922018" s="31"/>
    </row>
    <row r="922022" spans="23:35" x14ac:dyDescent="0.2">
      <c r="W922022" s="29"/>
      <c r="AI922022" s="29"/>
    </row>
    <row r="922050" spans="23:35" x14ac:dyDescent="0.2">
      <c r="W922050" s="31"/>
      <c r="AI922050" s="31"/>
    </row>
    <row r="922054" spans="23:35" x14ac:dyDescent="0.2">
      <c r="W922054" s="29"/>
      <c r="AI922054" s="29"/>
    </row>
    <row r="922082" spans="23:35" x14ac:dyDescent="0.2">
      <c r="W922082" s="31"/>
      <c r="AI922082" s="31"/>
    </row>
    <row r="922086" spans="23:35" x14ac:dyDescent="0.2">
      <c r="W922086" s="29"/>
      <c r="AI922086" s="29"/>
    </row>
    <row r="922114" spans="23:35" x14ac:dyDescent="0.2">
      <c r="W922114" s="31"/>
      <c r="AI922114" s="31"/>
    </row>
    <row r="922118" spans="23:35" x14ac:dyDescent="0.2">
      <c r="W922118" s="29"/>
      <c r="AI922118" s="29"/>
    </row>
    <row r="922146" spans="23:35" x14ac:dyDescent="0.2">
      <c r="W922146" s="31"/>
      <c r="AI922146" s="31"/>
    </row>
    <row r="922150" spans="23:35" x14ac:dyDescent="0.2">
      <c r="W922150" s="29"/>
      <c r="AI922150" s="29"/>
    </row>
    <row r="922178" spans="23:35" x14ac:dyDescent="0.2">
      <c r="W922178" s="31"/>
      <c r="AI922178" s="31"/>
    </row>
    <row r="922182" spans="23:35" x14ac:dyDescent="0.2">
      <c r="W922182" s="29"/>
      <c r="AI922182" s="29"/>
    </row>
    <row r="922210" spans="23:35" x14ac:dyDescent="0.2">
      <c r="W922210" s="31"/>
      <c r="AI922210" s="31"/>
    </row>
    <row r="922214" spans="23:35" x14ac:dyDescent="0.2">
      <c r="W922214" s="29"/>
      <c r="AI922214" s="29"/>
    </row>
    <row r="922242" spans="23:35" x14ac:dyDescent="0.2">
      <c r="W922242" s="31"/>
      <c r="AI922242" s="31"/>
    </row>
    <row r="922246" spans="23:35" x14ac:dyDescent="0.2">
      <c r="W922246" s="29"/>
      <c r="AI922246" s="29"/>
    </row>
    <row r="922274" spans="23:35" x14ac:dyDescent="0.2">
      <c r="W922274" s="31"/>
      <c r="AI922274" s="31"/>
    </row>
    <row r="922278" spans="23:35" x14ac:dyDescent="0.2">
      <c r="W922278" s="29"/>
      <c r="AI922278" s="29"/>
    </row>
    <row r="922306" spans="23:35" x14ac:dyDescent="0.2">
      <c r="W922306" s="31"/>
      <c r="AI922306" s="31"/>
    </row>
    <row r="922310" spans="23:35" x14ac:dyDescent="0.2">
      <c r="W922310" s="29"/>
      <c r="AI922310" s="29"/>
    </row>
    <row r="922338" spans="23:35" x14ac:dyDescent="0.2">
      <c r="W922338" s="31"/>
      <c r="AI922338" s="31"/>
    </row>
    <row r="922342" spans="23:35" x14ac:dyDescent="0.2">
      <c r="W922342" s="29"/>
      <c r="AI922342" s="29"/>
    </row>
    <row r="922370" spans="23:35" x14ac:dyDescent="0.2">
      <c r="W922370" s="31"/>
      <c r="AI922370" s="31"/>
    </row>
    <row r="922374" spans="23:35" x14ac:dyDescent="0.2">
      <c r="W922374" s="29"/>
      <c r="AI922374" s="29"/>
    </row>
    <row r="922402" spans="23:35" x14ac:dyDescent="0.2">
      <c r="W922402" s="31"/>
      <c r="AI922402" s="31"/>
    </row>
    <row r="922406" spans="23:35" x14ac:dyDescent="0.2">
      <c r="W922406" s="29"/>
      <c r="AI922406" s="29"/>
    </row>
    <row r="922434" spans="23:35" x14ac:dyDescent="0.2">
      <c r="W922434" s="31"/>
      <c r="AI922434" s="31"/>
    </row>
    <row r="922438" spans="23:35" x14ac:dyDescent="0.2">
      <c r="W922438" s="29"/>
      <c r="AI922438" s="29"/>
    </row>
    <row r="922466" spans="23:35" x14ac:dyDescent="0.2">
      <c r="W922466" s="31"/>
      <c r="AI922466" s="31"/>
    </row>
    <row r="922470" spans="23:35" x14ac:dyDescent="0.2">
      <c r="W922470" s="29"/>
      <c r="AI922470" s="29"/>
    </row>
    <row r="922498" spans="23:35" x14ac:dyDescent="0.2">
      <c r="W922498" s="31"/>
      <c r="AI922498" s="31"/>
    </row>
    <row r="922502" spans="23:35" x14ac:dyDescent="0.2">
      <c r="W922502" s="29"/>
      <c r="AI922502" s="29"/>
    </row>
    <row r="922530" spans="23:35" x14ac:dyDescent="0.2">
      <c r="W922530" s="31"/>
      <c r="AI922530" s="31"/>
    </row>
    <row r="922534" spans="23:35" x14ac:dyDescent="0.2">
      <c r="W922534" s="29"/>
      <c r="AI922534" s="29"/>
    </row>
    <row r="922562" spans="23:35" x14ac:dyDescent="0.2">
      <c r="W922562" s="31"/>
      <c r="AI922562" s="31"/>
    </row>
    <row r="922566" spans="23:35" x14ac:dyDescent="0.2">
      <c r="W922566" s="29"/>
      <c r="AI922566" s="29"/>
    </row>
    <row r="922594" spans="23:35" x14ac:dyDescent="0.2">
      <c r="W922594" s="31"/>
      <c r="AI922594" s="31"/>
    </row>
    <row r="922598" spans="23:35" x14ac:dyDescent="0.2">
      <c r="W922598" s="29"/>
      <c r="AI922598" s="29"/>
    </row>
    <row r="922626" spans="23:35" x14ac:dyDescent="0.2">
      <c r="W922626" s="31"/>
      <c r="AI922626" s="31"/>
    </row>
    <row r="922630" spans="23:35" x14ac:dyDescent="0.2">
      <c r="W922630" s="29"/>
      <c r="AI922630" s="29"/>
    </row>
    <row r="922658" spans="23:35" x14ac:dyDescent="0.2">
      <c r="W922658" s="31"/>
      <c r="AI922658" s="31"/>
    </row>
    <row r="922662" spans="23:35" x14ac:dyDescent="0.2">
      <c r="W922662" s="29"/>
      <c r="AI922662" s="29"/>
    </row>
    <row r="922690" spans="23:35" x14ac:dyDescent="0.2">
      <c r="W922690" s="31"/>
      <c r="AI922690" s="31"/>
    </row>
    <row r="922694" spans="23:35" x14ac:dyDescent="0.2">
      <c r="W922694" s="29"/>
      <c r="AI922694" s="29"/>
    </row>
    <row r="922722" spans="23:35" x14ac:dyDescent="0.2">
      <c r="W922722" s="31"/>
      <c r="AI922722" s="31"/>
    </row>
    <row r="922726" spans="23:35" x14ac:dyDescent="0.2">
      <c r="W922726" s="29"/>
      <c r="AI922726" s="29"/>
    </row>
    <row r="922754" spans="23:35" x14ac:dyDescent="0.2">
      <c r="W922754" s="31"/>
      <c r="AI922754" s="31"/>
    </row>
    <row r="922758" spans="23:35" x14ac:dyDescent="0.2">
      <c r="W922758" s="29"/>
      <c r="AI922758" s="29"/>
    </row>
    <row r="922786" spans="23:35" x14ac:dyDescent="0.2">
      <c r="W922786" s="31"/>
      <c r="AI922786" s="31"/>
    </row>
    <row r="922790" spans="23:35" x14ac:dyDescent="0.2">
      <c r="W922790" s="29"/>
      <c r="AI922790" s="29"/>
    </row>
    <row r="922818" spans="23:35" x14ac:dyDescent="0.2">
      <c r="W922818" s="31"/>
      <c r="AI922818" s="31"/>
    </row>
    <row r="922822" spans="23:35" x14ac:dyDescent="0.2">
      <c r="W922822" s="29"/>
      <c r="AI922822" s="29"/>
    </row>
    <row r="922850" spans="23:35" x14ac:dyDescent="0.2">
      <c r="W922850" s="31"/>
      <c r="AI922850" s="31"/>
    </row>
    <row r="922854" spans="23:35" x14ac:dyDescent="0.2">
      <c r="W922854" s="29"/>
      <c r="AI922854" s="29"/>
    </row>
    <row r="922882" spans="23:35" x14ac:dyDescent="0.2">
      <c r="W922882" s="31"/>
      <c r="AI922882" s="31"/>
    </row>
    <row r="922886" spans="23:35" x14ac:dyDescent="0.2">
      <c r="W922886" s="29"/>
      <c r="AI922886" s="29"/>
    </row>
    <row r="922914" spans="23:35" x14ac:dyDescent="0.2">
      <c r="W922914" s="31"/>
      <c r="AI922914" s="31"/>
    </row>
    <row r="922918" spans="23:35" x14ac:dyDescent="0.2">
      <c r="W922918" s="29"/>
      <c r="AI922918" s="29"/>
    </row>
    <row r="922946" spans="23:35" x14ac:dyDescent="0.2">
      <c r="W922946" s="31"/>
      <c r="AI922946" s="31"/>
    </row>
    <row r="922950" spans="23:35" x14ac:dyDescent="0.2">
      <c r="W922950" s="29"/>
      <c r="AI922950" s="29"/>
    </row>
    <row r="922978" spans="23:35" x14ac:dyDescent="0.2">
      <c r="W922978" s="31"/>
      <c r="AI922978" s="31"/>
    </row>
    <row r="922982" spans="23:35" x14ac:dyDescent="0.2">
      <c r="W922982" s="29"/>
      <c r="AI922982" s="29"/>
    </row>
    <row r="923010" spans="23:35" x14ac:dyDescent="0.2">
      <c r="W923010" s="31"/>
      <c r="AI923010" s="31"/>
    </row>
    <row r="923014" spans="23:35" x14ac:dyDescent="0.2">
      <c r="W923014" s="29"/>
      <c r="AI923014" s="29"/>
    </row>
    <row r="923042" spans="23:35" x14ac:dyDescent="0.2">
      <c r="W923042" s="31"/>
      <c r="AI923042" s="31"/>
    </row>
    <row r="923046" spans="23:35" x14ac:dyDescent="0.2">
      <c r="W923046" s="29"/>
      <c r="AI923046" s="29"/>
    </row>
    <row r="923074" spans="23:35" x14ac:dyDescent="0.2">
      <c r="W923074" s="31"/>
      <c r="AI923074" s="31"/>
    </row>
    <row r="923078" spans="23:35" x14ac:dyDescent="0.2">
      <c r="W923078" s="29"/>
      <c r="AI923078" s="29"/>
    </row>
    <row r="923106" spans="23:35" x14ac:dyDescent="0.2">
      <c r="W923106" s="31"/>
      <c r="AI923106" s="31"/>
    </row>
    <row r="923110" spans="23:35" x14ac:dyDescent="0.2">
      <c r="W923110" s="29"/>
      <c r="AI923110" s="29"/>
    </row>
    <row r="923138" spans="23:35" x14ac:dyDescent="0.2">
      <c r="W923138" s="31"/>
      <c r="AI923138" s="31"/>
    </row>
    <row r="923142" spans="23:35" x14ac:dyDescent="0.2">
      <c r="W923142" s="29"/>
      <c r="AI923142" s="29"/>
    </row>
    <row r="923170" spans="23:35" x14ac:dyDescent="0.2">
      <c r="W923170" s="31"/>
      <c r="AI923170" s="31"/>
    </row>
    <row r="923174" spans="23:35" x14ac:dyDescent="0.2">
      <c r="W923174" s="29"/>
      <c r="AI923174" s="29"/>
    </row>
    <row r="923202" spans="23:35" x14ac:dyDescent="0.2">
      <c r="W923202" s="31"/>
      <c r="AI923202" s="31"/>
    </row>
    <row r="923206" spans="23:35" x14ac:dyDescent="0.2">
      <c r="W923206" s="29"/>
      <c r="AI923206" s="29"/>
    </row>
    <row r="923234" spans="23:35" x14ac:dyDescent="0.2">
      <c r="W923234" s="31"/>
      <c r="AI923234" s="31"/>
    </row>
    <row r="923238" spans="23:35" x14ac:dyDescent="0.2">
      <c r="W923238" s="29"/>
      <c r="AI923238" s="29"/>
    </row>
    <row r="923266" spans="23:35" x14ac:dyDescent="0.2">
      <c r="W923266" s="31"/>
      <c r="AI923266" s="31"/>
    </row>
    <row r="923270" spans="23:35" x14ac:dyDescent="0.2">
      <c r="W923270" s="29"/>
      <c r="AI923270" s="29"/>
    </row>
    <row r="923298" spans="23:35" x14ac:dyDescent="0.2">
      <c r="W923298" s="31"/>
      <c r="AI923298" s="31"/>
    </row>
    <row r="923302" spans="23:35" x14ac:dyDescent="0.2">
      <c r="W923302" s="29"/>
      <c r="AI923302" s="29"/>
    </row>
    <row r="923330" spans="23:35" x14ac:dyDescent="0.2">
      <c r="W923330" s="31"/>
      <c r="AI923330" s="31"/>
    </row>
    <row r="923334" spans="23:35" x14ac:dyDescent="0.2">
      <c r="W923334" s="29"/>
      <c r="AI923334" s="29"/>
    </row>
    <row r="923362" spans="23:35" x14ac:dyDescent="0.2">
      <c r="W923362" s="31"/>
      <c r="AI923362" s="31"/>
    </row>
    <row r="923366" spans="23:35" x14ac:dyDescent="0.2">
      <c r="W923366" s="29"/>
      <c r="AI923366" s="29"/>
    </row>
    <row r="923394" spans="23:35" x14ac:dyDescent="0.2">
      <c r="W923394" s="31"/>
      <c r="AI923394" s="31"/>
    </row>
    <row r="923398" spans="23:35" x14ac:dyDescent="0.2">
      <c r="W923398" s="29"/>
      <c r="AI923398" s="29"/>
    </row>
    <row r="923426" spans="23:35" x14ac:dyDescent="0.2">
      <c r="W923426" s="31"/>
      <c r="AI923426" s="31"/>
    </row>
    <row r="923430" spans="23:35" x14ac:dyDescent="0.2">
      <c r="W923430" s="29"/>
      <c r="AI923430" s="29"/>
    </row>
    <row r="923458" spans="23:35" x14ac:dyDescent="0.2">
      <c r="W923458" s="31"/>
      <c r="AI923458" s="31"/>
    </row>
    <row r="923462" spans="23:35" x14ac:dyDescent="0.2">
      <c r="W923462" s="29"/>
      <c r="AI923462" s="29"/>
    </row>
    <row r="923490" spans="23:35" x14ac:dyDescent="0.2">
      <c r="W923490" s="31"/>
      <c r="AI923490" s="31"/>
    </row>
    <row r="923494" spans="23:35" x14ac:dyDescent="0.2">
      <c r="W923494" s="29"/>
      <c r="AI923494" s="29"/>
    </row>
    <row r="923522" spans="23:35" x14ac:dyDescent="0.2">
      <c r="W923522" s="31"/>
      <c r="AI923522" s="31"/>
    </row>
    <row r="923526" spans="23:35" x14ac:dyDescent="0.2">
      <c r="W923526" s="29"/>
      <c r="AI923526" s="29"/>
    </row>
    <row r="923554" spans="23:35" x14ac:dyDescent="0.2">
      <c r="W923554" s="31"/>
      <c r="AI923554" s="31"/>
    </row>
    <row r="923558" spans="23:35" x14ac:dyDescent="0.2">
      <c r="W923558" s="29"/>
      <c r="AI923558" s="29"/>
    </row>
    <row r="923586" spans="23:35" x14ac:dyDescent="0.2">
      <c r="W923586" s="31"/>
      <c r="AI923586" s="31"/>
    </row>
    <row r="923590" spans="23:35" x14ac:dyDescent="0.2">
      <c r="W923590" s="29"/>
      <c r="AI923590" s="29"/>
    </row>
    <row r="923618" spans="23:35" x14ac:dyDescent="0.2">
      <c r="W923618" s="31"/>
      <c r="AI923618" s="31"/>
    </row>
    <row r="923622" spans="23:35" x14ac:dyDescent="0.2">
      <c r="W923622" s="29"/>
      <c r="AI923622" s="29"/>
    </row>
    <row r="923650" spans="23:35" x14ac:dyDescent="0.2">
      <c r="W923650" s="31"/>
      <c r="AI923650" s="31"/>
    </row>
    <row r="923654" spans="23:35" x14ac:dyDescent="0.2">
      <c r="W923654" s="29"/>
      <c r="AI923654" s="29"/>
    </row>
    <row r="923682" spans="23:35" x14ac:dyDescent="0.2">
      <c r="W923682" s="31"/>
      <c r="AI923682" s="31"/>
    </row>
    <row r="923686" spans="23:35" x14ac:dyDescent="0.2">
      <c r="W923686" s="29"/>
      <c r="AI923686" s="29"/>
    </row>
    <row r="923714" spans="23:35" x14ac:dyDescent="0.2">
      <c r="W923714" s="31"/>
      <c r="AI923714" s="31"/>
    </row>
    <row r="923718" spans="23:35" x14ac:dyDescent="0.2">
      <c r="W923718" s="29"/>
      <c r="AI923718" s="29"/>
    </row>
    <row r="923746" spans="23:35" x14ac:dyDescent="0.2">
      <c r="W923746" s="31"/>
      <c r="AI923746" s="31"/>
    </row>
    <row r="923750" spans="23:35" x14ac:dyDescent="0.2">
      <c r="W923750" s="29"/>
      <c r="AI923750" s="29"/>
    </row>
    <row r="923778" spans="23:35" x14ac:dyDescent="0.2">
      <c r="W923778" s="31"/>
      <c r="AI923778" s="31"/>
    </row>
    <row r="923782" spans="23:35" x14ac:dyDescent="0.2">
      <c r="W923782" s="29"/>
      <c r="AI923782" s="29"/>
    </row>
    <row r="923810" spans="23:35" x14ac:dyDescent="0.2">
      <c r="W923810" s="31"/>
      <c r="AI923810" s="31"/>
    </row>
    <row r="923814" spans="23:35" x14ac:dyDescent="0.2">
      <c r="W923814" s="29"/>
      <c r="AI923814" s="29"/>
    </row>
    <row r="923842" spans="23:35" x14ac:dyDescent="0.2">
      <c r="W923842" s="31"/>
      <c r="AI923842" s="31"/>
    </row>
    <row r="923846" spans="23:35" x14ac:dyDescent="0.2">
      <c r="W923846" s="29"/>
      <c r="AI923846" s="29"/>
    </row>
    <row r="923874" spans="23:35" x14ac:dyDescent="0.2">
      <c r="W923874" s="31"/>
      <c r="AI923874" s="31"/>
    </row>
    <row r="923878" spans="23:35" x14ac:dyDescent="0.2">
      <c r="W923878" s="29"/>
      <c r="AI923878" s="29"/>
    </row>
    <row r="923906" spans="23:35" x14ac:dyDescent="0.2">
      <c r="W923906" s="31"/>
      <c r="AI923906" s="31"/>
    </row>
    <row r="923910" spans="23:35" x14ac:dyDescent="0.2">
      <c r="W923910" s="29"/>
      <c r="AI923910" s="29"/>
    </row>
    <row r="923938" spans="23:35" x14ac:dyDescent="0.2">
      <c r="W923938" s="31"/>
      <c r="AI923938" s="31"/>
    </row>
    <row r="923942" spans="23:35" x14ac:dyDescent="0.2">
      <c r="W923942" s="29"/>
      <c r="AI923942" s="29"/>
    </row>
    <row r="923970" spans="23:35" x14ac:dyDescent="0.2">
      <c r="W923970" s="31"/>
      <c r="AI923970" s="31"/>
    </row>
    <row r="923974" spans="23:35" x14ac:dyDescent="0.2">
      <c r="W923974" s="29"/>
      <c r="AI923974" s="29"/>
    </row>
    <row r="924002" spans="23:35" x14ac:dyDescent="0.2">
      <c r="W924002" s="31"/>
      <c r="AI924002" s="31"/>
    </row>
    <row r="924006" spans="23:35" x14ac:dyDescent="0.2">
      <c r="W924006" s="29"/>
      <c r="AI924006" s="29"/>
    </row>
    <row r="924034" spans="23:35" x14ac:dyDescent="0.2">
      <c r="W924034" s="31"/>
      <c r="AI924034" s="31"/>
    </row>
    <row r="924038" spans="23:35" x14ac:dyDescent="0.2">
      <c r="W924038" s="29"/>
      <c r="AI924038" s="29"/>
    </row>
    <row r="924066" spans="23:35" x14ac:dyDescent="0.2">
      <c r="W924066" s="31"/>
      <c r="AI924066" s="31"/>
    </row>
    <row r="924070" spans="23:35" x14ac:dyDescent="0.2">
      <c r="W924070" s="29"/>
      <c r="AI924070" s="29"/>
    </row>
    <row r="924098" spans="23:35" x14ac:dyDescent="0.2">
      <c r="W924098" s="31"/>
      <c r="AI924098" s="31"/>
    </row>
    <row r="924102" spans="23:35" x14ac:dyDescent="0.2">
      <c r="W924102" s="29"/>
      <c r="AI924102" s="29"/>
    </row>
    <row r="924130" spans="23:35" x14ac:dyDescent="0.2">
      <c r="W924130" s="31"/>
      <c r="AI924130" s="31"/>
    </row>
    <row r="924134" spans="23:35" x14ac:dyDescent="0.2">
      <c r="W924134" s="29"/>
      <c r="AI924134" s="29"/>
    </row>
    <row r="924162" spans="23:35" x14ac:dyDescent="0.2">
      <c r="W924162" s="31"/>
      <c r="AI924162" s="31"/>
    </row>
    <row r="924166" spans="23:35" x14ac:dyDescent="0.2">
      <c r="W924166" s="29"/>
      <c r="AI924166" s="29"/>
    </row>
    <row r="924194" spans="23:35" x14ac:dyDescent="0.2">
      <c r="W924194" s="31"/>
      <c r="AI924194" s="31"/>
    </row>
    <row r="924198" spans="23:35" x14ac:dyDescent="0.2">
      <c r="W924198" s="29"/>
      <c r="AI924198" s="29"/>
    </row>
    <row r="924226" spans="23:35" x14ac:dyDescent="0.2">
      <c r="W924226" s="31"/>
      <c r="AI924226" s="31"/>
    </row>
    <row r="924230" spans="23:35" x14ac:dyDescent="0.2">
      <c r="W924230" s="29"/>
      <c r="AI924230" s="29"/>
    </row>
    <row r="924258" spans="23:35" x14ac:dyDescent="0.2">
      <c r="W924258" s="31"/>
      <c r="AI924258" s="31"/>
    </row>
    <row r="924262" spans="23:35" x14ac:dyDescent="0.2">
      <c r="W924262" s="29"/>
      <c r="AI924262" s="29"/>
    </row>
    <row r="924290" spans="23:35" x14ac:dyDescent="0.2">
      <c r="W924290" s="31"/>
      <c r="AI924290" s="31"/>
    </row>
    <row r="924294" spans="23:35" x14ac:dyDescent="0.2">
      <c r="W924294" s="29"/>
      <c r="AI924294" s="29"/>
    </row>
    <row r="924322" spans="23:35" x14ac:dyDescent="0.2">
      <c r="W924322" s="31"/>
      <c r="AI924322" s="31"/>
    </row>
    <row r="924326" spans="23:35" x14ac:dyDescent="0.2">
      <c r="W924326" s="29"/>
      <c r="AI924326" s="29"/>
    </row>
    <row r="924354" spans="23:35" x14ac:dyDescent="0.2">
      <c r="W924354" s="31"/>
      <c r="AI924354" s="31"/>
    </row>
    <row r="924358" spans="23:35" x14ac:dyDescent="0.2">
      <c r="W924358" s="29"/>
      <c r="AI924358" s="29"/>
    </row>
    <row r="924386" spans="23:35" x14ac:dyDescent="0.2">
      <c r="W924386" s="31"/>
      <c r="AI924386" s="31"/>
    </row>
    <row r="924390" spans="23:35" x14ac:dyDescent="0.2">
      <c r="W924390" s="29"/>
      <c r="AI924390" s="29"/>
    </row>
    <row r="924418" spans="23:35" x14ac:dyDescent="0.2">
      <c r="W924418" s="31"/>
      <c r="AI924418" s="31"/>
    </row>
    <row r="924422" spans="23:35" x14ac:dyDescent="0.2">
      <c r="W924422" s="29"/>
      <c r="AI924422" s="29"/>
    </row>
    <row r="924450" spans="23:35" x14ac:dyDescent="0.2">
      <c r="W924450" s="31"/>
      <c r="AI924450" s="31"/>
    </row>
    <row r="924454" spans="23:35" x14ac:dyDescent="0.2">
      <c r="W924454" s="29"/>
      <c r="AI924454" s="29"/>
    </row>
    <row r="924482" spans="23:35" x14ac:dyDescent="0.2">
      <c r="W924482" s="31"/>
      <c r="AI924482" s="31"/>
    </row>
    <row r="924486" spans="23:35" x14ac:dyDescent="0.2">
      <c r="W924486" s="29"/>
      <c r="AI924486" s="29"/>
    </row>
    <row r="924514" spans="23:35" x14ac:dyDescent="0.2">
      <c r="W924514" s="31"/>
      <c r="AI924514" s="31"/>
    </row>
    <row r="924518" spans="23:35" x14ac:dyDescent="0.2">
      <c r="W924518" s="29"/>
      <c r="AI924518" s="29"/>
    </row>
    <row r="924546" spans="23:35" x14ac:dyDescent="0.2">
      <c r="W924546" s="31"/>
      <c r="AI924546" s="31"/>
    </row>
    <row r="924550" spans="23:35" x14ac:dyDescent="0.2">
      <c r="W924550" s="29"/>
      <c r="AI924550" s="29"/>
    </row>
    <row r="924578" spans="23:35" x14ac:dyDescent="0.2">
      <c r="W924578" s="31"/>
      <c r="AI924578" s="31"/>
    </row>
    <row r="924582" spans="23:35" x14ac:dyDescent="0.2">
      <c r="W924582" s="29"/>
      <c r="AI924582" s="29"/>
    </row>
    <row r="924610" spans="23:35" x14ac:dyDescent="0.2">
      <c r="W924610" s="31"/>
      <c r="AI924610" s="31"/>
    </row>
    <row r="924614" spans="23:35" x14ac:dyDescent="0.2">
      <c r="W924614" s="29"/>
      <c r="AI924614" s="29"/>
    </row>
    <row r="924642" spans="23:35" x14ac:dyDescent="0.2">
      <c r="W924642" s="31"/>
      <c r="AI924642" s="31"/>
    </row>
    <row r="924646" spans="23:35" x14ac:dyDescent="0.2">
      <c r="W924646" s="29"/>
      <c r="AI924646" s="29"/>
    </row>
    <row r="924674" spans="23:35" x14ac:dyDescent="0.2">
      <c r="W924674" s="31"/>
      <c r="AI924674" s="31"/>
    </row>
    <row r="924678" spans="23:35" x14ac:dyDescent="0.2">
      <c r="W924678" s="29"/>
      <c r="AI924678" s="29"/>
    </row>
    <row r="924706" spans="23:35" x14ac:dyDescent="0.2">
      <c r="W924706" s="31"/>
      <c r="AI924706" s="31"/>
    </row>
    <row r="924710" spans="23:35" x14ac:dyDescent="0.2">
      <c r="W924710" s="29"/>
      <c r="AI924710" s="29"/>
    </row>
    <row r="924738" spans="23:35" x14ac:dyDescent="0.2">
      <c r="W924738" s="31"/>
      <c r="AI924738" s="31"/>
    </row>
    <row r="924742" spans="23:35" x14ac:dyDescent="0.2">
      <c r="W924742" s="29"/>
      <c r="AI924742" s="29"/>
    </row>
    <row r="924770" spans="23:35" x14ac:dyDescent="0.2">
      <c r="W924770" s="31"/>
      <c r="AI924770" s="31"/>
    </row>
    <row r="924774" spans="23:35" x14ac:dyDescent="0.2">
      <c r="W924774" s="29"/>
      <c r="AI924774" s="29"/>
    </row>
    <row r="924802" spans="23:35" x14ac:dyDescent="0.2">
      <c r="W924802" s="31"/>
      <c r="AI924802" s="31"/>
    </row>
    <row r="924806" spans="23:35" x14ac:dyDescent="0.2">
      <c r="W924806" s="29"/>
      <c r="AI924806" s="29"/>
    </row>
    <row r="924834" spans="23:35" x14ac:dyDescent="0.2">
      <c r="W924834" s="31"/>
      <c r="AI924834" s="31"/>
    </row>
    <row r="924838" spans="23:35" x14ac:dyDescent="0.2">
      <c r="W924838" s="29"/>
      <c r="AI924838" s="29"/>
    </row>
    <row r="924866" spans="23:35" x14ac:dyDescent="0.2">
      <c r="W924866" s="31"/>
      <c r="AI924866" s="31"/>
    </row>
    <row r="924870" spans="23:35" x14ac:dyDescent="0.2">
      <c r="W924870" s="29"/>
      <c r="AI924870" s="29"/>
    </row>
    <row r="924898" spans="23:35" x14ac:dyDescent="0.2">
      <c r="W924898" s="31"/>
      <c r="AI924898" s="31"/>
    </row>
    <row r="924902" spans="23:35" x14ac:dyDescent="0.2">
      <c r="W924902" s="29"/>
      <c r="AI924902" s="29"/>
    </row>
    <row r="924930" spans="23:35" x14ac:dyDescent="0.2">
      <c r="W924930" s="31"/>
      <c r="AI924930" s="31"/>
    </row>
    <row r="924934" spans="23:35" x14ac:dyDescent="0.2">
      <c r="W924934" s="29"/>
      <c r="AI924934" s="29"/>
    </row>
    <row r="924962" spans="23:35" x14ac:dyDescent="0.2">
      <c r="W924962" s="31"/>
      <c r="AI924962" s="31"/>
    </row>
    <row r="924966" spans="23:35" x14ac:dyDescent="0.2">
      <c r="W924966" s="29"/>
      <c r="AI924966" s="29"/>
    </row>
    <row r="924994" spans="23:35" x14ac:dyDescent="0.2">
      <c r="W924994" s="31"/>
      <c r="AI924994" s="31"/>
    </row>
    <row r="924998" spans="23:35" x14ac:dyDescent="0.2">
      <c r="W924998" s="29"/>
      <c r="AI924998" s="29"/>
    </row>
    <row r="925026" spans="23:35" x14ac:dyDescent="0.2">
      <c r="W925026" s="31"/>
      <c r="AI925026" s="31"/>
    </row>
    <row r="925030" spans="23:35" x14ac:dyDescent="0.2">
      <c r="W925030" s="29"/>
      <c r="AI925030" s="29"/>
    </row>
    <row r="925058" spans="23:35" x14ac:dyDescent="0.2">
      <c r="W925058" s="31"/>
      <c r="AI925058" s="31"/>
    </row>
    <row r="925062" spans="23:35" x14ac:dyDescent="0.2">
      <c r="W925062" s="29"/>
      <c r="AI925062" s="29"/>
    </row>
    <row r="925090" spans="23:35" x14ac:dyDescent="0.2">
      <c r="W925090" s="31"/>
      <c r="AI925090" s="31"/>
    </row>
    <row r="925094" spans="23:35" x14ac:dyDescent="0.2">
      <c r="W925094" s="29"/>
      <c r="AI925094" s="29"/>
    </row>
    <row r="925122" spans="23:35" x14ac:dyDescent="0.2">
      <c r="W925122" s="31"/>
      <c r="AI925122" s="31"/>
    </row>
    <row r="925126" spans="23:35" x14ac:dyDescent="0.2">
      <c r="W925126" s="29"/>
      <c r="AI925126" s="29"/>
    </row>
    <row r="925154" spans="23:35" x14ac:dyDescent="0.2">
      <c r="W925154" s="31"/>
      <c r="AI925154" s="31"/>
    </row>
    <row r="925158" spans="23:35" x14ac:dyDescent="0.2">
      <c r="W925158" s="29"/>
      <c r="AI925158" s="29"/>
    </row>
    <row r="925186" spans="23:35" x14ac:dyDescent="0.2">
      <c r="W925186" s="31"/>
      <c r="AI925186" s="31"/>
    </row>
    <row r="925190" spans="23:35" x14ac:dyDescent="0.2">
      <c r="W925190" s="29"/>
      <c r="AI925190" s="29"/>
    </row>
    <row r="925218" spans="23:35" x14ac:dyDescent="0.2">
      <c r="W925218" s="31"/>
      <c r="AI925218" s="31"/>
    </row>
    <row r="925222" spans="23:35" x14ac:dyDescent="0.2">
      <c r="W925222" s="29"/>
      <c r="AI925222" s="29"/>
    </row>
    <row r="925250" spans="23:35" x14ac:dyDescent="0.2">
      <c r="W925250" s="31"/>
      <c r="AI925250" s="31"/>
    </row>
    <row r="925254" spans="23:35" x14ac:dyDescent="0.2">
      <c r="W925254" s="29"/>
      <c r="AI925254" s="29"/>
    </row>
    <row r="925282" spans="23:35" x14ac:dyDescent="0.2">
      <c r="W925282" s="31"/>
      <c r="AI925282" s="31"/>
    </row>
    <row r="925286" spans="23:35" x14ac:dyDescent="0.2">
      <c r="W925286" s="29"/>
      <c r="AI925286" s="29"/>
    </row>
    <row r="925314" spans="23:35" x14ac:dyDescent="0.2">
      <c r="W925314" s="31"/>
      <c r="AI925314" s="31"/>
    </row>
    <row r="925318" spans="23:35" x14ac:dyDescent="0.2">
      <c r="W925318" s="29"/>
      <c r="AI925318" s="29"/>
    </row>
    <row r="925346" spans="23:35" x14ac:dyDescent="0.2">
      <c r="W925346" s="31"/>
      <c r="AI925346" s="31"/>
    </row>
    <row r="925350" spans="23:35" x14ac:dyDescent="0.2">
      <c r="W925350" s="29"/>
      <c r="AI925350" s="29"/>
    </row>
    <row r="925378" spans="23:35" x14ac:dyDescent="0.2">
      <c r="W925378" s="31"/>
      <c r="AI925378" s="31"/>
    </row>
    <row r="925382" spans="23:35" x14ac:dyDescent="0.2">
      <c r="W925382" s="29"/>
      <c r="AI925382" s="29"/>
    </row>
    <row r="925410" spans="23:35" x14ac:dyDescent="0.2">
      <c r="W925410" s="31"/>
      <c r="AI925410" s="31"/>
    </row>
    <row r="925414" spans="23:35" x14ac:dyDescent="0.2">
      <c r="W925414" s="29"/>
      <c r="AI925414" s="29"/>
    </row>
    <row r="925442" spans="23:35" x14ac:dyDescent="0.2">
      <c r="W925442" s="31"/>
      <c r="AI925442" s="31"/>
    </row>
    <row r="925446" spans="23:35" x14ac:dyDescent="0.2">
      <c r="W925446" s="29"/>
      <c r="AI925446" s="29"/>
    </row>
    <row r="925474" spans="23:35" x14ac:dyDescent="0.2">
      <c r="W925474" s="31"/>
      <c r="AI925474" s="31"/>
    </row>
    <row r="925478" spans="23:35" x14ac:dyDescent="0.2">
      <c r="W925478" s="29"/>
      <c r="AI925478" s="29"/>
    </row>
    <row r="925506" spans="23:35" x14ac:dyDescent="0.2">
      <c r="W925506" s="31"/>
      <c r="AI925506" s="31"/>
    </row>
    <row r="925510" spans="23:35" x14ac:dyDescent="0.2">
      <c r="W925510" s="29"/>
      <c r="AI925510" s="29"/>
    </row>
    <row r="925538" spans="23:35" x14ac:dyDescent="0.2">
      <c r="W925538" s="31"/>
      <c r="AI925538" s="31"/>
    </row>
    <row r="925542" spans="23:35" x14ac:dyDescent="0.2">
      <c r="W925542" s="29"/>
      <c r="AI925542" s="29"/>
    </row>
    <row r="925570" spans="23:35" x14ac:dyDescent="0.2">
      <c r="W925570" s="31"/>
      <c r="AI925570" s="31"/>
    </row>
    <row r="925574" spans="23:35" x14ac:dyDescent="0.2">
      <c r="W925574" s="29"/>
      <c r="AI925574" s="29"/>
    </row>
    <row r="925602" spans="23:35" x14ac:dyDescent="0.2">
      <c r="W925602" s="31"/>
      <c r="AI925602" s="31"/>
    </row>
    <row r="925606" spans="23:35" x14ac:dyDescent="0.2">
      <c r="W925606" s="29"/>
      <c r="AI925606" s="29"/>
    </row>
    <row r="925634" spans="23:35" x14ac:dyDescent="0.2">
      <c r="W925634" s="31"/>
      <c r="AI925634" s="31"/>
    </row>
    <row r="925638" spans="23:35" x14ac:dyDescent="0.2">
      <c r="W925638" s="29"/>
      <c r="AI925638" s="29"/>
    </row>
    <row r="925666" spans="23:35" x14ac:dyDescent="0.2">
      <c r="W925666" s="31"/>
      <c r="AI925666" s="31"/>
    </row>
    <row r="925670" spans="23:35" x14ac:dyDescent="0.2">
      <c r="W925670" s="29"/>
      <c r="AI925670" s="29"/>
    </row>
    <row r="925698" spans="23:35" x14ac:dyDescent="0.2">
      <c r="W925698" s="31"/>
      <c r="AI925698" s="31"/>
    </row>
    <row r="925702" spans="23:35" x14ac:dyDescent="0.2">
      <c r="W925702" s="29"/>
      <c r="AI925702" s="29"/>
    </row>
    <row r="925730" spans="23:35" x14ac:dyDescent="0.2">
      <c r="W925730" s="31"/>
      <c r="AI925730" s="31"/>
    </row>
    <row r="925734" spans="23:35" x14ac:dyDescent="0.2">
      <c r="W925734" s="29"/>
      <c r="AI925734" s="29"/>
    </row>
    <row r="925762" spans="23:35" x14ac:dyDescent="0.2">
      <c r="W925762" s="31"/>
      <c r="AI925762" s="31"/>
    </row>
    <row r="925766" spans="23:35" x14ac:dyDescent="0.2">
      <c r="W925766" s="29"/>
      <c r="AI925766" s="29"/>
    </row>
    <row r="925794" spans="23:35" x14ac:dyDescent="0.2">
      <c r="W925794" s="31"/>
      <c r="AI925794" s="31"/>
    </row>
    <row r="925798" spans="23:35" x14ac:dyDescent="0.2">
      <c r="W925798" s="29"/>
      <c r="AI925798" s="29"/>
    </row>
    <row r="925826" spans="23:35" x14ac:dyDescent="0.2">
      <c r="W925826" s="31"/>
      <c r="AI925826" s="31"/>
    </row>
    <row r="925830" spans="23:35" x14ac:dyDescent="0.2">
      <c r="W925830" s="29"/>
      <c r="AI925830" s="29"/>
    </row>
    <row r="925858" spans="23:35" x14ac:dyDescent="0.2">
      <c r="W925858" s="31"/>
      <c r="AI925858" s="31"/>
    </row>
    <row r="925862" spans="23:35" x14ac:dyDescent="0.2">
      <c r="W925862" s="29"/>
      <c r="AI925862" s="29"/>
    </row>
    <row r="925890" spans="23:35" x14ac:dyDescent="0.2">
      <c r="W925890" s="31"/>
      <c r="AI925890" s="31"/>
    </row>
    <row r="925894" spans="23:35" x14ac:dyDescent="0.2">
      <c r="W925894" s="29"/>
      <c r="AI925894" s="29"/>
    </row>
    <row r="925922" spans="23:35" x14ac:dyDescent="0.2">
      <c r="W925922" s="31"/>
      <c r="AI925922" s="31"/>
    </row>
    <row r="925926" spans="23:35" x14ac:dyDescent="0.2">
      <c r="W925926" s="29"/>
      <c r="AI925926" s="29"/>
    </row>
    <row r="925954" spans="23:35" x14ac:dyDescent="0.2">
      <c r="W925954" s="31"/>
      <c r="AI925954" s="31"/>
    </row>
    <row r="925958" spans="23:35" x14ac:dyDescent="0.2">
      <c r="W925958" s="29"/>
      <c r="AI925958" s="29"/>
    </row>
    <row r="925986" spans="23:35" x14ac:dyDescent="0.2">
      <c r="W925986" s="31"/>
      <c r="AI925986" s="31"/>
    </row>
    <row r="925990" spans="23:35" x14ac:dyDescent="0.2">
      <c r="W925990" s="29"/>
      <c r="AI925990" s="29"/>
    </row>
    <row r="926018" spans="23:35" x14ac:dyDescent="0.2">
      <c r="W926018" s="31"/>
      <c r="AI926018" s="31"/>
    </row>
    <row r="926022" spans="23:35" x14ac:dyDescent="0.2">
      <c r="W926022" s="29"/>
      <c r="AI926022" s="29"/>
    </row>
    <row r="926050" spans="23:35" x14ac:dyDescent="0.2">
      <c r="W926050" s="31"/>
      <c r="AI926050" s="31"/>
    </row>
    <row r="926054" spans="23:35" x14ac:dyDescent="0.2">
      <c r="W926054" s="29"/>
      <c r="AI926054" s="29"/>
    </row>
    <row r="926082" spans="23:35" x14ac:dyDescent="0.2">
      <c r="W926082" s="31"/>
      <c r="AI926082" s="31"/>
    </row>
    <row r="926086" spans="23:35" x14ac:dyDescent="0.2">
      <c r="W926086" s="29"/>
      <c r="AI926086" s="29"/>
    </row>
    <row r="926114" spans="23:35" x14ac:dyDescent="0.2">
      <c r="W926114" s="31"/>
      <c r="AI926114" s="31"/>
    </row>
    <row r="926118" spans="23:35" x14ac:dyDescent="0.2">
      <c r="W926118" s="29"/>
      <c r="AI926118" s="29"/>
    </row>
    <row r="926146" spans="23:35" x14ac:dyDescent="0.2">
      <c r="W926146" s="31"/>
      <c r="AI926146" s="31"/>
    </row>
    <row r="926150" spans="23:35" x14ac:dyDescent="0.2">
      <c r="W926150" s="29"/>
      <c r="AI926150" s="29"/>
    </row>
    <row r="926178" spans="23:35" x14ac:dyDescent="0.2">
      <c r="W926178" s="31"/>
      <c r="AI926178" s="31"/>
    </row>
    <row r="926182" spans="23:35" x14ac:dyDescent="0.2">
      <c r="W926182" s="29"/>
      <c r="AI926182" s="29"/>
    </row>
    <row r="926210" spans="23:35" x14ac:dyDescent="0.2">
      <c r="W926210" s="31"/>
      <c r="AI926210" s="31"/>
    </row>
    <row r="926214" spans="23:35" x14ac:dyDescent="0.2">
      <c r="W926214" s="29"/>
      <c r="AI926214" s="29"/>
    </row>
    <row r="926242" spans="23:35" x14ac:dyDescent="0.2">
      <c r="W926242" s="31"/>
      <c r="AI926242" s="31"/>
    </row>
    <row r="926246" spans="23:35" x14ac:dyDescent="0.2">
      <c r="W926246" s="29"/>
      <c r="AI926246" s="29"/>
    </row>
    <row r="926274" spans="23:35" x14ac:dyDescent="0.2">
      <c r="W926274" s="31"/>
      <c r="AI926274" s="31"/>
    </row>
    <row r="926278" spans="23:35" x14ac:dyDescent="0.2">
      <c r="W926278" s="29"/>
      <c r="AI926278" s="29"/>
    </row>
    <row r="926306" spans="23:35" x14ac:dyDescent="0.2">
      <c r="W926306" s="31"/>
      <c r="AI926306" s="31"/>
    </row>
    <row r="926310" spans="23:35" x14ac:dyDescent="0.2">
      <c r="W926310" s="29"/>
      <c r="AI926310" s="29"/>
    </row>
    <row r="926338" spans="23:35" x14ac:dyDescent="0.2">
      <c r="W926338" s="31"/>
      <c r="AI926338" s="31"/>
    </row>
    <row r="926342" spans="23:35" x14ac:dyDescent="0.2">
      <c r="W926342" s="29"/>
      <c r="AI926342" s="29"/>
    </row>
    <row r="926370" spans="23:35" x14ac:dyDescent="0.2">
      <c r="W926370" s="31"/>
      <c r="AI926370" s="31"/>
    </row>
    <row r="926374" spans="23:35" x14ac:dyDescent="0.2">
      <c r="W926374" s="29"/>
      <c r="AI926374" s="29"/>
    </row>
    <row r="926402" spans="23:35" x14ac:dyDescent="0.2">
      <c r="W926402" s="31"/>
      <c r="AI926402" s="31"/>
    </row>
    <row r="926406" spans="23:35" x14ac:dyDescent="0.2">
      <c r="W926406" s="29"/>
      <c r="AI926406" s="29"/>
    </row>
    <row r="926434" spans="23:35" x14ac:dyDescent="0.2">
      <c r="W926434" s="31"/>
      <c r="AI926434" s="31"/>
    </row>
    <row r="926438" spans="23:35" x14ac:dyDescent="0.2">
      <c r="W926438" s="29"/>
      <c r="AI926438" s="29"/>
    </row>
    <row r="926466" spans="23:35" x14ac:dyDescent="0.2">
      <c r="W926466" s="31"/>
      <c r="AI926466" s="31"/>
    </row>
    <row r="926470" spans="23:35" x14ac:dyDescent="0.2">
      <c r="W926470" s="29"/>
      <c r="AI926470" s="29"/>
    </row>
    <row r="926498" spans="23:35" x14ac:dyDescent="0.2">
      <c r="W926498" s="31"/>
      <c r="AI926498" s="31"/>
    </row>
    <row r="926502" spans="23:35" x14ac:dyDescent="0.2">
      <c r="W926502" s="29"/>
      <c r="AI926502" s="29"/>
    </row>
    <row r="926530" spans="23:35" x14ac:dyDescent="0.2">
      <c r="W926530" s="31"/>
      <c r="AI926530" s="31"/>
    </row>
    <row r="926534" spans="23:35" x14ac:dyDescent="0.2">
      <c r="W926534" s="29"/>
      <c r="AI926534" s="29"/>
    </row>
    <row r="926562" spans="23:35" x14ac:dyDescent="0.2">
      <c r="W926562" s="31"/>
      <c r="AI926562" s="31"/>
    </row>
    <row r="926566" spans="23:35" x14ac:dyDescent="0.2">
      <c r="W926566" s="29"/>
      <c r="AI926566" s="29"/>
    </row>
    <row r="926594" spans="23:35" x14ac:dyDescent="0.2">
      <c r="W926594" s="31"/>
      <c r="AI926594" s="31"/>
    </row>
    <row r="926598" spans="23:35" x14ac:dyDescent="0.2">
      <c r="W926598" s="29"/>
      <c r="AI926598" s="29"/>
    </row>
    <row r="926626" spans="23:35" x14ac:dyDescent="0.2">
      <c r="W926626" s="31"/>
      <c r="AI926626" s="31"/>
    </row>
    <row r="926630" spans="23:35" x14ac:dyDescent="0.2">
      <c r="W926630" s="29"/>
      <c r="AI926630" s="29"/>
    </row>
    <row r="926658" spans="23:35" x14ac:dyDescent="0.2">
      <c r="W926658" s="31"/>
      <c r="AI926658" s="31"/>
    </row>
    <row r="926662" spans="23:35" x14ac:dyDescent="0.2">
      <c r="W926662" s="29"/>
      <c r="AI926662" s="29"/>
    </row>
    <row r="926690" spans="23:35" x14ac:dyDescent="0.2">
      <c r="W926690" s="31"/>
      <c r="AI926690" s="31"/>
    </row>
    <row r="926694" spans="23:35" x14ac:dyDescent="0.2">
      <c r="W926694" s="29"/>
      <c r="AI926694" s="29"/>
    </row>
    <row r="926722" spans="23:35" x14ac:dyDescent="0.2">
      <c r="W926722" s="31"/>
      <c r="AI926722" s="31"/>
    </row>
    <row r="926726" spans="23:35" x14ac:dyDescent="0.2">
      <c r="W926726" s="29"/>
      <c r="AI926726" s="29"/>
    </row>
    <row r="926754" spans="23:35" x14ac:dyDescent="0.2">
      <c r="W926754" s="31"/>
      <c r="AI926754" s="31"/>
    </row>
    <row r="926758" spans="23:35" x14ac:dyDescent="0.2">
      <c r="W926758" s="29"/>
      <c r="AI926758" s="29"/>
    </row>
    <row r="926786" spans="23:35" x14ac:dyDescent="0.2">
      <c r="W926786" s="31"/>
      <c r="AI926786" s="31"/>
    </row>
    <row r="926790" spans="23:35" x14ac:dyDescent="0.2">
      <c r="W926790" s="29"/>
      <c r="AI926790" s="29"/>
    </row>
    <row r="926818" spans="23:35" x14ac:dyDescent="0.2">
      <c r="W926818" s="31"/>
      <c r="AI926818" s="31"/>
    </row>
    <row r="926822" spans="23:35" x14ac:dyDescent="0.2">
      <c r="W926822" s="29"/>
      <c r="AI926822" s="29"/>
    </row>
    <row r="926850" spans="23:35" x14ac:dyDescent="0.2">
      <c r="W926850" s="31"/>
      <c r="AI926850" s="31"/>
    </row>
    <row r="926854" spans="23:35" x14ac:dyDescent="0.2">
      <c r="W926854" s="29"/>
      <c r="AI926854" s="29"/>
    </row>
    <row r="926882" spans="23:35" x14ac:dyDescent="0.2">
      <c r="W926882" s="31"/>
      <c r="AI926882" s="31"/>
    </row>
    <row r="926886" spans="23:35" x14ac:dyDescent="0.2">
      <c r="W926886" s="29"/>
      <c r="AI926886" s="29"/>
    </row>
    <row r="926914" spans="23:35" x14ac:dyDescent="0.2">
      <c r="W926914" s="31"/>
      <c r="AI926914" s="31"/>
    </row>
    <row r="926918" spans="23:35" x14ac:dyDescent="0.2">
      <c r="W926918" s="29"/>
      <c r="AI926918" s="29"/>
    </row>
    <row r="926946" spans="23:35" x14ac:dyDescent="0.2">
      <c r="W926946" s="31"/>
      <c r="AI926946" s="31"/>
    </row>
    <row r="926950" spans="23:35" x14ac:dyDescent="0.2">
      <c r="W926950" s="29"/>
      <c r="AI926950" s="29"/>
    </row>
    <row r="926978" spans="23:35" x14ac:dyDescent="0.2">
      <c r="W926978" s="31"/>
      <c r="AI926978" s="31"/>
    </row>
    <row r="926982" spans="23:35" x14ac:dyDescent="0.2">
      <c r="W926982" s="29"/>
      <c r="AI926982" s="29"/>
    </row>
    <row r="927010" spans="23:35" x14ac:dyDescent="0.2">
      <c r="W927010" s="31"/>
      <c r="AI927010" s="31"/>
    </row>
    <row r="927014" spans="23:35" x14ac:dyDescent="0.2">
      <c r="W927014" s="29"/>
      <c r="AI927014" s="29"/>
    </row>
    <row r="927042" spans="23:35" x14ac:dyDescent="0.2">
      <c r="W927042" s="31"/>
      <c r="AI927042" s="31"/>
    </row>
    <row r="927046" spans="23:35" x14ac:dyDescent="0.2">
      <c r="W927046" s="29"/>
      <c r="AI927046" s="29"/>
    </row>
    <row r="927074" spans="23:35" x14ac:dyDescent="0.2">
      <c r="W927074" s="31"/>
      <c r="AI927074" s="31"/>
    </row>
    <row r="927078" spans="23:35" x14ac:dyDescent="0.2">
      <c r="W927078" s="29"/>
      <c r="AI927078" s="29"/>
    </row>
    <row r="927106" spans="23:35" x14ac:dyDescent="0.2">
      <c r="W927106" s="31"/>
      <c r="AI927106" s="31"/>
    </row>
    <row r="927110" spans="23:35" x14ac:dyDescent="0.2">
      <c r="W927110" s="29"/>
      <c r="AI927110" s="29"/>
    </row>
    <row r="927138" spans="23:35" x14ac:dyDescent="0.2">
      <c r="W927138" s="31"/>
      <c r="AI927138" s="31"/>
    </row>
    <row r="927142" spans="23:35" x14ac:dyDescent="0.2">
      <c r="W927142" s="29"/>
      <c r="AI927142" s="29"/>
    </row>
    <row r="927170" spans="23:35" x14ac:dyDescent="0.2">
      <c r="W927170" s="31"/>
      <c r="AI927170" s="31"/>
    </row>
    <row r="927174" spans="23:35" x14ac:dyDescent="0.2">
      <c r="W927174" s="29"/>
      <c r="AI927174" s="29"/>
    </row>
    <row r="927202" spans="23:35" x14ac:dyDescent="0.2">
      <c r="W927202" s="31"/>
      <c r="AI927202" s="31"/>
    </row>
    <row r="927206" spans="23:35" x14ac:dyDescent="0.2">
      <c r="W927206" s="29"/>
      <c r="AI927206" s="29"/>
    </row>
    <row r="927234" spans="23:35" x14ac:dyDescent="0.2">
      <c r="W927234" s="31"/>
      <c r="AI927234" s="31"/>
    </row>
    <row r="927238" spans="23:35" x14ac:dyDescent="0.2">
      <c r="W927238" s="29"/>
      <c r="AI927238" s="29"/>
    </row>
    <row r="927266" spans="23:35" x14ac:dyDescent="0.2">
      <c r="W927266" s="31"/>
      <c r="AI927266" s="31"/>
    </row>
    <row r="927270" spans="23:35" x14ac:dyDescent="0.2">
      <c r="W927270" s="29"/>
      <c r="AI927270" s="29"/>
    </row>
    <row r="927298" spans="23:35" x14ac:dyDescent="0.2">
      <c r="W927298" s="31"/>
      <c r="AI927298" s="31"/>
    </row>
    <row r="927302" spans="23:35" x14ac:dyDescent="0.2">
      <c r="W927302" s="29"/>
      <c r="AI927302" s="29"/>
    </row>
    <row r="927330" spans="23:35" x14ac:dyDescent="0.2">
      <c r="W927330" s="31"/>
      <c r="AI927330" s="31"/>
    </row>
    <row r="927334" spans="23:35" x14ac:dyDescent="0.2">
      <c r="W927334" s="29"/>
      <c r="AI927334" s="29"/>
    </row>
    <row r="927362" spans="23:35" x14ac:dyDescent="0.2">
      <c r="W927362" s="31"/>
      <c r="AI927362" s="31"/>
    </row>
    <row r="927366" spans="23:35" x14ac:dyDescent="0.2">
      <c r="W927366" s="29"/>
      <c r="AI927366" s="29"/>
    </row>
    <row r="927394" spans="23:35" x14ac:dyDescent="0.2">
      <c r="W927394" s="31"/>
      <c r="AI927394" s="31"/>
    </row>
    <row r="927398" spans="23:35" x14ac:dyDescent="0.2">
      <c r="W927398" s="29"/>
      <c r="AI927398" s="29"/>
    </row>
    <row r="927426" spans="23:35" x14ac:dyDescent="0.2">
      <c r="W927426" s="31"/>
      <c r="AI927426" s="31"/>
    </row>
    <row r="927430" spans="23:35" x14ac:dyDescent="0.2">
      <c r="W927430" s="29"/>
      <c r="AI927430" s="29"/>
    </row>
    <row r="927458" spans="23:35" x14ac:dyDescent="0.2">
      <c r="W927458" s="31"/>
      <c r="AI927458" s="31"/>
    </row>
    <row r="927462" spans="23:35" x14ac:dyDescent="0.2">
      <c r="W927462" s="29"/>
      <c r="AI927462" s="29"/>
    </row>
    <row r="927490" spans="23:35" x14ac:dyDescent="0.2">
      <c r="W927490" s="31"/>
      <c r="AI927490" s="31"/>
    </row>
    <row r="927494" spans="23:35" x14ac:dyDescent="0.2">
      <c r="W927494" s="29"/>
      <c r="AI927494" s="29"/>
    </row>
    <row r="927522" spans="23:35" x14ac:dyDescent="0.2">
      <c r="W927522" s="31"/>
      <c r="AI927522" s="31"/>
    </row>
    <row r="927526" spans="23:35" x14ac:dyDescent="0.2">
      <c r="W927526" s="29"/>
      <c r="AI927526" s="29"/>
    </row>
    <row r="927554" spans="23:35" x14ac:dyDescent="0.2">
      <c r="W927554" s="31"/>
      <c r="AI927554" s="31"/>
    </row>
    <row r="927558" spans="23:35" x14ac:dyDescent="0.2">
      <c r="W927558" s="29"/>
      <c r="AI927558" s="29"/>
    </row>
    <row r="927586" spans="23:35" x14ac:dyDescent="0.2">
      <c r="W927586" s="31"/>
      <c r="AI927586" s="31"/>
    </row>
    <row r="927590" spans="23:35" x14ac:dyDescent="0.2">
      <c r="W927590" s="29"/>
      <c r="AI927590" s="29"/>
    </row>
    <row r="927618" spans="23:35" x14ac:dyDescent="0.2">
      <c r="W927618" s="31"/>
      <c r="AI927618" s="31"/>
    </row>
    <row r="927622" spans="23:35" x14ac:dyDescent="0.2">
      <c r="W927622" s="29"/>
      <c r="AI927622" s="29"/>
    </row>
    <row r="927650" spans="23:35" x14ac:dyDescent="0.2">
      <c r="W927650" s="31"/>
      <c r="AI927650" s="31"/>
    </row>
    <row r="927654" spans="23:35" x14ac:dyDescent="0.2">
      <c r="W927654" s="29"/>
      <c r="AI927654" s="29"/>
    </row>
    <row r="927682" spans="23:35" x14ac:dyDescent="0.2">
      <c r="W927682" s="31"/>
      <c r="AI927682" s="31"/>
    </row>
    <row r="927686" spans="23:35" x14ac:dyDescent="0.2">
      <c r="W927686" s="29"/>
      <c r="AI927686" s="29"/>
    </row>
    <row r="927714" spans="23:35" x14ac:dyDescent="0.2">
      <c r="W927714" s="31"/>
      <c r="AI927714" s="31"/>
    </row>
    <row r="927718" spans="23:35" x14ac:dyDescent="0.2">
      <c r="W927718" s="29"/>
      <c r="AI927718" s="29"/>
    </row>
    <row r="927746" spans="23:35" x14ac:dyDescent="0.2">
      <c r="W927746" s="31"/>
      <c r="AI927746" s="31"/>
    </row>
    <row r="927750" spans="23:35" x14ac:dyDescent="0.2">
      <c r="W927750" s="29"/>
      <c r="AI927750" s="29"/>
    </row>
    <row r="927778" spans="23:35" x14ac:dyDescent="0.2">
      <c r="W927778" s="31"/>
      <c r="AI927778" s="31"/>
    </row>
    <row r="927782" spans="23:35" x14ac:dyDescent="0.2">
      <c r="W927782" s="29"/>
      <c r="AI927782" s="29"/>
    </row>
    <row r="927810" spans="23:35" x14ac:dyDescent="0.2">
      <c r="W927810" s="31"/>
      <c r="AI927810" s="31"/>
    </row>
    <row r="927814" spans="23:35" x14ac:dyDescent="0.2">
      <c r="W927814" s="29"/>
      <c r="AI927814" s="29"/>
    </row>
    <row r="927842" spans="23:35" x14ac:dyDescent="0.2">
      <c r="W927842" s="31"/>
      <c r="AI927842" s="31"/>
    </row>
    <row r="927846" spans="23:35" x14ac:dyDescent="0.2">
      <c r="W927846" s="29"/>
      <c r="AI927846" s="29"/>
    </row>
    <row r="927874" spans="23:35" x14ac:dyDescent="0.2">
      <c r="W927874" s="31"/>
      <c r="AI927874" s="31"/>
    </row>
    <row r="927878" spans="23:35" x14ac:dyDescent="0.2">
      <c r="W927878" s="29"/>
      <c r="AI927878" s="29"/>
    </row>
    <row r="927906" spans="23:35" x14ac:dyDescent="0.2">
      <c r="W927906" s="31"/>
      <c r="AI927906" s="31"/>
    </row>
    <row r="927910" spans="23:35" x14ac:dyDescent="0.2">
      <c r="W927910" s="29"/>
      <c r="AI927910" s="29"/>
    </row>
    <row r="927938" spans="23:35" x14ac:dyDescent="0.2">
      <c r="W927938" s="31"/>
      <c r="AI927938" s="31"/>
    </row>
    <row r="927942" spans="23:35" x14ac:dyDescent="0.2">
      <c r="W927942" s="29"/>
      <c r="AI927942" s="29"/>
    </row>
    <row r="927970" spans="23:35" x14ac:dyDescent="0.2">
      <c r="W927970" s="31"/>
      <c r="AI927970" s="31"/>
    </row>
    <row r="927974" spans="23:35" x14ac:dyDescent="0.2">
      <c r="W927974" s="29"/>
      <c r="AI927974" s="29"/>
    </row>
    <row r="928002" spans="23:35" x14ac:dyDescent="0.2">
      <c r="W928002" s="31"/>
      <c r="AI928002" s="31"/>
    </row>
    <row r="928006" spans="23:35" x14ac:dyDescent="0.2">
      <c r="W928006" s="29"/>
      <c r="AI928006" s="29"/>
    </row>
    <row r="928034" spans="23:35" x14ac:dyDescent="0.2">
      <c r="W928034" s="31"/>
      <c r="AI928034" s="31"/>
    </row>
    <row r="928038" spans="23:35" x14ac:dyDescent="0.2">
      <c r="W928038" s="29"/>
      <c r="AI928038" s="29"/>
    </row>
    <row r="928066" spans="23:35" x14ac:dyDescent="0.2">
      <c r="W928066" s="31"/>
      <c r="AI928066" s="31"/>
    </row>
    <row r="928070" spans="23:35" x14ac:dyDescent="0.2">
      <c r="W928070" s="29"/>
      <c r="AI928070" s="29"/>
    </row>
    <row r="928098" spans="23:35" x14ac:dyDescent="0.2">
      <c r="W928098" s="31"/>
      <c r="AI928098" s="31"/>
    </row>
    <row r="928102" spans="23:35" x14ac:dyDescent="0.2">
      <c r="W928102" s="29"/>
      <c r="AI928102" s="29"/>
    </row>
    <row r="928130" spans="23:35" x14ac:dyDescent="0.2">
      <c r="W928130" s="31"/>
      <c r="AI928130" s="31"/>
    </row>
    <row r="928134" spans="23:35" x14ac:dyDescent="0.2">
      <c r="W928134" s="29"/>
      <c r="AI928134" s="29"/>
    </row>
    <row r="928162" spans="23:35" x14ac:dyDescent="0.2">
      <c r="W928162" s="31"/>
      <c r="AI928162" s="31"/>
    </row>
    <row r="928166" spans="23:35" x14ac:dyDescent="0.2">
      <c r="W928166" s="29"/>
      <c r="AI928166" s="29"/>
    </row>
    <row r="928194" spans="23:35" x14ac:dyDescent="0.2">
      <c r="W928194" s="31"/>
      <c r="AI928194" s="31"/>
    </row>
    <row r="928198" spans="23:35" x14ac:dyDescent="0.2">
      <c r="W928198" s="29"/>
      <c r="AI928198" s="29"/>
    </row>
    <row r="928226" spans="23:35" x14ac:dyDescent="0.2">
      <c r="W928226" s="31"/>
      <c r="AI928226" s="31"/>
    </row>
    <row r="928230" spans="23:35" x14ac:dyDescent="0.2">
      <c r="W928230" s="29"/>
      <c r="AI928230" s="29"/>
    </row>
    <row r="928258" spans="23:35" x14ac:dyDescent="0.2">
      <c r="W928258" s="31"/>
      <c r="AI928258" s="31"/>
    </row>
    <row r="928262" spans="23:35" x14ac:dyDescent="0.2">
      <c r="W928262" s="29"/>
      <c r="AI928262" s="29"/>
    </row>
    <row r="928290" spans="23:35" x14ac:dyDescent="0.2">
      <c r="W928290" s="31"/>
      <c r="AI928290" s="31"/>
    </row>
    <row r="928294" spans="23:35" x14ac:dyDescent="0.2">
      <c r="W928294" s="29"/>
      <c r="AI928294" s="29"/>
    </row>
    <row r="928322" spans="23:35" x14ac:dyDescent="0.2">
      <c r="W928322" s="31"/>
      <c r="AI928322" s="31"/>
    </row>
    <row r="928326" spans="23:35" x14ac:dyDescent="0.2">
      <c r="W928326" s="29"/>
      <c r="AI928326" s="29"/>
    </row>
    <row r="928354" spans="23:35" x14ac:dyDescent="0.2">
      <c r="W928354" s="31"/>
      <c r="AI928354" s="31"/>
    </row>
    <row r="928358" spans="23:35" x14ac:dyDescent="0.2">
      <c r="W928358" s="29"/>
      <c r="AI928358" s="29"/>
    </row>
    <row r="928386" spans="23:35" x14ac:dyDescent="0.2">
      <c r="W928386" s="31"/>
      <c r="AI928386" s="31"/>
    </row>
    <row r="928390" spans="23:35" x14ac:dyDescent="0.2">
      <c r="W928390" s="29"/>
      <c r="AI928390" s="29"/>
    </row>
    <row r="928418" spans="23:35" x14ac:dyDescent="0.2">
      <c r="W928418" s="31"/>
      <c r="AI928418" s="31"/>
    </row>
    <row r="928422" spans="23:35" x14ac:dyDescent="0.2">
      <c r="W928422" s="29"/>
      <c r="AI928422" s="29"/>
    </row>
    <row r="928450" spans="23:35" x14ac:dyDescent="0.2">
      <c r="W928450" s="31"/>
      <c r="AI928450" s="31"/>
    </row>
    <row r="928454" spans="23:35" x14ac:dyDescent="0.2">
      <c r="W928454" s="29"/>
      <c r="AI928454" s="29"/>
    </row>
    <row r="928482" spans="23:35" x14ac:dyDescent="0.2">
      <c r="W928482" s="31"/>
      <c r="AI928482" s="31"/>
    </row>
    <row r="928486" spans="23:35" x14ac:dyDescent="0.2">
      <c r="W928486" s="29"/>
      <c r="AI928486" s="29"/>
    </row>
    <row r="928514" spans="23:35" x14ac:dyDescent="0.2">
      <c r="W928514" s="31"/>
      <c r="AI928514" s="31"/>
    </row>
    <row r="928518" spans="23:35" x14ac:dyDescent="0.2">
      <c r="W928518" s="29"/>
      <c r="AI928518" s="29"/>
    </row>
    <row r="928546" spans="23:35" x14ac:dyDescent="0.2">
      <c r="W928546" s="31"/>
      <c r="AI928546" s="31"/>
    </row>
    <row r="928550" spans="23:35" x14ac:dyDescent="0.2">
      <c r="W928550" s="29"/>
      <c r="AI928550" s="29"/>
    </row>
    <row r="928578" spans="23:35" x14ac:dyDescent="0.2">
      <c r="W928578" s="31"/>
      <c r="AI928578" s="31"/>
    </row>
    <row r="928582" spans="23:35" x14ac:dyDescent="0.2">
      <c r="W928582" s="29"/>
      <c r="AI928582" s="29"/>
    </row>
    <row r="928610" spans="23:35" x14ac:dyDescent="0.2">
      <c r="W928610" s="31"/>
      <c r="AI928610" s="31"/>
    </row>
    <row r="928614" spans="23:35" x14ac:dyDescent="0.2">
      <c r="W928614" s="29"/>
      <c r="AI928614" s="29"/>
    </row>
    <row r="928642" spans="23:35" x14ac:dyDescent="0.2">
      <c r="W928642" s="31"/>
      <c r="AI928642" s="31"/>
    </row>
    <row r="928646" spans="23:35" x14ac:dyDescent="0.2">
      <c r="W928646" s="29"/>
      <c r="AI928646" s="29"/>
    </row>
    <row r="928674" spans="23:35" x14ac:dyDescent="0.2">
      <c r="W928674" s="31"/>
      <c r="AI928674" s="31"/>
    </row>
    <row r="928678" spans="23:35" x14ac:dyDescent="0.2">
      <c r="W928678" s="29"/>
      <c r="AI928678" s="29"/>
    </row>
    <row r="928706" spans="23:35" x14ac:dyDescent="0.2">
      <c r="W928706" s="31"/>
      <c r="AI928706" s="31"/>
    </row>
    <row r="928710" spans="23:35" x14ac:dyDescent="0.2">
      <c r="W928710" s="29"/>
      <c r="AI928710" s="29"/>
    </row>
    <row r="928738" spans="23:35" x14ac:dyDescent="0.2">
      <c r="W928738" s="31"/>
      <c r="AI928738" s="31"/>
    </row>
    <row r="928742" spans="23:35" x14ac:dyDescent="0.2">
      <c r="W928742" s="29"/>
      <c r="AI928742" s="29"/>
    </row>
    <row r="928770" spans="23:35" x14ac:dyDescent="0.2">
      <c r="W928770" s="31"/>
      <c r="AI928770" s="31"/>
    </row>
    <row r="928774" spans="23:35" x14ac:dyDescent="0.2">
      <c r="W928774" s="29"/>
      <c r="AI928774" s="29"/>
    </row>
    <row r="928802" spans="23:35" x14ac:dyDescent="0.2">
      <c r="W928802" s="31"/>
      <c r="AI928802" s="31"/>
    </row>
    <row r="928806" spans="23:35" x14ac:dyDescent="0.2">
      <c r="W928806" s="29"/>
      <c r="AI928806" s="29"/>
    </row>
    <row r="928834" spans="23:35" x14ac:dyDescent="0.2">
      <c r="W928834" s="31"/>
      <c r="AI928834" s="31"/>
    </row>
    <row r="928838" spans="23:35" x14ac:dyDescent="0.2">
      <c r="W928838" s="29"/>
      <c r="AI928838" s="29"/>
    </row>
    <row r="928866" spans="23:35" x14ac:dyDescent="0.2">
      <c r="W928866" s="31"/>
      <c r="AI928866" s="31"/>
    </row>
    <row r="928870" spans="23:35" x14ac:dyDescent="0.2">
      <c r="W928870" s="29"/>
      <c r="AI928870" s="29"/>
    </row>
    <row r="928898" spans="23:35" x14ac:dyDescent="0.2">
      <c r="W928898" s="31"/>
      <c r="AI928898" s="31"/>
    </row>
    <row r="928902" spans="23:35" x14ac:dyDescent="0.2">
      <c r="W928902" s="29"/>
      <c r="AI928902" s="29"/>
    </row>
    <row r="928930" spans="23:35" x14ac:dyDescent="0.2">
      <c r="W928930" s="31"/>
      <c r="AI928930" s="31"/>
    </row>
    <row r="928934" spans="23:35" x14ac:dyDescent="0.2">
      <c r="W928934" s="29"/>
      <c r="AI928934" s="29"/>
    </row>
    <row r="928962" spans="23:35" x14ac:dyDescent="0.2">
      <c r="W928962" s="31"/>
      <c r="AI928962" s="31"/>
    </row>
    <row r="928966" spans="23:35" x14ac:dyDescent="0.2">
      <c r="W928966" s="29"/>
      <c r="AI928966" s="29"/>
    </row>
    <row r="928994" spans="23:35" x14ac:dyDescent="0.2">
      <c r="W928994" s="31"/>
      <c r="AI928994" s="31"/>
    </row>
    <row r="928998" spans="23:35" x14ac:dyDescent="0.2">
      <c r="W928998" s="29"/>
      <c r="AI928998" s="29"/>
    </row>
    <row r="929026" spans="23:35" x14ac:dyDescent="0.2">
      <c r="W929026" s="31"/>
      <c r="AI929026" s="31"/>
    </row>
    <row r="929030" spans="23:35" x14ac:dyDescent="0.2">
      <c r="W929030" s="29"/>
      <c r="AI929030" s="29"/>
    </row>
    <row r="929058" spans="23:35" x14ac:dyDescent="0.2">
      <c r="W929058" s="31"/>
      <c r="AI929058" s="31"/>
    </row>
    <row r="929062" spans="23:35" x14ac:dyDescent="0.2">
      <c r="W929062" s="29"/>
      <c r="AI929062" s="29"/>
    </row>
    <row r="929090" spans="23:35" x14ac:dyDescent="0.2">
      <c r="W929090" s="31"/>
      <c r="AI929090" s="31"/>
    </row>
    <row r="929094" spans="23:35" x14ac:dyDescent="0.2">
      <c r="W929094" s="29"/>
      <c r="AI929094" s="29"/>
    </row>
    <row r="929122" spans="23:35" x14ac:dyDescent="0.2">
      <c r="W929122" s="31"/>
      <c r="AI929122" s="31"/>
    </row>
    <row r="929126" spans="23:35" x14ac:dyDescent="0.2">
      <c r="W929126" s="29"/>
      <c r="AI929126" s="29"/>
    </row>
    <row r="929154" spans="23:35" x14ac:dyDescent="0.2">
      <c r="W929154" s="31"/>
      <c r="AI929154" s="31"/>
    </row>
    <row r="929158" spans="23:35" x14ac:dyDescent="0.2">
      <c r="W929158" s="29"/>
      <c r="AI929158" s="29"/>
    </row>
    <row r="929186" spans="23:35" x14ac:dyDescent="0.2">
      <c r="W929186" s="31"/>
      <c r="AI929186" s="31"/>
    </row>
    <row r="929190" spans="23:35" x14ac:dyDescent="0.2">
      <c r="W929190" s="29"/>
      <c r="AI929190" s="29"/>
    </row>
    <row r="929218" spans="23:35" x14ac:dyDescent="0.2">
      <c r="W929218" s="31"/>
      <c r="AI929218" s="31"/>
    </row>
    <row r="929222" spans="23:35" x14ac:dyDescent="0.2">
      <c r="W929222" s="29"/>
      <c r="AI929222" s="29"/>
    </row>
    <row r="929250" spans="23:35" x14ac:dyDescent="0.2">
      <c r="W929250" s="31"/>
      <c r="AI929250" s="31"/>
    </row>
    <row r="929254" spans="23:35" x14ac:dyDescent="0.2">
      <c r="W929254" s="29"/>
      <c r="AI929254" s="29"/>
    </row>
    <row r="929282" spans="23:35" x14ac:dyDescent="0.2">
      <c r="W929282" s="31"/>
      <c r="AI929282" s="31"/>
    </row>
    <row r="929286" spans="23:35" x14ac:dyDescent="0.2">
      <c r="W929286" s="29"/>
      <c r="AI929286" s="29"/>
    </row>
    <row r="929314" spans="23:35" x14ac:dyDescent="0.2">
      <c r="W929314" s="31"/>
      <c r="AI929314" s="31"/>
    </row>
    <row r="929318" spans="23:35" x14ac:dyDescent="0.2">
      <c r="W929318" s="29"/>
      <c r="AI929318" s="29"/>
    </row>
    <row r="929346" spans="23:35" x14ac:dyDescent="0.2">
      <c r="W929346" s="31"/>
      <c r="AI929346" s="31"/>
    </row>
    <row r="929350" spans="23:35" x14ac:dyDescent="0.2">
      <c r="W929350" s="29"/>
      <c r="AI929350" s="29"/>
    </row>
    <row r="929378" spans="23:35" x14ac:dyDescent="0.2">
      <c r="W929378" s="31"/>
      <c r="AI929378" s="31"/>
    </row>
    <row r="929382" spans="23:35" x14ac:dyDescent="0.2">
      <c r="W929382" s="29"/>
      <c r="AI929382" s="29"/>
    </row>
    <row r="929410" spans="23:35" x14ac:dyDescent="0.2">
      <c r="W929410" s="31"/>
      <c r="AI929410" s="31"/>
    </row>
    <row r="929414" spans="23:35" x14ac:dyDescent="0.2">
      <c r="W929414" s="29"/>
      <c r="AI929414" s="29"/>
    </row>
    <row r="929442" spans="23:35" x14ac:dyDescent="0.2">
      <c r="W929442" s="31"/>
      <c r="AI929442" s="31"/>
    </row>
    <row r="929446" spans="23:35" x14ac:dyDescent="0.2">
      <c r="W929446" s="29"/>
      <c r="AI929446" s="29"/>
    </row>
    <row r="929474" spans="23:35" x14ac:dyDescent="0.2">
      <c r="W929474" s="31"/>
      <c r="AI929474" s="31"/>
    </row>
    <row r="929478" spans="23:35" x14ac:dyDescent="0.2">
      <c r="W929478" s="29"/>
      <c r="AI929478" s="29"/>
    </row>
    <row r="929506" spans="23:35" x14ac:dyDescent="0.2">
      <c r="W929506" s="31"/>
      <c r="AI929506" s="31"/>
    </row>
    <row r="929510" spans="23:35" x14ac:dyDescent="0.2">
      <c r="W929510" s="29"/>
      <c r="AI929510" s="29"/>
    </row>
    <row r="929538" spans="23:35" x14ac:dyDescent="0.2">
      <c r="W929538" s="31"/>
      <c r="AI929538" s="31"/>
    </row>
    <row r="929542" spans="23:35" x14ac:dyDescent="0.2">
      <c r="W929542" s="29"/>
      <c r="AI929542" s="29"/>
    </row>
    <row r="929570" spans="23:35" x14ac:dyDescent="0.2">
      <c r="W929570" s="31"/>
      <c r="AI929570" s="31"/>
    </row>
    <row r="929574" spans="23:35" x14ac:dyDescent="0.2">
      <c r="W929574" s="29"/>
      <c r="AI929574" s="29"/>
    </row>
    <row r="929602" spans="23:35" x14ac:dyDescent="0.2">
      <c r="W929602" s="31"/>
      <c r="AI929602" s="31"/>
    </row>
    <row r="929606" spans="23:35" x14ac:dyDescent="0.2">
      <c r="W929606" s="29"/>
      <c r="AI929606" s="29"/>
    </row>
    <row r="929634" spans="23:35" x14ac:dyDescent="0.2">
      <c r="W929634" s="31"/>
      <c r="AI929634" s="31"/>
    </row>
    <row r="929638" spans="23:35" x14ac:dyDescent="0.2">
      <c r="W929638" s="29"/>
      <c r="AI929638" s="29"/>
    </row>
    <row r="929666" spans="23:35" x14ac:dyDescent="0.2">
      <c r="W929666" s="31"/>
      <c r="AI929666" s="31"/>
    </row>
    <row r="929670" spans="23:35" x14ac:dyDescent="0.2">
      <c r="W929670" s="29"/>
      <c r="AI929670" s="29"/>
    </row>
    <row r="929698" spans="23:35" x14ac:dyDescent="0.2">
      <c r="W929698" s="31"/>
      <c r="AI929698" s="31"/>
    </row>
    <row r="929702" spans="23:35" x14ac:dyDescent="0.2">
      <c r="W929702" s="29"/>
      <c r="AI929702" s="29"/>
    </row>
    <row r="929730" spans="23:35" x14ac:dyDescent="0.2">
      <c r="W929730" s="31"/>
      <c r="AI929730" s="31"/>
    </row>
    <row r="929734" spans="23:35" x14ac:dyDescent="0.2">
      <c r="W929734" s="29"/>
      <c r="AI929734" s="29"/>
    </row>
    <row r="929762" spans="23:35" x14ac:dyDescent="0.2">
      <c r="W929762" s="31"/>
      <c r="AI929762" s="31"/>
    </row>
    <row r="929766" spans="23:35" x14ac:dyDescent="0.2">
      <c r="W929766" s="29"/>
      <c r="AI929766" s="29"/>
    </row>
    <row r="929794" spans="23:35" x14ac:dyDescent="0.2">
      <c r="W929794" s="31"/>
      <c r="AI929794" s="31"/>
    </row>
    <row r="929798" spans="23:35" x14ac:dyDescent="0.2">
      <c r="W929798" s="29"/>
      <c r="AI929798" s="29"/>
    </row>
    <row r="929826" spans="23:35" x14ac:dyDescent="0.2">
      <c r="W929826" s="31"/>
      <c r="AI929826" s="31"/>
    </row>
    <row r="929830" spans="23:35" x14ac:dyDescent="0.2">
      <c r="W929830" s="29"/>
      <c r="AI929830" s="29"/>
    </row>
    <row r="929858" spans="23:35" x14ac:dyDescent="0.2">
      <c r="W929858" s="31"/>
      <c r="AI929858" s="31"/>
    </row>
    <row r="929862" spans="23:35" x14ac:dyDescent="0.2">
      <c r="W929862" s="29"/>
      <c r="AI929862" s="29"/>
    </row>
    <row r="929890" spans="23:35" x14ac:dyDescent="0.2">
      <c r="W929890" s="31"/>
      <c r="AI929890" s="31"/>
    </row>
    <row r="929894" spans="23:35" x14ac:dyDescent="0.2">
      <c r="W929894" s="29"/>
      <c r="AI929894" s="29"/>
    </row>
    <row r="929922" spans="23:35" x14ac:dyDescent="0.2">
      <c r="W929922" s="31"/>
      <c r="AI929922" s="31"/>
    </row>
    <row r="929926" spans="23:35" x14ac:dyDescent="0.2">
      <c r="W929926" s="29"/>
      <c r="AI929926" s="29"/>
    </row>
    <row r="929954" spans="23:35" x14ac:dyDescent="0.2">
      <c r="W929954" s="31"/>
      <c r="AI929954" s="31"/>
    </row>
    <row r="929958" spans="23:35" x14ac:dyDescent="0.2">
      <c r="W929958" s="29"/>
      <c r="AI929958" s="29"/>
    </row>
    <row r="929986" spans="23:35" x14ac:dyDescent="0.2">
      <c r="W929986" s="31"/>
      <c r="AI929986" s="31"/>
    </row>
    <row r="929990" spans="23:35" x14ac:dyDescent="0.2">
      <c r="W929990" s="29"/>
      <c r="AI929990" s="29"/>
    </row>
    <row r="930018" spans="23:35" x14ac:dyDescent="0.2">
      <c r="W930018" s="31"/>
      <c r="AI930018" s="31"/>
    </row>
    <row r="930022" spans="23:35" x14ac:dyDescent="0.2">
      <c r="W930022" s="29"/>
      <c r="AI930022" s="29"/>
    </row>
    <row r="930050" spans="23:35" x14ac:dyDescent="0.2">
      <c r="W930050" s="31"/>
      <c r="AI930050" s="31"/>
    </row>
    <row r="930054" spans="23:35" x14ac:dyDescent="0.2">
      <c r="W930054" s="29"/>
      <c r="AI930054" s="29"/>
    </row>
    <row r="930082" spans="23:35" x14ac:dyDescent="0.2">
      <c r="W930082" s="31"/>
      <c r="AI930082" s="31"/>
    </row>
    <row r="930086" spans="23:35" x14ac:dyDescent="0.2">
      <c r="W930086" s="29"/>
      <c r="AI930086" s="29"/>
    </row>
    <row r="930114" spans="23:35" x14ac:dyDescent="0.2">
      <c r="W930114" s="31"/>
      <c r="AI930114" s="31"/>
    </row>
    <row r="930118" spans="23:35" x14ac:dyDescent="0.2">
      <c r="W930118" s="29"/>
      <c r="AI930118" s="29"/>
    </row>
    <row r="930146" spans="23:35" x14ac:dyDescent="0.2">
      <c r="W930146" s="31"/>
      <c r="AI930146" s="31"/>
    </row>
    <row r="930150" spans="23:35" x14ac:dyDescent="0.2">
      <c r="W930150" s="29"/>
      <c r="AI930150" s="29"/>
    </row>
    <row r="930178" spans="23:35" x14ac:dyDescent="0.2">
      <c r="W930178" s="31"/>
      <c r="AI930178" s="31"/>
    </row>
    <row r="930182" spans="23:35" x14ac:dyDescent="0.2">
      <c r="W930182" s="29"/>
      <c r="AI930182" s="29"/>
    </row>
    <row r="930210" spans="23:35" x14ac:dyDescent="0.2">
      <c r="W930210" s="31"/>
      <c r="AI930210" s="31"/>
    </row>
    <row r="930214" spans="23:35" x14ac:dyDescent="0.2">
      <c r="W930214" s="29"/>
      <c r="AI930214" s="29"/>
    </row>
    <row r="930242" spans="23:35" x14ac:dyDescent="0.2">
      <c r="W930242" s="31"/>
      <c r="AI930242" s="31"/>
    </row>
    <row r="930246" spans="23:35" x14ac:dyDescent="0.2">
      <c r="W930246" s="29"/>
      <c r="AI930246" s="29"/>
    </row>
    <row r="930274" spans="23:35" x14ac:dyDescent="0.2">
      <c r="W930274" s="31"/>
      <c r="AI930274" s="31"/>
    </row>
    <row r="930278" spans="23:35" x14ac:dyDescent="0.2">
      <c r="W930278" s="29"/>
      <c r="AI930278" s="29"/>
    </row>
    <row r="930306" spans="23:35" x14ac:dyDescent="0.2">
      <c r="W930306" s="31"/>
      <c r="AI930306" s="31"/>
    </row>
    <row r="930310" spans="23:35" x14ac:dyDescent="0.2">
      <c r="W930310" s="29"/>
      <c r="AI930310" s="29"/>
    </row>
    <row r="930338" spans="23:35" x14ac:dyDescent="0.2">
      <c r="W930338" s="31"/>
      <c r="AI930338" s="31"/>
    </row>
    <row r="930342" spans="23:35" x14ac:dyDescent="0.2">
      <c r="W930342" s="29"/>
      <c r="AI930342" s="29"/>
    </row>
    <row r="930370" spans="23:35" x14ac:dyDescent="0.2">
      <c r="W930370" s="31"/>
      <c r="AI930370" s="31"/>
    </row>
    <row r="930374" spans="23:35" x14ac:dyDescent="0.2">
      <c r="W930374" s="29"/>
      <c r="AI930374" s="29"/>
    </row>
    <row r="930402" spans="23:35" x14ac:dyDescent="0.2">
      <c r="W930402" s="31"/>
      <c r="AI930402" s="31"/>
    </row>
    <row r="930406" spans="23:35" x14ac:dyDescent="0.2">
      <c r="W930406" s="29"/>
      <c r="AI930406" s="29"/>
    </row>
    <row r="930434" spans="23:35" x14ac:dyDescent="0.2">
      <c r="W930434" s="31"/>
      <c r="AI930434" s="31"/>
    </row>
    <row r="930438" spans="23:35" x14ac:dyDescent="0.2">
      <c r="W930438" s="29"/>
      <c r="AI930438" s="29"/>
    </row>
    <row r="930466" spans="23:35" x14ac:dyDescent="0.2">
      <c r="W930466" s="31"/>
      <c r="AI930466" s="31"/>
    </row>
    <row r="930470" spans="23:35" x14ac:dyDescent="0.2">
      <c r="W930470" s="29"/>
      <c r="AI930470" s="29"/>
    </row>
    <row r="930498" spans="23:35" x14ac:dyDescent="0.2">
      <c r="W930498" s="31"/>
      <c r="AI930498" s="31"/>
    </row>
    <row r="930502" spans="23:35" x14ac:dyDescent="0.2">
      <c r="W930502" s="29"/>
      <c r="AI930502" s="29"/>
    </row>
    <row r="930530" spans="23:35" x14ac:dyDescent="0.2">
      <c r="W930530" s="31"/>
      <c r="AI930530" s="31"/>
    </row>
    <row r="930534" spans="23:35" x14ac:dyDescent="0.2">
      <c r="W930534" s="29"/>
      <c r="AI930534" s="29"/>
    </row>
    <row r="930562" spans="23:35" x14ac:dyDescent="0.2">
      <c r="W930562" s="31"/>
      <c r="AI930562" s="31"/>
    </row>
    <row r="930566" spans="23:35" x14ac:dyDescent="0.2">
      <c r="W930566" s="29"/>
      <c r="AI930566" s="29"/>
    </row>
    <row r="930594" spans="23:35" x14ac:dyDescent="0.2">
      <c r="W930594" s="31"/>
      <c r="AI930594" s="31"/>
    </row>
    <row r="930598" spans="23:35" x14ac:dyDescent="0.2">
      <c r="W930598" s="29"/>
      <c r="AI930598" s="29"/>
    </row>
    <row r="930626" spans="23:35" x14ac:dyDescent="0.2">
      <c r="W930626" s="31"/>
      <c r="AI930626" s="31"/>
    </row>
    <row r="930630" spans="23:35" x14ac:dyDescent="0.2">
      <c r="W930630" s="29"/>
      <c r="AI930630" s="29"/>
    </row>
    <row r="930658" spans="23:35" x14ac:dyDescent="0.2">
      <c r="W930658" s="31"/>
      <c r="AI930658" s="31"/>
    </row>
    <row r="930662" spans="23:35" x14ac:dyDescent="0.2">
      <c r="W930662" s="29"/>
      <c r="AI930662" s="29"/>
    </row>
    <row r="930690" spans="23:35" x14ac:dyDescent="0.2">
      <c r="W930690" s="31"/>
      <c r="AI930690" s="31"/>
    </row>
    <row r="930694" spans="23:35" x14ac:dyDescent="0.2">
      <c r="W930694" s="29"/>
      <c r="AI930694" s="29"/>
    </row>
    <row r="930722" spans="23:35" x14ac:dyDescent="0.2">
      <c r="W930722" s="31"/>
      <c r="AI930722" s="31"/>
    </row>
    <row r="930726" spans="23:35" x14ac:dyDescent="0.2">
      <c r="W930726" s="29"/>
      <c r="AI930726" s="29"/>
    </row>
    <row r="930754" spans="23:35" x14ac:dyDescent="0.2">
      <c r="W930754" s="31"/>
      <c r="AI930754" s="31"/>
    </row>
    <row r="930758" spans="23:35" x14ac:dyDescent="0.2">
      <c r="W930758" s="29"/>
      <c r="AI930758" s="29"/>
    </row>
    <row r="930786" spans="23:35" x14ac:dyDescent="0.2">
      <c r="W930786" s="31"/>
      <c r="AI930786" s="31"/>
    </row>
    <row r="930790" spans="23:35" x14ac:dyDescent="0.2">
      <c r="W930790" s="29"/>
      <c r="AI930790" s="29"/>
    </row>
    <row r="930818" spans="23:35" x14ac:dyDescent="0.2">
      <c r="W930818" s="31"/>
      <c r="AI930818" s="31"/>
    </row>
    <row r="930822" spans="23:35" x14ac:dyDescent="0.2">
      <c r="W930822" s="29"/>
      <c r="AI930822" s="29"/>
    </row>
    <row r="930850" spans="23:35" x14ac:dyDescent="0.2">
      <c r="W930850" s="31"/>
      <c r="AI930850" s="31"/>
    </row>
    <row r="930854" spans="23:35" x14ac:dyDescent="0.2">
      <c r="W930854" s="29"/>
      <c r="AI930854" s="29"/>
    </row>
    <row r="930882" spans="23:35" x14ac:dyDescent="0.2">
      <c r="W930882" s="31"/>
      <c r="AI930882" s="31"/>
    </row>
    <row r="930886" spans="23:35" x14ac:dyDescent="0.2">
      <c r="W930886" s="29"/>
      <c r="AI930886" s="29"/>
    </row>
    <row r="930914" spans="23:35" x14ac:dyDescent="0.2">
      <c r="W930914" s="31"/>
      <c r="AI930914" s="31"/>
    </row>
    <row r="930918" spans="23:35" x14ac:dyDescent="0.2">
      <c r="W930918" s="29"/>
      <c r="AI930918" s="29"/>
    </row>
    <row r="930946" spans="23:35" x14ac:dyDescent="0.2">
      <c r="W930946" s="31"/>
      <c r="AI930946" s="31"/>
    </row>
    <row r="930950" spans="23:35" x14ac:dyDescent="0.2">
      <c r="W930950" s="29"/>
      <c r="AI930950" s="29"/>
    </row>
    <row r="930978" spans="23:35" x14ac:dyDescent="0.2">
      <c r="W930978" s="31"/>
      <c r="AI930978" s="31"/>
    </row>
    <row r="930982" spans="23:35" x14ac:dyDescent="0.2">
      <c r="W930982" s="29"/>
      <c r="AI930982" s="29"/>
    </row>
    <row r="931010" spans="23:35" x14ac:dyDescent="0.2">
      <c r="W931010" s="31"/>
      <c r="AI931010" s="31"/>
    </row>
    <row r="931014" spans="23:35" x14ac:dyDescent="0.2">
      <c r="W931014" s="29"/>
      <c r="AI931014" s="29"/>
    </row>
    <row r="931042" spans="23:35" x14ac:dyDescent="0.2">
      <c r="W931042" s="31"/>
      <c r="AI931042" s="31"/>
    </row>
    <row r="931046" spans="23:35" x14ac:dyDescent="0.2">
      <c r="W931046" s="29"/>
      <c r="AI931046" s="29"/>
    </row>
    <row r="931074" spans="23:35" x14ac:dyDescent="0.2">
      <c r="W931074" s="31"/>
      <c r="AI931074" s="31"/>
    </row>
    <row r="931078" spans="23:35" x14ac:dyDescent="0.2">
      <c r="W931078" s="29"/>
      <c r="AI931078" s="29"/>
    </row>
    <row r="931106" spans="23:35" x14ac:dyDescent="0.2">
      <c r="W931106" s="31"/>
      <c r="AI931106" s="31"/>
    </row>
    <row r="931110" spans="23:35" x14ac:dyDescent="0.2">
      <c r="W931110" s="29"/>
      <c r="AI931110" s="29"/>
    </row>
    <row r="931138" spans="23:35" x14ac:dyDescent="0.2">
      <c r="W931138" s="31"/>
      <c r="AI931138" s="31"/>
    </row>
    <row r="931142" spans="23:35" x14ac:dyDescent="0.2">
      <c r="W931142" s="29"/>
      <c r="AI931142" s="29"/>
    </row>
    <row r="931170" spans="23:35" x14ac:dyDescent="0.2">
      <c r="W931170" s="31"/>
      <c r="AI931170" s="31"/>
    </row>
    <row r="931174" spans="23:35" x14ac:dyDescent="0.2">
      <c r="W931174" s="29"/>
      <c r="AI931174" s="29"/>
    </row>
    <row r="931202" spans="23:35" x14ac:dyDescent="0.2">
      <c r="W931202" s="31"/>
      <c r="AI931202" s="31"/>
    </row>
    <row r="931206" spans="23:35" x14ac:dyDescent="0.2">
      <c r="W931206" s="29"/>
      <c r="AI931206" s="29"/>
    </row>
    <row r="931234" spans="23:35" x14ac:dyDescent="0.2">
      <c r="W931234" s="31"/>
      <c r="AI931234" s="31"/>
    </row>
    <row r="931238" spans="23:35" x14ac:dyDescent="0.2">
      <c r="W931238" s="29"/>
      <c r="AI931238" s="29"/>
    </row>
    <row r="931266" spans="23:35" x14ac:dyDescent="0.2">
      <c r="W931266" s="31"/>
      <c r="AI931266" s="31"/>
    </row>
    <row r="931270" spans="23:35" x14ac:dyDescent="0.2">
      <c r="W931270" s="29"/>
      <c r="AI931270" s="29"/>
    </row>
    <row r="931298" spans="23:35" x14ac:dyDescent="0.2">
      <c r="W931298" s="31"/>
      <c r="AI931298" s="31"/>
    </row>
    <row r="931302" spans="23:35" x14ac:dyDescent="0.2">
      <c r="W931302" s="29"/>
      <c r="AI931302" s="29"/>
    </row>
    <row r="931330" spans="23:35" x14ac:dyDescent="0.2">
      <c r="W931330" s="31"/>
      <c r="AI931330" s="31"/>
    </row>
    <row r="931334" spans="23:35" x14ac:dyDescent="0.2">
      <c r="W931334" s="29"/>
      <c r="AI931334" s="29"/>
    </row>
    <row r="931362" spans="23:35" x14ac:dyDescent="0.2">
      <c r="W931362" s="31"/>
      <c r="AI931362" s="31"/>
    </row>
    <row r="931366" spans="23:35" x14ac:dyDescent="0.2">
      <c r="W931366" s="29"/>
      <c r="AI931366" s="29"/>
    </row>
    <row r="931394" spans="23:35" x14ac:dyDescent="0.2">
      <c r="W931394" s="31"/>
      <c r="AI931394" s="31"/>
    </row>
    <row r="931398" spans="23:35" x14ac:dyDescent="0.2">
      <c r="W931398" s="29"/>
      <c r="AI931398" s="29"/>
    </row>
    <row r="931426" spans="23:35" x14ac:dyDescent="0.2">
      <c r="W931426" s="31"/>
      <c r="AI931426" s="31"/>
    </row>
    <row r="931430" spans="23:35" x14ac:dyDescent="0.2">
      <c r="W931430" s="29"/>
      <c r="AI931430" s="29"/>
    </row>
    <row r="931458" spans="23:35" x14ac:dyDescent="0.2">
      <c r="W931458" s="31"/>
      <c r="AI931458" s="31"/>
    </row>
    <row r="931462" spans="23:35" x14ac:dyDescent="0.2">
      <c r="W931462" s="29"/>
      <c r="AI931462" s="29"/>
    </row>
    <row r="931490" spans="23:35" x14ac:dyDescent="0.2">
      <c r="W931490" s="31"/>
      <c r="AI931490" s="31"/>
    </row>
    <row r="931494" spans="23:35" x14ac:dyDescent="0.2">
      <c r="W931494" s="29"/>
      <c r="AI931494" s="29"/>
    </row>
    <row r="931522" spans="23:35" x14ac:dyDescent="0.2">
      <c r="W931522" s="31"/>
      <c r="AI931522" s="31"/>
    </row>
    <row r="931526" spans="23:35" x14ac:dyDescent="0.2">
      <c r="W931526" s="29"/>
      <c r="AI931526" s="29"/>
    </row>
    <row r="931554" spans="23:35" x14ac:dyDescent="0.2">
      <c r="W931554" s="31"/>
      <c r="AI931554" s="31"/>
    </row>
    <row r="931558" spans="23:35" x14ac:dyDescent="0.2">
      <c r="W931558" s="29"/>
      <c r="AI931558" s="29"/>
    </row>
    <row r="931586" spans="23:35" x14ac:dyDescent="0.2">
      <c r="W931586" s="31"/>
      <c r="AI931586" s="31"/>
    </row>
    <row r="931590" spans="23:35" x14ac:dyDescent="0.2">
      <c r="W931590" s="29"/>
      <c r="AI931590" s="29"/>
    </row>
    <row r="931618" spans="23:35" x14ac:dyDescent="0.2">
      <c r="W931618" s="31"/>
      <c r="AI931618" s="31"/>
    </row>
    <row r="931622" spans="23:35" x14ac:dyDescent="0.2">
      <c r="W931622" s="29"/>
      <c r="AI931622" s="29"/>
    </row>
    <row r="931650" spans="23:35" x14ac:dyDescent="0.2">
      <c r="W931650" s="31"/>
      <c r="AI931650" s="31"/>
    </row>
    <row r="931654" spans="23:35" x14ac:dyDescent="0.2">
      <c r="W931654" s="29"/>
      <c r="AI931654" s="29"/>
    </row>
    <row r="931682" spans="23:35" x14ac:dyDescent="0.2">
      <c r="W931682" s="31"/>
      <c r="AI931682" s="31"/>
    </row>
    <row r="931686" spans="23:35" x14ac:dyDescent="0.2">
      <c r="W931686" s="29"/>
      <c r="AI931686" s="29"/>
    </row>
    <row r="931714" spans="23:35" x14ac:dyDescent="0.2">
      <c r="W931714" s="31"/>
      <c r="AI931714" s="31"/>
    </row>
    <row r="931718" spans="23:35" x14ac:dyDescent="0.2">
      <c r="W931718" s="29"/>
      <c r="AI931718" s="29"/>
    </row>
    <row r="931746" spans="23:35" x14ac:dyDescent="0.2">
      <c r="W931746" s="31"/>
      <c r="AI931746" s="31"/>
    </row>
    <row r="931750" spans="23:35" x14ac:dyDescent="0.2">
      <c r="W931750" s="29"/>
      <c r="AI931750" s="29"/>
    </row>
    <row r="931778" spans="23:35" x14ac:dyDescent="0.2">
      <c r="W931778" s="31"/>
      <c r="AI931778" s="31"/>
    </row>
    <row r="931782" spans="23:35" x14ac:dyDescent="0.2">
      <c r="W931782" s="29"/>
      <c r="AI931782" s="29"/>
    </row>
    <row r="931810" spans="23:35" x14ac:dyDescent="0.2">
      <c r="W931810" s="31"/>
      <c r="AI931810" s="31"/>
    </row>
    <row r="931814" spans="23:35" x14ac:dyDescent="0.2">
      <c r="W931814" s="29"/>
      <c r="AI931814" s="29"/>
    </row>
    <row r="931842" spans="23:35" x14ac:dyDescent="0.2">
      <c r="W931842" s="31"/>
      <c r="AI931842" s="31"/>
    </row>
    <row r="931846" spans="23:35" x14ac:dyDescent="0.2">
      <c r="W931846" s="29"/>
      <c r="AI931846" s="29"/>
    </row>
    <row r="931874" spans="23:35" x14ac:dyDescent="0.2">
      <c r="W931874" s="31"/>
      <c r="AI931874" s="31"/>
    </row>
    <row r="931878" spans="23:35" x14ac:dyDescent="0.2">
      <c r="W931878" s="29"/>
      <c r="AI931878" s="29"/>
    </row>
    <row r="931906" spans="23:35" x14ac:dyDescent="0.2">
      <c r="W931906" s="31"/>
      <c r="AI931906" s="31"/>
    </row>
    <row r="931910" spans="23:35" x14ac:dyDescent="0.2">
      <c r="W931910" s="29"/>
      <c r="AI931910" s="29"/>
    </row>
    <row r="931938" spans="23:35" x14ac:dyDescent="0.2">
      <c r="W931938" s="31"/>
      <c r="AI931938" s="31"/>
    </row>
    <row r="931942" spans="23:35" x14ac:dyDescent="0.2">
      <c r="W931942" s="29"/>
      <c r="AI931942" s="29"/>
    </row>
    <row r="931970" spans="23:35" x14ac:dyDescent="0.2">
      <c r="W931970" s="31"/>
      <c r="AI931970" s="31"/>
    </row>
    <row r="931974" spans="23:35" x14ac:dyDescent="0.2">
      <c r="W931974" s="29"/>
      <c r="AI931974" s="29"/>
    </row>
    <row r="932002" spans="23:35" x14ac:dyDescent="0.2">
      <c r="W932002" s="31"/>
      <c r="AI932002" s="31"/>
    </row>
    <row r="932006" spans="23:35" x14ac:dyDescent="0.2">
      <c r="W932006" s="29"/>
      <c r="AI932006" s="29"/>
    </row>
    <row r="932034" spans="23:35" x14ac:dyDescent="0.2">
      <c r="W932034" s="31"/>
      <c r="AI932034" s="31"/>
    </row>
    <row r="932038" spans="23:35" x14ac:dyDescent="0.2">
      <c r="W932038" s="29"/>
      <c r="AI932038" s="29"/>
    </row>
    <row r="932066" spans="23:35" x14ac:dyDescent="0.2">
      <c r="W932066" s="31"/>
      <c r="AI932066" s="31"/>
    </row>
    <row r="932070" spans="23:35" x14ac:dyDescent="0.2">
      <c r="W932070" s="29"/>
      <c r="AI932070" s="29"/>
    </row>
    <row r="932098" spans="23:35" x14ac:dyDescent="0.2">
      <c r="W932098" s="31"/>
      <c r="AI932098" s="31"/>
    </row>
    <row r="932102" spans="23:35" x14ac:dyDescent="0.2">
      <c r="W932102" s="29"/>
      <c r="AI932102" s="29"/>
    </row>
    <row r="932130" spans="23:35" x14ac:dyDescent="0.2">
      <c r="W932130" s="31"/>
      <c r="AI932130" s="31"/>
    </row>
    <row r="932134" spans="23:35" x14ac:dyDescent="0.2">
      <c r="W932134" s="29"/>
      <c r="AI932134" s="29"/>
    </row>
    <row r="932162" spans="23:35" x14ac:dyDescent="0.2">
      <c r="W932162" s="31"/>
      <c r="AI932162" s="31"/>
    </row>
    <row r="932166" spans="23:35" x14ac:dyDescent="0.2">
      <c r="W932166" s="29"/>
      <c r="AI932166" s="29"/>
    </row>
    <row r="932194" spans="23:35" x14ac:dyDescent="0.2">
      <c r="W932194" s="31"/>
      <c r="AI932194" s="31"/>
    </row>
    <row r="932198" spans="23:35" x14ac:dyDescent="0.2">
      <c r="W932198" s="29"/>
      <c r="AI932198" s="29"/>
    </row>
    <row r="932226" spans="23:35" x14ac:dyDescent="0.2">
      <c r="W932226" s="31"/>
      <c r="AI932226" s="31"/>
    </row>
    <row r="932230" spans="23:35" x14ac:dyDescent="0.2">
      <c r="W932230" s="29"/>
      <c r="AI932230" s="29"/>
    </row>
    <row r="932258" spans="23:35" x14ac:dyDescent="0.2">
      <c r="W932258" s="31"/>
      <c r="AI932258" s="31"/>
    </row>
    <row r="932262" spans="23:35" x14ac:dyDescent="0.2">
      <c r="W932262" s="29"/>
      <c r="AI932262" s="29"/>
    </row>
    <row r="932290" spans="23:35" x14ac:dyDescent="0.2">
      <c r="W932290" s="31"/>
      <c r="AI932290" s="31"/>
    </row>
    <row r="932294" spans="23:35" x14ac:dyDescent="0.2">
      <c r="W932294" s="29"/>
      <c r="AI932294" s="29"/>
    </row>
    <row r="932322" spans="23:35" x14ac:dyDescent="0.2">
      <c r="W932322" s="31"/>
      <c r="AI932322" s="31"/>
    </row>
    <row r="932326" spans="23:35" x14ac:dyDescent="0.2">
      <c r="W932326" s="29"/>
      <c r="AI932326" s="29"/>
    </row>
    <row r="932354" spans="23:35" x14ac:dyDescent="0.2">
      <c r="W932354" s="31"/>
      <c r="AI932354" s="31"/>
    </row>
    <row r="932358" spans="23:35" x14ac:dyDescent="0.2">
      <c r="W932358" s="29"/>
      <c r="AI932358" s="29"/>
    </row>
    <row r="932386" spans="23:35" x14ac:dyDescent="0.2">
      <c r="W932386" s="31"/>
      <c r="AI932386" s="31"/>
    </row>
    <row r="932390" spans="23:35" x14ac:dyDescent="0.2">
      <c r="W932390" s="29"/>
      <c r="AI932390" s="29"/>
    </row>
    <row r="932418" spans="23:35" x14ac:dyDescent="0.2">
      <c r="W932418" s="31"/>
      <c r="AI932418" s="31"/>
    </row>
    <row r="932422" spans="23:35" x14ac:dyDescent="0.2">
      <c r="W932422" s="29"/>
      <c r="AI932422" s="29"/>
    </row>
    <row r="932450" spans="23:35" x14ac:dyDescent="0.2">
      <c r="W932450" s="31"/>
      <c r="AI932450" s="31"/>
    </row>
    <row r="932454" spans="23:35" x14ac:dyDescent="0.2">
      <c r="W932454" s="29"/>
      <c r="AI932454" s="29"/>
    </row>
    <row r="932482" spans="23:35" x14ac:dyDescent="0.2">
      <c r="W932482" s="31"/>
      <c r="AI932482" s="31"/>
    </row>
    <row r="932486" spans="23:35" x14ac:dyDescent="0.2">
      <c r="W932486" s="29"/>
      <c r="AI932486" s="29"/>
    </row>
    <row r="932514" spans="23:35" x14ac:dyDescent="0.2">
      <c r="W932514" s="31"/>
      <c r="AI932514" s="31"/>
    </row>
    <row r="932518" spans="23:35" x14ac:dyDescent="0.2">
      <c r="W932518" s="29"/>
      <c r="AI932518" s="29"/>
    </row>
    <row r="932546" spans="23:35" x14ac:dyDescent="0.2">
      <c r="W932546" s="31"/>
      <c r="AI932546" s="31"/>
    </row>
    <row r="932550" spans="23:35" x14ac:dyDescent="0.2">
      <c r="W932550" s="29"/>
      <c r="AI932550" s="29"/>
    </row>
    <row r="932578" spans="23:35" x14ac:dyDescent="0.2">
      <c r="W932578" s="31"/>
      <c r="AI932578" s="31"/>
    </row>
    <row r="932582" spans="23:35" x14ac:dyDescent="0.2">
      <c r="W932582" s="29"/>
      <c r="AI932582" s="29"/>
    </row>
    <row r="932610" spans="23:35" x14ac:dyDescent="0.2">
      <c r="W932610" s="31"/>
      <c r="AI932610" s="31"/>
    </row>
    <row r="932614" spans="23:35" x14ac:dyDescent="0.2">
      <c r="W932614" s="29"/>
      <c r="AI932614" s="29"/>
    </row>
    <row r="932642" spans="23:35" x14ac:dyDescent="0.2">
      <c r="W932642" s="31"/>
      <c r="AI932642" s="31"/>
    </row>
    <row r="932646" spans="23:35" x14ac:dyDescent="0.2">
      <c r="W932646" s="29"/>
      <c r="AI932646" s="29"/>
    </row>
    <row r="932674" spans="23:35" x14ac:dyDescent="0.2">
      <c r="W932674" s="31"/>
      <c r="AI932674" s="31"/>
    </row>
    <row r="932678" spans="23:35" x14ac:dyDescent="0.2">
      <c r="W932678" s="29"/>
      <c r="AI932678" s="29"/>
    </row>
    <row r="932706" spans="23:35" x14ac:dyDescent="0.2">
      <c r="W932706" s="31"/>
      <c r="AI932706" s="31"/>
    </row>
    <row r="932710" spans="23:35" x14ac:dyDescent="0.2">
      <c r="W932710" s="29"/>
      <c r="AI932710" s="29"/>
    </row>
    <row r="932738" spans="23:35" x14ac:dyDescent="0.2">
      <c r="W932738" s="31"/>
      <c r="AI932738" s="31"/>
    </row>
    <row r="932742" spans="23:35" x14ac:dyDescent="0.2">
      <c r="W932742" s="29"/>
      <c r="AI932742" s="29"/>
    </row>
    <row r="932770" spans="23:35" x14ac:dyDescent="0.2">
      <c r="W932770" s="31"/>
      <c r="AI932770" s="31"/>
    </row>
    <row r="932774" spans="23:35" x14ac:dyDescent="0.2">
      <c r="W932774" s="29"/>
      <c r="AI932774" s="29"/>
    </row>
    <row r="932802" spans="23:35" x14ac:dyDescent="0.2">
      <c r="W932802" s="31"/>
      <c r="AI932802" s="31"/>
    </row>
    <row r="932806" spans="23:35" x14ac:dyDescent="0.2">
      <c r="W932806" s="29"/>
      <c r="AI932806" s="29"/>
    </row>
    <row r="932834" spans="23:35" x14ac:dyDescent="0.2">
      <c r="W932834" s="31"/>
      <c r="AI932834" s="31"/>
    </row>
    <row r="932838" spans="23:35" x14ac:dyDescent="0.2">
      <c r="W932838" s="29"/>
      <c r="AI932838" s="29"/>
    </row>
    <row r="932866" spans="23:35" x14ac:dyDescent="0.2">
      <c r="W932866" s="31"/>
      <c r="AI932866" s="31"/>
    </row>
    <row r="932870" spans="23:35" x14ac:dyDescent="0.2">
      <c r="W932870" s="29"/>
      <c r="AI932870" s="29"/>
    </row>
    <row r="932898" spans="23:35" x14ac:dyDescent="0.2">
      <c r="W932898" s="31"/>
      <c r="AI932898" s="31"/>
    </row>
    <row r="932902" spans="23:35" x14ac:dyDescent="0.2">
      <c r="W932902" s="29"/>
      <c r="AI932902" s="29"/>
    </row>
    <row r="932930" spans="23:35" x14ac:dyDescent="0.2">
      <c r="W932930" s="31"/>
      <c r="AI932930" s="31"/>
    </row>
    <row r="932934" spans="23:35" x14ac:dyDescent="0.2">
      <c r="W932934" s="29"/>
      <c r="AI932934" s="29"/>
    </row>
    <row r="932962" spans="23:35" x14ac:dyDescent="0.2">
      <c r="W932962" s="31"/>
      <c r="AI932962" s="31"/>
    </row>
    <row r="932966" spans="23:35" x14ac:dyDescent="0.2">
      <c r="W932966" s="29"/>
      <c r="AI932966" s="29"/>
    </row>
    <row r="932994" spans="23:35" x14ac:dyDescent="0.2">
      <c r="W932994" s="31"/>
      <c r="AI932994" s="31"/>
    </row>
    <row r="932998" spans="23:35" x14ac:dyDescent="0.2">
      <c r="W932998" s="29"/>
      <c r="AI932998" s="29"/>
    </row>
    <row r="933026" spans="23:35" x14ac:dyDescent="0.2">
      <c r="W933026" s="31"/>
      <c r="AI933026" s="31"/>
    </row>
    <row r="933030" spans="23:35" x14ac:dyDescent="0.2">
      <c r="W933030" s="29"/>
      <c r="AI933030" s="29"/>
    </row>
    <row r="933058" spans="23:35" x14ac:dyDescent="0.2">
      <c r="W933058" s="31"/>
      <c r="AI933058" s="31"/>
    </row>
    <row r="933062" spans="23:35" x14ac:dyDescent="0.2">
      <c r="W933062" s="29"/>
      <c r="AI933062" s="29"/>
    </row>
    <row r="933090" spans="23:35" x14ac:dyDescent="0.2">
      <c r="W933090" s="31"/>
      <c r="AI933090" s="31"/>
    </row>
    <row r="933094" spans="23:35" x14ac:dyDescent="0.2">
      <c r="W933094" s="29"/>
      <c r="AI933094" s="29"/>
    </row>
    <row r="933122" spans="23:35" x14ac:dyDescent="0.2">
      <c r="W933122" s="31"/>
      <c r="AI933122" s="31"/>
    </row>
    <row r="933126" spans="23:35" x14ac:dyDescent="0.2">
      <c r="W933126" s="29"/>
      <c r="AI933126" s="29"/>
    </row>
    <row r="933154" spans="23:35" x14ac:dyDescent="0.2">
      <c r="W933154" s="31"/>
      <c r="AI933154" s="31"/>
    </row>
    <row r="933158" spans="23:35" x14ac:dyDescent="0.2">
      <c r="W933158" s="29"/>
      <c r="AI933158" s="29"/>
    </row>
    <row r="933186" spans="23:35" x14ac:dyDescent="0.2">
      <c r="W933186" s="31"/>
      <c r="AI933186" s="31"/>
    </row>
    <row r="933190" spans="23:35" x14ac:dyDescent="0.2">
      <c r="W933190" s="29"/>
      <c r="AI933190" s="29"/>
    </row>
    <row r="933218" spans="23:35" x14ac:dyDescent="0.2">
      <c r="W933218" s="31"/>
      <c r="AI933218" s="31"/>
    </row>
    <row r="933222" spans="23:35" x14ac:dyDescent="0.2">
      <c r="W933222" s="29"/>
      <c r="AI933222" s="29"/>
    </row>
    <row r="933250" spans="23:35" x14ac:dyDescent="0.2">
      <c r="W933250" s="31"/>
      <c r="AI933250" s="31"/>
    </row>
    <row r="933254" spans="23:35" x14ac:dyDescent="0.2">
      <c r="W933254" s="29"/>
      <c r="AI933254" s="29"/>
    </row>
    <row r="933282" spans="23:35" x14ac:dyDescent="0.2">
      <c r="W933282" s="31"/>
      <c r="AI933282" s="31"/>
    </row>
    <row r="933286" spans="23:35" x14ac:dyDescent="0.2">
      <c r="W933286" s="29"/>
      <c r="AI933286" s="29"/>
    </row>
    <row r="933314" spans="23:35" x14ac:dyDescent="0.2">
      <c r="W933314" s="31"/>
      <c r="AI933314" s="31"/>
    </row>
    <row r="933318" spans="23:35" x14ac:dyDescent="0.2">
      <c r="W933318" s="29"/>
      <c r="AI933318" s="29"/>
    </row>
    <row r="933346" spans="23:35" x14ac:dyDescent="0.2">
      <c r="W933346" s="31"/>
      <c r="AI933346" s="31"/>
    </row>
    <row r="933350" spans="23:35" x14ac:dyDescent="0.2">
      <c r="W933350" s="29"/>
      <c r="AI933350" s="29"/>
    </row>
    <row r="933378" spans="23:35" x14ac:dyDescent="0.2">
      <c r="W933378" s="31"/>
      <c r="AI933378" s="31"/>
    </row>
    <row r="933382" spans="23:35" x14ac:dyDescent="0.2">
      <c r="W933382" s="29"/>
      <c r="AI933382" s="29"/>
    </row>
    <row r="933410" spans="23:35" x14ac:dyDescent="0.2">
      <c r="W933410" s="31"/>
      <c r="AI933410" s="31"/>
    </row>
    <row r="933414" spans="23:35" x14ac:dyDescent="0.2">
      <c r="W933414" s="29"/>
      <c r="AI933414" s="29"/>
    </row>
    <row r="933442" spans="23:35" x14ac:dyDescent="0.2">
      <c r="W933442" s="31"/>
      <c r="AI933442" s="31"/>
    </row>
    <row r="933446" spans="23:35" x14ac:dyDescent="0.2">
      <c r="W933446" s="29"/>
      <c r="AI933446" s="29"/>
    </row>
    <row r="933474" spans="23:35" x14ac:dyDescent="0.2">
      <c r="W933474" s="31"/>
      <c r="AI933474" s="31"/>
    </row>
    <row r="933478" spans="23:35" x14ac:dyDescent="0.2">
      <c r="W933478" s="29"/>
      <c r="AI933478" s="29"/>
    </row>
    <row r="933506" spans="23:35" x14ac:dyDescent="0.2">
      <c r="W933506" s="31"/>
      <c r="AI933506" s="31"/>
    </row>
    <row r="933510" spans="23:35" x14ac:dyDescent="0.2">
      <c r="W933510" s="29"/>
      <c r="AI933510" s="29"/>
    </row>
    <row r="933538" spans="23:35" x14ac:dyDescent="0.2">
      <c r="W933538" s="31"/>
      <c r="AI933538" s="31"/>
    </row>
    <row r="933542" spans="23:35" x14ac:dyDescent="0.2">
      <c r="W933542" s="29"/>
      <c r="AI933542" s="29"/>
    </row>
    <row r="933570" spans="23:35" x14ac:dyDescent="0.2">
      <c r="W933570" s="31"/>
      <c r="AI933570" s="31"/>
    </row>
    <row r="933574" spans="23:35" x14ac:dyDescent="0.2">
      <c r="W933574" s="29"/>
      <c r="AI933574" s="29"/>
    </row>
    <row r="933602" spans="23:35" x14ac:dyDescent="0.2">
      <c r="W933602" s="31"/>
      <c r="AI933602" s="31"/>
    </row>
    <row r="933606" spans="23:35" x14ac:dyDescent="0.2">
      <c r="W933606" s="29"/>
      <c r="AI933606" s="29"/>
    </row>
    <row r="933634" spans="23:35" x14ac:dyDescent="0.2">
      <c r="W933634" s="31"/>
      <c r="AI933634" s="31"/>
    </row>
    <row r="933638" spans="23:35" x14ac:dyDescent="0.2">
      <c r="W933638" s="29"/>
      <c r="AI933638" s="29"/>
    </row>
    <row r="933666" spans="23:35" x14ac:dyDescent="0.2">
      <c r="W933666" s="31"/>
      <c r="AI933666" s="31"/>
    </row>
    <row r="933670" spans="23:35" x14ac:dyDescent="0.2">
      <c r="W933670" s="29"/>
      <c r="AI933670" s="29"/>
    </row>
    <row r="933698" spans="23:35" x14ac:dyDescent="0.2">
      <c r="W933698" s="31"/>
      <c r="AI933698" s="31"/>
    </row>
    <row r="933702" spans="23:35" x14ac:dyDescent="0.2">
      <c r="W933702" s="29"/>
      <c r="AI933702" s="29"/>
    </row>
    <row r="933730" spans="23:35" x14ac:dyDescent="0.2">
      <c r="W933730" s="31"/>
      <c r="AI933730" s="31"/>
    </row>
    <row r="933734" spans="23:35" x14ac:dyDescent="0.2">
      <c r="W933734" s="29"/>
      <c r="AI933734" s="29"/>
    </row>
    <row r="933762" spans="23:35" x14ac:dyDescent="0.2">
      <c r="W933762" s="31"/>
      <c r="AI933762" s="31"/>
    </row>
    <row r="933766" spans="23:35" x14ac:dyDescent="0.2">
      <c r="W933766" s="29"/>
      <c r="AI933766" s="29"/>
    </row>
    <row r="933794" spans="23:35" x14ac:dyDescent="0.2">
      <c r="W933794" s="31"/>
      <c r="AI933794" s="31"/>
    </row>
    <row r="933798" spans="23:35" x14ac:dyDescent="0.2">
      <c r="W933798" s="29"/>
      <c r="AI933798" s="29"/>
    </row>
    <row r="933826" spans="23:35" x14ac:dyDescent="0.2">
      <c r="W933826" s="31"/>
      <c r="AI933826" s="31"/>
    </row>
    <row r="933830" spans="23:35" x14ac:dyDescent="0.2">
      <c r="W933830" s="29"/>
      <c r="AI933830" s="29"/>
    </row>
    <row r="933858" spans="23:35" x14ac:dyDescent="0.2">
      <c r="W933858" s="31"/>
      <c r="AI933858" s="31"/>
    </row>
    <row r="933862" spans="23:35" x14ac:dyDescent="0.2">
      <c r="W933862" s="29"/>
      <c r="AI933862" s="29"/>
    </row>
    <row r="933890" spans="23:35" x14ac:dyDescent="0.2">
      <c r="W933890" s="31"/>
      <c r="AI933890" s="31"/>
    </row>
    <row r="933894" spans="23:35" x14ac:dyDescent="0.2">
      <c r="W933894" s="29"/>
      <c r="AI933894" s="29"/>
    </row>
    <row r="933922" spans="23:35" x14ac:dyDescent="0.2">
      <c r="W933922" s="31"/>
      <c r="AI933922" s="31"/>
    </row>
    <row r="933926" spans="23:35" x14ac:dyDescent="0.2">
      <c r="W933926" s="29"/>
      <c r="AI933926" s="29"/>
    </row>
    <row r="933954" spans="23:35" x14ac:dyDescent="0.2">
      <c r="W933954" s="31"/>
      <c r="AI933954" s="31"/>
    </row>
    <row r="933958" spans="23:35" x14ac:dyDescent="0.2">
      <c r="W933958" s="29"/>
      <c r="AI933958" s="29"/>
    </row>
    <row r="933986" spans="23:35" x14ac:dyDescent="0.2">
      <c r="W933986" s="31"/>
      <c r="AI933986" s="31"/>
    </row>
    <row r="933990" spans="23:35" x14ac:dyDescent="0.2">
      <c r="W933990" s="29"/>
      <c r="AI933990" s="29"/>
    </row>
    <row r="934018" spans="23:35" x14ac:dyDescent="0.2">
      <c r="W934018" s="31"/>
      <c r="AI934018" s="31"/>
    </row>
    <row r="934022" spans="23:35" x14ac:dyDescent="0.2">
      <c r="W934022" s="29"/>
      <c r="AI934022" s="29"/>
    </row>
    <row r="934050" spans="23:35" x14ac:dyDescent="0.2">
      <c r="W934050" s="31"/>
      <c r="AI934050" s="31"/>
    </row>
    <row r="934054" spans="23:35" x14ac:dyDescent="0.2">
      <c r="W934054" s="29"/>
      <c r="AI934054" s="29"/>
    </row>
    <row r="934082" spans="23:35" x14ac:dyDescent="0.2">
      <c r="W934082" s="31"/>
      <c r="AI934082" s="31"/>
    </row>
    <row r="934086" spans="23:35" x14ac:dyDescent="0.2">
      <c r="W934086" s="29"/>
      <c r="AI934086" s="29"/>
    </row>
    <row r="934114" spans="23:35" x14ac:dyDescent="0.2">
      <c r="W934114" s="31"/>
      <c r="AI934114" s="31"/>
    </row>
    <row r="934118" spans="23:35" x14ac:dyDescent="0.2">
      <c r="W934118" s="29"/>
      <c r="AI934118" s="29"/>
    </row>
    <row r="934146" spans="23:35" x14ac:dyDescent="0.2">
      <c r="W934146" s="31"/>
      <c r="AI934146" s="31"/>
    </row>
    <row r="934150" spans="23:35" x14ac:dyDescent="0.2">
      <c r="W934150" s="29"/>
      <c r="AI934150" s="29"/>
    </row>
    <row r="934178" spans="23:35" x14ac:dyDescent="0.2">
      <c r="W934178" s="31"/>
      <c r="AI934178" s="31"/>
    </row>
    <row r="934182" spans="23:35" x14ac:dyDescent="0.2">
      <c r="W934182" s="29"/>
      <c r="AI934182" s="29"/>
    </row>
    <row r="934210" spans="23:35" x14ac:dyDescent="0.2">
      <c r="W934210" s="31"/>
      <c r="AI934210" s="31"/>
    </row>
    <row r="934214" spans="23:35" x14ac:dyDescent="0.2">
      <c r="W934214" s="29"/>
      <c r="AI934214" s="29"/>
    </row>
    <row r="934242" spans="23:35" x14ac:dyDescent="0.2">
      <c r="W934242" s="31"/>
      <c r="AI934242" s="31"/>
    </row>
    <row r="934246" spans="23:35" x14ac:dyDescent="0.2">
      <c r="W934246" s="29"/>
      <c r="AI934246" s="29"/>
    </row>
    <row r="934274" spans="23:35" x14ac:dyDescent="0.2">
      <c r="W934274" s="31"/>
      <c r="AI934274" s="31"/>
    </row>
    <row r="934278" spans="23:35" x14ac:dyDescent="0.2">
      <c r="W934278" s="29"/>
      <c r="AI934278" s="29"/>
    </row>
    <row r="934306" spans="23:35" x14ac:dyDescent="0.2">
      <c r="W934306" s="31"/>
      <c r="AI934306" s="31"/>
    </row>
    <row r="934310" spans="23:35" x14ac:dyDescent="0.2">
      <c r="W934310" s="29"/>
      <c r="AI934310" s="29"/>
    </row>
    <row r="934338" spans="23:35" x14ac:dyDescent="0.2">
      <c r="W934338" s="31"/>
      <c r="AI934338" s="31"/>
    </row>
    <row r="934342" spans="23:35" x14ac:dyDescent="0.2">
      <c r="W934342" s="29"/>
      <c r="AI934342" s="29"/>
    </row>
    <row r="934370" spans="23:35" x14ac:dyDescent="0.2">
      <c r="W934370" s="31"/>
      <c r="AI934370" s="31"/>
    </row>
    <row r="934374" spans="23:35" x14ac:dyDescent="0.2">
      <c r="W934374" s="29"/>
      <c r="AI934374" s="29"/>
    </row>
    <row r="934402" spans="23:35" x14ac:dyDescent="0.2">
      <c r="W934402" s="31"/>
      <c r="AI934402" s="31"/>
    </row>
    <row r="934406" spans="23:35" x14ac:dyDescent="0.2">
      <c r="W934406" s="29"/>
      <c r="AI934406" s="29"/>
    </row>
    <row r="934434" spans="23:35" x14ac:dyDescent="0.2">
      <c r="W934434" s="31"/>
      <c r="AI934434" s="31"/>
    </row>
    <row r="934438" spans="23:35" x14ac:dyDescent="0.2">
      <c r="W934438" s="29"/>
      <c r="AI934438" s="29"/>
    </row>
    <row r="934466" spans="23:35" x14ac:dyDescent="0.2">
      <c r="W934466" s="31"/>
      <c r="AI934466" s="31"/>
    </row>
    <row r="934470" spans="23:35" x14ac:dyDescent="0.2">
      <c r="W934470" s="29"/>
      <c r="AI934470" s="29"/>
    </row>
    <row r="934498" spans="23:35" x14ac:dyDescent="0.2">
      <c r="W934498" s="31"/>
      <c r="AI934498" s="31"/>
    </row>
    <row r="934502" spans="23:35" x14ac:dyDescent="0.2">
      <c r="W934502" s="29"/>
      <c r="AI934502" s="29"/>
    </row>
    <row r="934530" spans="23:35" x14ac:dyDescent="0.2">
      <c r="W934530" s="31"/>
      <c r="AI934530" s="31"/>
    </row>
    <row r="934534" spans="23:35" x14ac:dyDescent="0.2">
      <c r="W934534" s="29"/>
      <c r="AI934534" s="29"/>
    </row>
    <row r="934562" spans="23:35" x14ac:dyDescent="0.2">
      <c r="W934562" s="31"/>
      <c r="AI934562" s="31"/>
    </row>
    <row r="934566" spans="23:35" x14ac:dyDescent="0.2">
      <c r="W934566" s="29"/>
      <c r="AI934566" s="29"/>
    </row>
    <row r="934594" spans="23:35" x14ac:dyDescent="0.2">
      <c r="W934594" s="31"/>
      <c r="AI934594" s="31"/>
    </row>
    <row r="934598" spans="23:35" x14ac:dyDescent="0.2">
      <c r="W934598" s="29"/>
      <c r="AI934598" s="29"/>
    </row>
    <row r="934626" spans="23:35" x14ac:dyDescent="0.2">
      <c r="W934626" s="31"/>
      <c r="AI934626" s="31"/>
    </row>
    <row r="934630" spans="23:35" x14ac:dyDescent="0.2">
      <c r="W934630" s="29"/>
      <c r="AI934630" s="29"/>
    </row>
    <row r="934658" spans="23:35" x14ac:dyDescent="0.2">
      <c r="W934658" s="31"/>
      <c r="AI934658" s="31"/>
    </row>
    <row r="934662" spans="23:35" x14ac:dyDescent="0.2">
      <c r="W934662" s="29"/>
      <c r="AI934662" s="29"/>
    </row>
    <row r="934690" spans="23:35" x14ac:dyDescent="0.2">
      <c r="W934690" s="31"/>
      <c r="AI934690" s="31"/>
    </row>
    <row r="934694" spans="23:35" x14ac:dyDescent="0.2">
      <c r="W934694" s="29"/>
      <c r="AI934694" s="29"/>
    </row>
    <row r="934722" spans="23:35" x14ac:dyDescent="0.2">
      <c r="W934722" s="31"/>
      <c r="AI934722" s="31"/>
    </row>
    <row r="934726" spans="23:35" x14ac:dyDescent="0.2">
      <c r="W934726" s="29"/>
      <c r="AI934726" s="29"/>
    </row>
    <row r="934754" spans="23:35" x14ac:dyDescent="0.2">
      <c r="W934754" s="31"/>
      <c r="AI934754" s="31"/>
    </row>
    <row r="934758" spans="23:35" x14ac:dyDescent="0.2">
      <c r="W934758" s="29"/>
      <c r="AI934758" s="29"/>
    </row>
    <row r="934786" spans="23:35" x14ac:dyDescent="0.2">
      <c r="W934786" s="31"/>
      <c r="AI934786" s="31"/>
    </row>
    <row r="934790" spans="23:35" x14ac:dyDescent="0.2">
      <c r="W934790" s="29"/>
      <c r="AI934790" s="29"/>
    </row>
    <row r="934818" spans="23:35" x14ac:dyDescent="0.2">
      <c r="W934818" s="31"/>
      <c r="AI934818" s="31"/>
    </row>
    <row r="934822" spans="23:35" x14ac:dyDescent="0.2">
      <c r="W934822" s="29"/>
      <c r="AI934822" s="29"/>
    </row>
    <row r="934850" spans="23:35" x14ac:dyDescent="0.2">
      <c r="W934850" s="31"/>
      <c r="AI934850" s="31"/>
    </row>
    <row r="934854" spans="23:35" x14ac:dyDescent="0.2">
      <c r="W934854" s="29"/>
      <c r="AI934854" s="29"/>
    </row>
    <row r="934882" spans="23:35" x14ac:dyDescent="0.2">
      <c r="W934882" s="31"/>
      <c r="AI934882" s="31"/>
    </row>
    <row r="934886" spans="23:35" x14ac:dyDescent="0.2">
      <c r="W934886" s="29"/>
      <c r="AI934886" s="29"/>
    </row>
    <row r="934914" spans="23:35" x14ac:dyDescent="0.2">
      <c r="W934914" s="31"/>
      <c r="AI934914" s="31"/>
    </row>
    <row r="934918" spans="23:35" x14ac:dyDescent="0.2">
      <c r="W934918" s="29"/>
      <c r="AI934918" s="29"/>
    </row>
    <row r="934946" spans="23:35" x14ac:dyDescent="0.2">
      <c r="W934946" s="31"/>
      <c r="AI934946" s="31"/>
    </row>
    <row r="934950" spans="23:35" x14ac:dyDescent="0.2">
      <c r="W934950" s="29"/>
      <c r="AI934950" s="29"/>
    </row>
    <row r="934978" spans="23:35" x14ac:dyDescent="0.2">
      <c r="W934978" s="31"/>
      <c r="AI934978" s="31"/>
    </row>
    <row r="934982" spans="23:35" x14ac:dyDescent="0.2">
      <c r="W934982" s="29"/>
      <c r="AI934982" s="29"/>
    </row>
    <row r="935010" spans="23:35" x14ac:dyDescent="0.2">
      <c r="W935010" s="31"/>
      <c r="AI935010" s="31"/>
    </row>
    <row r="935014" spans="23:35" x14ac:dyDescent="0.2">
      <c r="W935014" s="29"/>
      <c r="AI935014" s="29"/>
    </row>
    <row r="935042" spans="23:35" x14ac:dyDescent="0.2">
      <c r="W935042" s="31"/>
      <c r="AI935042" s="31"/>
    </row>
    <row r="935046" spans="23:35" x14ac:dyDescent="0.2">
      <c r="W935046" s="29"/>
      <c r="AI935046" s="29"/>
    </row>
    <row r="935074" spans="23:35" x14ac:dyDescent="0.2">
      <c r="W935074" s="31"/>
      <c r="AI935074" s="31"/>
    </row>
    <row r="935078" spans="23:35" x14ac:dyDescent="0.2">
      <c r="W935078" s="29"/>
      <c r="AI935078" s="29"/>
    </row>
    <row r="935106" spans="23:35" x14ac:dyDescent="0.2">
      <c r="W935106" s="31"/>
      <c r="AI935106" s="31"/>
    </row>
    <row r="935110" spans="23:35" x14ac:dyDescent="0.2">
      <c r="W935110" s="29"/>
      <c r="AI935110" s="29"/>
    </row>
    <row r="935138" spans="23:35" x14ac:dyDescent="0.2">
      <c r="W935138" s="31"/>
      <c r="AI935138" s="31"/>
    </row>
    <row r="935142" spans="23:35" x14ac:dyDescent="0.2">
      <c r="W935142" s="29"/>
      <c r="AI935142" s="29"/>
    </row>
    <row r="935170" spans="23:35" x14ac:dyDescent="0.2">
      <c r="W935170" s="31"/>
      <c r="AI935170" s="31"/>
    </row>
    <row r="935174" spans="23:35" x14ac:dyDescent="0.2">
      <c r="W935174" s="29"/>
      <c r="AI935174" s="29"/>
    </row>
    <row r="935202" spans="23:35" x14ac:dyDescent="0.2">
      <c r="W935202" s="31"/>
      <c r="AI935202" s="31"/>
    </row>
    <row r="935206" spans="23:35" x14ac:dyDescent="0.2">
      <c r="W935206" s="29"/>
      <c r="AI935206" s="29"/>
    </row>
    <row r="935234" spans="23:35" x14ac:dyDescent="0.2">
      <c r="W935234" s="31"/>
      <c r="AI935234" s="31"/>
    </row>
    <row r="935238" spans="23:35" x14ac:dyDescent="0.2">
      <c r="W935238" s="29"/>
      <c r="AI935238" s="29"/>
    </row>
    <row r="935266" spans="23:35" x14ac:dyDescent="0.2">
      <c r="W935266" s="31"/>
      <c r="AI935266" s="31"/>
    </row>
    <row r="935270" spans="23:35" x14ac:dyDescent="0.2">
      <c r="W935270" s="29"/>
      <c r="AI935270" s="29"/>
    </row>
    <row r="935298" spans="23:35" x14ac:dyDescent="0.2">
      <c r="W935298" s="31"/>
      <c r="AI935298" s="31"/>
    </row>
    <row r="935302" spans="23:35" x14ac:dyDescent="0.2">
      <c r="W935302" s="29"/>
      <c r="AI935302" s="29"/>
    </row>
    <row r="935330" spans="23:35" x14ac:dyDescent="0.2">
      <c r="W935330" s="31"/>
      <c r="AI935330" s="31"/>
    </row>
    <row r="935334" spans="23:35" x14ac:dyDescent="0.2">
      <c r="W935334" s="29"/>
      <c r="AI935334" s="29"/>
    </row>
    <row r="935362" spans="23:35" x14ac:dyDescent="0.2">
      <c r="W935362" s="31"/>
      <c r="AI935362" s="31"/>
    </row>
    <row r="935366" spans="23:35" x14ac:dyDescent="0.2">
      <c r="W935366" s="29"/>
      <c r="AI935366" s="29"/>
    </row>
    <row r="935394" spans="23:35" x14ac:dyDescent="0.2">
      <c r="W935394" s="31"/>
      <c r="AI935394" s="31"/>
    </row>
    <row r="935398" spans="23:35" x14ac:dyDescent="0.2">
      <c r="W935398" s="29"/>
      <c r="AI935398" s="29"/>
    </row>
    <row r="935426" spans="23:35" x14ac:dyDescent="0.2">
      <c r="W935426" s="31"/>
      <c r="AI935426" s="31"/>
    </row>
    <row r="935430" spans="23:35" x14ac:dyDescent="0.2">
      <c r="W935430" s="29"/>
      <c r="AI935430" s="29"/>
    </row>
    <row r="935458" spans="23:35" x14ac:dyDescent="0.2">
      <c r="W935458" s="31"/>
      <c r="AI935458" s="31"/>
    </row>
    <row r="935462" spans="23:35" x14ac:dyDescent="0.2">
      <c r="W935462" s="29"/>
      <c r="AI935462" s="29"/>
    </row>
    <row r="935490" spans="23:35" x14ac:dyDescent="0.2">
      <c r="W935490" s="31"/>
      <c r="AI935490" s="31"/>
    </row>
    <row r="935494" spans="23:35" x14ac:dyDescent="0.2">
      <c r="W935494" s="29"/>
      <c r="AI935494" s="29"/>
    </row>
    <row r="935522" spans="23:35" x14ac:dyDescent="0.2">
      <c r="W935522" s="31"/>
      <c r="AI935522" s="31"/>
    </row>
    <row r="935526" spans="23:35" x14ac:dyDescent="0.2">
      <c r="W935526" s="29"/>
      <c r="AI935526" s="29"/>
    </row>
    <row r="935554" spans="23:35" x14ac:dyDescent="0.2">
      <c r="W935554" s="31"/>
      <c r="AI935554" s="31"/>
    </row>
    <row r="935558" spans="23:35" x14ac:dyDescent="0.2">
      <c r="W935558" s="29"/>
      <c r="AI935558" s="29"/>
    </row>
    <row r="935586" spans="23:35" x14ac:dyDescent="0.2">
      <c r="W935586" s="31"/>
      <c r="AI935586" s="31"/>
    </row>
    <row r="935590" spans="23:35" x14ac:dyDescent="0.2">
      <c r="W935590" s="29"/>
      <c r="AI935590" s="29"/>
    </row>
    <row r="935618" spans="23:35" x14ac:dyDescent="0.2">
      <c r="W935618" s="31"/>
      <c r="AI935618" s="31"/>
    </row>
    <row r="935622" spans="23:35" x14ac:dyDescent="0.2">
      <c r="W935622" s="29"/>
      <c r="AI935622" s="29"/>
    </row>
    <row r="935650" spans="23:35" x14ac:dyDescent="0.2">
      <c r="W935650" s="31"/>
      <c r="AI935650" s="31"/>
    </row>
    <row r="935654" spans="23:35" x14ac:dyDescent="0.2">
      <c r="W935654" s="29"/>
      <c r="AI935654" s="29"/>
    </row>
    <row r="935682" spans="23:35" x14ac:dyDescent="0.2">
      <c r="W935682" s="31"/>
      <c r="AI935682" s="31"/>
    </row>
    <row r="935686" spans="23:35" x14ac:dyDescent="0.2">
      <c r="W935686" s="29"/>
      <c r="AI935686" s="29"/>
    </row>
    <row r="935714" spans="23:35" x14ac:dyDescent="0.2">
      <c r="W935714" s="31"/>
      <c r="AI935714" s="31"/>
    </row>
    <row r="935718" spans="23:35" x14ac:dyDescent="0.2">
      <c r="W935718" s="29"/>
      <c r="AI935718" s="29"/>
    </row>
    <row r="935746" spans="23:35" x14ac:dyDescent="0.2">
      <c r="W935746" s="31"/>
      <c r="AI935746" s="31"/>
    </row>
    <row r="935750" spans="23:35" x14ac:dyDescent="0.2">
      <c r="W935750" s="29"/>
      <c r="AI935750" s="29"/>
    </row>
    <row r="935778" spans="23:35" x14ac:dyDescent="0.2">
      <c r="W935778" s="31"/>
      <c r="AI935778" s="31"/>
    </row>
    <row r="935782" spans="23:35" x14ac:dyDescent="0.2">
      <c r="W935782" s="29"/>
      <c r="AI935782" s="29"/>
    </row>
    <row r="935810" spans="23:35" x14ac:dyDescent="0.2">
      <c r="W935810" s="31"/>
      <c r="AI935810" s="31"/>
    </row>
    <row r="935814" spans="23:35" x14ac:dyDescent="0.2">
      <c r="W935814" s="29"/>
      <c r="AI935814" s="29"/>
    </row>
    <row r="935842" spans="23:35" x14ac:dyDescent="0.2">
      <c r="W935842" s="31"/>
      <c r="AI935842" s="31"/>
    </row>
    <row r="935846" spans="23:35" x14ac:dyDescent="0.2">
      <c r="W935846" s="29"/>
      <c r="AI935846" s="29"/>
    </row>
    <row r="935874" spans="23:35" x14ac:dyDescent="0.2">
      <c r="W935874" s="31"/>
      <c r="AI935874" s="31"/>
    </row>
    <row r="935878" spans="23:35" x14ac:dyDescent="0.2">
      <c r="W935878" s="29"/>
      <c r="AI935878" s="29"/>
    </row>
    <row r="935906" spans="23:35" x14ac:dyDescent="0.2">
      <c r="W935906" s="31"/>
      <c r="AI935906" s="31"/>
    </row>
    <row r="935910" spans="23:35" x14ac:dyDescent="0.2">
      <c r="W935910" s="29"/>
      <c r="AI935910" s="29"/>
    </row>
    <row r="935938" spans="23:35" x14ac:dyDescent="0.2">
      <c r="W935938" s="31"/>
      <c r="AI935938" s="31"/>
    </row>
    <row r="935942" spans="23:35" x14ac:dyDescent="0.2">
      <c r="W935942" s="29"/>
      <c r="AI935942" s="29"/>
    </row>
    <row r="935970" spans="23:35" x14ac:dyDescent="0.2">
      <c r="W935970" s="31"/>
      <c r="AI935970" s="31"/>
    </row>
    <row r="935974" spans="23:35" x14ac:dyDescent="0.2">
      <c r="W935974" s="29"/>
      <c r="AI935974" s="29"/>
    </row>
    <row r="936002" spans="23:35" x14ac:dyDescent="0.2">
      <c r="W936002" s="31"/>
      <c r="AI936002" s="31"/>
    </row>
    <row r="936006" spans="23:35" x14ac:dyDescent="0.2">
      <c r="W936006" s="29"/>
      <c r="AI936006" s="29"/>
    </row>
    <row r="936034" spans="23:35" x14ac:dyDescent="0.2">
      <c r="W936034" s="31"/>
      <c r="AI936034" s="31"/>
    </row>
    <row r="936038" spans="23:35" x14ac:dyDescent="0.2">
      <c r="W936038" s="29"/>
      <c r="AI936038" s="29"/>
    </row>
    <row r="936066" spans="23:35" x14ac:dyDescent="0.2">
      <c r="W936066" s="31"/>
      <c r="AI936066" s="31"/>
    </row>
    <row r="936070" spans="23:35" x14ac:dyDescent="0.2">
      <c r="W936070" s="29"/>
      <c r="AI936070" s="29"/>
    </row>
    <row r="936098" spans="23:35" x14ac:dyDescent="0.2">
      <c r="W936098" s="31"/>
      <c r="AI936098" s="31"/>
    </row>
    <row r="936102" spans="23:35" x14ac:dyDescent="0.2">
      <c r="W936102" s="29"/>
      <c r="AI936102" s="29"/>
    </row>
    <row r="936130" spans="23:35" x14ac:dyDescent="0.2">
      <c r="W936130" s="31"/>
      <c r="AI936130" s="31"/>
    </row>
    <row r="936134" spans="23:35" x14ac:dyDescent="0.2">
      <c r="W936134" s="29"/>
      <c r="AI936134" s="29"/>
    </row>
    <row r="936162" spans="23:35" x14ac:dyDescent="0.2">
      <c r="W936162" s="31"/>
      <c r="AI936162" s="31"/>
    </row>
    <row r="936166" spans="23:35" x14ac:dyDescent="0.2">
      <c r="W936166" s="29"/>
      <c r="AI936166" s="29"/>
    </row>
    <row r="936194" spans="23:35" x14ac:dyDescent="0.2">
      <c r="W936194" s="31"/>
      <c r="AI936194" s="31"/>
    </row>
    <row r="936198" spans="23:35" x14ac:dyDescent="0.2">
      <c r="W936198" s="29"/>
      <c r="AI936198" s="29"/>
    </row>
    <row r="936226" spans="23:35" x14ac:dyDescent="0.2">
      <c r="W936226" s="31"/>
      <c r="AI936226" s="31"/>
    </row>
    <row r="936230" spans="23:35" x14ac:dyDescent="0.2">
      <c r="W936230" s="29"/>
      <c r="AI936230" s="29"/>
    </row>
    <row r="936258" spans="23:35" x14ac:dyDescent="0.2">
      <c r="W936258" s="31"/>
      <c r="AI936258" s="31"/>
    </row>
    <row r="936262" spans="23:35" x14ac:dyDescent="0.2">
      <c r="W936262" s="29"/>
      <c r="AI936262" s="29"/>
    </row>
    <row r="936290" spans="23:35" x14ac:dyDescent="0.2">
      <c r="W936290" s="31"/>
      <c r="AI936290" s="31"/>
    </row>
    <row r="936294" spans="23:35" x14ac:dyDescent="0.2">
      <c r="W936294" s="29"/>
      <c r="AI936294" s="29"/>
    </row>
    <row r="936322" spans="23:35" x14ac:dyDescent="0.2">
      <c r="W936322" s="31"/>
      <c r="AI936322" s="31"/>
    </row>
    <row r="936326" spans="23:35" x14ac:dyDescent="0.2">
      <c r="W936326" s="29"/>
      <c r="AI936326" s="29"/>
    </row>
    <row r="936354" spans="23:35" x14ac:dyDescent="0.2">
      <c r="W936354" s="31"/>
      <c r="AI936354" s="31"/>
    </row>
    <row r="936358" spans="23:35" x14ac:dyDescent="0.2">
      <c r="W936358" s="29"/>
      <c r="AI936358" s="29"/>
    </row>
    <row r="936386" spans="23:35" x14ac:dyDescent="0.2">
      <c r="W936386" s="31"/>
      <c r="AI936386" s="31"/>
    </row>
    <row r="936390" spans="23:35" x14ac:dyDescent="0.2">
      <c r="W936390" s="29"/>
      <c r="AI936390" s="29"/>
    </row>
    <row r="936418" spans="23:35" x14ac:dyDescent="0.2">
      <c r="W936418" s="31"/>
      <c r="AI936418" s="31"/>
    </row>
    <row r="936422" spans="23:35" x14ac:dyDescent="0.2">
      <c r="W936422" s="29"/>
      <c r="AI936422" s="29"/>
    </row>
    <row r="936450" spans="23:35" x14ac:dyDescent="0.2">
      <c r="W936450" s="31"/>
      <c r="AI936450" s="31"/>
    </row>
    <row r="936454" spans="23:35" x14ac:dyDescent="0.2">
      <c r="W936454" s="29"/>
      <c r="AI936454" s="29"/>
    </row>
    <row r="936482" spans="23:35" x14ac:dyDescent="0.2">
      <c r="W936482" s="31"/>
      <c r="AI936482" s="31"/>
    </row>
    <row r="936486" spans="23:35" x14ac:dyDescent="0.2">
      <c r="W936486" s="29"/>
      <c r="AI936486" s="29"/>
    </row>
    <row r="936514" spans="23:35" x14ac:dyDescent="0.2">
      <c r="W936514" s="31"/>
      <c r="AI936514" s="31"/>
    </row>
    <row r="936518" spans="23:35" x14ac:dyDescent="0.2">
      <c r="W936518" s="29"/>
      <c r="AI936518" s="29"/>
    </row>
    <row r="936546" spans="23:35" x14ac:dyDescent="0.2">
      <c r="W936546" s="31"/>
      <c r="AI936546" s="31"/>
    </row>
    <row r="936550" spans="23:35" x14ac:dyDescent="0.2">
      <c r="W936550" s="29"/>
      <c r="AI936550" s="29"/>
    </row>
    <row r="936578" spans="23:35" x14ac:dyDescent="0.2">
      <c r="W936578" s="31"/>
      <c r="AI936578" s="31"/>
    </row>
    <row r="936582" spans="23:35" x14ac:dyDescent="0.2">
      <c r="W936582" s="29"/>
      <c r="AI936582" s="29"/>
    </row>
    <row r="936610" spans="23:35" x14ac:dyDescent="0.2">
      <c r="W936610" s="31"/>
      <c r="AI936610" s="31"/>
    </row>
    <row r="936614" spans="23:35" x14ac:dyDescent="0.2">
      <c r="W936614" s="29"/>
      <c r="AI936614" s="29"/>
    </row>
    <row r="936642" spans="23:35" x14ac:dyDescent="0.2">
      <c r="W936642" s="31"/>
      <c r="AI936642" s="31"/>
    </row>
    <row r="936646" spans="23:35" x14ac:dyDescent="0.2">
      <c r="W936646" s="29"/>
      <c r="AI936646" s="29"/>
    </row>
    <row r="936674" spans="23:35" x14ac:dyDescent="0.2">
      <c r="W936674" s="31"/>
      <c r="AI936674" s="31"/>
    </row>
    <row r="936678" spans="23:35" x14ac:dyDescent="0.2">
      <c r="W936678" s="29"/>
      <c r="AI936678" s="29"/>
    </row>
    <row r="936706" spans="23:35" x14ac:dyDescent="0.2">
      <c r="W936706" s="31"/>
      <c r="AI936706" s="31"/>
    </row>
    <row r="936710" spans="23:35" x14ac:dyDescent="0.2">
      <c r="W936710" s="29"/>
      <c r="AI936710" s="29"/>
    </row>
    <row r="936738" spans="23:35" x14ac:dyDescent="0.2">
      <c r="W936738" s="31"/>
      <c r="AI936738" s="31"/>
    </row>
    <row r="936742" spans="23:35" x14ac:dyDescent="0.2">
      <c r="W936742" s="29"/>
      <c r="AI936742" s="29"/>
    </row>
    <row r="936770" spans="23:35" x14ac:dyDescent="0.2">
      <c r="W936770" s="31"/>
      <c r="AI936770" s="31"/>
    </row>
    <row r="936774" spans="23:35" x14ac:dyDescent="0.2">
      <c r="W936774" s="29"/>
      <c r="AI936774" s="29"/>
    </row>
    <row r="936802" spans="23:35" x14ac:dyDescent="0.2">
      <c r="W936802" s="31"/>
      <c r="AI936802" s="31"/>
    </row>
    <row r="936806" spans="23:35" x14ac:dyDescent="0.2">
      <c r="W936806" s="29"/>
      <c r="AI936806" s="29"/>
    </row>
    <row r="936834" spans="23:35" x14ac:dyDescent="0.2">
      <c r="W936834" s="31"/>
      <c r="AI936834" s="31"/>
    </row>
    <row r="936838" spans="23:35" x14ac:dyDescent="0.2">
      <c r="W936838" s="29"/>
      <c r="AI936838" s="29"/>
    </row>
    <row r="936866" spans="23:35" x14ac:dyDescent="0.2">
      <c r="W936866" s="31"/>
      <c r="AI936866" s="31"/>
    </row>
    <row r="936870" spans="23:35" x14ac:dyDescent="0.2">
      <c r="W936870" s="29"/>
      <c r="AI936870" s="29"/>
    </row>
    <row r="936898" spans="23:35" x14ac:dyDescent="0.2">
      <c r="W936898" s="31"/>
      <c r="AI936898" s="31"/>
    </row>
    <row r="936902" spans="23:35" x14ac:dyDescent="0.2">
      <c r="W936902" s="29"/>
      <c r="AI936902" s="29"/>
    </row>
    <row r="936930" spans="23:35" x14ac:dyDescent="0.2">
      <c r="W936930" s="31"/>
      <c r="AI936930" s="31"/>
    </row>
    <row r="936934" spans="23:35" x14ac:dyDescent="0.2">
      <c r="W936934" s="29"/>
      <c r="AI936934" s="29"/>
    </row>
    <row r="936962" spans="23:35" x14ac:dyDescent="0.2">
      <c r="W936962" s="31"/>
      <c r="AI936962" s="31"/>
    </row>
    <row r="936966" spans="23:35" x14ac:dyDescent="0.2">
      <c r="W936966" s="29"/>
      <c r="AI936966" s="29"/>
    </row>
    <row r="936994" spans="23:35" x14ac:dyDescent="0.2">
      <c r="W936994" s="31"/>
      <c r="AI936994" s="31"/>
    </row>
    <row r="936998" spans="23:35" x14ac:dyDescent="0.2">
      <c r="W936998" s="29"/>
      <c r="AI936998" s="29"/>
    </row>
    <row r="937026" spans="23:35" x14ac:dyDescent="0.2">
      <c r="W937026" s="31"/>
      <c r="AI937026" s="31"/>
    </row>
    <row r="937030" spans="23:35" x14ac:dyDescent="0.2">
      <c r="W937030" s="29"/>
      <c r="AI937030" s="29"/>
    </row>
    <row r="937058" spans="23:35" x14ac:dyDescent="0.2">
      <c r="W937058" s="31"/>
      <c r="AI937058" s="31"/>
    </row>
    <row r="937062" spans="23:35" x14ac:dyDescent="0.2">
      <c r="W937062" s="29"/>
      <c r="AI937062" s="29"/>
    </row>
    <row r="937090" spans="23:35" x14ac:dyDescent="0.2">
      <c r="W937090" s="31"/>
      <c r="AI937090" s="31"/>
    </row>
    <row r="937094" spans="23:35" x14ac:dyDescent="0.2">
      <c r="W937094" s="29"/>
      <c r="AI937094" s="29"/>
    </row>
    <row r="937122" spans="23:35" x14ac:dyDescent="0.2">
      <c r="W937122" s="31"/>
      <c r="AI937122" s="31"/>
    </row>
    <row r="937126" spans="23:35" x14ac:dyDescent="0.2">
      <c r="W937126" s="29"/>
      <c r="AI937126" s="29"/>
    </row>
    <row r="937154" spans="23:35" x14ac:dyDescent="0.2">
      <c r="W937154" s="31"/>
      <c r="AI937154" s="31"/>
    </row>
    <row r="937158" spans="23:35" x14ac:dyDescent="0.2">
      <c r="W937158" s="29"/>
      <c r="AI937158" s="29"/>
    </row>
    <row r="937186" spans="23:35" x14ac:dyDescent="0.2">
      <c r="W937186" s="31"/>
      <c r="AI937186" s="31"/>
    </row>
    <row r="937190" spans="23:35" x14ac:dyDescent="0.2">
      <c r="W937190" s="29"/>
      <c r="AI937190" s="29"/>
    </row>
    <row r="937218" spans="23:35" x14ac:dyDescent="0.2">
      <c r="W937218" s="31"/>
      <c r="AI937218" s="31"/>
    </row>
    <row r="937222" spans="23:35" x14ac:dyDescent="0.2">
      <c r="W937222" s="29"/>
      <c r="AI937222" s="29"/>
    </row>
    <row r="937250" spans="23:35" x14ac:dyDescent="0.2">
      <c r="W937250" s="31"/>
      <c r="AI937250" s="31"/>
    </row>
    <row r="937254" spans="23:35" x14ac:dyDescent="0.2">
      <c r="W937254" s="29"/>
      <c r="AI937254" s="29"/>
    </row>
    <row r="937282" spans="23:35" x14ac:dyDescent="0.2">
      <c r="W937282" s="31"/>
      <c r="AI937282" s="31"/>
    </row>
    <row r="937286" spans="23:35" x14ac:dyDescent="0.2">
      <c r="W937286" s="29"/>
      <c r="AI937286" s="29"/>
    </row>
    <row r="937314" spans="23:35" x14ac:dyDescent="0.2">
      <c r="W937314" s="31"/>
      <c r="AI937314" s="31"/>
    </row>
    <row r="937318" spans="23:35" x14ac:dyDescent="0.2">
      <c r="W937318" s="29"/>
      <c r="AI937318" s="29"/>
    </row>
    <row r="937346" spans="23:35" x14ac:dyDescent="0.2">
      <c r="W937346" s="31"/>
      <c r="AI937346" s="31"/>
    </row>
    <row r="937350" spans="23:35" x14ac:dyDescent="0.2">
      <c r="W937350" s="29"/>
      <c r="AI937350" s="29"/>
    </row>
    <row r="937378" spans="23:35" x14ac:dyDescent="0.2">
      <c r="W937378" s="31"/>
      <c r="AI937378" s="31"/>
    </row>
    <row r="937382" spans="23:35" x14ac:dyDescent="0.2">
      <c r="W937382" s="29"/>
      <c r="AI937382" s="29"/>
    </row>
    <row r="937410" spans="23:35" x14ac:dyDescent="0.2">
      <c r="W937410" s="31"/>
      <c r="AI937410" s="31"/>
    </row>
    <row r="937414" spans="23:35" x14ac:dyDescent="0.2">
      <c r="W937414" s="29"/>
      <c r="AI937414" s="29"/>
    </row>
    <row r="937442" spans="23:35" x14ac:dyDescent="0.2">
      <c r="W937442" s="31"/>
      <c r="AI937442" s="31"/>
    </row>
    <row r="937446" spans="23:35" x14ac:dyDescent="0.2">
      <c r="W937446" s="29"/>
      <c r="AI937446" s="29"/>
    </row>
    <row r="937474" spans="23:35" x14ac:dyDescent="0.2">
      <c r="W937474" s="31"/>
      <c r="AI937474" s="31"/>
    </row>
    <row r="937478" spans="23:35" x14ac:dyDescent="0.2">
      <c r="W937478" s="29"/>
      <c r="AI937478" s="29"/>
    </row>
    <row r="937506" spans="23:35" x14ac:dyDescent="0.2">
      <c r="W937506" s="31"/>
      <c r="AI937506" s="31"/>
    </row>
    <row r="937510" spans="23:35" x14ac:dyDescent="0.2">
      <c r="W937510" s="29"/>
      <c r="AI937510" s="29"/>
    </row>
    <row r="937538" spans="23:35" x14ac:dyDescent="0.2">
      <c r="W937538" s="31"/>
      <c r="AI937538" s="31"/>
    </row>
    <row r="937542" spans="23:35" x14ac:dyDescent="0.2">
      <c r="W937542" s="29"/>
      <c r="AI937542" s="29"/>
    </row>
    <row r="937570" spans="23:35" x14ac:dyDescent="0.2">
      <c r="W937570" s="31"/>
      <c r="AI937570" s="31"/>
    </row>
    <row r="937574" spans="23:35" x14ac:dyDescent="0.2">
      <c r="W937574" s="29"/>
      <c r="AI937574" s="29"/>
    </row>
    <row r="937602" spans="23:35" x14ac:dyDescent="0.2">
      <c r="W937602" s="31"/>
      <c r="AI937602" s="31"/>
    </row>
    <row r="937606" spans="23:35" x14ac:dyDescent="0.2">
      <c r="W937606" s="29"/>
      <c r="AI937606" s="29"/>
    </row>
    <row r="937634" spans="23:35" x14ac:dyDescent="0.2">
      <c r="W937634" s="31"/>
      <c r="AI937634" s="31"/>
    </row>
    <row r="937638" spans="23:35" x14ac:dyDescent="0.2">
      <c r="W937638" s="29"/>
      <c r="AI937638" s="29"/>
    </row>
    <row r="937666" spans="23:35" x14ac:dyDescent="0.2">
      <c r="W937666" s="31"/>
      <c r="AI937666" s="31"/>
    </row>
    <row r="937670" spans="23:35" x14ac:dyDescent="0.2">
      <c r="W937670" s="29"/>
      <c r="AI937670" s="29"/>
    </row>
    <row r="937698" spans="23:35" x14ac:dyDescent="0.2">
      <c r="W937698" s="31"/>
      <c r="AI937698" s="31"/>
    </row>
    <row r="937702" spans="23:35" x14ac:dyDescent="0.2">
      <c r="W937702" s="29"/>
      <c r="AI937702" s="29"/>
    </row>
    <row r="937730" spans="23:35" x14ac:dyDescent="0.2">
      <c r="W937730" s="31"/>
      <c r="AI937730" s="31"/>
    </row>
    <row r="937734" spans="23:35" x14ac:dyDescent="0.2">
      <c r="W937734" s="29"/>
      <c r="AI937734" s="29"/>
    </row>
    <row r="937762" spans="23:35" x14ac:dyDescent="0.2">
      <c r="W937762" s="31"/>
      <c r="AI937762" s="31"/>
    </row>
    <row r="937766" spans="23:35" x14ac:dyDescent="0.2">
      <c r="W937766" s="29"/>
      <c r="AI937766" s="29"/>
    </row>
    <row r="937794" spans="23:35" x14ac:dyDescent="0.2">
      <c r="W937794" s="31"/>
      <c r="AI937794" s="31"/>
    </row>
    <row r="937798" spans="23:35" x14ac:dyDescent="0.2">
      <c r="W937798" s="29"/>
      <c r="AI937798" s="29"/>
    </row>
    <row r="937826" spans="23:35" x14ac:dyDescent="0.2">
      <c r="W937826" s="31"/>
      <c r="AI937826" s="31"/>
    </row>
    <row r="937830" spans="23:35" x14ac:dyDescent="0.2">
      <c r="W937830" s="29"/>
      <c r="AI937830" s="29"/>
    </row>
    <row r="937858" spans="23:35" x14ac:dyDescent="0.2">
      <c r="W937858" s="31"/>
      <c r="AI937858" s="31"/>
    </row>
    <row r="937862" spans="23:35" x14ac:dyDescent="0.2">
      <c r="W937862" s="29"/>
      <c r="AI937862" s="29"/>
    </row>
    <row r="937890" spans="23:35" x14ac:dyDescent="0.2">
      <c r="W937890" s="31"/>
      <c r="AI937890" s="31"/>
    </row>
    <row r="937894" spans="23:35" x14ac:dyDescent="0.2">
      <c r="W937894" s="29"/>
      <c r="AI937894" s="29"/>
    </row>
    <row r="937922" spans="23:35" x14ac:dyDescent="0.2">
      <c r="W937922" s="31"/>
      <c r="AI937922" s="31"/>
    </row>
    <row r="937926" spans="23:35" x14ac:dyDescent="0.2">
      <c r="W937926" s="29"/>
      <c r="AI937926" s="29"/>
    </row>
    <row r="937954" spans="23:35" x14ac:dyDescent="0.2">
      <c r="W937954" s="31"/>
      <c r="AI937954" s="31"/>
    </row>
    <row r="937958" spans="23:35" x14ac:dyDescent="0.2">
      <c r="W937958" s="29"/>
      <c r="AI937958" s="29"/>
    </row>
    <row r="937986" spans="23:35" x14ac:dyDescent="0.2">
      <c r="W937986" s="31"/>
      <c r="AI937986" s="31"/>
    </row>
    <row r="937990" spans="23:35" x14ac:dyDescent="0.2">
      <c r="W937990" s="29"/>
      <c r="AI937990" s="29"/>
    </row>
    <row r="938018" spans="23:35" x14ac:dyDescent="0.2">
      <c r="W938018" s="31"/>
      <c r="AI938018" s="31"/>
    </row>
    <row r="938022" spans="23:35" x14ac:dyDescent="0.2">
      <c r="W938022" s="29"/>
      <c r="AI938022" s="29"/>
    </row>
    <row r="938050" spans="23:35" x14ac:dyDescent="0.2">
      <c r="W938050" s="31"/>
      <c r="AI938050" s="31"/>
    </row>
    <row r="938054" spans="23:35" x14ac:dyDescent="0.2">
      <c r="W938054" s="29"/>
      <c r="AI938054" s="29"/>
    </row>
    <row r="938082" spans="23:35" x14ac:dyDescent="0.2">
      <c r="W938082" s="31"/>
      <c r="AI938082" s="31"/>
    </row>
    <row r="938086" spans="23:35" x14ac:dyDescent="0.2">
      <c r="W938086" s="29"/>
      <c r="AI938086" s="29"/>
    </row>
    <row r="938114" spans="23:35" x14ac:dyDescent="0.2">
      <c r="W938114" s="31"/>
      <c r="AI938114" s="31"/>
    </row>
    <row r="938118" spans="23:35" x14ac:dyDescent="0.2">
      <c r="W938118" s="29"/>
      <c r="AI938118" s="29"/>
    </row>
    <row r="938146" spans="23:35" x14ac:dyDescent="0.2">
      <c r="W938146" s="31"/>
      <c r="AI938146" s="31"/>
    </row>
    <row r="938150" spans="23:35" x14ac:dyDescent="0.2">
      <c r="W938150" s="29"/>
      <c r="AI938150" s="29"/>
    </row>
    <row r="938178" spans="23:35" x14ac:dyDescent="0.2">
      <c r="W938178" s="31"/>
      <c r="AI938178" s="31"/>
    </row>
    <row r="938182" spans="23:35" x14ac:dyDescent="0.2">
      <c r="W938182" s="29"/>
      <c r="AI938182" s="29"/>
    </row>
    <row r="938210" spans="23:35" x14ac:dyDescent="0.2">
      <c r="W938210" s="31"/>
      <c r="AI938210" s="31"/>
    </row>
    <row r="938214" spans="23:35" x14ac:dyDescent="0.2">
      <c r="W938214" s="29"/>
      <c r="AI938214" s="29"/>
    </row>
    <row r="938242" spans="23:35" x14ac:dyDescent="0.2">
      <c r="W938242" s="31"/>
      <c r="AI938242" s="31"/>
    </row>
    <row r="938246" spans="23:35" x14ac:dyDescent="0.2">
      <c r="W938246" s="29"/>
      <c r="AI938246" s="29"/>
    </row>
    <row r="938274" spans="23:35" x14ac:dyDescent="0.2">
      <c r="W938274" s="31"/>
      <c r="AI938274" s="31"/>
    </row>
    <row r="938278" spans="23:35" x14ac:dyDescent="0.2">
      <c r="W938278" s="29"/>
      <c r="AI938278" s="29"/>
    </row>
    <row r="938306" spans="23:35" x14ac:dyDescent="0.2">
      <c r="W938306" s="31"/>
      <c r="AI938306" s="31"/>
    </row>
    <row r="938310" spans="23:35" x14ac:dyDescent="0.2">
      <c r="W938310" s="29"/>
      <c r="AI938310" s="29"/>
    </row>
    <row r="938338" spans="23:35" x14ac:dyDescent="0.2">
      <c r="W938338" s="31"/>
      <c r="AI938338" s="31"/>
    </row>
    <row r="938342" spans="23:35" x14ac:dyDescent="0.2">
      <c r="W938342" s="29"/>
      <c r="AI938342" s="29"/>
    </row>
    <row r="938370" spans="23:35" x14ac:dyDescent="0.2">
      <c r="W938370" s="31"/>
      <c r="AI938370" s="31"/>
    </row>
    <row r="938374" spans="23:35" x14ac:dyDescent="0.2">
      <c r="W938374" s="29"/>
      <c r="AI938374" s="29"/>
    </row>
    <row r="938402" spans="23:35" x14ac:dyDescent="0.2">
      <c r="W938402" s="31"/>
      <c r="AI938402" s="31"/>
    </row>
    <row r="938406" spans="23:35" x14ac:dyDescent="0.2">
      <c r="W938406" s="29"/>
      <c r="AI938406" s="29"/>
    </row>
    <row r="938434" spans="23:35" x14ac:dyDescent="0.2">
      <c r="W938434" s="31"/>
      <c r="AI938434" s="31"/>
    </row>
    <row r="938438" spans="23:35" x14ac:dyDescent="0.2">
      <c r="W938438" s="29"/>
      <c r="AI938438" s="29"/>
    </row>
    <row r="938466" spans="23:35" x14ac:dyDescent="0.2">
      <c r="W938466" s="31"/>
      <c r="AI938466" s="31"/>
    </row>
    <row r="938470" spans="23:35" x14ac:dyDescent="0.2">
      <c r="W938470" s="29"/>
      <c r="AI938470" s="29"/>
    </row>
    <row r="938498" spans="23:35" x14ac:dyDescent="0.2">
      <c r="W938498" s="31"/>
      <c r="AI938498" s="31"/>
    </row>
    <row r="938502" spans="23:35" x14ac:dyDescent="0.2">
      <c r="W938502" s="29"/>
      <c r="AI938502" s="29"/>
    </row>
    <row r="938530" spans="23:35" x14ac:dyDescent="0.2">
      <c r="W938530" s="31"/>
      <c r="AI938530" s="31"/>
    </row>
    <row r="938534" spans="23:35" x14ac:dyDescent="0.2">
      <c r="W938534" s="29"/>
      <c r="AI938534" s="29"/>
    </row>
    <row r="938562" spans="23:35" x14ac:dyDescent="0.2">
      <c r="W938562" s="31"/>
      <c r="AI938562" s="31"/>
    </row>
    <row r="938566" spans="23:35" x14ac:dyDescent="0.2">
      <c r="W938566" s="29"/>
      <c r="AI938566" s="29"/>
    </row>
    <row r="938594" spans="23:35" x14ac:dyDescent="0.2">
      <c r="W938594" s="31"/>
      <c r="AI938594" s="31"/>
    </row>
    <row r="938598" spans="23:35" x14ac:dyDescent="0.2">
      <c r="W938598" s="29"/>
      <c r="AI938598" s="29"/>
    </row>
    <row r="938626" spans="23:35" x14ac:dyDescent="0.2">
      <c r="W938626" s="31"/>
      <c r="AI938626" s="31"/>
    </row>
    <row r="938630" spans="23:35" x14ac:dyDescent="0.2">
      <c r="W938630" s="29"/>
      <c r="AI938630" s="29"/>
    </row>
    <row r="938658" spans="23:35" x14ac:dyDescent="0.2">
      <c r="W938658" s="31"/>
      <c r="AI938658" s="31"/>
    </row>
    <row r="938662" spans="23:35" x14ac:dyDescent="0.2">
      <c r="W938662" s="29"/>
      <c r="AI938662" s="29"/>
    </row>
    <row r="938690" spans="23:35" x14ac:dyDescent="0.2">
      <c r="W938690" s="31"/>
      <c r="AI938690" s="31"/>
    </row>
    <row r="938694" spans="23:35" x14ac:dyDescent="0.2">
      <c r="W938694" s="29"/>
      <c r="AI938694" s="29"/>
    </row>
    <row r="938722" spans="23:35" x14ac:dyDescent="0.2">
      <c r="W938722" s="31"/>
      <c r="AI938722" s="31"/>
    </row>
    <row r="938726" spans="23:35" x14ac:dyDescent="0.2">
      <c r="W938726" s="29"/>
      <c r="AI938726" s="29"/>
    </row>
    <row r="938754" spans="23:35" x14ac:dyDescent="0.2">
      <c r="W938754" s="31"/>
      <c r="AI938754" s="31"/>
    </row>
    <row r="938758" spans="23:35" x14ac:dyDescent="0.2">
      <c r="W938758" s="29"/>
      <c r="AI938758" s="29"/>
    </row>
    <row r="938786" spans="23:35" x14ac:dyDescent="0.2">
      <c r="W938786" s="31"/>
      <c r="AI938786" s="31"/>
    </row>
    <row r="938790" spans="23:35" x14ac:dyDescent="0.2">
      <c r="W938790" s="29"/>
      <c r="AI938790" s="29"/>
    </row>
    <row r="938818" spans="23:35" x14ac:dyDescent="0.2">
      <c r="W938818" s="31"/>
      <c r="AI938818" s="31"/>
    </row>
    <row r="938822" spans="23:35" x14ac:dyDescent="0.2">
      <c r="W938822" s="29"/>
      <c r="AI938822" s="29"/>
    </row>
    <row r="938850" spans="23:35" x14ac:dyDescent="0.2">
      <c r="W938850" s="31"/>
      <c r="AI938850" s="31"/>
    </row>
    <row r="938854" spans="23:35" x14ac:dyDescent="0.2">
      <c r="W938854" s="29"/>
      <c r="AI938854" s="29"/>
    </row>
    <row r="938882" spans="23:35" x14ac:dyDescent="0.2">
      <c r="W938882" s="31"/>
      <c r="AI938882" s="31"/>
    </row>
    <row r="938886" spans="23:35" x14ac:dyDescent="0.2">
      <c r="W938886" s="29"/>
      <c r="AI938886" s="29"/>
    </row>
    <row r="938914" spans="23:35" x14ac:dyDescent="0.2">
      <c r="W938914" s="31"/>
      <c r="AI938914" s="31"/>
    </row>
    <row r="938918" spans="23:35" x14ac:dyDescent="0.2">
      <c r="W938918" s="29"/>
      <c r="AI938918" s="29"/>
    </row>
    <row r="938946" spans="23:35" x14ac:dyDescent="0.2">
      <c r="W938946" s="31"/>
      <c r="AI938946" s="31"/>
    </row>
    <row r="938950" spans="23:35" x14ac:dyDescent="0.2">
      <c r="W938950" s="29"/>
      <c r="AI938950" s="29"/>
    </row>
    <row r="938978" spans="23:35" x14ac:dyDescent="0.2">
      <c r="W938978" s="31"/>
      <c r="AI938978" s="31"/>
    </row>
    <row r="938982" spans="23:35" x14ac:dyDescent="0.2">
      <c r="W938982" s="29"/>
      <c r="AI938982" s="29"/>
    </row>
    <row r="939010" spans="23:35" x14ac:dyDescent="0.2">
      <c r="W939010" s="31"/>
      <c r="AI939010" s="31"/>
    </row>
    <row r="939014" spans="23:35" x14ac:dyDescent="0.2">
      <c r="W939014" s="29"/>
      <c r="AI939014" s="29"/>
    </row>
    <row r="939042" spans="23:35" x14ac:dyDescent="0.2">
      <c r="W939042" s="31"/>
      <c r="AI939042" s="31"/>
    </row>
    <row r="939046" spans="23:35" x14ac:dyDescent="0.2">
      <c r="W939046" s="29"/>
      <c r="AI939046" s="29"/>
    </row>
    <row r="939074" spans="23:35" x14ac:dyDescent="0.2">
      <c r="W939074" s="31"/>
      <c r="AI939074" s="31"/>
    </row>
    <row r="939078" spans="23:35" x14ac:dyDescent="0.2">
      <c r="W939078" s="29"/>
      <c r="AI939078" s="29"/>
    </row>
    <row r="939106" spans="23:35" x14ac:dyDescent="0.2">
      <c r="W939106" s="31"/>
      <c r="AI939106" s="31"/>
    </row>
    <row r="939110" spans="23:35" x14ac:dyDescent="0.2">
      <c r="W939110" s="29"/>
      <c r="AI939110" s="29"/>
    </row>
    <row r="939138" spans="23:35" x14ac:dyDescent="0.2">
      <c r="W939138" s="31"/>
      <c r="AI939138" s="31"/>
    </row>
    <row r="939142" spans="23:35" x14ac:dyDescent="0.2">
      <c r="W939142" s="29"/>
      <c r="AI939142" s="29"/>
    </row>
    <row r="939170" spans="23:35" x14ac:dyDescent="0.2">
      <c r="W939170" s="31"/>
      <c r="AI939170" s="31"/>
    </row>
    <row r="939174" spans="23:35" x14ac:dyDescent="0.2">
      <c r="W939174" s="29"/>
      <c r="AI939174" s="29"/>
    </row>
    <row r="939202" spans="23:35" x14ac:dyDescent="0.2">
      <c r="W939202" s="31"/>
      <c r="AI939202" s="31"/>
    </row>
    <row r="939206" spans="23:35" x14ac:dyDescent="0.2">
      <c r="W939206" s="29"/>
      <c r="AI939206" s="29"/>
    </row>
    <row r="939234" spans="23:35" x14ac:dyDescent="0.2">
      <c r="W939234" s="31"/>
      <c r="AI939234" s="31"/>
    </row>
    <row r="939238" spans="23:35" x14ac:dyDescent="0.2">
      <c r="W939238" s="29"/>
      <c r="AI939238" s="29"/>
    </row>
    <row r="939266" spans="23:35" x14ac:dyDescent="0.2">
      <c r="W939266" s="31"/>
      <c r="AI939266" s="31"/>
    </row>
    <row r="939270" spans="23:35" x14ac:dyDescent="0.2">
      <c r="W939270" s="29"/>
      <c r="AI939270" s="29"/>
    </row>
    <row r="939298" spans="23:35" x14ac:dyDescent="0.2">
      <c r="W939298" s="31"/>
      <c r="AI939298" s="31"/>
    </row>
    <row r="939302" spans="23:35" x14ac:dyDescent="0.2">
      <c r="W939302" s="29"/>
      <c r="AI939302" s="29"/>
    </row>
    <row r="939330" spans="23:35" x14ac:dyDescent="0.2">
      <c r="W939330" s="31"/>
      <c r="AI939330" s="31"/>
    </row>
    <row r="939334" spans="23:35" x14ac:dyDescent="0.2">
      <c r="W939334" s="29"/>
      <c r="AI939334" s="29"/>
    </row>
    <row r="939362" spans="23:35" x14ac:dyDescent="0.2">
      <c r="W939362" s="31"/>
      <c r="AI939362" s="31"/>
    </row>
    <row r="939366" spans="23:35" x14ac:dyDescent="0.2">
      <c r="W939366" s="29"/>
      <c r="AI939366" s="29"/>
    </row>
    <row r="939394" spans="23:35" x14ac:dyDescent="0.2">
      <c r="W939394" s="31"/>
      <c r="AI939394" s="31"/>
    </row>
    <row r="939398" spans="23:35" x14ac:dyDescent="0.2">
      <c r="W939398" s="29"/>
      <c r="AI939398" s="29"/>
    </row>
    <row r="939426" spans="23:35" x14ac:dyDescent="0.2">
      <c r="W939426" s="31"/>
      <c r="AI939426" s="31"/>
    </row>
    <row r="939430" spans="23:35" x14ac:dyDescent="0.2">
      <c r="W939430" s="29"/>
      <c r="AI939430" s="29"/>
    </row>
    <row r="939458" spans="23:35" x14ac:dyDescent="0.2">
      <c r="W939458" s="31"/>
      <c r="AI939458" s="31"/>
    </row>
    <row r="939462" spans="23:35" x14ac:dyDescent="0.2">
      <c r="W939462" s="29"/>
      <c r="AI939462" s="29"/>
    </row>
    <row r="939490" spans="23:35" x14ac:dyDescent="0.2">
      <c r="W939490" s="31"/>
      <c r="AI939490" s="31"/>
    </row>
    <row r="939494" spans="23:35" x14ac:dyDescent="0.2">
      <c r="W939494" s="29"/>
      <c r="AI939494" s="29"/>
    </row>
    <row r="939522" spans="23:35" x14ac:dyDescent="0.2">
      <c r="W939522" s="31"/>
      <c r="AI939522" s="31"/>
    </row>
    <row r="939526" spans="23:35" x14ac:dyDescent="0.2">
      <c r="W939526" s="29"/>
      <c r="AI939526" s="29"/>
    </row>
    <row r="939554" spans="23:35" x14ac:dyDescent="0.2">
      <c r="W939554" s="31"/>
      <c r="AI939554" s="31"/>
    </row>
    <row r="939558" spans="23:35" x14ac:dyDescent="0.2">
      <c r="W939558" s="29"/>
      <c r="AI939558" s="29"/>
    </row>
    <row r="939586" spans="23:35" x14ac:dyDescent="0.2">
      <c r="W939586" s="31"/>
      <c r="AI939586" s="31"/>
    </row>
    <row r="939590" spans="23:35" x14ac:dyDescent="0.2">
      <c r="W939590" s="29"/>
      <c r="AI939590" s="29"/>
    </row>
    <row r="939618" spans="23:35" x14ac:dyDescent="0.2">
      <c r="W939618" s="31"/>
      <c r="AI939618" s="31"/>
    </row>
    <row r="939622" spans="23:35" x14ac:dyDescent="0.2">
      <c r="W939622" s="29"/>
      <c r="AI939622" s="29"/>
    </row>
    <row r="939650" spans="23:35" x14ac:dyDescent="0.2">
      <c r="W939650" s="31"/>
      <c r="AI939650" s="31"/>
    </row>
    <row r="939654" spans="23:35" x14ac:dyDescent="0.2">
      <c r="W939654" s="29"/>
      <c r="AI939654" s="29"/>
    </row>
    <row r="939682" spans="23:35" x14ac:dyDescent="0.2">
      <c r="W939682" s="31"/>
      <c r="AI939682" s="31"/>
    </row>
    <row r="939686" spans="23:35" x14ac:dyDescent="0.2">
      <c r="W939686" s="29"/>
      <c r="AI939686" s="29"/>
    </row>
    <row r="939714" spans="23:35" x14ac:dyDescent="0.2">
      <c r="W939714" s="31"/>
      <c r="AI939714" s="31"/>
    </row>
    <row r="939718" spans="23:35" x14ac:dyDescent="0.2">
      <c r="W939718" s="29"/>
      <c r="AI939718" s="29"/>
    </row>
    <row r="939746" spans="23:35" x14ac:dyDescent="0.2">
      <c r="W939746" s="31"/>
      <c r="AI939746" s="31"/>
    </row>
    <row r="939750" spans="23:35" x14ac:dyDescent="0.2">
      <c r="W939750" s="29"/>
      <c r="AI939750" s="29"/>
    </row>
    <row r="939778" spans="23:35" x14ac:dyDescent="0.2">
      <c r="W939778" s="31"/>
      <c r="AI939778" s="31"/>
    </row>
    <row r="939782" spans="23:35" x14ac:dyDescent="0.2">
      <c r="W939782" s="29"/>
      <c r="AI939782" s="29"/>
    </row>
    <row r="939810" spans="23:35" x14ac:dyDescent="0.2">
      <c r="W939810" s="31"/>
      <c r="AI939810" s="31"/>
    </row>
    <row r="939814" spans="23:35" x14ac:dyDescent="0.2">
      <c r="W939814" s="29"/>
      <c r="AI939814" s="29"/>
    </row>
    <row r="939842" spans="23:35" x14ac:dyDescent="0.2">
      <c r="W939842" s="31"/>
      <c r="AI939842" s="31"/>
    </row>
    <row r="939846" spans="23:35" x14ac:dyDescent="0.2">
      <c r="W939846" s="29"/>
      <c r="AI939846" s="29"/>
    </row>
    <row r="939874" spans="23:35" x14ac:dyDescent="0.2">
      <c r="W939874" s="31"/>
      <c r="AI939874" s="31"/>
    </row>
    <row r="939878" spans="23:35" x14ac:dyDescent="0.2">
      <c r="W939878" s="29"/>
      <c r="AI939878" s="29"/>
    </row>
    <row r="939906" spans="23:35" x14ac:dyDescent="0.2">
      <c r="W939906" s="31"/>
      <c r="AI939906" s="31"/>
    </row>
    <row r="939910" spans="23:35" x14ac:dyDescent="0.2">
      <c r="W939910" s="29"/>
      <c r="AI939910" s="29"/>
    </row>
    <row r="939938" spans="23:35" x14ac:dyDescent="0.2">
      <c r="W939938" s="31"/>
      <c r="AI939938" s="31"/>
    </row>
    <row r="939942" spans="23:35" x14ac:dyDescent="0.2">
      <c r="W939942" s="29"/>
      <c r="AI939942" s="29"/>
    </row>
    <row r="939970" spans="23:35" x14ac:dyDescent="0.2">
      <c r="W939970" s="31"/>
      <c r="AI939970" s="31"/>
    </row>
    <row r="939974" spans="23:35" x14ac:dyDescent="0.2">
      <c r="W939974" s="29"/>
      <c r="AI939974" s="29"/>
    </row>
    <row r="940002" spans="23:35" x14ac:dyDescent="0.2">
      <c r="W940002" s="31"/>
      <c r="AI940002" s="31"/>
    </row>
    <row r="940006" spans="23:35" x14ac:dyDescent="0.2">
      <c r="W940006" s="29"/>
      <c r="AI940006" s="29"/>
    </row>
    <row r="940034" spans="23:35" x14ac:dyDescent="0.2">
      <c r="W940034" s="31"/>
      <c r="AI940034" s="31"/>
    </row>
    <row r="940038" spans="23:35" x14ac:dyDescent="0.2">
      <c r="W940038" s="29"/>
      <c r="AI940038" s="29"/>
    </row>
    <row r="940066" spans="23:35" x14ac:dyDescent="0.2">
      <c r="W940066" s="31"/>
      <c r="AI940066" s="31"/>
    </row>
    <row r="940070" spans="23:35" x14ac:dyDescent="0.2">
      <c r="W940070" s="29"/>
      <c r="AI940070" s="29"/>
    </row>
    <row r="940098" spans="23:35" x14ac:dyDescent="0.2">
      <c r="W940098" s="31"/>
      <c r="AI940098" s="31"/>
    </row>
    <row r="940102" spans="23:35" x14ac:dyDescent="0.2">
      <c r="W940102" s="29"/>
      <c r="AI940102" s="29"/>
    </row>
    <row r="940130" spans="23:35" x14ac:dyDescent="0.2">
      <c r="W940130" s="31"/>
      <c r="AI940130" s="31"/>
    </row>
    <row r="940134" spans="23:35" x14ac:dyDescent="0.2">
      <c r="W940134" s="29"/>
      <c r="AI940134" s="29"/>
    </row>
    <row r="940162" spans="23:35" x14ac:dyDescent="0.2">
      <c r="W940162" s="31"/>
      <c r="AI940162" s="31"/>
    </row>
    <row r="940166" spans="23:35" x14ac:dyDescent="0.2">
      <c r="W940166" s="29"/>
      <c r="AI940166" s="29"/>
    </row>
    <row r="940194" spans="23:35" x14ac:dyDescent="0.2">
      <c r="W940194" s="31"/>
      <c r="AI940194" s="31"/>
    </row>
    <row r="940198" spans="23:35" x14ac:dyDescent="0.2">
      <c r="W940198" s="29"/>
      <c r="AI940198" s="29"/>
    </row>
    <row r="940226" spans="23:35" x14ac:dyDescent="0.2">
      <c r="W940226" s="31"/>
      <c r="AI940226" s="31"/>
    </row>
    <row r="940230" spans="23:35" x14ac:dyDescent="0.2">
      <c r="W940230" s="29"/>
      <c r="AI940230" s="29"/>
    </row>
    <row r="940258" spans="23:35" x14ac:dyDescent="0.2">
      <c r="W940258" s="31"/>
      <c r="AI940258" s="31"/>
    </row>
    <row r="940262" spans="23:35" x14ac:dyDescent="0.2">
      <c r="W940262" s="29"/>
      <c r="AI940262" s="29"/>
    </row>
    <row r="940290" spans="23:35" x14ac:dyDescent="0.2">
      <c r="W940290" s="31"/>
      <c r="AI940290" s="31"/>
    </row>
    <row r="940294" spans="23:35" x14ac:dyDescent="0.2">
      <c r="W940294" s="29"/>
      <c r="AI940294" s="29"/>
    </row>
    <row r="940322" spans="23:35" x14ac:dyDescent="0.2">
      <c r="W940322" s="31"/>
      <c r="AI940322" s="31"/>
    </row>
    <row r="940326" spans="23:35" x14ac:dyDescent="0.2">
      <c r="W940326" s="29"/>
      <c r="AI940326" s="29"/>
    </row>
    <row r="940354" spans="23:35" x14ac:dyDescent="0.2">
      <c r="W940354" s="31"/>
      <c r="AI940354" s="31"/>
    </row>
    <row r="940358" spans="23:35" x14ac:dyDescent="0.2">
      <c r="W940358" s="29"/>
      <c r="AI940358" s="29"/>
    </row>
    <row r="940386" spans="23:35" x14ac:dyDescent="0.2">
      <c r="W940386" s="31"/>
      <c r="AI940386" s="31"/>
    </row>
    <row r="940390" spans="23:35" x14ac:dyDescent="0.2">
      <c r="W940390" s="29"/>
      <c r="AI940390" s="29"/>
    </row>
    <row r="940418" spans="23:35" x14ac:dyDescent="0.2">
      <c r="W940418" s="31"/>
      <c r="AI940418" s="31"/>
    </row>
    <row r="940422" spans="23:35" x14ac:dyDescent="0.2">
      <c r="W940422" s="29"/>
      <c r="AI940422" s="29"/>
    </row>
    <row r="940450" spans="23:35" x14ac:dyDescent="0.2">
      <c r="W940450" s="31"/>
      <c r="AI940450" s="31"/>
    </row>
    <row r="940454" spans="23:35" x14ac:dyDescent="0.2">
      <c r="W940454" s="29"/>
      <c r="AI940454" s="29"/>
    </row>
    <row r="940482" spans="23:35" x14ac:dyDescent="0.2">
      <c r="W940482" s="31"/>
      <c r="AI940482" s="31"/>
    </row>
    <row r="940486" spans="23:35" x14ac:dyDescent="0.2">
      <c r="W940486" s="29"/>
      <c r="AI940486" s="29"/>
    </row>
    <row r="940514" spans="23:35" x14ac:dyDescent="0.2">
      <c r="W940514" s="31"/>
      <c r="AI940514" s="31"/>
    </row>
    <row r="940518" spans="23:35" x14ac:dyDescent="0.2">
      <c r="W940518" s="29"/>
      <c r="AI940518" s="29"/>
    </row>
    <row r="940546" spans="23:35" x14ac:dyDescent="0.2">
      <c r="W940546" s="31"/>
      <c r="AI940546" s="31"/>
    </row>
    <row r="940550" spans="23:35" x14ac:dyDescent="0.2">
      <c r="W940550" s="29"/>
      <c r="AI940550" s="29"/>
    </row>
    <row r="940578" spans="23:35" x14ac:dyDescent="0.2">
      <c r="W940578" s="31"/>
      <c r="AI940578" s="31"/>
    </row>
    <row r="940582" spans="23:35" x14ac:dyDescent="0.2">
      <c r="W940582" s="29"/>
      <c r="AI940582" s="29"/>
    </row>
    <row r="940610" spans="23:35" x14ac:dyDescent="0.2">
      <c r="W940610" s="31"/>
      <c r="AI940610" s="31"/>
    </row>
    <row r="940614" spans="23:35" x14ac:dyDescent="0.2">
      <c r="W940614" s="29"/>
      <c r="AI940614" s="29"/>
    </row>
    <row r="940642" spans="23:35" x14ac:dyDescent="0.2">
      <c r="W940642" s="31"/>
      <c r="AI940642" s="31"/>
    </row>
    <row r="940646" spans="23:35" x14ac:dyDescent="0.2">
      <c r="W940646" s="29"/>
      <c r="AI940646" s="29"/>
    </row>
    <row r="940674" spans="23:35" x14ac:dyDescent="0.2">
      <c r="W940674" s="31"/>
      <c r="AI940674" s="31"/>
    </row>
    <row r="940678" spans="23:35" x14ac:dyDescent="0.2">
      <c r="W940678" s="29"/>
      <c r="AI940678" s="29"/>
    </row>
    <row r="940706" spans="23:35" x14ac:dyDescent="0.2">
      <c r="W940706" s="31"/>
      <c r="AI940706" s="31"/>
    </row>
    <row r="940710" spans="23:35" x14ac:dyDescent="0.2">
      <c r="W940710" s="29"/>
      <c r="AI940710" s="29"/>
    </row>
    <row r="940738" spans="23:35" x14ac:dyDescent="0.2">
      <c r="W940738" s="31"/>
      <c r="AI940738" s="31"/>
    </row>
    <row r="940742" spans="23:35" x14ac:dyDescent="0.2">
      <c r="W940742" s="29"/>
      <c r="AI940742" s="29"/>
    </row>
    <row r="940770" spans="23:35" x14ac:dyDescent="0.2">
      <c r="W940770" s="31"/>
      <c r="AI940770" s="31"/>
    </row>
    <row r="940774" spans="23:35" x14ac:dyDescent="0.2">
      <c r="W940774" s="29"/>
      <c r="AI940774" s="29"/>
    </row>
    <row r="940802" spans="23:35" x14ac:dyDescent="0.2">
      <c r="W940802" s="31"/>
      <c r="AI940802" s="31"/>
    </row>
    <row r="940806" spans="23:35" x14ac:dyDescent="0.2">
      <c r="W940806" s="29"/>
      <c r="AI940806" s="29"/>
    </row>
    <row r="940834" spans="23:35" x14ac:dyDescent="0.2">
      <c r="W940834" s="31"/>
      <c r="AI940834" s="31"/>
    </row>
    <row r="940838" spans="23:35" x14ac:dyDescent="0.2">
      <c r="W940838" s="29"/>
      <c r="AI940838" s="29"/>
    </row>
    <row r="940866" spans="23:35" x14ac:dyDescent="0.2">
      <c r="W940866" s="31"/>
      <c r="AI940866" s="31"/>
    </row>
    <row r="940870" spans="23:35" x14ac:dyDescent="0.2">
      <c r="W940870" s="29"/>
      <c r="AI940870" s="29"/>
    </row>
    <row r="940898" spans="23:35" x14ac:dyDescent="0.2">
      <c r="W940898" s="31"/>
      <c r="AI940898" s="31"/>
    </row>
    <row r="940902" spans="23:35" x14ac:dyDescent="0.2">
      <c r="W940902" s="29"/>
      <c r="AI940902" s="29"/>
    </row>
    <row r="940930" spans="23:35" x14ac:dyDescent="0.2">
      <c r="W940930" s="31"/>
      <c r="AI940930" s="31"/>
    </row>
    <row r="940934" spans="23:35" x14ac:dyDescent="0.2">
      <c r="W940934" s="29"/>
      <c r="AI940934" s="29"/>
    </row>
    <row r="940962" spans="23:35" x14ac:dyDescent="0.2">
      <c r="W940962" s="31"/>
      <c r="AI940962" s="31"/>
    </row>
    <row r="940966" spans="23:35" x14ac:dyDescent="0.2">
      <c r="W940966" s="29"/>
      <c r="AI940966" s="29"/>
    </row>
    <row r="940994" spans="23:35" x14ac:dyDescent="0.2">
      <c r="W940994" s="31"/>
      <c r="AI940994" s="31"/>
    </row>
    <row r="940998" spans="23:35" x14ac:dyDescent="0.2">
      <c r="W940998" s="29"/>
      <c r="AI940998" s="29"/>
    </row>
    <row r="941026" spans="23:35" x14ac:dyDescent="0.2">
      <c r="W941026" s="31"/>
      <c r="AI941026" s="31"/>
    </row>
    <row r="941030" spans="23:35" x14ac:dyDescent="0.2">
      <c r="W941030" s="29"/>
      <c r="AI941030" s="29"/>
    </row>
    <row r="941058" spans="23:35" x14ac:dyDescent="0.2">
      <c r="W941058" s="31"/>
      <c r="AI941058" s="31"/>
    </row>
    <row r="941062" spans="23:35" x14ac:dyDescent="0.2">
      <c r="W941062" s="29"/>
      <c r="AI941062" s="29"/>
    </row>
    <row r="941090" spans="23:35" x14ac:dyDescent="0.2">
      <c r="W941090" s="31"/>
      <c r="AI941090" s="31"/>
    </row>
    <row r="941094" spans="23:35" x14ac:dyDescent="0.2">
      <c r="W941094" s="29"/>
      <c r="AI941094" s="29"/>
    </row>
    <row r="941122" spans="23:35" x14ac:dyDescent="0.2">
      <c r="W941122" s="31"/>
      <c r="AI941122" s="31"/>
    </row>
    <row r="941126" spans="23:35" x14ac:dyDescent="0.2">
      <c r="W941126" s="29"/>
      <c r="AI941126" s="29"/>
    </row>
    <row r="941154" spans="23:35" x14ac:dyDescent="0.2">
      <c r="W941154" s="31"/>
      <c r="AI941154" s="31"/>
    </row>
    <row r="941158" spans="23:35" x14ac:dyDescent="0.2">
      <c r="W941158" s="29"/>
      <c r="AI941158" s="29"/>
    </row>
    <row r="941186" spans="23:35" x14ac:dyDescent="0.2">
      <c r="W941186" s="31"/>
      <c r="AI941186" s="31"/>
    </row>
    <row r="941190" spans="23:35" x14ac:dyDescent="0.2">
      <c r="W941190" s="29"/>
      <c r="AI941190" s="29"/>
    </row>
    <row r="941218" spans="23:35" x14ac:dyDescent="0.2">
      <c r="W941218" s="31"/>
      <c r="AI941218" s="31"/>
    </row>
    <row r="941222" spans="23:35" x14ac:dyDescent="0.2">
      <c r="W941222" s="29"/>
      <c r="AI941222" s="29"/>
    </row>
    <row r="941250" spans="23:35" x14ac:dyDescent="0.2">
      <c r="W941250" s="31"/>
      <c r="AI941250" s="31"/>
    </row>
    <row r="941254" spans="23:35" x14ac:dyDescent="0.2">
      <c r="W941254" s="29"/>
      <c r="AI941254" s="29"/>
    </row>
    <row r="941282" spans="23:35" x14ac:dyDescent="0.2">
      <c r="W941282" s="31"/>
      <c r="AI941282" s="31"/>
    </row>
    <row r="941286" spans="23:35" x14ac:dyDescent="0.2">
      <c r="W941286" s="29"/>
      <c r="AI941286" s="29"/>
    </row>
    <row r="941314" spans="23:35" x14ac:dyDescent="0.2">
      <c r="W941314" s="31"/>
      <c r="AI941314" s="31"/>
    </row>
    <row r="941318" spans="23:35" x14ac:dyDescent="0.2">
      <c r="W941318" s="29"/>
      <c r="AI941318" s="29"/>
    </row>
    <row r="941346" spans="23:35" x14ac:dyDescent="0.2">
      <c r="W941346" s="31"/>
      <c r="AI941346" s="31"/>
    </row>
    <row r="941350" spans="23:35" x14ac:dyDescent="0.2">
      <c r="W941350" s="29"/>
      <c r="AI941350" s="29"/>
    </row>
    <row r="941378" spans="23:35" x14ac:dyDescent="0.2">
      <c r="W941378" s="31"/>
      <c r="AI941378" s="31"/>
    </row>
    <row r="941382" spans="23:35" x14ac:dyDescent="0.2">
      <c r="W941382" s="29"/>
      <c r="AI941382" s="29"/>
    </row>
    <row r="941410" spans="23:35" x14ac:dyDescent="0.2">
      <c r="W941410" s="31"/>
      <c r="AI941410" s="31"/>
    </row>
    <row r="941414" spans="23:35" x14ac:dyDescent="0.2">
      <c r="W941414" s="29"/>
      <c r="AI941414" s="29"/>
    </row>
    <row r="941442" spans="23:35" x14ac:dyDescent="0.2">
      <c r="W941442" s="31"/>
      <c r="AI941442" s="31"/>
    </row>
    <row r="941446" spans="23:35" x14ac:dyDescent="0.2">
      <c r="W941446" s="29"/>
      <c r="AI941446" s="29"/>
    </row>
    <row r="941474" spans="23:35" x14ac:dyDescent="0.2">
      <c r="W941474" s="31"/>
      <c r="AI941474" s="31"/>
    </row>
    <row r="941478" spans="23:35" x14ac:dyDescent="0.2">
      <c r="W941478" s="29"/>
      <c r="AI941478" s="29"/>
    </row>
    <row r="941506" spans="23:35" x14ac:dyDescent="0.2">
      <c r="W941506" s="31"/>
      <c r="AI941506" s="31"/>
    </row>
    <row r="941510" spans="23:35" x14ac:dyDescent="0.2">
      <c r="W941510" s="29"/>
      <c r="AI941510" s="29"/>
    </row>
    <row r="941538" spans="23:35" x14ac:dyDescent="0.2">
      <c r="W941538" s="31"/>
      <c r="AI941538" s="31"/>
    </row>
    <row r="941542" spans="23:35" x14ac:dyDescent="0.2">
      <c r="W941542" s="29"/>
      <c r="AI941542" s="29"/>
    </row>
    <row r="941570" spans="23:35" x14ac:dyDescent="0.2">
      <c r="W941570" s="31"/>
      <c r="AI941570" s="31"/>
    </row>
    <row r="941574" spans="23:35" x14ac:dyDescent="0.2">
      <c r="W941574" s="29"/>
      <c r="AI941574" s="29"/>
    </row>
    <row r="941602" spans="23:35" x14ac:dyDescent="0.2">
      <c r="W941602" s="31"/>
      <c r="AI941602" s="31"/>
    </row>
    <row r="941606" spans="23:35" x14ac:dyDescent="0.2">
      <c r="W941606" s="29"/>
      <c r="AI941606" s="29"/>
    </row>
    <row r="941634" spans="23:35" x14ac:dyDescent="0.2">
      <c r="W941634" s="31"/>
      <c r="AI941634" s="31"/>
    </row>
    <row r="941638" spans="23:35" x14ac:dyDescent="0.2">
      <c r="W941638" s="29"/>
      <c r="AI941638" s="29"/>
    </row>
    <row r="941666" spans="23:35" x14ac:dyDescent="0.2">
      <c r="W941666" s="31"/>
      <c r="AI941666" s="31"/>
    </row>
    <row r="941670" spans="23:35" x14ac:dyDescent="0.2">
      <c r="W941670" s="29"/>
      <c r="AI941670" s="29"/>
    </row>
    <row r="941698" spans="23:35" x14ac:dyDescent="0.2">
      <c r="W941698" s="31"/>
      <c r="AI941698" s="31"/>
    </row>
    <row r="941702" spans="23:35" x14ac:dyDescent="0.2">
      <c r="W941702" s="29"/>
      <c r="AI941702" s="29"/>
    </row>
    <row r="941730" spans="23:35" x14ac:dyDescent="0.2">
      <c r="W941730" s="31"/>
      <c r="AI941730" s="31"/>
    </row>
    <row r="941734" spans="23:35" x14ac:dyDescent="0.2">
      <c r="W941734" s="29"/>
      <c r="AI941734" s="29"/>
    </row>
    <row r="941762" spans="23:35" x14ac:dyDescent="0.2">
      <c r="W941762" s="31"/>
      <c r="AI941762" s="31"/>
    </row>
    <row r="941766" spans="23:35" x14ac:dyDescent="0.2">
      <c r="W941766" s="29"/>
      <c r="AI941766" s="29"/>
    </row>
    <row r="941794" spans="23:35" x14ac:dyDescent="0.2">
      <c r="W941794" s="31"/>
      <c r="AI941794" s="31"/>
    </row>
    <row r="941798" spans="23:35" x14ac:dyDescent="0.2">
      <c r="W941798" s="29"/>
      <c r="AI941798" s="29"/>
    </row>
    <row r="941826" spans="23:35" x14ac:dyDescent="0.2">
      <c r="W941826" s="31"/>
      <c r="AI941826" s="31"/>
    </row>
    <row r="941830" spans="23:35" x14ac:dyDescent="0.2">
      <c r="W941830" s="29"/>
      <c r="AI941830" s="29"/>
    </row>
    <row r="941858" spans="23:35" x14ac:dyDescent="0.2">
      <c r="W941858" s="31"/>
      <c r="AI941858" s="31"/>
    </row>
    <row r="941862" spans="23:35" x14ac:dyDescent="0.2">
      <c r="W941862" s="29"/>
      <c r="AI941862" s="29"/>
    </row>
    <row r="941890" spans="23:35" x14ac:dyDescent="0.2">
      <c r="W941890" s="31"/>
      <c r="AI941890" s="31"/>
    </row>
    <row r="941894" spans="23:35" x14ac:dyDescent="0.2">
      <c r="W941894" s="29"/>
      <c r="AI941894" s="29"/>
    </row>
    <row r="941922" spans="23:35" x14ac:dyDescent="0.2">
      <c r="W941922" s="31"/>
      <c r="AI941922" s="31"/>
    </row>
    <row r="941926" spans="23:35" x14ac:dyDescent="0.2">
      <c r="W941926" s="29"/>
      <c r="AI941926" s="29"/>
    </row>
    <row r="941954" spans="23:35" x14ac:dyDescent="0.2">
      <c r="W941954" s="31"/>
      <c r="AI941954" s="31"/>
    </row>
    <row r="941958" spans="23:35" x14ac:dyDescent="0.2">
      <c r="W941958" s="29"/>
      <c r="AI941958" s="29"/>
    </row>
    <row r="941986" spans="23:35" x14ac:dyDescent="0.2">
      <c r="W941986" s="31"/>
      <c r="AI941986" s="31"/>
    </row>
    <row r="941990" spans="23:35" x14ac:dyDescent="0.2">
      <c r="W941990" s="29"/>
      <c r="AI941990" s="29"/>
    </row>
    <row r="942018" spans="23:35" x14ac:dyDescent="0.2">
      <c r="W942018" s="31"/>
      <c r="AI942018" s="31"/>
    </row>
    <row r="942022" spans="23:35" x14ac:dyDescent="0.2">
      <c r="W942022" s="29"/>
      <c r="AI942022" s="29"/>
    </row>
    <row r="942050" spans="23:35" x14ac:dyDescent="0.2">
      <c r="W942050" s="31"/>
      <c r="AI942050" s="31"/>
    </row>
    <row r="942054" spans="23:35" x14ac:dyDescent="0.2">
      <c r="W942054" s="29"/>
      <c r="AI942054" s="29"/>
    </row>
    <row r="942082" spans="23:35" x14ac:dyDescent="0.2">
      <c r="W942082" s="31"/>
      <c r="AI942082" s="31"/>
    </row>
    <row r="942086" spans="23:35" x14ac:dyDescent="0.2">
      <c r="W942086" s="29"/>
      <c r="AI942086" s="29"/>
    </row>
    <row r="942114" spans="23:35" x14ac:dyDescent="0.2">
      <c r="W942114" s="31"/>
      <c r="AI942114" s="31"/>
    </row>
    <row r="942118" spans="23:35" x14ac:dyDescent="0.2">
      <c r="W942118" s="29"/>
      <c r="AI942118" s="29"/>
    </row>
    <row r="942146" spans="23:35" x14ac:dyDescent="0.2">
      <c r="W942146" s="31"/>
      <c r="AI942146" s="31"/>
    </row>
    <row r="942150" spans="23:35" x14ac:dyDescent="0.2">
      <c r="W942150" s="29"/>
      <c r="AI942150" s="29"/>
    </row>
    <row r="942178" spans="23:35" x14ac:dyDescent="0.2">
      <c r="W942178" s="31"/>
      <c r="AI942178" s="31"/>
    </row>
    <row r="942182" spans="23:35" x14ac:dyDescent="0.2">
      <c r="W942182" s="29"/>
      <c r="AI942182" s="29"/>
    </row>
    <row r="942210" spans="23:35" x14ac:dyDescent="0.2">
      <c r="W942210" s="31"/>
      <c r="AI942210" s="31"/>
    </row>
    <row r="942214" spans="23:35" x14ac:dyDescent="0.2">
      <c r="W942214" s="29"/>
      <c r="AI942214" s="29"/>
    </row>
    <row r="942242" spans="23:35" x14ac:dyDescent="0.2">
      <c r="W942242" s="31"/>
      <c r="AI942242" s="31"/>
    </row>
    <row r="942246" spans="23:35" x14ac:dyDescent="0.2">
      <c r="W942246" s="29"/>
      <c r="AI942246" s="29"/>
    </row>
    <row r="942274" spans="23:35" x14ac:dyDescent="0.2">
      <c r="W942274" s="31"/>
      <c r="AI942274" s="31"/>
    </row>
    <row r="942278" spans="23:35" x14ac:dyDescent="0.2">
      <c r="W942278" s="29"/>
      <c r="AI942278" s="29"/>
    </row>
    <row r="942306" spans="23:35" x14ac:dyDescent="0.2">
      <c r="W942306" s="31"/>
      <c r="AI942306" s="31"/>
    </row>
    <row r="942310" spans="23:35" x14ac:dyDescent="0.2">
      <c r="W942310" s="29"/>
      <c r="AI942310" s="29"/>
    </row>
    <row r="942338" spans="23:35" x14ac:dyDescent="0.2">
      <c r="W942338" s="31"/>
      <c r="AI942338" s="31"/>
    </row>
    <row r="942342" spans="23:35" x14ac:dyDescent="0.2">
      <c r="W942342" s="29"/>
      <c r="AI942342" s="29"/>
    </row>
    <row r="942370" spans="23:35" x14ac:dyDescent="0.2">
      <c r="W942370" s="31"/>
      <c r="AI942370" s="31"/>
    </row>
    <row r="942374" spans="23:35" x14ac:dyDescent="0.2">
      <c r="W942374" s="29"/>
      <c r="AI942374" s="29"/>
    </row>
    <row r="942402" spans="23:35" x14ac:dyDescent="0.2">
      <c r="W942402" s="31"/>
      <c r="AI942402" s="31"/>
    </row>
    <row r="942406" spans="23:35" x14ac:dyDescent="0.2">
      <c r="W942406" s="29"/>
      <c r="AI942406" s="29"/>
    </row>
    <row r="942434" spans="23:35" x14ac:dyDescent="0.2">
      <c r="W942434" s="31"/>
      <c r="AI942434" s="31"/>
    </row>
    <row r="942438" spans="23:35" x14ac:dyDescent="0.2">
      <c r="W942438" s="29"/>
      <c r="AI942438" s="29"/>
    </row>
    <row r="942466" spans="23:35" x14ac:dyDescent="0.2">
      <c r="W942466" s="31"/>
      <c r="AI942466" s="31"/>
    </row>
    <row r="942470" spans="23:35" x14ac:dyDescent="0.2">
      <c r="W942470" s="29"/>
      <c r="AI942470" s="29"/>
    </row>
    <row r="942498" spans="23:35" x14ac:dyDescent="0.2">
      <c r="W942498" s="31"/>
      <c r="AI942498" s="31"/>
    </row>
    <row r="942502" spans="23:35" x14ac:dyDescent="0.2">
      <c r="W942502" s="29"/>
      <c r="AI942502" s="29"/>
    </row>
    <row r="942530" spans="23:35" x14ac:dyDescent="0.2">
      <c r="W942530" s="31"/>
      <c r="AI942530" s="31"/>
    </row>
    <row r="942534" spans="23:35" x14ac:dyDescent="0.2">
      <c r="W942534" s="29"/>
      <c r="AI942534" s="29"/>
    </row>
    <row r="942562" spans="23:35" x14ac:dyDescent="0.2">
      <c r="W942562" s="31"/>
      <c r="AI942562" s="31"/>
    </row>
    <row r="942566" spans="23:35" x14ac:dyDescent="0.2">
      <c r="W942566" s="29"/>
      <c r="AI942566" s="29"/>
    </row>
    <row r="942594" spans="23:35" x14ac:dyDescent="0.2">
      <c r="W942594" s="31"/>
      <c r="AI942594" s="31"/>
    </row>
    <row r="942598" spans="23:35" x14ac:dyDescent="0.2">
      <c r="W942598" s="29"/>
      <c r="AI942598" s="29"/>
    </row>
    <row r="942626" spans="23:35" x14ac:dyDescent="0.2">
      <c r="W942626" s="31"/>
      <c r="AI942626" s="31"/>
    </row>
    <row r="942630" spans="23:35" x14ac:dyDescent="0.2">
      <c r="W942630" s="29"/>
      <c r="AI942630" s="29"/>
    </row>
    <row r="942658" spans="23:35" x14ac:dyDescent="0.2">
      <c r="W942658" s="31"/>
      <c r="AI942658" s="31"/>
    </row>
    <row r="942662" spans="23:35" x14ac:dyDescent="0.2">
      <c r="W942662" s="29"/>
      <c r="AI942662" s="29"/>
    </row>
    <row r="942690" spans="23:35" x14ac:dyDescent="0.2">
      <c r="W942690" s="31"/>
      <c r="AI942690" s="31"/>
    </row>
    <row r="942694" spans="23:35" x14ac:dyDescent="0.2">
      <c r="W942694" s="29"/>
      <c r="AI942694" s="29"/>
    </row>
    <row r="942722" spans="23:35" x14ac:dyDescent="0.2">
      <c r="W942722" s="31"/>
      <c r="AI942722" s="31"/>
    </row>
    <row r="942726" spans="23:35" x14ac:dyDescent="0.2">
      <c r="W942726" s="29"/>
      <c r="AI942726" s="29"/>
    </row>
    <row r="942754" spans="23:35" x14ac:dyDescent="0.2">
      <c r="W942754" s="31"/>
      <c r="AI942754" s="31"/>
    </row>
    <row r="942758" spans="23:35" x14ac:dyDescent="0.2">
      <c r="W942758" s="29"/>
      <c r="AI942758" s="29"/>
    </row>
    <row r="942786" spans="23:35" x14ac:dyDescent="0.2">
      <c r="W942786" s="31"/>
      <c r="AI942786" s="31"/>
    </row>
    <row r="942790" spans="23:35" x14ac:dyDescent="0.2">
      <c r="W942790" s="29"/>
      <c r="AI942790" s="29"/>
    </row>
    <row r="942818" spans="23:35" x14ac:dyDescent="0.2">
      <c r="W942818" s="31"/>
      <c r="AI942818" s="31"/>
    </row>
    <row r="942822" spans="23:35" x14ac:dyDescent="0.2">
      <c r="W942822" s="29"/>
      <c r="AI942822" s="29"/>
    </row>
    <row r="942850" spans="23:35" x14ac:dyDescent="0.2">
      <c r="W942850" s="31"/>
      <c r="AI942850" s="31"/>
    </row>
    <row r="942854" spans="23:35" x14ac:dyDescent="0.2">
      <c r="W942854" s="29"/>
      <c r="AI942854" s="29"/>
    </row>
    <row r="942882" spans="23:35" x14ac:dyDescent="0.2">
      <c r="W942882" s="31"/>
      <c r="AI942882" s="31"/>
    </row>
    <row r="942886" spans="23:35" x14ac:dyDescent="0.2">
      <c r="W942886" s="29"/>
      <c r="AI942886" s="29"/>
    </row>
    <row r="942914" spans="23:35" x14ac:dyDescent="0.2">
      <c r="W942914" s="31"/>
      <c r="AI942914" s="31"/>
    </row>
    <row r="942918" spans="23:35" x14ac:dyDescent="0.2">
      <c r="W942918" s="29"/>
      <c r="AI942918" s="29"/>
    </row>
    <row r="942946" spans="23:35" x14ac:dyDescent="0.2">
      <c r="W942946" s="31"/>
      <c r="AI942946" s="31"/>
    </row>
    <row r="942950" spans="23:35" x14ac:dyDescent="0.2">
      <c r="W942950" s="29"/>
      <c r="AI942950" s="29"/>
    </row>
    <row r="942978" spans="23:35" x14ac:dyDescent="0.2">
      <c r="W942978" s="31"/>
      <c r="AI942978" s="31"/>
    </row>
    <row r="942982" spans="23:35" x14ac:dyDescent="0.2">
      <c r="W942982" s="29"/>
      <c r="AI942982" s="29"/>
    </row>
    <row r="943010" spans="23:35" x14ac:dyDescent="0.2">
      <c r="W943010" s="31"/>
      <c r="AI943010" s="31"/>
    </row>
    <row r="943014" spans="23:35" x14ac:dyDescent="0.2">
      <c r="W943014" s="29"/>
      <c r="AI943014" s="29"/>
    </row>
    <row r="943042" spans="23:35" x14ac:dyDescent="0.2">
      <c r="W943042" s="31"/>
      <c r="AI943042" s="31"/>
    </row>
    <row r="943046" spans="23:35" x14ac:dyDescent="0.2">
      <c r="W943046" s="29"/>
      <c r="AI943046" s="29"/>
    </row>
    <row r="943074" spans="23:35" x14ac:dyDescent="0.2">
      <c r="W943074" s="31"/>
      <c r="AI943074" s="31"/>
    </row>
    <row r="943078" spans="23:35" x14ac:dyDescent="0.2">
      <c r="W943078" s="29"/>
      <c r="AI943078" s="29"/>
    </row>
    <row r="943106" spans="23:35" x14ac:dyDescent="0.2">
      <c r="W943106" s="31"/>
      <c r="AI943106" s="31"/>
    </row>
    <row r="943110" spans="23:35" x14ac:dyDescent="0.2">
      <c r="W943110" s="29"/>
      <c r="AI943110" s="29"/>
    </row>
    <row r="943138" spans="23:35" x14ac:dyDescent="0.2">
      <c r="W943138" s="31"/>
      <c r="AI943138" s="31"/>
    </row>
    <row r="943142" spans="23:35" x14ac:dyDescent="0.2">
      <c r="W943142" s="29"/>
      <c r="AI943142" s="29"/>
    </row>
    <row r="943170" spans="23:35" x14ac:dyDescent="0.2">
      <c r="W943170" s="31"/>
      <c r="AI943170" s="31"/>
    </row>
    <row r="943174" spans="23:35" x14ac:dyDescent="0.2">
      <c r="W943174" s="29"/>
      <c r="AI943174" s="29"/>
    </row>
    <row r="943202" spans="23:35" x14ac:dyDescent="0.2">
      <c r="W943202" s="31"/>
      <c r="AI943202" s="31"/>
    </row>
    <row r="943206" spans="23:35" x14ac:dyDescent="0.2">
      <c r="W943206" s="29"/>
      <c r="AI943206" s="29"/>
    </row>
    <row r="943234" spans="23:35" x14ac:dyDescent="0.2">
      <c r="W943234" s="31"/>
      <c r="AI943234" s="31"/>
    </row>
    <row r="943238" spans="23:35" x14ac:dyDescent="0.2">
      <c r="W943238" s="29"/>
      <c r="AI943238" s="29"/>
    </row>
    <row r="943266" spans="23:35" x14ac:dyDescent="0.2">
      <c r="W943266" s="31"/>
      <c r="AI943266" s="31"/>
    </row>
    <row r="943270" spans="23:35" x14ac:dyDescent="0.2">
      <c r="W943270" s="29"/>
      <c r="AI943270" s="29"/>
    </row>
    <row r="943298" spans="23:35" x14ac:dyDescent="0.2">
      <c r="W943298" s="31"/>
      <c r="AI943298" s="31"/>
    </row>
    <row r="943302" spans="23:35" x14ac:dyDescent="0.2">
      <c r="W943302" s="29"/>
      <c r="AI943302" s="29"/>
    </row>
    <row r="943330" spans="23:35" x14ac:dyDescent="0.2">
      <c r="W943330" s="31"/>
      <c r="AI943330" s="31"/>
    </row>
    <row r="943334" spans="23:35" x14ac:dyDescent="0.2">
      <c r="W943334" s="29"/>
      <c r="AI943334" s="29"/>
    </row>
    <row r="943362" spans="23:35" x14ac:dyDescent="0.2">
      <c r="W943362" s="31"/>
      <c r="AI943362" s="31"/>
    </row>
    <row r="943366" spans="23:35" x14ac:dyDescent="0.2">
      <c r="W943366" s="29"/>
      <c r="AI943366" s="29"/>
    </row>
    <row r="943394" spans="23:35" x14ac:dyDescent="0.2">
      <c r="W943394" s="31"/>
      <c r="AI943394" s="31"/>
    </row>
    <row r="943398" spans="23:35" x14ac:dyDescent="0.2">
      <c r="W943398" s="29"/>
      <c r="AI943398" s="29"/>
    </row>
    <row r="943426" spans="23:35" x14ac:dyDescent="0.2">
      <c r="W943426" s="31"/>
      <c r="AI943426" s="31"/>
    </row>
    <row r="943430" spans="23:35" x14ac:dyDescent="0.2">
      <c r="W943430" s="29"/>
      <c r="AI943430" s="29"/>
    </row>
    <row r="943458" spans="23:35" x14ac:dyDescent="0.2">
      <c r="W943458" s="31"/>
      <c r="AI943458" s="31"/>
    </row>
    <row r="943462" spans="23:35" x14ac:dyDescent="0.2">
      <c r="W943462" s="29"/>
      <c r="AI943462" s="29"/>
    </row>
    <row r="943490" spans="23:35" x14ac:dyDescent="0.2">
      <c r="W943490" s="31"/>
      <c r="AI943490" s="31"/>
    </row>
    <row r="943494" spans="23:35" x14ac:dyDescent="0.2">
      <c r="W943494" s="29"/>
      <c r="AI943494" s="29"/>
    </row>
    <row r="943522" spans="23:35" x14ac:dyDescent="0.2">
      <c r="W943522" s="31"/>
      <c r="AI943522" s="31"/>
    </row>
    <row r="943526" spans="23:35" x14ac:dyDescent="0.2">
      <c r="W943526" s="29"/>
      <c r="AI943526" s="29"/>
    </row>
    <row r="943554" spans="23:35" x14ac:dyDescent="0.2">
      <c r="W943554" s="31"/>
      <c r="AI943554" s="31"/>
    </row>
    <row r="943558" spans="23:35" x14ac:dyDescent="0.2">
      <c r="W943558" s="29"/>
      <c r="AI943558" s="29"/>
    </row>
    <row r="943586" spans="23:35" x14ac:dyDescent="0.2">
      <c r="W943586" s="31"/>
      <c r="AI943586" s="31"/>
    </row>
    <row r="943590" spans="23:35" x14ac:dyDescent="0.2">
      <c r="W943590" s="29"/>
      <c r="AI943590" s="29"/>
    </row>
    <row r="943618" spans="23:35" x14ac:dyDescent="0.2">
      <c r="W943618" s="31"/>
      <c r="AI943618" s="31"/>
    </row>
    <row r="943622" spans="23:35" x14ac:dyDescent="0.2">
      <c r="W943622" s="29"/>
      <c r="AI943622" s="29"/>
    </row>
    <row r="943650" spans="23:35" x14ac:dyDescent="0.2">
      <c r="W943650" s="31"/>
      <c r="AI943650" s="31"/>
    </row>
    <row r="943654" spans="23:35" x14ac:dyDescent="0.2">
      <c r="W943654" s="29"/>
      <c r="AI943654" s="29"/>
    </row>
    <row r="943682" spans="23:35" x14ac:dyDescent="0.2">
      <c r="W943682" s="31"/>
      <c r="AI943682" s="31"/>
    </row>
    <row r="943686" spans="23:35" x14ac:dyDescent="0.2">
      <c r="W943686" s="29"/>
      <c r="AI943686" s="29"/>
    </row>
    <row r="943714" spans="23:35" x14ac:dyDescent="0.2">
      <c r="W943714" s="31"/>
      <c r="AI943714" s="31"/>
    </row>
    <row r="943718" spans="23:35" x14ac:dyDescent="0.2">
      <c r="W943718" s="29"/>
      <c r="AI943718" s="29"/>
    </row>
    <row r="943746" spans="23:35" x14ac:dyDescent="0.2">
      <c r="W943746" s="31"/>
      <c r="AI943746" s="31"/>
    </row>
    <row r="943750" spans="23:35" x14ac:dyDescent="0.2">
      <c r="W943750" s="29"/>
      <c r="AI943750" s="29"/>
    </row>
    <row r="943778" spans="23:35" x14ac:dyDescent="0.2">
      <c r="W943778" s="31"/>
      <c r="AI943778" s="31"/>
    </row>
    <row r="943782" spans="23:35" x14ac:dyDescent="0.2">
      <c r="W943782" s="29"/>
      <c r="AI943782" s="29"/>
    </row>
    <row r="943810" spans="23:35" x14ac:dyDescent="0.2">
      <c r="W943810" s="31"/>
      <c r="AI943810" s="31"/>
    </row>
    <row r="943814" spans="23:35" x14ac:dyDescent="0.2">
      <c r="W943814" s="29"/>
      <c r="AI943814" s="29"/>
    </row>
    <row r="943842" spans="23:35" x14ac:dyDescent="0.2">
      <c r="W943842" s="31"/>
      <c r="AI943842" s="31"/>
    </row>
    <row r="943846" spans="23:35" x14ac:dyDescent="0.2">
      <c r="W943846" s="29"/>
      <c r="AI943846" s="29"/>
    </row>
    <row r="943874" spans="23:35" x14ac:dyDescent="0.2">
      <c r="W943874" s="31"/>
      <c r="AI943874" s="31"/>
    </row>
    <row r="943878" spans="23:35" x14ac:dyDescent="0.2">
      <c r="W943878" s="29"/>
      <c r="AI943878" s="29"/>
    </row>
    <row r="943906" spans="23:35" x14ac:dyDescent="0.2">
      <c r="W943906" s="31"/>
      <c r="AI943906" s="31"/>
    </row>
    <row r="943910" spans="23:35" x14ac:dyDescent="0.2">
      <c r="W943910" s="29"/>
      <c r="AI943910" s="29"/>
    </row>
    <row r="943938" spans="23:35" x14ac:dyDescent="0.2">
      <c r="W943938" s="31"/>
      <c r="AI943938" s="31"/>
    </row>
    <row r="943942" spans="23:35" x14ac:dyDescent="0.2">
      <c r="W943942" s="29"/>
      <c r="AI943942" s="29"/>
    </row>
    <row r="943970" spans="23:35" x14ac:dyDescent="0.2">
      <c r="W943970" s="31"/>
      <c r="AI943970" s="31"/>
    </row>
    <row r="943974" spans="23:35" x14ac:dyDescent="0.2">
      <c r="W943974" s="29"/>
      <c r="AI943974" s="29"/>
    </row>
    <row r="944002" spans="23:35" x14ac:dyDescent="0.2">
      <c r="W944002" s="31"/>
      <c r="AI944002" s="31"/>
    </row>
    <row r="944006" spans="23:35" x14ac:dyDescent="0.2">
      <c r="W944006" s="29"/>
      <c r="AI944006" s="29"/>
    </row>
    <row r="944034" spans="23:35" x14ac:dyDescent="0.2">
      <c r="W944034" s="31"/>
      <c r="AI944034" s="31"/>
    </row>
    <row r="944038" spans="23:35" x14ac:dyDescent="0.2">
      <c r="W944038" s="29"/>
      <c r="AI944038" s="29"/>
    </row>
    <row r="944066" spans="23:35" x14ac:dyDescent="0.2">
      <c r="W944066" s="31"/>
      <c r="AI944066" s="31"/>
    </row>
    <row r="944070" spans="23:35" x14ac:dyDescent="0.2">
      <c r="W944070" s="29"/>
      <c r="AI944070" s="29"/>
    </row>
    <row r="944098" spans="23:35" x14ac:dyDescent="0.2">
      <c r="W944098" s="31"/>
      <c r="AI944098" s="31"/>
    </row>
    <row r="944102" spans="23:35" x14ac:dyDescent="0.2">
      <c r="W944102" s="29"/>
      <c r="AI944102" s="29"/>
    </row>
    <row r="944130" spans="23:35" x14ac:dyDescent="0.2">
      <c r="W944130" s="31"/>
      <c r="AI944130" s="31"/>
    </row>
    <row r="944134" spans="23:35" x14ac:dyDescent="0.2">
      <c r="W944134" s="29"/>
      <c r="AI944134" s="29"/>
    </row>
    <row r="944162" spans="23:35" x14ac:dyDescent="0.2">
      <c r="W944162" s="31"/>
      <c r="AI944162" s="31"/>
    </row>
    <row r="944166" spans="23:35" x14ac:dyDescent="0.2">
      <c r="W944166" s="29"/>
      <c r="AI944166" s="29"/>
    </row>
    <row r="944194" spans="23:35" x14ac:dyDescent="0.2">
      <c r="W944194" s="31"/>
      <c r="AI944194" s="31"/>
    </row>
    <row r="944198" spans="23:35" x14ac:dyDescent="0.2">
      <c r="W944198" s="29"/>
      <c r="AI944198" s="29"/>
    </row>
    <row r="944226" spans="23:35" x14ac:dyDescent="0.2">
      <c r="W944226" s="31"/>
      <c r="AI944226" s="31"/>
    </row>
    <row r="944230" spans="23:35" x14ac:dyDescent="0.2">
      <c r="W944230" s="29"/>
      <c r="AI944230" s="29"/>
    </row>
    <row r="944258" spans="23:35" x14ac:dyDescent="0.2">
      <c r="W944258" s="31"/>
      <c r="AI944258" s="31"/>
    </row>
    <row r="944262" spans="23:35" x14ac:dyDescent="0.2">
      <c r="W944262" s="29"/>
      <c r="AI944262" s="29"/>
    </row>
    <row r="944290" spans="23:35" x14ac:dyDescent="0.2">
      <c r="W944290" s="31"/>
      <c r="AI944290" s="31"/>
    </row>
    <row r="944294" spans="23:35" x14ac:dyDescent="0.2">
      <c r="W944294" s="29"/>
      <c r="AI944294" s="29"/>
    </row>
    <row r="944322" spans="23:35" x14ac:dyDescent="0.2">
      <c r="W944322" s="31"/>
      <c r="AI944322" s="31"/>
    </row>
    <row r="944326" spans="23:35" x14ac:dyDescent="0.2">
      <c r="W944326" s="29"/>
      <c r="AI944326" s="29"/>
    </row>
    <row r="944354" spans="23:35" x14ac:dyDescent="0.2">
      <c r="W944354" s="31"/>
      <c r="AI944354" s="31"/>
    </row>
    <row r="944358" spans="23:35" x14ac:dyDescent="0.2">
      <c r="W944358" s="29"/>
      <c r="AI944358" s="29"/>
    </row>
    <row r="944386" spans="23:35" x14ac:dyDescent="0.2">
      <c r="W944386" s="31"/>
      <c r="AI944386" s="31"/>
    </row>
    <row r="944390" spans="23:35" x14ac:dyDescent="0.2">
      <c r="W944390" s="29"/>
      <c r="AI944390" s="29"/>
    </row>
    <row r="944418" spans="23:35" x14ac:dyDescent="0.2">
      <c r="W944418" s="31"/>
      <c r="AI944418" s="31"/>
    </row>
    <row r="944422" spans="23:35" x14ac:dyDescent="0.2">
      <c r="W944422" s="29"/>
      <c r="AI944422" s="29"/>
    </row>
    <row r="944450" spans="23:35" x14ac:dyDescent="0.2">
      <c r="W944450" s="31"/>
      <c r="AI944450" s="31"/>
    </row>
    <row r="944454" spans="23:35" x14ac:dyDescent="0.2">
      <c r="W944454" s="29"/>
      <c r="AI944454" s="29"/>
    </row>
    <row r="944482" spans="23:35" x14ac:dyDescent="0.2">
      <c r="W944482" s="31"/>
      <c r="AI944482" s="31"/>
    </row>
    <row r="944486" spans="23:35" x14ac:dyDescent="0.2">
      <c r="W944486" s="29"/>
      <c r="AI944486" s="29"/>
    </row>
    <row r="944514" spans="23:35" x14ac:dyDescent="0.2">
      <c r="W944514" s="31"/>
      <c r="AI944514" s="31"/>
    </row>
    <row r="944518" spans="23:35" x14ac:dyDescent="0.2">
      <c r="W944518" s="29"/>
      <c r="AI944518" s="29"/>
    </row>
    <row r="944546" spans="23:35" x14ac:dyDescent="0.2">
      <c r="W944546" s="31"/>
      <c r="AI944546" s="31"/>
    </row>
    <row r="944550" spans="23:35" x14ac:dyDescent="0.2">
      <c r="W944550" s="29"/>
      <c r="AI944550" s="29"/>
    </row>
    <row r="944578" spans="23:35" x14ac:dyDescent="0.2">
      <c r="W944578" s="31"/>
      <c r="AI944578" s="31"/>
    </row>
    <row r="944582" spans="23:35" x14ac:dyDescent="0.2">
      <c r="W944582" s="29"/>
      <c r="AI944582" s="29"/>
    </row>
    <row r="944610" spans="23:35" x14ac:dyDescent="0.2">
      <c r="W944610" s="31"/>
      <c r="AI944610" s="31"/>
    </row>
    <row r="944614" spans="23:35" x14ac:dyDescent="0.2">
      <c r="W944614" s="29"/>
      <c r="AI944614" s="29"/>
    </row>
    <row r="944642" spans="23:35" x14ac:dyDescent="0.2">
      <c r="W944642" s="31"/>
      <c r="AI944642" s="31"/>
    </row>
    <row r="944646" spans="23:35" x14ac:dyDescent="0.2">
      <c r="W944646" s="29"/>
      <c r="AI944646" s="29"/>
    </row>
    <row r="944674" spans="23:35" x14ac:dyDescent="0.2">
      <c r="W944674" s="31"/>
      <c r="AI944674" s="31"/>
    </row>
    <row r="944678" spans="23:35" x14ac:dyDescent="0.2">
      <c r="W944678" s="29"/>
      <c r="AI944678" s="29"/>
    </row>
    <row r="944706" spans="23:35" x14ac:dyDescent="0.2">
      <c r="W944706" s="31"/>
      <c r="AI944706" s="31"/>
    </row>
    <row r="944710" spans="23:35" x14ac:dyDescent="0.2">
      <c r="W944710" s="29"/>
      <c r="AI944710" s="29"/>
    </row>
    <row r="944738" spans="23:35" x14ac:dyDescent="0.2">
      <c r="W944738" s="31"/>
      <c r="AI944738" s="31"/>
    </row>
    <row r="944742" spans="23:35" x14ac:dyDescent="0.2">
      <c r="W944742" s="29"/>
      <c r="AI944742" s="29"/>
    </row>
    <row r="944770" spans="23:35" x14ac:dyDescent="0.2">
      <c r="W944770" s="31"/>
      <c r="AI944770" s="31"/>
    </row>
    <row r="944774" spans="23:35" x14ac:dyDescent="0.2">
      <c r="W944774" s="29"/>
      <c r="AI944774" s="29"/>
    </row>
    <row r="944802" spans="23:35" x14ac:dyDescent="0.2">
      <c r="W944802" s="31"/>
      <c r="AI944802" s="31"/>
    </row>
    <row r="944806" spans="23:35" x14ac:dyDescent="0.2">
      <c r="W944806" s="29"/>
      <c r="AI944806" s="29"/>
    </row>
    <row r="944834" spans="23:35" x14ac:dyDescent="0.2">
      <c r="W944834" s="31"/>
      <c r="AI944834" s="31"/>
    </row>
    <row r="944838" spans="23:35" x14ac:dyDescent="0.2">
      <c r="W944838" s="29"/>
      <c r="AI944838" s="29"/>
    </row>
    <row r="944866" spans="23:35" x14ac:dyDescent="0.2">
      <c r="W944866" s="31"/>
      <c r="AI944866" s="31"/>
    </row>
    <row r="944870" spans="23:35" x14ac:dyDescent="0.2">
      <c r="W944870" s="29"/>
      <c r="AI944870" s="29"/>
    </row>
    <row r="944898" spans="23:35" x14ac:dyDescent="0.2">
      <c r="W944898" s="31"/>
      <c r="AI944898" s="31"/>
    </row>
    <row r="944902" spans="23:35" x14ac:dyDescent="0.2">
      <c r="W944902" s="29"/>
      <c r="AI944902" s="29"/>
    </row>
    <row r="944930" spans="23:35" x14ac:dyDescent="0.2">
      <c r="W944930" s="31"/>
      <c r="AI944930" s="31"/>
    </row>
    <row r="944934" spans="23:35" x14ac:dyDescent="0.2">
      <c r="W944934" s="29"/>
      <c r="AI944934" s="29"/>
    </row>
    <row r="944962" spans="23:35" x14ac:dyDescent="0.2">
      <c r="W944962" s="31"/>
      <c r="AI944962" s="31"/>
    </row>
    <row r="944966" spans="23:35" x14ac:dyDescent="0.2">
      <c r="W944966" s="29"/>
      <c r="AI944966" s="29"/>
    </row>
    <row r="944994" spans="23:35" x14ac:dyDescent="0.2">
      <c r="W944994" s="31"/>
      <c r="AI944994" s="31"/>
    </row>
    <row r="944998" spans="23:35" x14ac:dyDescent="0.2">
      <c r="W944998" s="29"/>
      <c r="AI944998" s="29"/>
    </row>
    <row r="945026" spans="23:35" x14ac:dyDescent="0.2">
      <c r="W945026" s="31"/>
      <c r="AI945026" s="31"/>
    </row>
    <row r="945030" spans="23:35" x14ac:dyDescent="0.2">
      <c r="W945030" s="29"/>
      <c r="AI945030" s="29"/>
    </row>
    <row r="945058" spans="23:35" x14ac:dyDescent="0.2">
      <c r="W945058" s="31"/>
      <c r="AI945058" s="31"/>
    </row>
    <row r="945062" spans="23:35" x14ac:dyDescent="0.2">
      <c r="W945062" s="29"/>
      <c r="AI945062" s="29"/>
    </row>
    <row r="945090" spans="23:35" x14ac:dyDescent="0.2">
      <c r="W945090" s="31"/>
      <c r="AI945090" s="31"/>
    </row>
    <row r="945094" spans="23:35" x14ac:dyDescent="0.2">
      <c r="W945094" s="29"/>
      <c r="AI945094" s="29"/>
    </row>
    <row r="945122" spans="23:35" x14ac:dyDescent="0.2">
      <c r="W945122" s="31"/>
      <c r="AI945122" s="31"/>
    </row>
    <row r="945126" spans="23:35" x14ac:dyDescent="0.2">
      <c r="W945126" s="29"/>
      <c r="AI945126" s="29"/>
    </row>
    <row r="945154" spans="23:35" x14ac:dyDescent="0.2">
      <c r="W945154" s="31"/>
      <c r="AI945154" s="31"/>
    </row>
    <row r="945158" spans="23:35" x14ac:dyDescent="0.2">
      <c r="W945158" s="29"/>
      <c r="AI945158" s="29"/>
    </row>
    <row r="945186" spans="23:35" x14ac:dyDescent="0.2">
      <c r="W945186" s="31"/>
      <c r="AI945186" s="31"/>
    </row>
    <row r="945190" spans="23:35" x14ac:dyDescent="0.2">
      <c r="W945190" s="29"/>
      <c r="AI945190" s="29"/>
    </row>
    <row r="945218" spans="23:35" x14ac:dyDescent="0.2">
      <c r="W945218" s="31"/>
      <c r="AI945218" s="31"/>
    </row>
    <row r="945222" spans="23:35" x14ac:dyDescent="0.2">
      <c r="W945222" s="29"/>
      <c r="AI945222" s="29"/>
    </row>
    <row r="945250" spans="23:35" x14ac:dyDescent="0.2">
      <c r="W945250" s="31"/>
      <c r="AI945250" s="31"/>
    </row>
    <row r="945254" spans="23:35" x14ac:dyDescent="0.2">
      <c r="W945254" s="29"/>
      <c r="AI945254" s="29"/>
    </row>
    <row r="945282" spans="23:35" x14ac:dyDescent="0.2">
      <c r="W945282" s="31"/>
      <c r="AI945282" s="31"/>
    </row>
    <row r="945286" spans="23:35" x14ac:dyDescent="0.2">
      <c r="W945286" s="29"/>
      <c r="AI945286" s="29"/>
    </row>
    <row r="945314" spans="23:35" x14ac:dyDescent="0.2">
      <c r="W945314" s="31"/>
      <c r="AI945314" s="31"/>
    </row>
    <row r="945318" spans="23:35" x14ac:dyDescent="0.2">
      <c r="W945318" s="29"/>
      <c r="AI945318" s="29"/>
    </row>
    <row r="945346" spans="23:35" x14ac:dyDescent="0.2">
      <c r="W945346" s="31"/>
      <c r="AI945346" s="31"/>
    </row>
    <row r="945350" spans="23:35" x14ac:dyDescent="0.2">
      <c r="W945350" s="29"/>
      <c r="AI945350" s="29"/>
    </row>
    <row r="945378" spans="23:35" x14ac:dyDescent="0.2">
      <c r="W945378" s="31"/>
      <c r="AI945378" s="31"/>
    </row>
    <row r="945382" spans="23:35" x14ac:dyDescent="0.2">
      <c r="W945382" s="29"/>
      <c r="AI945382" s="29"/>
    </row>
    <row r="945410" spans="23:35" x14ac:dyDescent="0.2">
      <c r="W945410" s="31"/>
      <c r="AI945410" s="31"/>
    </row>
    <row r="945414" spans="23:35" x14ac:dyDescent="0.2">
      <c r="W945414" s="29"/>
      <c r="AI945414" s="29"/>
    </row>
    <row r="945442" spans="23:35" x14ac:dyDescent="0.2">
      <c r="W945442" s="31"/>
      <c r="AI945442" s="31"/>
    </row>
    <row r="945446" spans="23:35" x14ac:dyDescent="0.2">
      <c r="W945446" s="29"/>
      <c r="AI945446" s="29"/>
    </row>
    <row r="945474" spans="23:35" x14ac:dyDescent="0.2">
      <c r="W945474" s="31"/>
      <c r="AI945474" s="31"/>
    </row>
    <row r="945478" spans="23:35" x14ac:dyDescent="0.2">
      <c r="W945478" s="29"/>
      <c r="AI945478" s="29"/>
    </row>
    <row r="945506" spans="23:35" x14ac:dyDescent="0.2">
      <c r="W945506" s="31"/>
      <c r="AI945506" s="31"/>
    </row>
    <row r="945510" spans="23:35" x14ac:dyDescent="0.2">
      <c r="W945510" s="29"/>
      <c r="AI945510" s="29"/>
    </row>
    <row r="945538" spans="23:35" x14ac:dyDescent="0.2">
      <c r="W945538" s="31"/>
      <c r="AI945538" s="31"/>
    </row>
    <row r="945542" spans="23:35" x14ac:dyDescent="0.2">
      <c r="W945542" s="29"/>
      <c r="AI945542" s="29"/>
    </row>
    <row r="945570" spans="23:35" x14ac:dyDescent="0.2">
      <c r="W945570" s="31"/>
      <c r="AI945570" s="31"/>
    </row>
    <row r="945574" spans="23:35" x14ac:dyDescent="0.2">
      <c r="W945574" s="29"/>
      <c r="AI945574" s="29"/>
    </row>
    <row r="945602" spans="23:35" x14ac:dyDescent="0.2">
      <c r="W945602" s="31"/>
      <c r="AI945602" s="31"/>
    </row>
    <row r="945606" spans="23:35" x14ac:dyDescent="0.2">
      <c r="W945606" s="29"/>
      <c r="AI945606" s="29"/>
    </row>
    <row r="945634" spans="23:35" x14ac:dyDescent="0.2">
      <c r="W945634" s="31"/>
      <c r="AI945634" s="31"/>
    </row>
    <row r="945638" spans="23:35" x14ac:dyDescent="0.2">
      <c r="W945638" s="29"/>
      <c r="AI945638" s="29"/>
    </row>
    <row r="945666" spans="23:35" x14ac:dyDescent="0.2">
      <c r="W945666" s="31"/>
      <c r="AI945666" s="31"/>
    </row>
    <row r="945670" spans="23:35" x14ac:dyDescent="0.2">
      <c r="W945670" s="29"/>
      <c r="AI945670" s="29"/>
    </row>
    <row r="945698" spans="23:35" x14ac:dyDescent="0.2">
      <c r="W945698" s="31"/>
      <c r="AI945698" s="31"/>
    </row>
    <row r="945702" spans="23:35" x14ac:dyDescent="0.2">
      <c r="W945702" s="29"/>
      <c r="AI945702" s="29"/>
    </row>
    <row r="945730" spans="23:35" x14ac:dyDescent="0.2">
      <c r="W945730" s="31"/>
      <c r="AI945730" s="31"/>
    </row>
    <row r="945734" spans="23:35" x14ac:dyDescent="0.2">
      <c r="W945734" s="29"/>
      <c r="AI945734" s="29"/>
    </row>
    <row r="945762" spans="23:35" x14ac:dyDescent="0.2">
      <c r="W945762" s="31"/>
      <c r="AI945762" s="31"/>
    </row>
    <row r="945766" spans="23:35" x14ac:dyDescent="0.2">
      <c r="W945766" s="29"/>
      <c r="AI945766" s="29"/>
    </row>
    <row r="945794" spans="23:35" x14ac:dyDescent="0.2">
      <c r="W945794" s="31"/>
      <c r="AI945794" s="31"/>
    </row>
    <row r="945798" spans="23:35" x14ac:dyDescent="0.2">
      <c r="W945798" s="29"/>
      <c r="AI945798" s="29"/>
    </row>
    <row r="945826" spans="23:35" x14ac:dyDescent="0.2">
      <c r="W945826" s="31"/>
      <c r="AI945826" s="31"/>
    </row>
    <row r="945830" spans="23:35" x14ac:dyDescent="0.2">
      <c r="W945830" s="29"/>
      <c r="AI945830" s="29"/>
    </row>
    <row r="945858" spans="23:35" x14ac:dyDescent="0.2">
      <c r="W945858" s="31"/>
      <c r="AI945858" s="31"/>
    </row>
    <row r="945862" spans="23:35" x14ac:dyDescent="0.2">
      <c r="W945862" s="29"/>
      <c r="AI945862" s="29"/>
    </row>
    <row r="945890" spans="23:35" x14ac:dyDescent="0.2">
      <c r="W945890" s="31"/>
      <c r="AI945890" s="31"/>
    </row>
    <row r="945894" spans="23:35" x14ac:dyDescent="0.2">
      <c r="W945894" s="29"/>
      <c r="AI945894" s="29"/>
    </row>
    <row r="945922" spans="23:35" x14ac:dyDescent="0.2">
      <c r="W945922" s="31"/>
      <c r="AI945922" s="31"/>
    </row>
    <row r="945926" spans="23:35" x14ac:dyDescent="0.2">
      <c r="W945926" s="29"/>
      <c r="AI945926" s="29"/>
    </row>
    <row r="945954" spans="23:35" x14ac:dyDescent="0.2">
      <c r="W945954" s="31"/>
      <c r="AI945954" s="31"/>
    </row>
    <row r="945958" spans="23:35" x14ac:dyDescent="0.2">
      <c r="W945958" s="29"/>
      <c r="AI945958" s="29"/>
    </row>
    <row r="945986" spans="23:35" x14ac:dyDescent="0.2">
      <c r="W945986" s="31"/>
      <c r="AI945986" s="31"/>
    </row>
    <row r="945990" spans="23:35" x14ac:dyDescent="0.2">
      <c r="W945990" s="29"/>
      <c r="AI945990" s="29"/>
    </row>
    <row r="946018" spans="23:35" x14ac:dyDescent="0.2">
      <c r="W946018" s="31"/>
      <c r="AI946018" s="31"/>
    </row>
    <row r="946022" spans="23:35" x14ac:dyDescent="0.2">
      <c r="W946022" s="29"/>
      <c r="AI946022" s="29"/>
    </row>
    <row r="946050" spans="23:35" x14ac:dyDescent="0.2">
      <c r="W946050" s="31"/>
      <c r="AI946050" s="31"/>
    </row>
    <row r="946054" spans="23:35" x14ac:dyDescent="0.2">
      <c r="W946054" s="29"/>
      <c r="AI946054" s="29"/>
    </row>
    <row r="946082" spans="23:35" x14ac:dyDescent="0.2">
      <c r="W946082" s="31"/>
      <c r="AI946082" s="31"/>
    </row>
    <row r="946086" spans="23:35" x14ac:dyDescent="0.2">
      <c r="W946086" s="29"/>
      <c r="AI946086" s="29"/>
    </row>
    <row r="946114" spans="23:35" x14ac:dyDescent="0.2">
      <c r="W946114" s="31"/>
      <c r="AI946114" s="31"/>
    </row>
    <row r="946118" spans="23:35" x14ac:dyDescent="0.2">
      <c r="W946118" s="29"/>
      <c r="AI946118" s="29"/>
    </row>
    <row r="946146" spans="23:35" x14ac:dyDescent="0.2">
      <c r="W946146" s="31"/>
      <c r="AI946146" s="31"/>
    </row>
    <row r="946150" spans="23:35" x14ac:dyDescent="0.2">
      <c r="W946150" s="29"/>
      <c r="AI946150" s="29"/>
    </row>
    <row r="946178" spans="23:35" x14ac:dyDescent="0.2">
      <c r="W946178" s="31"/>
      <c r="AI946178" s="31"/>
    </row>
    <row r="946182" spans="23:35" x14ac:dyDescent="0.2">
      <c r="W946182" s="29"/>
      <c r="AI946182" s="29"/>
    </row>
    <row r="946210" spans="23:35" x14ac:dyDescent="0.2">
      <c r="W946210" s="31"/>
      <c r="AI946210" s="31"/>
    </row>
    <row r="946214" spans="23:35" x14ac:dyDescent="0.2">
      <c r="W946214" s="29"/>
      <c r="AI946214" s="29"/>
    </row>
    <row r="946242" spans="23:35" x14ac:dyDescent="0.2">
      <c r="W946242" s="31"/>
      <c r="AI946242" s="31"/>
    </row>
    <row r="946246" spans="23:35" x14ac:dyDescent="0.2">
      <c r="W946246" s="29"/>
      <c r="AI946246" s="29"/>
    </row>
    <row r="946274" spans="23:35" x14ac:dyDescent="0.2">
      <c r="W946274" s="31"/>
      <c r="AI946274" s="31"/>
    </row>
    <row r="946278" spans="23:35" x14ac:dyDescent="0.2">
      <c r="W946278" s="29"/>
      <c r="AI946278" s="29"/>
    </row>
    <row r="946306" spans="23:35" x14ac:dyDescent="0.2">
      <c r="W946306" s="31"/>
      <c r="AI946306" s="31"/>
    </row>
    <row r="946310" spans="23:35" x14ac:dyDescent="0.2">
      <c r="W946310" s="29"/>
      <c r="AI946310" s="29"/>
    </row>
    <row r="946338" spans="23:35" x14ac:dyDescent="0.2">
      <c r="W946338" s="31"/>
      <c r="AI946338" s="31"/>
    </row>
    <row r="946342" spans="23:35" x14ac:dyDescent="0.2">
      <c r="W946342" s="29"/>
      <c r="AI946342" s="29"/>
    </row>
    <row r="946370" spans="23:35" x14ac:dyDescent="0.2">
      <c r="W946370" s="31"/>
      <c r="AI946370" s="31"/>
    </row>
    <row r="946374" spans="23:35" x14ac:dyDescent="0.2">
      <c r="W946374" s="29"/>
      <c r="AI946374" s="29"/>
    </row>
    <row r="946402" spans="23:35" x14ac:dyDescent="0.2">
      <c r="W946402" s="31"/>
      <c r="AI946402" s="31"/>
    </row>
    <row r="946406" spans="23:35" x14ac:dyDescent="0.2">
      <c r="W946406" s="29"/>
      <c r="AI946406" s="29"/>
    </row>
    <row r="946434" spans="23:35" x14ac:dyDescent="0.2">
      <c r="W946434" s="31"/>
      <c r="AI946434" s="31"/>
    </row>
    <row r="946438" spans="23:35" x14ac:dyDescent="0.2">
      <c r="W946438" s="29"/>
      <c r="AI946438" s="29"/>
    </row>
    <row r="946466" spans="23:35" x14ac:dyDescent="0.2">
      <c r="W946466" s="31"/>
      <c r="AI946466" s="31"/>
    </row>
    <row r="946470" spans="23:35" x14ac:dyDescent="0.2">
      <c r="W946470" s="29"/>
      <c r="AI946470" s="29"/>
    </row>
    <row r="946498" spans="23:35" x14ac:dyDescent="0.2">
      <c r="W946498" s="31"/>
      <c r="AI946498" s="31"/>
    </row>
    <row r="946502" spans="23:35" x14ac:dyDescent="0.2">
      <c r="W946502" s="29"/>
      <c r="AI946502" s="29"/>
    </row>
    <row r="946530" spans="23:35" x14ac:dyDescent="0.2">
      <c r="W946530" s="31"/>
      <c r="AI946530" s="31"/>
    </row>
    <row r="946534" spans="23:35" x14ac:dyDescent="0.2">
      <c r="W946534" s="29"/>
      <c r="AI946534" s="29"/>
    </row>
    <row r="946562" spans="23:35" x14ac:dyDescent="0.2">
      <c r="W946562" s="31"/>
      <c r="AI946562" s="31"/>
    </row>
    <row r="946566" spans="23:35" x14ac:dyDescent="0.2">
      <c r="W946566" s="29"/>
      <c r="AI946566" s="29"/>
    </row>
    <row r="946594" spans="23:35" x14ac:dyDescent="0.2">
      <c r="W946594" s="31"/>
      <c r="AI946594" s="31"/>
    </row>
    <row r="946598" spans="23:35" x14ac:dyDescent="0.2">
      <c r="W946598" s="29"/>
      <c r="AI946598" s="29"/>
    </row>
    <row r="946626" spans="23:35" x14ac:dyDescent="0.2">
      <c r="W946626" s="31"/>
      <c r="AI946626" s="31"/>
    </row>
    <row r="946630" spans="23:35" x14ac:dyDescent="0.2">
      <c r="W946630" s="29"/>
      <c r="AI946630" s="29"/>
    </row>
    <row r="946658" spans="23:35" x14ac:dyDescent="0.2">
      <c r="W946658" s="31"/>
      <c r="AI946658" s="31"/>
    </row>
    <row r="946662" spans="23:35" x14ac:dyDescent="0.2">
      <c r="W946662" s="29"/>
      <c r="AI946662" s="29"/>
    </row>
    <row r="946690" spans="23:35" x14ac:dyDescent="0.2">
      <c r="W946690" s="31"/>
      <c r="AI946690" s="31"/>
    </row>
    <row r="946694" spans="23:35" x14ac:dyDescent="0.2">
      <c r="W946694" s="29"/>
      <c r="AI946694" s="29"/>
    </row>
    <row r="946722" spans="23:35" x14ac:dyDescent="0.2">
      <c r="W946722" s="31"/>
      <c r="AI946722" s="31"/>
    </row>
    <row r="946726" spans="23:35" x14ac:dyDescent="0.2">
      <c r="W946726" s="29"/>
      <c r="AI946726" s="29"/>
    </row>
    <row r="946754" spans="23:35" x14ac:dyDescent="0.2">
      <c r="W946754" s="31"/>
      <c r="AI946754" s="31"/>
    </row>
    <row r="946758" spans="23:35" x14ac:dyDescent="0.2">
      <c r="W946758" s="29"/>
      <c r="AI946758" s="29"/>
    </row>
    <row r="946786" spans="23:35" x14ac:dyDescent="0.2">
      <c r="W946786" s="31"/>
      <c r="AI946786" s="31"/>
    </row>
    <row r="946790" spans="23:35" x14ac:dyDescent="0.2">
      <c r="W946790" s="29"/>
      <c r="AI946790" s="29"/>
    </row>
    <row r="946818" spans="23:35" x14ac:dyDescent="0.2">
      <c r="W946818" s="31"/>
      <c r="AI946818" s="31"/>
    </row>
    <row r="946822" spans="23:35" x14ac:dyDescent="0.2">
      <c r="W946822" s="29"/>
      <c r="AI946822" s="29"/>
    </row>
    <row r="946850" spans="23:35" x14ac:dyDescent="0.2">
      <c r="W946850" s="31"/>
      <c r="AI946850" s="31"/>
    </row>
    <row r="946854" spans="23:35" x14ac:dyDescent="0.2">
      <c r="W946854" s="29"/>
      <c r="AI946854" s="29"/>
    </row>
    <row r="946882" spans="23:35" x14ac:dyDescent="0.2">
      <c r="W946882" s="31"/>
      <c r="AI946882" s="31"/>
    </row>
    <row r="946886" spans="23:35" x14ac:dyDescent="0.2">
      <c r="W946886" s="29"/>
      <c r="AI946886" s="29"/>
    </row>
    <row r="946914" spans="23:35" x14ac:dyDescent="0.2">
      <c r="W946914" s="31"/>
      <c r="AI946914" s="31"/>
    </row>
    <row r="946918" spans="23:35" x14ac:dyDescent="0.2">
      <c r="W946918" s="29"/>
      <c r="AI946918" s="29"/>
    </row>
    <row r="946946" spans="23:35" x14ac:dyDescent="0.2">
      <c r="W946946" s="31"/>
      <c r="AI946946" s="31"/>
    </row>
    <row r="946950" spans="23:35" x14ac:dyDescent="0.2">
      <c r="W946950" s="29"/>
      <c r="AI946950" s="29"/>
    </row>
    <row r="946978" spans="23:35" x14ac:dyDescent="0.2">
      <c r="W946978" s="31"/>
      <c r="AI946978" s="31"/>
    </row>
    <row r="946982" spans="23:35" x14ac:dyDescent="0.2">
      <c r="W946982" s="29"/>
      <c r="AI946982" s="29"/>
    </row>
    <row r="947010" spans="23:35" x14ac:dyDescent="0.2">
      <c r="W947010" s="31"/>
      <c r="AI947010" s="31"/>
    </row>
    <row r="947014" spans="23:35" x14ac:dyDescent="0.2">
      <c r="W947014" s="29"/>
      <c r="AI947014" s="29"/>
    </row>
    <row r="947042" spans="23:35" x14ac:dyDescent="0.2">
      <c r="W947042" s="31"/>
      <c r="AI947042" s="31"/>
    </row>
    <row r="947046" spans="23:35" x14ac:dyDescent="0.2">
      <c r="W947046" s="29"/>
      <c r="AI947046" s="29"/>
    </row>
    <row r="947074" spans="23:35" x14ac:dyDescent="0.2">
      <c r="W947074" s="31"/>
      <c r="AI947074" s="31"/>
    </row>
    <row r="947078" spans="23:35" x14ac:dyDescent="0.2">
      <c r="W947078" s="29"/>
      <c r="AI947078" s="29"/>
    </row>
    <row r="947106" spans="23:35" x14ac:dyDescent="0.2">
      <c r="W947106" s="31"/>
      <c r="AI947106" s="31"/>
    </row>
    <row r="947110" spans="23:35" x14ac:dyDescent="0.2">
      <c r="W947110" s="29"/>
      <c r="AI947110" s="29"/>
    </row>
    <row r="947138" spans="23:35" x14ac:dyDescent="0.2">
      <c r="W947138" s="31"/>
      <c r="AI947138" s="31"/>
    </row>
    <row r="947142" spans="23:35" x14ac:dyDescent="0.2">
      <c r="W947142" s="29"/>
      <c r="AI947142" s="29"/>
    </row>
    <row r="947170" spans="23:35" x14ac:dyDescent="0.2">
      <c r="W947170" s="31"/>
      <c r="AI947170" s="31"/>
    </row>
    <row r="947174" spans="23:35" x14ac:dyDescent="0.2">
      <c r="W947174" s="29"/>
      <c r="AI947174" s="29"/>
    </row>
    <row r="947202" spans="23:35" x14ac:dyDescent="0.2">
      <c r="W947202" s="31"/>
      <c r="AI947202" s="31"/>
    </row>
    <row r="947206" spans="23:35" x14ac:dyDescent="0.2">
      <c r="W947206" s="29"/>
      <c r="AI947206" s="29"/>
    </row>
    <row r="947234" spans="23:35" x14ac:dyDescent="0.2">
      <c r="W947234" s="31"/>
      <c r="AI947234" s="31"/>
    </row>
    <row r="947238" spans="23:35" x14ac:dyDescent="0.2">
      <c r="W947238" s="29"/>
      <c r="AI947238" s="29"/>
    </row>
    <row r="947266" spans="23:35" x14ac:dyDescent="0.2">
      <c r="W947266" s="31"/>
      <c r="AI947266" s="31"/>
    </row>
    <row r="947270" spans="23:35" x14ac:dyDescent="0.2">
      <c r="W947270" s="29"/>
      <c r="AI947270" s="29"/>
    </row>
    <row r="947298" spans="23:35" x14ac:dyDescent="0.2">
      <c r="W947298" s="31"/>
      <c r="AI947298" s="31"/>
    </row>
    <row r="947302" spans="23:35" x14ac:dyDescent="0.2">
      <c r="W947302" s="29"/>
      <c r="AI947302" s="29"/>
    </row>
    <row r="947330" spans="23:35" x14ac:dyDescent="0.2">
      <c r="W947330" s="31"/>
      <c r="AI947330" s="31"/>
    </row>
    <row r="947334" spans="23:35" x14ac:dyDescent="0.2">
      <c r="W947334" s="29"/>
      <c r="AI947334" s="29"/>
    </row>
    <row r="947362" spans="23:35" x14ac:dyDescent="0.2">
      <c r="W947362" s="31"/>
      <c r="AI947362" s="31"/>
    </row>
    <row r="947366" spans="23:35" x14ac:dyDescent="0.2">
      <c r="W947366" s="29"/>
      <c r="AI947366" s="29"/>
    </row>
    <row r="947394" spans="23:35" x14ac:dyDescent="0.2">
      <c r="W947394" s="31"/>
      <c r="AI947394" s="31"/>
    </row>
    <row r="947398" spans="23:35" x14ac:dyDescent="0.2">
      <c r="W947398" s="29"/>
      <c r="AI947398" s="29"/>
    </row>
    <row r="947426" spans="23:35" x14ac:dyDescent="0.2">
      <c r="W947426" s="31"/>
      <c r="AI947426" s="31"/>
    </row>
    <row r="947430" spans="23:35" x14ac:dyDescent="0.2">
      <c r="W947430" s="29"/>
      <c r="AI947430" s="29"/>
    </row>
    <row r="947458" spans="23:35" x14ac:dyDescent="0.2">
      <c r="W947458" s="31"/>
      <c r="AI947458" s="31"/>
    </row>
    <row r="947462" spans="23:35" x14ac:dyDescent="0.2">
      <c r="W947462" s="29"/>
      <c r="AI947462" s="29"/>
    </row>
    <row r="947490" spans="23:35" x14ac:dyDescent="0.2">
      <c r="W947490" s="31"/>
      <c r="AI947490" s="31"/>
    </row>
    <row r="947494" spans="23:35" x14ac:dyDescent="0.2">
      <c r="W947494" s="29"/>
      <c r="AI947494" s="29"/>
    </row>
    <row r="947522" spans="23:35" x14ac:dyDescent="0.2">
      <c r="W947522" s="31"/>
      <c r="AI947522" s="31"/>
    </row>
    <row r="947526" spans="23:35" x14ac:dyDescent="0.2">
      <c r="W947526" s="29"/>
      <c r="AI947526" s="29"/>
    </row>
    <row r="947554" spans="23:35" x14ac:dyDescent="0.2">
      <c r="W947554" s="31"/>
      <c r="AI947554" s="31"/>
    </row>
    <row r="947558" spans="23:35" x14ac:dyDescent="0.2">
      <c r="W947558" s="29"/>
      <c r="AI947558" s="29"/>
    </row>
    <row r="947586" spans="23:35" x14ac:dyDescent="0.2">
      <c r="W947586" s="31"/>
      <c r="AI947586" s="31"/>
    </row>
    <row r="947590" spans="23:35" x14ac:dyDescent="0.2">
      <c r="W947590" s="29"/>
      <c r="AI947590" s="29"/>
    </row>
    <row r="947618" spans="23:35" x14ac:dyDescent="0.2">
      <c r="W947618" s="31"/>
      <c r="AI947618" s="31"/>
    </row>
    <row r="947622" spans="23:35" x14ac:dyDescent="0.2">
      <c r="W947622" s="29"/>
      <c r="AI947622" s="29"/>
    </row>
    <row r="947650" spans="23:35" x14ac:dyDescent="0.2">
      <c r="W947650" s="31"/>
      <c r="AI947650" s="31"/>
    </row>
    <row r="947654" spans="23:35" x14ac:dyDescent="0.2">
      <c r="W947654" s="29"/>
      <c r="AI947654" s="29"/>
    </row>
    <row r="947682" spans="23:35" x14ac:dyDescent="0.2">
      <c r="W947682" s="31"/>
      <c r="AI947682" s="31"/>
    </row>
    <row r="947686" spans="23:35" x14ac:dyDescent="0.2">
      <c r="W947686" s="29"/>
      <c r="AI947686" s="29"/>
    </row>
    <row r="947714" spans="23:35" x14ac:dyDescent="0.2">
      <c r="W947714" s="31"/>
      <c r="AI947714" s="31"/>
    </row>
    <row r="947718" spans="23:35" x14ac:dyDescent="0.2">
      <c r="W947718" s="29"/>
      <c r="AI947718" s="29"/>
    </row>
    <row r="947746" spans="23:35" x14ac:dyDescent="0.2">
      <c r="W947746" s="31"/>
      <c r="AI947746" s="31"/>
    </row>
    <row r="947750" spans="23:35" x14ac:dyDescent="0.2">
      <c r="W947750" s="29"/>
      <c r="AI947750" s="29"/>
    </row>
    <row r="947778" spans="23:35" x14ac:dyDescent="0.2">
      <c r="W947778" s="31"/>
      <c r="AI947778" s="31"/>
    </row>
    <row r="947782" spans="23:35" x14ac:dyDescent="0.2">
      <c r="W947782" s="29"/>
      <c r="AI947782" s="29"/>
    </row>
    <row r="947810" spans="23:35" x14ac:dyDescent="0.2">
      <c r="W947810" s="31"/>
      <c r="AI947810" s="31"/>
    </row>
    <row r="947814" spans="23:35" x14ac:dyDescent="0.2">
      <c r="W947814" s="29"/>
      <c r="AI947814" s="29"/>
    </row>
    <row r="947842" spans="23:35" x14ac:dyDescent="0.2">
      <c r="W947842" s="31"/>
      <c r="AI947842" s="31"/>
    </row>
    <row r="947846" spans="23:35" x14ac:dyDescent="0.2">
      <c r="W947846" s="29"/>
      <c r="AI947846" s="29"/>
    </row>
    <row r="947874" spans="23:35" x14ac:dyDescent="0.2">
      <c r="W947874" s="31"/>
      <c r="AI947874" s="31"/>
    </row>
    <row r="947878" spans="23:35" x14ac:dyDescent="0.2">
      <c r="W947878" s="29"/>
      <c r="AI947878" s="29"/>
    </row>
    <row r="947906" spans="23:35" x14ac:dyDescent="0.2">
      <c r="W947906" s="31"/>
      <c r="AI947906" s="31"/>
    </row>
    <row r="947910" spans="23:35" x14ac:dyDescent="0.2">
      <c r="W947910" s="29"/>
      <c r="AI947910" s="29"/>
    </row>
    <row r="947938" spans="23:35" x14ac:dyDescent="0.2">
      <c r="W947938" s="31"/>
      <c r="AI947938" s="31"/>
    </row>
    <row r="947942" spans="23:35" x14ac:dyDescent="0.2">
      <c r="W947942" s="29"/>
      <c r="AI947942" s="29"/>
    </row>
    <row r="947970" spans="23:35" x14ac:dyDescent="0.2">
      <c r="W947970" s="31"/>
      <c r="AI947970" s="31"/>
    </row>
    <row r="947974" spans="23:35" x14ac:dyDescent="0.2">
      <c r="W947974" s="29"/>
      <c r="AI947974" s="29"/>
    </row>
    <row r="948002" spans="23:35" x14ac:dyDescent="0.2">
      <c r="W948002" s="31"/>
      <c r="AI948002" s="31"/>
    </row>
    <row r="948006" spans="23:35" x14ac:dyDescent="0.2">
      <c r="W948006" s="29"/>
      <c r="AI948006" s="29"/>
    </row>
    <row r="948034" spans="23:35" x14ac:dyDescent="0.2">
      <c r="W948034" s="31"/>
      <c r="AI948034" s="31"/>
    </row>
    <row r="948038" spans="23:35" x14ac:dyDescent="0.2">
      <c r="W948038" s="29"/>
      <c r="AI948038" s="29"/>
    </row>
    <row r="948066" spans="23:35" x14ac:dyDescent="0.2">
      <c r="W948066" s="31"/>
      <c r="AI948066" s="31"/>
    </row>
    <row r="948070" spans="23:35" x14ac:dyDescent="0.2">
      <c r="W948070" s="29"/>
      <c r="AI948070" s="29"/>
    </row>
    <row r="948098" spans="23:35" x14ac:dyDescent="0.2">
      <c r="W948098" s="31"/>
      <c r="AI948098" s="31"/>
    </row>
    <row r="948102" spans="23:35" x14ac:dyDescent="0.2">
      <c r="W948102" s="29"/>
      <c r="AI948102" s="29"/>
    </row>
    <row r="948130" spans="23:35" x14ac:dyDescent="0.2">
      <c r="W948130" s="31"/>
      <c r="AI948130" s="31"/>
    </row>
    <row r="948134" spans="23:35" x14ac:dyDescent="0.2">
      <c r="W948134" s="29"/>
      <c r="AI948134" s="29"/>
    </row>
    <row r="948162" spans="23:35" x14ac:dyDescent="0.2">
      <c r="W948162" s="31"/>
      <c r="AI948162" s="31"/>
    </row>
    <row r="948166" spans="23:35" x14ac:dyDescent="0.2">
      <c r="W948166" s="29"/>
      <c r="AI948166" s="29"/>
    </row>
    <row r="948194" spans="23:35" x14ac:dyDescent="0.2">
      <c r="W948194" s="31"/>
      <c r="AI948194" s="31"/>
    </row>
    <row r="948198" spans="23:35" x14ac:dyDescent="0.2">
      <c r="W948198" s="29"/>
      <c r="AI948198" s="29"/>
    </row>
    <row r="948226" spans="23:35" x14ac:dyDescent="0.2">
      <c r="W948226" s="31"/>
      <c r="AI948226" s="31"/>
    </row>
    <row r="948230" spans="23:35" x14ac:dyDescent="0.2">
      <c r="W948230" s="29"/>
      <c r="AI948230" s="29"/>
    </row>
    <row r="948258" spans="23:35" x14ac:dyDescent="0.2">
      <c r="W948258" s="31"/>
      <c r="AI948258" s="31"/>
    </row>
    <row r="948262" spans="23:35" x14ac:dyDescent="0.2">
      <c r="W948262" s="29"/>
      <c r="AI948262" s="29"/>
    </row>
    <row r="948290" spans="23:35" x14ac:dyDescent="0.2">
      <c r="W948290" s="31"/>
      <c r="AI948290" s="31"/>
    </row>
    <row r="948294" spans="23:35" x14ac:dyDescent="0.2">
      <c r="W948294" s="29"/>
      <c r="AI948294" s="29"/>
    </row>
    <row r="948322" spans="23:35" x14ac:dyDescent="0.2">
      <c r="W948322" s="31"/>
      <c r="AI948322" s="31"/>
    </row>
    <row r="948326" spans="23:35" x14ac:dyDescent="0.2">
      <c r="W948326" s="29"/>
      <c r="AI948326" s="29"/>
    </row>
    <row r="948354" spans="23:35" x14ac:dyDescent="0.2">
      <c r="W948354" s="31"/>
      <c r="AI948354" s="31"/>
    </row>
    <row r="948358" spans="23:35" x14ac:dyDescent="0.2">
      <c r="W948358" s="29"/>
      <c r="AI948358" s="29"/>
    </row>
    <row r="948386" spans="23:35" x14ac:dyDescent="0.2">
      <c r="W948386" s="31"/>
      <c r="AI948386" s="31"/>
    </row>
    <row r="948390" spans="23:35" x14ac:dyDescent="0.2">
      <c r="W948390" s="29"/>
      <c r="AI948390" s="29"/>
    </row>
    <row r="948418" spans="23:35" x14ac:dyDescent="0.2">
      <c r="W948418" s="31"/>
      <c r="AI948418" s="31"/>
    </row>
    <row r="948422" spans="23:35" x14ac:dyDescent="0.2">
      <c r="W948422" s="29"/>
      <c r="AI948422" s="29"/>
    </row>
    <row r="948450" spans="23:35" x14ac:dyDescent="0.2">
      <c r="W948450" s="31"/>
      <c r="AI948450" s="31"/>
    </row>
    <row r="948454" spans="23:35" x14ac:dyDescent="0.2">
      <c r="W948454" s="29"/>
      <c r="AI948454" s="29"/>
    </row>
    <row r="948482" spans="23:35" x14ac:dyDescent="0.2">
      <c r="W948482" s="31"/>
      <c r="AI948482" s="31"/>
    </row>
    <row r="948486" spans="23:35" x14ac:dyDescent="0.2">
      <c r="W948486" s="29"/>
      <c r="AI948486" s="29"/>
    </row>
    <row r="948514" spans="23:35" x14ac:dyDescent="0.2">
      <c r="W948514" s="31"/>
      <c r="AI948514" s="31"/>
    </row>
    <row r="948518" spans="23:35" x14ac:dyDescent="0.2">
      <c r="W948518" s="29"/>
      <c r="AI948518" s="29"/>
    </row>
    <row r="948546" spans="23:35" x14ac:dyDescent="0.2">
      <c r="W948546" s="31"/>
      <c r="AI948546" s="31"/>
    </row>
    <row r="948550" spans="23:35" x14ac:dyDescent="0.2">
      <c r="W948550" s="29"/>
      <c r="AI948550" s="29"/>
    </row>
    <row r="948578" spans="23:35" x14ac:dyDescent="0.2">
      <c r="W948578" s="31"/>
      <c r="AI948578" s="31"/>
    </row>
    <row r="948582" spans="23:35" x14ac:dyDescent="0.2">
      <c r="W948582" s="29"/>
      <c r="AI948582" s="29"/>
    </row>
    <row r="948610" spans="23:35" x14ac:dyDescent="0.2">
      <c r="W948610" s="31"/>
      <c r="AI948610" s="31"/>
    </row>
    <row r="948614" spans="23:35" x14ac:dyDescent="0.2">
      <c r="W948614" s="29"/>
      <c r="AI948614" s="29"/>
    </row>
    <row r="948642" spans="23:35" x14ac:dyDescent="0.2">
      <c r="W948642" s="31"/>
      <c r="AI948642" s="31"/>
    </row>
    <row r="948646" spans="23:35" x14ac:dyDescent="0.2">
      <c r="W948646" s="29"/>
      <c r="AI948646" s="29"/>
    </row>
    <row r="948674" spans="23:35" x14ac:dyDescent="0.2">
      <c r="W948674" s="31"/>
      <c r="AI948674" s="31"/>
    </row>
    <row r="948678" spans="23:35" x14ac:dyDescent="0.2">
      <c r="W948678" s="29"/>
      <c r="AI948678" s="29"/>
    </row>
    <row r="948706" spans="23:35" x14ac:dyDescent="0.2">
      <c r="W948706" s="31"/>
      <c r="AI948706" s="31"/>
    </row>
    <row r="948710" spans="23:35" x14ac:dyDescent="0.2">
      <c r="W948710" s="29"/>
      <c r="AI948710" s="29"/>
    </row>
    <row r="948738" spans="23:35" x14ac:dyDescent="0.2">
      <c r="W948738" s="31"/>
      <c r="AI948738" s="31"/>
    </row>
    <row r="948742" spans="23:35" x14ac:dyDescent="0.2">
      <c r="W948742" s="29"/>
      <c r="AI948742" s="29"/>
    </row>
    <row r="948770" spans="23:35" x14ac:dyDescent="0.2">
      <c r="W948770" s="31"/>
      <c r="AI948770" s="31"/>
    </row>
    <row r="948774" spans="23:35" x14ac:dyDescent="0.2">
      <c r="W948774" s="29"/>
      <c r="AI948774" s="29"/>
    </row>
    <row r="948802" spans="23:35" x14ac:dyDescent="0.2">
      <c r="W948802" s="31"/>
      <c r="AI948802" s="31"/>
    </row>
    <row r="948806" spans="23:35" x14ac:dyDescent="0.2">
      <c r="W948806" s="29"/>
      <c r="AI948806" s="29"/>
    </row>
    <row r="948834" spans="23:35" x14ac:dyDescent="0.2">
      <c r="W948834" s="31"/>
      <c r="AI948834" s="31"/>
    </row>
    <row r="948838" spans="23:35" x14ac:dyDescent="0.2">
      <c r="W948838" s="29"/>
      <c r="AI948838" s="29"/>
    </row>
    <row r="948866" spans="23:35" x14ac:dyDescent="0.2">
      <c r="W948866" s="31"/>
      <c r="AI948866" s="31"/>
    </row>
    <row r="948870" spans="23:35" x14ac:dyDescent="0.2">
      <c r="W948870" s="29"/>
      <c r="AI948870" s="29"/>
    </row>
    <row r="948898" spans="23:35" x14ac:dyDescent="0.2">
      <c r="W948898" s="31"/>
      <c r="AI948898" s="31"/>
    </row>
    <row r="948902" spans="23:35" x14ac:dyDescent="0.2">
      <c r="W948902" s="29"/>
      <c r="AI948902" s="29"/>
    </row>
    <row r="948930" spans="23:35" x14ac:dyDescent="0.2">
      <c r="W948930" s="31"/>
      <c r="AI948930" s="31"/>
    </row>
    <row r="948934" spans="23:35" x14ac:dyDescent="0.2">
      <c r="W948934" s="29"/>
      <c r="AI948934" s="29"/>
    </row>
    <row r="948962" spans="23:35" x14ac:dyDescent="0.2">
      <c r="W948962" s="31"/>
      <c r="AI948962" s="31"/>
    </row>
    <row r="948966" spans="23:35" x14ac:dyDescent="0.2">
      <c r="W948966" s="29"/>
      <c r="AI948966" s="29"/>
    </row>
    <row r="948994" spans="23:35" x14ac:dyDescent="0.2">
      <c r="W948994" s="31"/>
      <c r="AI948994" s="31"/>
    </row>
    <row r="948998" spans="23:35" x14ac:dyDescent="0.2">
      <c r="W948998" s="29"/>
      <c r="AI948998" s="29"/>
    </row>
    <row r="949026" spans="23:35" x14ac:dyDescent="0.2">
      <c r="W949026" s="31"/>
      <c r="AI949026" s="31"/>
    </row>
    <row r="949030" spans="23:35" x14ac:dyDescent="0.2">
      <c r="W949030" s="29"/>
      <c r="AI949030" s="29"/>
    </row>
    <row r="949058" spans="23:35" x14ac:dyDescent="0.2">
      <c r="W949058" s="31"/>
      <c r="AI949058" s="31"/>
    </row>
    <row r="949062" spans="23:35" x14ac:dyDescent="0.2">
      <c r="W949062" s="29"/>
      <c r="AI949062" s="29"/>
    </row>
    <row r="949090" spans="23:35" x14ac:dyDescent="0.2">
      <c r="W949090" s="31"/>
      <c r="AI949090" s="31"/>
    </row>
    <row r="949094" spans="23:35" x14ac:dyDescent="0.2">
      <c r="W949094" s="29"/>
      <c r="AI949094" s="29"/>
    </row>
    <row r="949122" spans="23:35" x14ac:dyDescent="0.2">
      <c r="W949122" s="31"/>
      <c r="AI949122" s="31"/>
    </row>
    <row r="949126" spans="23:35" x14ac:dyDescent="0.2">
      <c r="W949126" s="29"/>
      <c r="AI949126" s="29"/>
    </row>
    <row r="949154" spans="23:35" x14ac:dyDescent="0.2">
      <c r="W949154" s="31"/>
      <c r="AI949154" s="31"/>
    </row>
    <row r="949158" spans="23:35" x14ac:dyDescent="0.2">
      <c r="W949158" s="29"/>
      <c r="AI949158" s="29"/>
    </row>
    <row r="949186" spans="23:35" x14ac:dyDescent="0.2">
      <c r="W949186" s="31"/>
      <c r="AI949186" s="31"/>
    </row>
    <row r="949190" spans="23:35" x14ac:dyDescent="0.2">
      <c r="W949190" s="29"/>
      <c r="AI949190" s="29"/>
    </row>
    <row r="949218" spans="23:35" x14ac:dyDescent="0.2">
      <c r="W949218" s="31"/>
      <c r="AI949218" s="31"/>
    </row>
    <row r="949222" spans="23:35" x14ac:dyDescent="0.2">
      <c r="W949222" s="29"/>
      <c r="AI949222" s="29"/>
    </row>
    <row r="949250" spans="23:35" x14ac:dyDescent="0.2">
      <c r="W949250" s="31"/>
      <c r="AI949250" s="31"/>
    </row>
    <row r="949254" spans="23:35" x14ac:dyDescent="0.2">
      <c r="W949254" s="29"/>
      <c r="AI949254" s="29"/>
    </row>
    <row r="949282" spans="23:35" x14ac:dyDescent="0.2">
      <c r="W949282" s="31"/>
      <c r="AI949282" s="31"/>
    </row>
    <row r="949286" spans="23:35" x14ac:dyDescent="0.2">
      <c r="W949286" s="29"/>
      <c r="AI949286" s="29"/>
    </row>
    <row r="949314" spans="23:35" x14ac:dyDescent="0.2">
      <c r="W949314" s="31"/>
      <c r="AI949314" s="31"/>
    </row>
    <row r="949318" spans="23:35" x14ac:dyDescent="0.2">
      <c r="W949318" s="29"/>
      <c r="AI949318" s="29"/>
    </row>
    <row r="949346" spans="23:35" x14ac:dyDescent="0.2">
      <c r="W949346" s="31"/>
      <c r="AI949346" s="31"/>
    </row>
    <row r="949350" spans="23:35" x14ac:dyDescent="0.2">
      <c r="W949350" s="29"/>
      <c r="AI949350" s="29"/>
    </row>
    <row r="949378" spans="23:35" x14ac:dyDescent="0.2">
      <c r="W949378" s="31"/>
      <c r="AI949378" s="31"/>
    </row>
    <row r="949382" spans="23:35" x14ac:dyDescent="0.2">
      <c r="W949382" s="29"/>
      <c r="AI949382" s="29"/>
    </row>
    <row r="949410" spans="23:35" x14ac:dyDescent="0.2">
      <c r="W949410" s="31"/>
      <c r="AI949410" s="31"/>
    </row>
    <row r="949414" spans="23:35" x14ac:dyDescent="0.2">
      <c r="W949414" s="29"/>
      <c r="AI949414" s="29"/>
    </row>
    <row r="949442" spans="23:35" x14ac:dyDescent="0.2">
      <c r="W949442" s="31"/>
      <c r="AI949442" s="31"/>
    </row>
    <row r="949446" spans="23:35" x14ac:dyDescent="0.2">
      <c r="W949446" s="29"/>
      <c r="AI949446" s="29"/>
    </row>
    <row r="949474" spans="23:35" x14ac:dyDescent="0.2">
      <c r="W949474" s="31"/>
      <c r="AI949474" s="31"/>
    </row>
    <row r="949478" spans="23:35" x14ac:dyDescent="0.2">
      <c r="W949478" s="29"/>
      <c r="AI949478" s="29"/>
    </row>
    <row r="949506" spans="23:35" x14ac:dyDescent="0.2">
      <c r="W949506" s="31"/>
      <c r="AI949506" s="31"/>
    </row>
    <row r="949510" spans="23:35" x14ac:dyDescent="0.2">
      <c r="W949510" s="29"/>
      <c r="AI949510" s="29"/>
    </row>
    <row r="949538" spans="23:35" x14ac:dyDescent="0.2">
      <c r="W949538" s="31"/>
      <c r="AI949538" s="31"/>
    </row>
    <row r="949542" spans="23:35" x14ac:dyDescent="0.2">
      <c r="W949542" s="29"/>
      <c r="AI949542" s="29"/>
    </row>
    <row r="949570" spans="23:35" x14ac:dyDescent="0.2">
      <c r="W949570" s="31"/>
      <c r="AI949570" s="31"/>
    </row>
    <row r="949574" spans="23:35" x14ac:dyDescent="0.2">
      <c r="W949574" s="29"/>
      <c r="AI949574" s="29"/>
    </row>
    <row r="949602" spans="23:35" x14ac:dyDescent="0.2">
      <c r="W949602" s="31"/>
      <c r="AI949602" s="31"/>
    </row>
    <row r="949606" spans="23:35" x14ac:dyDescent="0.2">
      <c r="W949606" s="29"/>
      <c r="AI949606" s="29"/>
    </row>
    <row r="949634" spans="23:35" x14ac:dyDescent="0.2">
      <c r="W949634" s="31"/>
      <c r="AI949634" s="31"/>
    </row>
    <row r="949638" spans="23:35" x14ac:dyDescent="0.2">
      <c r="W949638" s="29"/>
      <c r="AI949638" s="29"/>
    </row>
    <row r="949666" spans="23:35" x14ac:dyDescent="0.2">
      <c r="W949666" s="31"/>
      <c r="AI949666" s="31"/>
    </row>
    <row r="949670" spans="23:35" x14ac:dyDescent="0.2">
      <c r="W949670" s="29"/>
      <c r="AI949670" s="29"/>
    </row>
    <row r="949698" spans="23:35" x14ac:dyDescent="0.2">
      <c r="W949698" s="31"/>
      <c r="AI949698" s="31"/>
    </row>
    <row r="949702" spans="23:35" x14ac:dyDescent="0.2">
      <c r="W949702" s="29"/>
      <c r="AI949702" s="29"/>
    </row>
    <row r="949730" spans="23:35" x14ac:dyDescent="0.2">
      <c r="W949730" s="31"/>
      <c r="AI949730" s="31"/>
    </row>
    <row r="949734" spans="23:35" x14ac:dyDescent="0.2">
      <c r="W949734" s="29"/>
      <c r="AI949734" s="29"/>
    </row>
    <row r="949762" spans="23:35" x14ac:dyDescent="0.2">
      <c r="W949762" s="31"/>
      <c r="AI949762" s="31"/>
    </row>
    <row r="949766" spans="23:35" x14ac:dyDescent="0.2">
      <c r="W949766" s="29"/>
      <c r="AI949766" s="29"/>
    </row>
    <row r="949794" spans="23:35" x14ac:dyDescent="0.2">
      <c r="W949794" s="31"/>
      <c r="AI949794" s="31"/>
    </row>
    <row r="949798" spans="23:35" x14ac:dyDescent="0.2">
      <c r="W949798" s="29"/>
      <c r="AI949798" s="29"/>
    </row>
    <row r="949826" spans="23:35" x14ac:dyDescent="0.2">
      <c r="W949826" s="31"/>
      <c r="AI949826" s="31"/>
    </row>
    <row r="949830" spans="23:35" x14ac:dyDescent="0.2">
      <c r="W949830" s="29"/>
      <c r="AI949830" s="29"/>
    </row>
    <row r="949858" spans="23:35" x14ac:dyDescent="0.2">
      <c r="W949858" s="31"/>
      <c r="AI949858" s="31"/>
    </row>
    <row r="949862" spans="23:35" x14ac:dyDescent="0.2">
      <c r="W949862" s="29"/>
      <c r="AI949862" s="29"/>
    </row>
    <row r="949890" spans="23:35" x14ac:dyDescent="0.2">
      <c r="W949890" s="31"/>
      <c r="AI949890" s="31"/>
    </row>
    <row r="949894" spans="23:35" x14ac:dyDescent="0.2">
      <c r="W949894" s="29"/>
      <c r="AI949894" s="29"/>
    </row>
    <row r="949922" spans="23:35" x14ac:dyDescent="0.2">
      <c r="W949922" s="31"/>
      <c r="AI949922" s="31"/>
    </row>
    <row r="949926" spans="23:35" x14ac:dyDescent="0.2">
      <c r="W949926" s="29"/>
      <c r="AI949926" s="29"/>
    </row>
    <row r="949954" spans="23:35" x14ac:dyDescent="0.2">
      <c r="W949954" s="31"/>
      <c r="AI949954" s="31"/>
    </row>
    <row r="949958" spans="23:35" x14ac:dyDescent="0.2">
      <c r="W949958" s="29"/>
      <c r="AI949958" s="29"/>
    </row>
    <row r="949986" spans="23:35" x14ac:dyDescent="0.2">
      <c r="W949986" s="31"/>
      <c r="AI949986" s="31"/>
    </row>
    <row r="949990" spans="23:35" x14ac:dyDescent="0.2">
      <c r="W949990" s="29"/>
      <c r="AI949990" s="29"/>
    </row>
    <row r="950018" spans="23:35" x14ac:dyDescent="0.2">
      <c r="W950018" s="31"/>
      <c r="AI950018" s="31"/>
    </row>
    <row r="950022" spans="23:35" x14ac:dyDescent="0.2">
      <c r="W950022" s="29"/>
      <c r="AI950022" s="29"/>
    </row>
    <row r="950050" spans="23:35" x14ac:dyDescent="0.2">
      <c r="W950050" s="31"/>
      <c r="AI950050" s="31"/>
    </row>
    <row r="950054" spans="23:35" x14ac:dyDescent="0.2">
      <c r="W950054" s="29"/>
      <c r="AI950054" s="29"/>
    </row>
    <row r="950082" spans="23:35" x14ac:dyDescent="0.2">
      <c r="W950082" s="31"/>
      <c r="AI950082" s="31"/>
    </row>
    <row r="950086" spans="23:35" x14ac:dyDescent="0.2">
      <c r="W950086" s="29"/>
      <c r="AI950086" s="29"/>
    </row>
    <row r="950114" spans="23:35" x14ac:dyDescent="0.2">
      <c r="W950114" s="31"/>
      <c r="AI950114" s="31"/>
    </row>
    <row r="950118" spans="23:35" x14ac:dyDescent="0.2">
      <c r="W950118" s="29"/>
      <c r="AI950118" s="29"/>
    </row>
    <row r="950146" spans="23:35" x14ac:dyDescent="0.2">
      <c r="W950146" s="31"/>
      <c r="AI950146" s="31"/>
    </row>
    <row r="950150" spans="23:35" x14ac:dyDescent="0.2">
      <c r="W950150" s="29"/>
      <c r="AI950150" s="29"/>
    </row>
    <row r="950178" spans="23:35" x14ac:dyDescent="0.2">
      <c r="W950178" s="31"/>
      <c r="AI950178" s="31"/>
    </row>
    <row r="950182" spans="23:35" x14ac:dyDescent="0.2">
      <c r="W950182" s="29"/>
      <c r="AI950182" s="29"/>
    </row>
    <row r="950210" spans="23:35" x14ac:dyDescent="0.2">
      <c r="W950210" s="31"/>
      <c r="AI950210" s="31"/>
    </row>
    <row r="950214" spans="23:35" x14ac:dyDescent="0.2">
      <c r="W950214" s="29"/>
      <c r="AI950214" s="29"/>
    </row>
    <row r="950242" spans="23:35" x14ac:dyDescent="0.2">
      <c r="W950242" s="31"/>
      <c r="AI950242" s="31"/>
    </row>
    <row r="950246" spans="23:35" x14ac:dyDescent="0.2">
      <c r="W950246" s="29"/>
      <c r="AI950246" s="29"/>
    </row>
    <row r="950274" spans="23:35" x14ac:dyDescent="0.2">
      <c r="W950274" s="31"/>
      <c r="AI950274" s="31"/>
    </row>
    <row r="950278" spans="23:35" x14ac:dyDescent="0.2">
      <c r="W950278" s="29"/>
      <c r="AI950278" s="29"/>
    </row>
    <row r="950306" spans="23:35" x14ac:dyDescent="0.2">
      <c r="W950306" s="31"/>
      <c r="AI950306" s="31"/>
    </row>
    <row r="950310" spans="23:35" x14ac:dyDescent="0.2">
      <c r="W950310" s="29"/>
      <c r="AI950310" s="29"/>
    </row>
    <row r="950338" spans="23:35" x14ac:dyDescent="0.2">
      <c r="W950338" s="31"/>
      <c r="AI950338" s="31"/>
    </row>
    <row r="950342" spans="23:35" x14ac:dyDescent="0.2">
      <c r="W950342" s="29"/>
      <c r="AI950342" s="29"/>
    </row>
    <row r="950370" spans="23:35" x14ac:dyDescent="0.2">
      <c r="W950370" s="31"/>
      <c r="AI950370" s="31"/>
    </row>
    <row r="950374" spans="23:35" x14ac:dyDescent="0.2">
      <c r="W950374" s="29"/>
      <c r="AI950374" s="29"/>
    </row>
    <row r="950402" spans="23:35" x14ac:dyDescent="0.2">
      <c r="W950402" s="31"/>
      <c r="AI950402" s="31"/>
    </row>
    <row r="950406" spans="23:35" x14ac:dyDescent="0.2">
      <c r="W950406" s="29"/>
      <c r="AI950406" s="29"/>
    </row>
    <row r="950434" spans="23:35" x14ac:dyDescent="0.2">
      <c r="W950434" s="31"/>
      <c r="AI950434" s="31"/>
    </row>
    <row r="950438" spans="23:35" x14ac:dyDescent="0.2">
      <c r="W950438" s="29"/>
      <c r="AI950438" s="29"/>
    </row>
    <row r="950466" spans="23:35" x14ac:dyDescent="0.2">
      <c r="W950466" s="31"/>
      <c r="AI950466" s="31"/>
    </row>
    <row r="950470" spans="23:35" x14ac:dyDescent="0.2">
      <c r="W950470" s="29"/>
      <c r="AI950470" s="29"/>
    </row>
    <row r="950498" spans="23:35" x14ac:dyDescent="0.2">
      <c r="W950498" s="31"/>
      <c r="AI950498" s="31"/>
    </row>
    <row r="950502" spans="23:35" x14ac:dyDescent="0.2">
      <c r="W950502" s="29"/>
      <c r="AI950502" s="29"/>
    </row>
    <row r="950530" spans="23:35" x14ac:dyDescent="0.2">
      <c r="W950530" s="31"/>
      <c r="AI950530" s="31"/>
    </row>
    <row r="950534" spans="23:35" x14ac:dyDescent="0.2">
      <c r="W950534" s="29"/>
      <c r="AI950534" s="29"/>
    </row>
    <row r="950562" spans="23:35" x14ac:dyDescent="0.2">
      <c r="W950562" s="31"/>
      <c r="AI950562" s="31"/>
    </row>
    <row r="950566" spans="23:35" x14ac:dyDescent="0.2">
      <c r="W950566" s="29"/>
      <c r="AI950566" s="29"/>
    </row>
    <row r="950594" spans="23:35" x14ac:dyDescent="0.2">
      <c r="W950594" s="31"/>
      <c r="AI950594" s="31"/>
    </row>
    <row r="950598" spans="23:35" x14ac:dyDescent="0.2">
      <c r="W950598" s="29"/>
      <c r="AI950598" s="29"/>
    </row>
    <row r="950626" spans="23:35" x14ac:dyDescent="0.2">
      <c r="W950626" s="31"/>
      <c r="AI950626" s="31"/>
    </row>
    <row r="950630" spans="23:35" x14ac:dyDescent="0.2">
      <c r="W950630" s="29"/>
      <c r="AI950630" s="29"/>
    </row>
    <row r="950658" spans="23:35" x14ac:dyDescent="0.2">
      <c r="W950658" s="31"/>
      <c r="AI950658" s="31"/>
    </row>
    <row r="950662" spans="23:35" x14ac:dyDescent="0.2">
      <c r="W950662" s="29"/>
      <c r="AI950662" s="29"/>
    </row>
    <row r="950690" spans="23:35" x14ac:dyDescent="0.2">
      <c r="W950690" s="31"/>
      <c r="AI950690" s="31"/>
    </row>
    <row r="950694" spans="23:35" x14ac:dyDescent="0.2">
      <c r="W950694" s="29"/>
      <c r="AI950694" s="29"/>
    </row>
    <row r="950722" spans="23:35" x14ac:dyDescent="0.2">
      <c r="W950722" s="31"/>
      <c r="AI950722" s="31"/>
    </row>
    <row r="950726" spans="23:35" x14ac:dyDescent="0.2">
      <c r="W950726" s="29"/>
      <c r="AI950726" s="29"/>
    </row>
    <row r="950754" spans="23:35" x14ac:dyDescent="0.2">
      <c r="W950754" s="31"/>
      <c r="AI950754" s="31"/>
    </row>
    <row r="950758" spans="23:35" x14ac:dyDescent="0.2">
      <c r="W950758" s="29"/>
      <c r="AI950758" s="29"/>
    </row>
    <row r="950786" spans="23:35" x14ac:dyDescent="0.2">
      <c r="W950786" s="31"/>
      <c r="AI950786" s="31"/>
    </row>
    <row r="950790" spans="23:35" x14ac:dyDescent="0.2">
      <c r="W950790" s="29"/>
      <c r="AI950790" s="29"/>
    </row>
    <row r="950818" spans="23:35" x14ac:dyDescent="0.2">
      <c r="W950818" s="31"/>
      <c r="AI950818" s="31"/>
    </row>
    <row r="950822" spans="23:35" x14ac:dyDescent="0.2">
      <c r="W950822" s="29"/>
      <c r="AI950822" s="29"/>
    </row>
    <row r="950850" spans="23:35" x14ac:dyDescent="0.2">
      <c r="W950850" s="31"/>
      <c r="AI950850" s="31"/>
    </row>
    <row r="950854" spans="23:35" x14ac:dyDescent="0.2">
      <c r="W950854" s="29"/>
      <c r="AI950854" s="29"/>
    </row>
    <row r="950882" spans="23:35" x14ac:dyDescent="0.2">
      <c r="W950882" s="31"/>
      <c r="AI950882" s="31"/>
    </row>
    <row r="950886" spans="23:35" x14ac:dyDescent="0.2">
      <c r="W950886" s="29"/>
      <c r="AI950886" s="29"/>
    </row>
    <row r="950914" spans="23:35" x14ac:dyDescent="0.2">
      <c r="W950914" s="31"/>
      <c r="AI950914" s="31"/>
    </row>
    <row r="950918" spans="23:35" x14ac:dyDescent="0.2">
      <c r="W950918" s="29"/>
      <c r="AI950918" s="29"/>
    </row>
    <row r="950946" spans="23:35" x14ac:dyDescent="0.2">
      <c r="W950946" s="31"/>
      <c r="AI950946" s="31"/>
    </row>
    <row r="950950" spans="23:35" x14ac:dyDescent="0.2">
      <c r="W950950" s="29"/>
      <c r="AI950950" s="29"/>
    </row>
    <row r="950978" spans="23:35" x14ac:dyDescent="0.2">
      <c r="W950978" s="31"/>
      <c r="AI950978" s="31"/>
    </row>
    <row r="950982" spans="23:35" x14ac:dyDescent="0.2">
      <c r="W950982" s="29"/>
      <c r="AI950982" s="29"/>
    </row>
    <row r="951010" spans="23:35" x14ac:dyDescent="0.2">
      <c r="W951010" s="31"/>
      <c r="AI951010" s="31"/>
    </row>
    <row r="951014" spans="23:35" x14ac:dyDescent="0.2">
      <c r="W951014" s="29"/>
      <c r="AI951014" s="29"/>
    </row>
    <row r="951042" spans="23:35" x14ac:dyDescent="0.2">
      <c r="W951042" s="31"/>
      <c r="AI951042" s="31"/>
    </row>
    <row r="951046" spans="23:35" x14ac:dyDescent="0.2">
      <c r="W951046" s="29"/>
      <c r="AI951046" s="29"/>
    </row>
    <row r="951074" spans="23:35" x14ac:dyDescent="0.2">
      <c r="W951074" s="31"/>
      <c r="AI951074" s="31"/>
    </row>
    <row r="951078" spans="23:35" x14ac:dyDescent="0.2">
      <c r="W951078" s="29"/>
      <c r="AI951078" s="29"/>
    </row>
    <row r="951106" spans="23:35" x14ac:dyDescent="0.2">
      <c r="W951106" s="31"/>
      <c r="AI951106" s="31"/>
    </row>
    <row r="951110" spans="23:35" x14ac:dyDescent="0.2">
      <c r="W951110" s="29"/>
      <c r="AI951110" s="29"/>
    </row>
    <row r="951138" spans="23:35" x14ac:dyDescent="0.2">
      <c r="W951138" s="31"/>
      <c r="AI951138" s="31"/>
    </row>
    <row r="951142" spans="23:35" x14ac:dyDescent="0.2">
      <c r="W951142" s="29"/>
      <c r="AI951142" s="29"/>
    </row>
    <row r="951170" spans="23:35" x14ac:dyDescent="0.2">
      <c r="W951170" s="31"/>
      <c r="AI951170" s="31"/>
    </row>
    <row r="951174" spans="23:35" x14ac:dyDescent="0.2">
      <c r="W951174" s="29"/>
      <c r="AI951174" s="29"/>
    </row>
    <row r="951202" spans="23:35" x14ac:dyDescent="0.2">
      <c r="W951202" s="31"/>
      <c r="AI951202" s="31"/>
    </row>
    <row r="951206" spans="23:35" x14ac:dyDescent="0.2">
      <c r="W951206" s="29"/>
      <c r="AI951206" s="29"/>
    </row>
    <row r="951234" spans="23:35" x14ac:dyDescent="0.2">
      <c r="W951234" s="31"/>
      <c r="AI951234" s="31"/>
    </row>
    <row r="951238" spans="23:35" x14ac:dyDescent="0.2">
      <c r="W951238" s="29"/>
      <c r="AI951238" s="29"/>
    </row>
    <row r="951266" spans="23:35" x14ac:dyDescent="0.2">
      <c r="W951266" s="31"/>
      <c r="AI951266" s="31"/>
    </row>
    <row r="951270" spans="23:35" x14ac:dyDescent="0.2">
      <c r="W951270" s="29"/>
      <c r="AI951270" s="29"/>
    </row>
    <row r="951298" spans="23:35" x14ac:dyDescent="0.2">
      <c r="W951298" s="31"/>
      <c r="AI951298" s="31"/>
    </row>
    <row r="951302" spans="23:35" x14ac:dyDescent="0.2">
      <c r="W951302" s="29"/>
      <c r="AI951302" s="29"/>
    </row>
    <row r="951330" spans="23:35" x14ac:dyDescent="0.2">
      <c r="W951330" s="31"/>
      <c r="AI951330" s="31"/>
    </row>
    <row r="951334" spans="23:35" x14ac:dyDescent="0.2">
      <c r="W951334" s="29"/>
      <c r="AI951334" s="29"/>
    </row>
    <row r="951362" spans="23:35" x14ac:dyDescent="0.2">
      <c r="W951362" s="31"/>
      <c r="AI951362" s="31"/>
    </row>
    <row r="951366" spans="23:35" x14ac:dyDescent="0.2">
      <c r="W951366" s="29"/>
      <c r="AI951366" s="29"/>
    </row>
    <row r="951394" spans="23:35" x14ac:dyDescent="0.2">
      <c r="W951394" s="31"/>
      <c r="AI951394" s="31"/>
    </row>
    <row r="951398" spans="23:35" x14ac:dyDescent="0.2">
      <c r="W951398" s="29"/>
      <c r="AI951398" s="29"/>
    </row>
    <row r="951426" spans="23:35" x14ac:dyDescent="0.2">
      <c r="W951426" s="31"/>
      <c r="AI951426" s="31"/>
    </row>
    <row r="951430" spans="23:35" x14ac:dyDescent="0.2">
      <c r="W951430" s="29"/>
      <c r="AI951430" s="29"/>
    </row>
    <row r="951458" spans="23:35" x14ac:dyDescent="0.2">
      <c r="W951458" s="31"/>
      <c r="AI951458" s="31"/>
    </row>
    <row r="951462" spans="23:35" x14ac:dyDescent="0.2">
      <c r="W951462" s="29"/>
      <c r="AI951462" s="29"/>
    </row>
    <row r="951490" spans="23:35" x14ac:dyDescent="0.2">
      <c r="W951490" s="31"/>
      <c r="AI951490" s="31"/>
    </row>
    <row r="951494" spans="23:35" x14ac:dyDescent="0.2">
      <c r="W951494" s="29"/>
      <c r="AI951494" s="29"/>
    </row>
    <row r="951522" spans="23:35" x14ac:dyDescent="0.2">
      <c r="W951522" s="31"/>
      <c r="AI951522" s="31"/>
    </row>
    <row r="951526" spans="23:35" x14ac:dyDescent="0.2">
      <c r="W951526" s="29"/>
      <c r="AI951526" s="29"/>
    </row>
    <row r="951554" spans="23:35" x14ac:dyDescent="0.2">
      <c r="W951554" s="31"/>
      <c r="AI951554" s="31"/>
    </row>
    <row r="951558" spans="23:35" x14ac:dyDescent="0.2">
      <c r="W951558" s="29"/>
      <c r="AI951558" s="29"/>
    </row>
    <row r="951586" spans="23:35" x14ac:dyDescent="0.2">
      <c r="W951586" s="31"/>
      <c r="AI951586" s="31"/>
    </row>
    <row r="951590" spans="23:35" x14ac:dyDescent="0.2">
      <c r="W951590" s="29"/>
      <c r="AI951590" s="29"/>
    </row>
    <row r="951618" spans="23:35" x14ac:dyDescent="0.2">
      <c r="W951618" s="31"/>
      <c r="AI951618" s="31"/>
    </row>
    <row r="951622" spans="23:35" x14ac:dyDescent="0.2">
      <c r="W951622" s="29"/>
      <c r="AI951622" s="29"/>
    </row>
    <row r="951650" spans="23:35" x14ac:dyDescent="0.2">
      <c r="W951650" s="31"/>
      <c r="AI951650" s="31"/>
    </row>
    <row r="951654" spans="23:35" x14ac:dyDescent="0.2">
      <c r="W951654" s="29"/>
      <c r="AI951654" s="29"/>
    </row>
    <row r="951682" spans="23:35" x14ac:dyDescent="0.2">
      <c r="W951682" s="31"/>
      <c r="AI951682" s="31"/>
    </row>
    <row r="951686" spans="23:35" x14ac:dyDescent="0.2">
      <c r="W951686" s="29"/>
      <c r="AI951686" s="29"/>
    </row>
    <row r="951714" spans="23:35" x14ac:dyDescent="0.2">
      <c r="W951714" s="31"/>
      <c r="AI951714" s="31"/>
    </row>
    <row r="951718" spans="23:35" x14ac:dyDescent="0.2">
      <c r="W951718" s="29"/>
      <c r="AI951718" s="29"/>
    </row>
    <row r="951746" spans="23:35" x14ac:dyDescent="0.2">
      <c r="W951746" s="31"/>
      <c r="AI951746" s="31"/>
    </row>
    <row r="951750" spans="23:35" x14ac:dyDescent="0.2">
      <c r="W951750" s="29"/>
      <c r="AI951750" s="29"/>
    </row>
    <row r="951778" spans="23:35" x14ac:dyDescent="0.2">
      <c r="W951778" s="31"/>
      <c r="AI951778" s="31"/>
    </row>
    <row r="951782" spans="23:35" x14ac:dyDescent="0.2">
      <c r="W951782" s="29"/>
      <c r="AI951782" s="29"/>
    </row>
    <row r="951810" spans="23:35" x14ac:dyDescent="0.2">
      <c r="W951810" s="31"/>
      <c r="AI951810" s="31"/>
    </row>
    <row r="951814" spans="23:35" x14ac:dyDescent="0.2">
      <c r="W951814" s="29"/>
      <c r="AI951814" s="29"/>
    </row>
    <row r="951842" spans="23:35" x14ac:dyDescent="0.2">
      <c r="W951842" s="31"/>
      <c r="AI951842" s="31"/>
    </row>
    <row r="951846" spans="23:35" x14ac:dyDescent="0.2">
      <c r="W951846" s="29"/>
      <c r="AI951846" s="29"/>
    </row>
    <row r="951874" spans="23:35" x14ac:dyDescent="0.2">
      <c r="W951874" s="31"/>
      <c r="AI951874" s="31"/>
    </row>
    <row r="951878" spans="23:35" x14ac:dyDescent="0.2">
      <c r="W951878" s="29"/>
      <c r="AI951878" s="29"/>
    </row>
    <row r="951906" spans="23:35" x14ac:dyDescent="0.2">
      <c r="W951906" s="31"/>
      <c r="AI951906" s="31"/>
    </row>
    <row r="951910" spans="23:35" x14ac:dyDescent="0.2">
      <c r="W951910" s="29"/>
      <c r="AI951910" s="29"/>
    </row>
    <row r="951938" spans="23:35" x14ac:dyDescent="0.2">
      <c r="W951938" s="31"/>
      <c r="AI951938" s="31"/>
    </row>
    <row r="951942" spans="23:35" x14ac:dyDescent="0.2">
      <c r="W951942" s="29"/>
      <c r="AI951942" s="29"/>
    </row>
    <row r="951970" spans="23:35" x14ac:dyDescent="0.2">
      <c r="W951970" s="31"/>
      <c r="AI951970" s="31"/>
    </row>
    <row r="951974" spans="23:35" x14ac:dyDescent="0.2">
      <c r="W951974" s="29"/>
      <c r="AI951974" s="29"/>
    </row>
    <row r="952002" spans="23:35" x14ac:dyDescent="0.2">
      <c r="W952002" s="31"/>
      <c r="AI952002" s="31"/>
    </row>
    <row r="952006" spans="23:35" x14ac:dyDescent="0.2">
      <c r="W952006" s="29"/>
      <c r="AI952006" s="29"/>
    </row>
    <row r="952034" spans="23:35" x14ac:dyDescent="0.2">
      <c r="W952034" s="31"/>
      <c r="AI952034" s="31"/>
    </row>
    <row r="952038" spans="23:35" x14ac:dyDescent="0.2">
      <c r="W952038" s="29"/>
      <c r="AI952038" s="29"/>
    </row>
    <row r="952066" spans="23:35" x14ac:dyDescent="0.2">
      <c r="W952066" s="31"/>
      <c r="AI952066" s="31"/>
    </row>
    <row r="952070" spans="23:35" x14ac:dyDescent="0.2">
      <c r="W952070" s="29"/>
      <c r="AI952070" s="29"/>
    </row>
    <row r="952098" spans="23:35" x14ac:dyDescent="0.2">
      <c r="W952098" s="31"/>
      <c r="AI952098" s="31"/>
    </row>
    <row r="952102" spans="23:35" x14ac:dyDescent="0.2">
      <c r="W952102" s="29"/>
      <c r="AI952102" s="29"/>
    </row>
    <row r="952130" spans="23:35" x14ac:dyDescent="0.2">
      <c r="W952130" s="31"/>
      <c r="AI952130" s="31"/>
    </row>
    <row r="952134" spans="23:35" x14ac:dyDescent="0.2">
      <c r="W952134" s="29"/>
      <c r="AI952134" s="29"/>
    </row>
    <row r="952162" spans="23:35" x14ac:dyDescent="0.2">
      <c r="W952162" s="31"/>
      <c r="AI952162" s="31"/>
    </row>
    <row r="952166" spans="23:35" x14ac:dyDescent="0.2">
      <c r="W952166" s="29"/>
      <c r="AI952166" s="29"/>
    </row>
    <row r="952194" spans="23:35" x14ac:dyDescent="0.2">
      <c r="W952194" s="31"/>
      <c r="AI952194" s="31"/>
    </row>
    <row r="952198" spans="23:35" x14ac:dyDescent="0.2">
      <c r="W952198" s="29"/>
      <c r="AI952198" s="29"/>
    </row>
    <row r="952226" spans="23:35" x14ac:dyDescent="0.2">
      <c r="W952226" s="31"/>
      <c r="AI952226" s="31"/>
    </row>
    <row r="952230" spans="23:35" x14ac:dyDescent="0.2">
      <c r="W952230" s="29"/>
      <c r="AI952230" s="29"/>
    </row>
    <row r="952258" spans="23:35" x14ac:dyDescent="0.2">
      <c r="W952258" s="31"/>
      <c r="AI952258" s="31"/>
    </row>
    <row r="952262" spans="23:35" x14ac:dyDescent="0.2">
      <c r="W952262" s="29"/>
      <c r="AI952262" s="29"/>
    </row>
    <row r="952290" spans="23:35" x14ac:dyDescent="0.2">
      <c r="W952290" s="31"/>
      <c r="AI952290" s="31"/>
    </row>
    <row r="952294" spans="23:35" x14ac:dyDescent="0.2">
      <c r="W952294" s="29"/>
      <c r="AI952294" s="29"/>
    </row>
    <row r="952322" spans="23:35" x14ac:dyDescent="0.2">
      <c r="W952322" s="31"/>
      <c r="AI952322" s="31"/>
    </row>
    <row r="952326" spans="23:35" x14ac:dyDescent="0.2">
      <c r="W952326" s="29"/>
      <c r="AI952326" s="29"/>
    </row>
    <row r="952354" spans="23:35" x14ac:dyDescent="0.2">
      <c r="W952354" s="31"/>
      <c r="AI952354" s="31"/>
    </row>
    <row r="952358" spans="23:35" x14ac:dyDescent="0.2">
      <c r="W952358" s="29"/>
      <c r="AI952358" s="29"/>
    </row>
    <row r="952386" spans="23:35" x14ac:dyDescent="0.2">
      <c r="W952386" s="31"/>
      <c r="AI952386" s="31"/>
    </row>
    <row r="952390" spans="23:35" x14ac:dyDescent="0.2">
      <c r="W952390" s="29"/>
      <c r="AI952390" s="29"/>
    </row>
    <row r="952418" spans="23:35" x14ac:dyDescent="0.2">
      <c r="W952418" s="31"/>
      <c r="AI952418" s="31"/>
    </row>
    <row r="952422" spans="23:35" x14ac:dyDescent="0.2">
      <c r="W952422" s="29"/>
      <c r="AI952422" s="29"/>
    </row>
    <row r="952450" spans="23:35" x14ac:dyDescent="0.2">
      <c r="W952450" s="31"/>
      <c r="AI952450" s="31"/>
    </row>
    <row r="952454" spans="23:35" x14ac:dyDescent="0.2">
      <c r="W952454" s="29"/>
      <c r="AI952454" s="29"/>
    </row>
    <row r="952482" spans="23:35" x14ac:dyDescent="0.2">
      <c r="W952482" s="31"/>
      <c r="AI952482" s="31"/>
    </row>
    <row r="952486" spans="23:35" x14ac:dyDescent="0.2">
      <c r="W952486" s="29"/>
      <c r="AI952486" s="29"/>
    </row>
    <row r="952514" spans="23:35" x14ac:dyDescent="0.2">
      <c r="W952514" s="31"/>
      <c r="AI952514" s="31"/>
    </row>
    <row r="952518" spans="23:35" x14ac:dyDescent="0.2">
      <c r="W952518" s="29"/>
      <c r="AI952518" s="29"/>
    </row>
    <row r="952546" spans="23:35" x14ac:dyDescent="0.2">
      <c r="W952546" s="31"/>
      <c r="AI952546" s="31"/>
    </row>
    <row r="952550" spans="23:35" x14ac:dyDescent="0.2">
      <c r="W952550" s="29"/>
      <c r="AI952550" s="29"/>
    </row>
    <row r="952578" spans="23:35" x14ac:dyDescent="0.2">
      <c r="W952578" s="31"/>
      <c r="AI952578" s="31"/>
    </row>
    <row r="952582" spans="23:35" x14ac:dyDescent="0.2">
      <c r="W952582" s="29"/>
      <c r="AI952582" s="29"/>
    </row>
    <row r="952610" spans="23:35" x14ac:dyDescent="0.2">
      <c r="W952610" s="31"/>
      <c r="AI952610" s="31"/>
    </row>
    <row r="952614" spans="23:35" x14ac:dyDescent="0.2">
      <c r="W952614" s="29"/>
      <c r="AI952614" s="29"/>
    </row>
    <row r="952642" spans="23:35" x14ac:dyDescent="0.2">
      <c r="W952642" s="31"/>
      <c r="AI952642" s="31"/>
    </row>
    <row r="952646" spans="23:35" x14ac:dyDescent="0.2">
      <c r="W952646" s="29"/>
      <c r="AI952646" s="29"/>
    </row>
    <row r="952674" spans="23:35" x14ac:dyDescent="0.2">
      <c r="W952674" s="31"/>
      <c r="AI952674" s="31"/>
    </row>
    <row r="952678" spans="23:35" x14ac:dyDescent="0.2">
      <c r="W952678" s="29"/>
      <c r="AI952678" s="29"/>
    </row>
    <row r="952706" spans="23:35" x14ac:dyDescent="0.2">
      <c r="W952706" s="31"/>
      <c r="AI952706" s="31"/>
    </row>
    <row r="952710" spans="23:35" x14ac:dyDescent="0.2">
      <c r="W952710" s="29"/>
      <c r="AI952710" s="29"/>
    </row>
    <row r="952738" spans="23:35" x14ac:dyDescent="0.2">
      <c r="W952738" s="31"/>
      <c r="AI952738" s="31"/>
    </row>
    <row r="952742" spans="23:35" x14ac:dyDescent="0.2">
      <c r="W952742" s="29"/>
      <c r="AI952742" s="29"/>
    </row>
    <row r="952770" spans="23:35" x14ac:dyDescent="0.2">
      <c r="W952770" s="31"/>
      <c r="AI952770" s="31"/>
    </row>
    <row r="952774" spans="23:35" x14ac:dyDescent="0.2">
      <c r="W952774" s="29"/>
      <c r="AI952774" s="29"/>
    </row>
    <row r="952802" spans="23:35" x14ac:dyDescent="0.2">
      <c r="W952802" s="31"/>
      <c r="AI952802" s="31"/>
    </row>
    <row r="952806" spans="23:35" x14ac:dyDescent="0.2">
      <c r="W952806" s="29"/>
      <c r="AI952806" s="29"/>
    </row>
    <row r="952834" spans="23:35" x14ac:dyDescent="0.2">
      <c r="W952834" s="31"/>
      <c r="AI952834" s="31"/>
    </row>
    <row r="952838" spans="23:35" x14ac:dyDescent="0.2">
      <c r="W952838" s="29"/>
      <c r="AI952838" s="29"/>
    </row>
    <row r="952866" spans="23:35" x14ac:dyDescent="0.2">
      <c r="W952866" s="31"/>
      <c r="AI952866" s="31"/>
    </row>
    <row r="952870" spans="23:35" x14ac:dyDescent="0.2">
      <c r="W952870" s="29"/>
      <c r="AI952870" s="29"/>
    </row>
    <row r="952898" spans="23:35" x14ac:dyDescent="0.2">
      <c r="W952898" s="31"/>
      <c r="AI952898" s="31"/>
    </row>
    <row r="952902" spans="23:35" x14ac:dyDescent="0.2">
      <c r="W952902" s="29"/>
      <c r="AI952902" s="29"/>
    </row>
    <row r="952930" spans="23:35" x14ac:dyDescent="0.2">
      <c r="W952930" s="31"/>
      <c r="AI952930" s="31"/>
    </row>
    <row r="952934" spans="23:35" x14ac:dyDescent="0.2">
      <c r="W952934" s="29"/>
      <c r="AI952934" s="29"/>
    </row>
    <row r="952962" spans="23:35" x14ac:dyDescent="0.2">
      <c r="W952962" s="31"/>
      <c r="AI952962" s="31"/>
    </row>
    <row r="952966" spans="23:35" x14ac:dyDescent="0.2">
      <c r="W952966" s="29"/>
      <c r="AI952966" s="29"/>
    </row>
    <row r="952994" spans="23:35" x14ac:dyDescent="0.2">
      <c r="W952994" s="31"/>
      <c r="AI952994" s="31"/>
    </row>
    <row r="952998" spans="23:35" x14ac:dyDescent="0.2">
      <c r="W952998" s="29"/>
      <c r="AI952998" s="29"/>
    </row>
    <row r="953026" spans="23:35" x14ac:dyDescent="0.2">
      <c r="W953026" s="31"/>
      <c r="AI953026" s="31"/>
    </row>
    <row r="953030" spans="23:35" x14ac:dyDescent="0.2">
      <c r="W953030" s="29"/>
      <c r="AI953030" s="29"/>
    </row>
    <row r="953058" spans="23:35" x14ac:dyDescent="0.2">
      <c r="W953058" s="31"/>
      <c r="AI953058" s="31"/>
    </row>
    <row r="953062" spans="23:35" x14ac:dyDescent="0.2">
      <c r="W953062" s="29"/>
      <c r="AI953062" s="29"/>
    </row>
    <row r="953090" spans="23:35" x14ac:dyDescent="0.2">
      <c r="W953090" s="31"/>
      <c r="AI953090" s="31"/>
    </row>
    <row r="953094" spans="23:35" x14ac:dyDescent="0.2">
      <c r="W953094" s="29"/>
      <c r="AI953094" s="29"/>
    </row>
    <row r="953122" spans="23:35" x14ac:dyDescent="0.2">
      <c r="W953122" s="31"/>
      <c r="AI953122" s="31"/>
    </row>
    <row r="953126" spans="23:35" x14ac:dyDescent="0.2">
      <c r="W953126" s="29"/>
      <c r="AI953126" s="29"/>
    </row>
    <row r="953154" spans="23:35" x14ac:dyDescent="0.2">
      <c r="W953154" s="31"/>
      <c r="AI953154" s="31"/>
    </row>
    <row r="953158" spans="23:35" x14ac:dyDescent="0.2">
      <c r="W953158" s="29"/>
      <c r="AI953158" s="29"/>
    </row>
    <row r="953186" spans="23:35" x14ac:dyDescent="0.2">
      <c r="W953186" s="31"/>
      <c r="AI953186" s="31"/>
    </row>
    <row r="953190" spans="23:35" x14ac:dyDescent="0.2">
      <c r="W953190" s="29"/>
      <c r="AI953190" s="29"/>
    </row>
    <row r="953218" spans="23:35" x14ac:dyDescent="0.2">
      <c r="W953218" s="31"/>
      <c r="AI953218" s="31"/>
    </row>
    <row r="953222" spans="23:35" x14ac:dyDescent="0.2">
      <c r="W953222" s="29"/>
      <c r="AI953222" s="29"/>
    </row>
    <row r="953250" spans="23:35" x14ac:dyDescent="0.2">
      <c r="W953250" s="31"/>
      <c r="AI953250" s="31"/>
    </row>
    <row r="953254" spans="23:35" x14ac:dyDescent="0.2">
      <c r="W953254" s="29"/>
      <c r="AI953254" s="29"/>
    </row>
    <row r="953282" spans="23:35" x14ac:dyDescent="0.2">
      <c r="W953282" s="31"/>
      <c r="AI953282" s="31"/>
    </row>
    <row r="953286" spans="23:35" x14ac:dyDescent="0.2">
      <c r="W953286" s="29"/>
      <c r="AI953286" s="29"/>
    </row>
    <row r="953314" spans="23:35" x14ac:dyDescent="0.2">
      <c r="W953314" s="31"/>
      <c r="AI953314" s="31"/>
    </row>
    <row r="953318" spans="23:35" x14ac:dyDescent="0.2">
      <c r="W953318" s="29"/>
      <c r="AI953318" s="29"/>
    </row>
    <row r="953346" spans="23:35" x14ac:dyDescent="0.2">
      <c r="W953346" s="31"/>
      <c r="AI953346" s="31"/>
    </row>
    <row r="953350" spans="23:35" x14ac:dyDescent="0.2">
      <c r="W953350" s="29"/>
      <c r="AI953350" s="29"/>
    </row>
    <row r="953378" spans="23:35" x14ac:dyDescent="0.2">
      <c r="W953378" s="31"/>
      <c r="AI953378" s="31"/>
    </row>
    <row r="953382" spans="23:35" x14ac:dyDescent="0.2">
      <c r="W953382" s="29"/>
      <c r="AI953382" s="29"/>
    </row>
    <row r="953410" spans="23:35" x14ac:dyDescent="0.2">
      <c r="W953410" s="31"/>
      <c r="AI953410" s="31"/>
    </row>
    <row r="953414" spans="23:35" x14ac:dyDescent="0.2">
      <c r="W953414" s="29"/>
      <c r="AI953414" s="29"/>
    </row>
    <row r="953442" spans="23:35" x14ac:dyDescent="0.2">
      <c r="W953442" s="31"/>
      <c r="AI953442" s="31"/>
    </row>
    <row r="953446" spans="23:35" x14ac:dyDescent="0.2">
      <c r="W953446" s="29"/>
      <c r="AI953446" s="29"/>
    </row>
    <row r="953474" spans="23:35" x14ac:dyDescent="0.2">
      <c r="W953474" s="31"/>
      <c r="AI953474" s="31"/>
    </row>
    <row r="953478" spans="23:35" x14ac:dyDescent="0.2">
      <c r="W953478" s="29"/>
      <c r="AI953478" s="29"/>
    </row>
    <row r="953506" spans="23:35" x14ac:dyDescent="0.2">
      <c r="W953506" s="31"/>
      <c r="AI953506" s="31"/>
    </row>
    <row r="953510" spans="23:35" x14ac:dyDescent="0.2">
      <c r="W953510" s="29"/>
      <c r="AI953510" s="29"/>
    </row>
    <row r="953538" spans="23:35" x14ac:dyDescent="0.2">
      <c r="W953538" s="31"/>
      <c r="AI953538" s="31"/>
    </row>
    <row r="953542" spans="23:35" x14ac:dyDescent="0.2">
      <c r="W953542" s="29"/>
      <c r="AI953542" s="29"/>
    </row>
    <row r="953570" spans="23:35" x14ac:dyDescent="0.2">
      <c r="W953570" s="31"/>
      <c r="AI953570" s="31"/>
    </row>
    <row r="953574" spans="23:35" x14ac:dyDescent="0.2">
      <c r="W953574" s="29"/>
      <c r="AI953574" s="29"/>
    </row>
    <row r="953602" spans="23:35" x14ac:dyDescent="0.2">
      <c r="W953602" s="31"/>
      <c r="AI953602" s="31"/>
    </row>
    <row r="953606" spans="23:35" x14ac:dyDescent="0.2">
      <c r="W953606" s="29"/>
      <c r="AI953606" s="29"/>
    </row>
    <row r="953634" spans="23:35" x14ac:dyDescent="0.2">
      <c r="W953634" s="31"/>
      <c r="AI953634" s="31"/>
    </row>
    <row r="953638" spans="23:35" x14ac:dyDescent="0.2">
      <c r="W953638" s="29"/>
      <c r="AI953638" s="29"/>
    </row>
    <row r="953666" spans="23:35" x14ac:dyDescent="0.2">
      <c r="W953666" s="31"/>
      <c r="AI953666" s="31"/>
    </row>
    <row r="953670" spans="23:35" x14ac:dyDescent="0.2">
      <c r="W953670" s="29"/>
      <c r="AI953670" s="29"/>
    </row>
    <row r="953698" spans="23:35" x14ac:dyDescent="0.2">
      <c r="W953698" s="31"/>
      <c r="AI953698" s="31"/>
    </row>
    <row r="953702" spans="23:35" x14ac:dyDescent="0.2">
      <c r="W953702" s="29"/>
      <c r="AI953702" s="29"/>
    </row>
    <row r="953730" spans="23:35" x14ac:dyDescent="0.2">
      <c r="W953730" s="31"/>
      <c r="AI953730" s="31"/>
    </row>
    <row r="953734" spans="23:35" x14ac:dyDescent="0.2">
      <c r="W953734" s="29"/>
      <c r="AI953734" s="29"/>
    </row>
    <row r="953762" spans="23:35" x14ac:dyDescent="0.2">
      <c r="W953762" s="31"/>
      <c r="AI953762" s="31"/>
    </row>
    <row r="953766" spans="23:35" x14ac:dyDescent="0.2">
      <c r="W953766" s="29"/>
      <c r="AI953766" s="29"/>
    </row>
    <row r="953794" spans="23:35" x14ac:dyDescent="0.2">
      <c r="W953794" s="31"/>
      <c r="AI953794" s="31"/>
    </row>
    <row r="953798" spans="23:35" x14ac:dyDescent="0.2">
      <c r="W953798" s="29"/>
      <c r="AI953798" s="29"/>
    </row>
    <row r="953826" spans="23:35" x14ac:dyDescent="0.2">
      <c r="W953826" s="31"/>
      <c r="AI953826" s="31"/>
    </row>
    <row r="953830" spans="23:35" x14ac:dyDescent="0.2">
      <c r="W953830" s="29"/>
      <c r="AI953830" s="29"/>
    </row>
    <row r="953858" spans="23:35" x14ac:dyDescent="0.2">
      <c r="W953858" s="31"/>
      <c r="AI953858" s="31"/>
    </row>
    <row r="953862" spans="23:35" x14ac:dyDescent="0.2">
      <c r="W953862" s="29"/>
      <c r="AI953862" s="29"/>
    </row>
    <row r="953890" spans="23:35" x14ac:dyDescent="0.2">
      <c r="W953890" s="31"/>
      <c r="AI953890" s="31"/>
    </row>
    <row r="953894" spans="23:35" x14ac:dyDescent="0.2">
      <c r="W953894" s="29"/>
      <c r="AI953894" s="29"/>
    </row>
    <row r="953922" spans="23:35" x14ac:dyDescent="0.2">
      <c r="W953922" s="31"/>
      <c r="AI953922" s="31"/>
    </row>
    <row r="953926" spans="23:35" x14ac:dyDescent="0.2">
      <c r="W953926" s="29"/>
      <c r="AI953926" s="29"/>
    </row>
    <row r="953954" spans="23:35" x14ac:dyDescent="0.2">
      <c r="W953954" s="31"/>
      <c r="AI953954" s="31"/>
    </row>
    <row r="953958" spans="23:35" x14ac:dyDescent="0.2">
      <c r="W953958" s="29"/>
      <c r="AI953958" s="29"/>
    </row>
    <row r="953986" spans="23:35" x14ac:dyDescent="0.2">
      <c r="W953986" s="31"/>
      <c r="AI953986" s="31"/>
    </row>
    <row r="953990" spans="23:35" x14ac:dyDescent="0.2">
      <c r="W953990" s="29"/>
      <c r="AI953990" s="29"/>
    </row>
    <row r="954018" spans="23:35" x14ac:dyDescent="0.2">
      <c r="W954018" s="31"/>
      <c r="AI954018" s="31"/>
    </row>
    <row r="954022" spans="23:35" x14ac:dyDescent="0.2">
      <c r="W954022" s="29"/>
      <c r="AI954022" s="29"/>
    </row>
    <row r="954050" spans="23:35" x14ac:dyDescent="0.2">
      <c r="W954050" s="31"/>
      <c r="AI954050" s="31"/>
    </row>
    <row r="954054" spans="23:35" x14ac:dyDescent="0.2">
      <c r="W954054" s="29"/>
      <c r="AI954054" s="29"/>
    </row>
    <row r="954082" spans="23:35" x14ac:dyDescent="0.2">
      <c r="W954082" s="31"/>
      <c r="AI954082" s="31"/>
    </row>
    <row r="954086" spans="23:35" x14ac:dyDescent="0.2">
      <c r="W954086" s="29"/>
      <c r="AI954086" s="29"/>
    </row>
    <row r="954114" spans="23:35" x14ac:dyDescent="0.2">
      <c r="W954114" s="31"/>
      <c r="AI954114" s="31"/>
    </row>
    <row r="954118" spans="23:35" x14ac:dyDescent="0.2">
      <c r="W954118" s="29"/>
      <c r="AI954118" s="29"/>
    </row>
    <row r="954146" spans="23:35" x14ac:dyDescent="0.2">
      <c r="W954146" s="31"/>
      <c r="AI954146" s="31"/>
    </row>
    <row r="954150" spans="23:35" x14ac:dyDescent="0.2">
      <c r="W954150" s="29"/>
      <c r="AI954150" s="29"/>
    </row>
    <row r="954178" spans="23:35" x14ac:dyDescent="0.2">
      <c r="W954178" s="31"/>
      <c r="AI954178" s="31"/>
    </row>
    <row r="954182" spans="23:35" x14ac:dyDescent="0.2">
      <c r="W954182" s="29"/>
      <c r="AI954182" s="29"/>
    </row>
    <row r="954210" spans="23:35" x14ac:dyDescent="0.2">
      <c r="W954210" s="31"/>
      <c r="AI954210" s="31"/>
    </row>
    <row r="954214" spans="23:35" x14ac:dyDescent="0.2">
      <c r="W954214" s="29"/>
      <c r="AI954214" s="29"/>
    </row>
    <row r="954242" spans="23:35" x14ac:dyDescent="0.2">
      <c r="W954242" s="31"/>
      <c r="AI954242" s="31"/>
    </row>
    <row r="954246" spans="23:35" x14ac:dyDescent="0.2">
      <c r="W954246" s="29"/>
      <c r="AI954246" s="29"/>
    </row>
    <row r="954274" spans="23:35" x14ac:dyDescent="0.2">
      <c r="W954274" s="31"/>
      <c r="AI954274" s="31"/>
    </row>
    <row r="954278" spans="23:35" x14ac:dyDescent="0.2">
      <c r="W954278" s="29"/>
      <c r="AI954278" s="29"/>
    </row>
    <row r="954306" spans="23:35" x14ac:dyDescent="0.2">
      <c r="W954306" s="31"/>
      <c r="AI954306" s="31"/>
    </row>
    <row r="954310" spans="23:35" x14ac:dyDescent="0.2">
      <c r="W954310" s="29"/>
      <c r="AI954310" s="29"/>
    </row>
    <row r="954338" spans="23:35" x14ac:dyDescent="0.2">
      <c r="W954338" s="31"/>
      <c r="AI954338" s="31"/>
    </row>
    <row r="954342" spans="23:35" x14ac:dyDescent="0.2">
      <c r="W954342" s="29"/>
      <c r="AI954342" s="29"/>
    </row>
    <row r="954370" spans="23:35" x14ac:dyDescent="0.2">
      <c r="W954370" s="31"/>
      <c r="AI954370" s="31"/>
    </row>
    <row r="954374" spans="23:35" x14ac:dyDescent="0.2">
      <c r="W954374" s="29"/>
      <c r="AI954374" s="29"/>
    </row>
    <row r="954402" spans="23:35" x14ac:dyDescent="0.2">
      <c r="W954402" s="31"/>
      <c r="AI954402" s="31"/>
    </row>
    <row r="954406" spans="23:35" x14ac:dyDescent="0.2">
      <c r="W954406" s="29"/>
      <c r="AI954406" s="29"/>
    </row>
    <row r="954434" spans="23:35" x14ac:dyDescent="0.2">
      <c r="W954434" s="31"/>
      <c r="AI954434" s="31"/>
    </row>
    <row r="954438" spans="23:35" x14ac:dyDescent="0.2">
      <c r="W954438" s="29"/>
      <c r="AI954438" s="29"/>
    </row>
    <row r="954466" spans="23:35" x14ac:dyDescent="0.2">
      <c r="W954466" s="31"/>
      <c r="AI954466" s="31"/>
    </row>
    <row r="954470" spans="23:35" x14ac:dyDescent="0.2">
      <c r="W954470" s="29"/>
      <c r="AI954470" s="29"/>
    </row>
    <row r="954498" spans="23:35" x14ac:dyDescent="0.2">
      <c r="W954498" s="31"/>
      <c r="AI954498" s="31"/>
    </row>
    <row r="954502" spans="23:35" x14ac:dyDescent="0.2">
      <c r="W954502" s="29"/>
      <c r="AI954502" s="29"/>
    </row>
    <row r="954530" spans="23:35" x14ac:dyDescent="0.2">
      <c r="W954530" s="31"/>
      <c r="AI954530" s="31"/>
    </row>
    <row r="954534" spans="23:35" x14ac:dyDescent="0.2">
      <c r="W954534" s="29"/>
      <c r="AI954534" s="29"/>
    </row>
    <row r="954562" spans="23:35" x14ac:dyDescent="0.2">
      <c r="W954562" s="31"/>
      <c r="AI954562" s="31"/>
    </row>
    <row r="954566" spans="23:35" x14ac:dyDescent="0.2">
      <c r="W954566" s="29"/>
      <c r="AI954566" s="29"/>
    </row>
    <row r="954594" spans="23:35" x14ac:dyDescent="0.2">
      <c r="W954594" s="31"/>
      <c r="AI954594" s="31"/>
    </row>
    <row r="954598" spans="23:35" x14ac:dyDescent="0.2">
      <c r="W954598" s="29"/>
      <c r="AI954598" s="29"/>
    </row>
    <row r="954626" spans="23:35" x14ac:dyDescent="0.2">
      <c r="W954626" s="31"/>
      <c r="AI954626" s="31"/>
    </row>
    <row r="954630" spans="23:35" x14ac:dyDescent="0.2">
      <c r="W954630" s="29"/>
      <c r="AI954630" s="29"/>
    </row>
    <row r="954658" spans="23:35" x14ac:dyDescent="0.2">
      <c r="W954658" s="31"/>
      <c r="AI954658" s="31"/>
    </row>
    <row r="954662" spans="23:35" x14ac:dyDescent="0.2">
      <c r="W954662" s="29"/>
      <c r="AI954662" s="29"/>
    </row>
    <row r="954690" spans="23:35" x14ac:dyDescent="0.2">
      <c r="W954690" s="31"/>
      <c r="AI954690" s="31"/>
    </row>
    <row r="954694" spans="23:35" x14ac:dyDescent="0.2">
      <c r="W954694" s="29"/>
      <c r="AI954694" s="29"/>
    </row>
    <row r="954722" spans="23:35" x14ac:dyDescent="0.2">
      <c r="W954722" s="31"/>
      <c r="AI954722" s="31"/>
    </row>
    <row r="954726" spans="23:35" x14ac:dyDescent="0.2">
      <c r="W954726" s="29"/>
      <c r="AI954726" s="29"/>
    </row>
    <row r="954754" spans="23:35" x14ac:dyDescent="0.2">
      <c r="W954754" s="31"/>
      <c r="AI954754" s="31"/>
    </row>
    <row r="954758" spans="23:35" x14ac:dyDescent="0.2">
      <c r="W954758" s="29"/>
      <c r="AI954758" s="29"/>
    </row>
    <row r="954786" spans="23:35" x14ac:dyDescent="0.2">
      <c r="W954786" s="31"/>
      <c r="AI954786" s="31"/>
    </row>
    <row r="954790" spans="23:35" x14ac:dyDescent="0.2">
      <c r="W954790" s="29"/>
      <c r="AI954790" s="29"/>
    </row>
    <row r="954818" spans="23:35" x14ac:dyDescent="0.2">
      <c r="W954818" s="31"/>
      <c r="AI954818" s="31"/>
    </row>
    <row r="954822" spans="23:35" x14ac:dyDescent="0.2">
      <c r="W954822" s="29"/>
      <c r="AI954822" s="29"/>
    </row>
    <row r="954850" spans="23:35" x14ac:dyDescent="0.2">
      <c r="W954850" s="31"/>
      <c r="AI954850" s="31"/>
    </row>
    <row r="954854" spans="23:35" x14ac:dyDescent="0.2">
      <c r="W954854" s="29"/>
      <c r="AI954854" s="29"/>
    </row>
    <row r="954882" spans="23:35" x14ac:dyDescent="0.2">
      <c r="W954882" s="31"/>
      <c r="AI954882" s="31"/>
    </row>
    <row r="954886" spans="23:35" x14ac:dyDescent="0.2">
      <c r="W954886" s="29"/>
      <c r="AI954886" s="29"/>
    </row>
    <row r="954914" spans="23:35" x14ac:dyDescent="0.2">
      <c r="W954914" s="31"/>
      <c r="AI954914" s="31"/>
    </row>
    <row r="954918" spans="23:35" x14ac:dyDescent="0.2">
      <c r="W954918" s="29"/>
      <c r="AI954918" s="29"/>
    </row>
    <row r="954946" spans="23:35" x14ac:dyDescent="0.2">
      <c r="W954946" s="31"/>
      <c r="AI954946" s="31"/>
    </row>
    <row r="954950" spans="23:35" x14ac:dyDescent="0.2">
      <c r="W954950" s="29"/>
      <c r="AI954950" s="29"/>
    </row>
    <row r="954978" spans="23:35" x14ac:dyDescent="0.2">
      <c r="W954978" s="31"/>
      <c r="AI954978" s="31"/>
    </row>
    <row r="954982" spans="23:35" x14ac:dyDescent="0.2">
      <c r="W954982" s="29"/>
      <c r="AI954982" s="29"/>
    </row>
    <row r="955010" spans="23:35" x14ac:dyDescent="0.2">
      <c r="W955010" s="31"/>
      <c r="AI955010" s="31"/>
    </row>
    <row r="955014" spans="23:35" x14ac:dyDescent="0.2">
      <c r="W955014" s="29"/>
      <c r="AI955014" s="29"/>
    </row>
    <row r="955042" spans="23:35" x14ac:dyDescent="0.2">
      <c r="W955042" s="31"/>
      <c r="AI955042" s="31"/>
    </row>
    <row r="955046" spans="23:35" x14ac:dyDescent="0.2">
      <c r="W955046" s="29"/>
      <c r="AI955046" s="29"/>
    </row>
    <row r="955074" spans="23:35" x14ac:dyDescent="0.2">
      <c r="W955074" s="31"/>
      <c r="AI955074" s="31"/>
    </row>
    <row r="955078" spans="23:35" x14ac:dyDescent="0.2">
      <c r="W955078" s="29"/>
      <c r="AI955078" s="29"/>
    </row>
    <row r="955106" spans="23:35" x14ac:dyDescent="0.2">
      <c r="W955106" s="31"/>
      <c r="AI955106" s="31"/>
    </row>
    <row r="955110" spans="23:35" x14ac:dyDescent="0.2">
      <c r="W955110" s="29"/>
      <c r="AI955110" s="29"/>
    </row>
    <row r="955138" spans="23:35" x14ac:dyDescent="0.2">
      <c r="W955138" s="31"/>
      <c r="AI955138" s="31"/>
    </row>
    <row r="955142" spans="23:35" x14ac:dyDescent="0.2">
      <c r="W955142" s="29"/>
      <c r="AI955142" s="29"/>
    </row>
    <row r="955170" spans="23:35" x14ac:dyDescent="0.2">
      <c r="W955170" s="31"/>
      <c r="AI955170" s="31"/>
    </row>
    <row r="955174" spans="23:35" x14ac:dyDescent="0.2">
      <c r="W955174" s="29"/>
      <c r="AI955174" s="29"/>
    </row>
    <row r="955202" spans="23:35" x14ac:dyDescent="0.2">
      <c r="W955202" s="31"/>
      <c r="AI955202" s="31"/>
    </row>
    <row r="955206" spans="23:35" x14ac:dyDescent="0.2">
      <c r="W955206" s="29"/>
      <c r="AI955206" s="29"/>
    </row>
    <row r="955234" spans="23:35" x14ac:dyDescent="0.2">
      <c r="W955234" s="31"/>
      <c r="AI955234" s="31"/>
    </row>
    <row r="955238" spans="23:35" x14ac:dyDescent="0.2">
      <c r="W955238" s="29"/>
      <c r="AI955238" s="29"/>
    </row>
    <row r="955266" spans="23:35" x14ac:dyDescent="0.2">
      <c r="W955266" s="31"/>
      <c r="AI955266" s="31"/>
    </row>
    <row r="955270" spans="23:35" x14ac:dyDescent="0.2">
      <c r="W955270" s="29"/>
      <c r="AI955270" s="29"/>
    </row>
    <row r="955298" spans="23:35" x14ac:dyDescent="0.2">
      <c r="W955298" s="31"/>
      <c r="AI955298" s="31"/>
    </row>
    <row r="955302" spans="23:35" x14ac:dyDescent="0.2">
      <c r="W955302" s="29"/>
      <c r="AI955302" s="29"/>
    </row>
    <row r="955330" spans="23:35" x14ac:dyDescent="0.2">
      <c r="W955330" s="31"/>
      <c r="AI955330" s="31"/>
    </row>
    <row r="955334" spans="23:35" x14ac:dyDescent="0.2">
      <c r="W955334" s="29"/>
      <c r="AI955334" s="29"/>
    </row>
    <row r="955362" spans="23:35" x14ac:dyDescent="0.2">
      <c r="W955362" s="31"/>
      <c r="AI955362" s="31"/>
    </row>
    <row r="955366" spans="23:35" x14ac:dyDescent="0.2">
      <c r="W955366" s="29"/>
      <c r="AI955366" s="29"/>
    </row>
    <row r="955394" spans="23:35" x14ac:dyDescent="0.2">
      <c r="W955394" s="31"/>
      <c r="AI955394" s="31"/>
    </row>
    <row r="955398" spans="23:35" x14ac:dyDescent="0.2">
      <c r="W955398" s="29"/>
      <c r="AI955398" s="29"/>
    </row>
    <row r="955426" spans="23:35" x14ac:dyDescent="0.2">
      <c r="W955426" s="31"/>
      <c r="AI955426" s="31"/>
    </row>
    <row r="955430" spans="23:35" x14ac:dyDescent="0.2">
      <c r="W955430" s="29"/>
      <c r="AI955430" s="29"/>
    </row>
    <row r="955458" spans="23:35" x14ac:dyDescent="0.2">
      <c r="W955458" s="31"/>
      <c r="AI955458" s="31"/>
    </row>
    <row r="955462" spans="23:35" x14ac:dyDescent="0.2">
      <c r="W955462" s="29"/>
      <c r="AI955462" s="29"/>
    </row>
    <row r="955490" spans="23:35" x14ac:dyDescent="0.2">
      <c r="W955490" s="31"/>
      <c r="AI955490" s="31"/>
    </row>
    <row r="955494" spans="23:35" x14ac:dyDescent="0.2">
      <c r="W955494" s="29"/>
      <c r="AI955494" s="29"/>
    </row>
    <row r="955522" spans="23:35" x14ac:dyDescent="0.2">
      <c r="W955522" s="31"/>
      <c r="AI955522" s="31"/>
    </row>
    <row r="955526" spans="23:35" x14ac:dyDescent="0.2">
      <c r="W955526" s="29"/>
      <c r="AI955526" s="29"/>
    </row>
    <row r="955554" spans="23:35" x14ac:dyDescent="0.2">
      <c r="W955554" s="31"/>
      <c r="AI955554" s="31"/>
    </row>
    <row r="955558" spans="23:35" x14ac:dyDescent="0.2">
      <c r="W955558" s="29"/>
      <c r="AI955558" s="29"/>
    </row>
    <row r="955586" spans="23:35" x14ac:dyDescent="0.2">
      <c r="W955586" s="31"/>
      <c r="AI955586" s="31"/>
    </row>
    <row r="955590" spans="23:35" x14ac:dyDescent="0.2">
      <c r="W955590" s="29"/>
      <c r="AI955590" s="29"/>
    </row>
    <row r="955618" spans="23:35" x14ac:dyDescent="0.2">
      <c r="W955618" s="31"/>
      <c r="AI955618" s="31"/>
    </row>
    <row r="955622" spans="23:35" x14ac:dyDescent="0.2">
      <c r="W955622" s="29"/>
      <c r="AI955622" s="29"/>
    </row>
    <row r="955650" spans="23:35" x14ac:dyDescent="0.2">
      <c r="W955650" s="31"/>
      <c r="AI955650" s="31"/>
    </row>
    <row r="955654" spans="23:35" x14ac:dyDescent="0.2">
      <c r="W955654" s="29"/>
      <c r="AI955654" s="29"/>
    </row>
    <row r="955682" spans="23:35" x14ac:dyDescent="0.2">
      <c r="W955682" s="31"/>
      <c r="AI955682" s="31"/>
    </row>
    <row r="955686" spans="23:35" x14ac:dyDescent="0.2">
      <c r="W955686" s="29"/>
      <c r="AI955686" s="29"/>
    </row>
    <row r="955714" spans="23:35" x14ac:dyDescent="0.2">
      <c r="W955714" s="31"/>
      <c r="AI955714" s="31"/>
    </row>
    <row r="955718" spans="23:35" x14ac:dyDescent="0.2">
      <c r="W955718" s="29"/>
      <c r="AI955718" s="29"/>
    </row>
    <row r="955746" spans="23:35" x14ac:dyDescent="0.2">
      <c r="W955746" s="31"/>
      <c r="AI955746" s="31"/>
    </row>
    <row r="955750" spans="23:35" x14ac:dyDescent="0.2">
      <c r="W955750" s="29"/>
      <c r="AI955750" s="29"/>
    </row>
    <row r="955778" spans="23:35" x14ac:dyDescent="0.2">
      <c r="W955778" s="31"/>
      <c r="AI955778" s="31"/>
    </row>
    <row r="955782" spans="23:35" x14ac:dyDescent="0.2">
      <c r="W955782" s="29"/>
      <c r="AI955782" s="29"/>
    </row>
    <row r="955810" spans="23:35" x14ac:dyDescent="0.2">
      <c r="W955810" s="31"/>
      <c r="AI955810" s="31"/>
    </row>
    <row r="955814" spans="23:35" x14ac:dyDescent="0.2">
      <c r="W955814" s="29"/>
      <c r="AI955814" s="29"/>
    </row>
    <row r="955842" spans="23:35" x14ac:dyDescent="0.2">
      <c r="W955842" s="31"/>
      <c r="AI955842" s="31"/>
    </row>
    <row r="955846" spans="23:35" x14ac:dyDescent="0.2">
      <c r="W955846" s="29"/>
      <c r="AI955846" s="29"/>
    </row>
    <row r="955874" spans="23:35" x14ac:dyDescent="0.2">
      <c r="W955874" s="31"/>
      <c r="AI955874" s="31"/>
    </row>
    <row r="955878" spans="23:35" x14ac:dyDescent="0.2">
      <c r="W955878" s="29"/>
      <c r="AI955878" s="29"/>
    </row>
    <row r="955906" spans="23:35" x14ac:dyDescent="0.2">
      <c r="W955906" s="31"/>
      <c r="AI955906" s="31"/>
    </row>
    <row r="955910" spans="23:35" x14ac:dyDescent="0.2">
      <c r="W955910" s="29"/>
      <c r="AI955910" s="29"/>
    </row>
    <row r="955938" spans="23:35" x14ac:dyDescent="0.2">
      <c r="W955938" s="31"/>
      <c r="AI955938" s="31"/>
    </row>
    <row r="955942" spans="23:35" x14ac:dyDescent="0.2">
      <c r="W955942" s="29"/>
      <c r="AI955942" s="29"/>
    </row>
    <row r="955970" spans="23:35" x14ac:dyDescent="0.2">
      <c r="W955970" s="31"/>
      <c r="AI955970" s="31"/>
    </row>
    <row r="955974" spans="23:35" x14ac:dyDescent="0.2">
      <c r="W955974" s="29"/>
      <c r="AI955974" s="29"/>
    </row>
    <row r="956002" spans="23:35" x14ac:dyDescent="0.2">
      <c r="W956002" s="31"/>
      <c r="AI956002" s="31"/>
    </row>
    <row r="956006" spans="23:35" x14ac:dyDescent="0.2">
      <c r="W956006" s="29"/>
      <c r="AI956006" s="29"/>
    </row>
    <row r="956034" spans="23:35" x14ac:dyDescent="0.2">
      <c r="W956034" s="31"/>
      <c r="AI956034" s="31"/>
    </row>
    <row r="956038" spans="23:35" x14ac:dyDescent="0.2">
      <c r="W956038" s="29"/>
      <c r="AI956038" s="29"/>
    </row>
    <row r="956066" spans="23:35" x14ac:dyDescent="0.2">
      <c r="W956066" s="31"/>
      <c r="AI956066" s="31"/>
    </row>
    <row r="956070" spans="23:35" x14ac:dyDescent="0.2">
      <c r="W956070" s="29"/>
      <c r="AI956070" s="29"/>
    </row>
    <row r="956098" spans="23:35" x14ac:dyDescent="0.2">
      <c r="W956098" s="31"/>
      <c r="AI956098" s="31"/>
    </row>
    <row r="956102" spans="23:35" x14ac:dyDescent="0.2">
      <c r="W956102" s="29"/>
      <c r="AI956102" s="29"/>
    </row>
    <row r="956130" spans="23:35" x14ac:dyDescent="0.2">
      <c r="W956130" s="31"/>
      <c r="AI956130" s="31"/>
    </row>
    <row r="956134" spans="23:35" x14ac:dyDescent="0.2">
      <c r="W956134" s="29"/>
      <c r="AI956134" s="29"/>
    </row>
    <row r="956162" spans="23:35" x14ac:dyDescent="0.2">
      <c r="W956162" s="31"/>
      <c r="AI956162" s="31"/>
    </row>
    <row r="956166" spans="23:35" x14ac:dyDescent="0.2">
      <c r="W956166" s="29"/>
      <c r="AI956166" s="29"/>
    </row>
    <row r="956194" spans="23:35" x14ac:dyDescent="0.2">
      <c r="W956194" s="31"/>
      <c r="AI956194" s="31"/>
    </row>
    <row r="956198" spans="23:35" x14ac:dyDescent="0.2">
      <c r="W956198" s="29"/>
      <c r="AI956198" s="29"/>
    </row>
    <row r="956226" spans="23:35" x14ac:dyDescent="0.2">
      <c r="W956226" s="31"/>
      <c r="AI956226" s="31"/>
    </row>
    <row r="956230" spans="23:35" x14ac:dyDescent="0.2">
      <c r="W956230" s="29"/>
      <c r="AI956230" s="29"/>
    </row>
    <row r="956258" spans="23:35" x14ac:dyDescent="0.2">
      <c r="W956258" s="31"/>
      <c r="AI956258" s="31"/>
    </row>
    <row r="956262" spans="23:35" x14ac:dyDescent="0.2">
      <c r="W956262" s="29"/>
      <c r="AI956262" s="29"/>
    </row>
    <row r="956290" spans="23:35" x14ac:dyDescent="0.2">
      <c r="W956290" s="31"/>
      <c r="AI956290" s="31"/>
    </row>
    <row r="956294" spans="23:35" x14ac:dyDescent="0.2">
      <c r="W956294" s="29"/>
      <c r="AI956294" s="29"/>
    </row>
    <row r="956322" spans="23:35" x14ac:dyDescent="0.2">
      <c r="W956322" s="31"/>
      <c r="AI956322" s="31"/>
    </row>
    <row r="956326" spans="23:35" x14ac:dyDescent="0.2">
      <c r="W956326" s="29"/>
      <c r="AI956326" s="29"/>
    </row>
    <row r="956354" spans="23:35" x14ac:dyDescent="0.2">
      <c r="W956354" s="31"/>
      <c r="AI956354" s="31"/>
    </row>
    <row r="956358" spans="23:35" x14ac:dyDescent="0.2">
      <c r="W956358" s="29"/>
      <c r="AI956358" s="29"/>
    </row>
    <row r="956386" spans="23:35" x14ac:dyDescent="0.2">
      <c r="W956386" s="31"/>
      <c r="AI956386" s="31"/>
    </row>
    <row r="956390" spans="23:35" x14ac:dyDescent="0.2">
      <c r="W956390" s="29"/>
      <c r="AI956390" s="29"/>
    </row>
    <row r="956418" spans="23:35" x14ac:dyDescent="0.2">
      <c r="W956418" s="31"/>
      <c r="AI956418" s="31"/>
    </row>
    <row r="956422" spans="23:35" x14ac:dyDescent="0.2">
      <c r="W956422" s="29"/>
      <c r="AI956422" s="29"/>
    </row>
    <row r="956450" spans="23:35" x14ac:dyDescent="0.2">
      <c r="W956450" s="31"/>
      <c r="AI956450" s="31"/>
    </row>
    <row r="956454" spans="23:35" x14ac:dyDescent="0.2">
      <c r="W956454" s="29"/>
      <c r="AI956454" s="29"/>
    </row>
    <row r="956482" spans="23:35" x14ac:dyDescent="0.2">
      <c r="W956482" s="31"/>
      <c r="AI956482" s="31"/>
    </row>
    <row r="956486" spans="23:35" x14ac:dyDescent="0.2">
      <c r="W956486" s="29"/>
      <c r="AI956486" s="29"/>
    </row>
    <row r="956514" spans="23:35" x14ac:dyDescent="0.2">
      <c r="W956514" s="31"/>
      <c r="AI956514" s="31"/>
    </row>
    <row r="956518" spans="23:35" x14ac:dyDescent="0.2">
      <c r="W956518" s="29"/>
      <c r="AI956518" s="29"/>
    </row>
    <row r="956546" spans="23:35" x14ac:dyDescent="0.2">
      <c r="W956546" s="31"/>
      <c r="AI956546" s="31"/>
    </row>
    <row r="956550" spans="23:35" x14ac:dyDescent="0.2">
      <c r="W956550" s="29"/>
      <c r="AI956550" s="29"/>
    </row>
    <row r="956578" spans="23:35" x14ac:dyDescent="0.2">
      <c r="W956578" s="31"/>
      <c r="AI956578" s="31"/>
    </row>
    <row r="956582" spans="23:35" x14ac:dyDescent="0.2">
      <c r="W956582" s="29"/>
      <c r="AI956582" s="29"/>
    </row>
    <row r="956610" spans="23:35" x14ac:dyDescent="0.2">
      <c r="W956610" s="31"/>
      <c r="AI956610" s="31"/>
    </row>
    <row r="956614" spans="23:35" x14ac:dyDescent="0.2">
      <c r="W956614" s="29"/>
      <c r="AI956614" s="29"/>
    </row>
    <row r="956642" spans="23:35" x14ac:dyDescent="0.2">
      <c r="W956642" s="31"/>
      <c r="AI956642" s="31"/>
    </row>
    <row r="956646" spans="23:35" x14ac:dyDescent="0.2">
      <c r="W956646" s="29"/>
      <c r="AI956646" s="29"/>
    </row>
    <row r="956674" spans="23:35" x14ac:dyDescent="0.2">
      <c r="W956674" s="31"/>
      <c r="AI956674" s="31"/>
    </row>
    <row r="956678" spans="23:35" x14ac:dyDescent="0.2">
      <c r="W956678" s="29"/>
      <c r="AI956678" s="29"/>
    </row>
    <row r="956706" spans="23:35" x14ac:dyDescent="0.2">
      <c r="W956706" s="31"/>
      <c r="AI956706" s="31"/>
    </row>
    <row r="956710" spans="23:35" x14ac:dyDescent="0.2">
      <c r="W956710" s="29"/>
      <c r="AI956710" s="29"/>
    </row>
    <row r="956738" spans="23:35" x14ac:dyDescent="0.2">
      <c r="W956738" s="31"/>
      <c r="AI956738" s="31"/>
    </row>
    <row r="956742" spans="23:35" x14ac:dyDescent="0.2">
      <c r="W956742" s="29"/>
      <c r="AI956742" s="29"/>
    </row>
    <row r="956770" spans="23:35" x14ac:dyDescent="0.2">
      <c r="W956770" s="31"/>
      <c r="AI956770" s="31"/>
    </row>
    <row r="956774" spans="23:35" x14ac:dyDescent="0.2">
      <c r="W956774" s="29"/>
      <c r="AI956774" s="29"/>
    </row>
    <row r="956802" spans="23:35" x14ac:dyDescent="0.2">
      <c r="W956802" s="31"/>
      <c r="AI956802" s="31"/>
    </row>
    <row r="956806" spans="23:35" x14ac:dyDescent="0.2">
      <c r="W956806" s="29"/>
      <c r="AI956806" s="29"/>
    </row>
    <row r="956834" spans="23:35" x14ac:dyDescent="0.2">
      <c r="W956834" s="31"/>
      <c r="AI956834" s="31"/>
    </row>
    <row r="956838" spans="23:35" x14ac:dyDescent="0.2">
      <c r="W956838" s="29"/>
      <c r="AI956838" s="29"/>
    </row>
    <row r="956866" spans="23:35" x14ac:dyDescent="0.2">
      <c r="W956866" s="31"/>
      <c r="AI956866" s="31"/>
    </row>
    <row r="956870" spans="23:35" x14ac:dyDescent="0.2">
      <c r="W956870" s="29"/>
      <c r="AI956870" s="29"/>
    </row>
    <row r="956898" spans="23:35" x14ac:dyDescent="0.2">
      <c r="W956898" s="31"/>
      <c r="AI956898" s="31"/>
    </row>
    <row r="956902" spans="23:35" x14ac:dyDescent="0.2">
      <c r="W956902" s="29"/>
      <c r="AI956902" s="29"/>
    </row>
    <row r="956930" spans="23:35" x14ac:dyDescent="0.2">
      <c r="W956930" s="31"/>
      <c r="AI956930" s="31"/>
    </row>
    <row r="956934" spans="23:35" x14ac:dyDescent="0.2">
      <c r="W956934" s="29"/>
      <c r="AI956934" s="29"/>
    </row>
    <row r="956962" spans="23:35" x14ac:dyDescent="0.2">
      <c r="W956962" s="31"/>
      <c r="AI956962" s="31"/>
    </row>
    <row r="956966" spans="23:35" x14ac:dyDescent="0.2">
      <c r="W956966" s="29"/>
      <c r="AI956966" s="29"/>
    </row>
    <row r="956994" spans="23:35" x14ac:dyDescent="0.2">
      <c r="W956994" s="31"/>
      <c r="AI956994" s="31"/>
    </row>
    <row r="956998" spans="23:35" x14ac:dyDescent="0.2">
      <c r="W956998" s="29"/>
      <c r="AI956998" s="29"/>
    </row>
    <row r="957026" spans="23:35" x14ac:dyDescent="0.2">
      <c r="W957026" s="31"/>
      <c r="AI957026" s="31"/>
    </row>
    <row r="957030" spans="23:35" x14ac:dyDescent="0.2">
      <c r="W957030" s="29"/>
      <c r="AI957030" s="29"/>
    </row>
    <row r="957058" spans="23:35" x14ac:dyDescent="0.2">
      <c r="W957058" s="31"/>
      <c r="AI957058" s="31"/>
    </row>
    <row r="957062" spans="23:35" x14ac:dyDescent="0.2">
      <c r="W957062" s="29"/>
      <c r="AI957062" s="29"/>
    </row>
    <row r="957090" spans="23:35" x14ac:dyDescent="0.2">
      <c r="W957090" s="31"/>
      <c r="AI957090" s="31"/>
    </row>
    <row r="957094" spans="23:35" x14ac:dyDescent="0.2">
      <c r="W957094" s="29"/>
      <c r="AI957094" s="29"/>
    </row>
    <row r="957122" spans="23:35" x14ac:dyDescent="0.2">
      <c r="W957122" s="31"/>
      <c r="AI957122" s="31"/>
    </row>
    <row r="957126" spans="23:35" x14ac:dyDescent="0.2">
      <c r="W957126" s="29"/>
      <c r="AI957126" s="29"/>
    </row>
    <row r="957154" spans="23:35" x14ac:dyDescent="0.2">
      <c r="W957154" s="31"/>
      <c r="AI957154" s="31"/>
    </row>
    <row r="957158" spans="23:35" x14ac:dyDescent="0.2">
      <c r="W957158" s="29"/>
      <c r="AI957158" s="29"/>
    </row>
    <row r="957186" spans="23:35" x14ac:dyDescent="0.2">
      <c r="W957186" s="31"/>
      <c r="AI957186" s="31"/>
    </row>
    <row r="957190" spans="23:35" x14ac:dyDescent="0.2">
      <c r="W957190" s="29"/>
      <c r="AI957190" s="29"/>
    </row>
    <row r="957218" spans="23:35" x14ac:dyDescent="0.2">
      <c r="W957218" s="31"/>
      <c r="AI957218" s="31"/>
    </row>
    <row r="957222" spans="23:35" x14ac:dyDescent="0.2">
      <c r="W957222" s="29"/>
      <c r="AI957222" s="29"/>
    </row>
    <row r="957250" spans="23:35" x14ac:dyDescent="0.2">
      <c r="W957250" s="31"/>
      <c r="AI957250" s="31"/>
    </row>
    <row r="957254" spans="23:35" x14ac:dyDescent="0.2">
      <c r="W957254" s="29"/>
      <c r="AI957254" s="29"/>
    </row>
    <row r="957282" spans="23:35" x14ac:dyDescent="0.2">
      <c r="W957282" s="31"/>
      <c r="AI957282" s="31"/>
    </row>
    <row r="957286" spans="23:35" x14ac:dyDescent="0.2">
      <c r="W957286" s="29"/>
      <c r="AI957286" s="29"/>
    </row>
    <row r="957314" spans="23:35" x14ac:dyDescent="0.2">
      <c r="W957314" s="31"/>
      <c r="AI957314" s="31"/>
    </row>
    <row r="957318" spans="23:35" x14ac:dyDescent="0.2">
      <c r="W957318" s="29"/>
      <c r="AI957318" s="29"/>
    </row>
    <row r="957346" spans="23:35" x14ac:dyDescent="0.2">
      <c r="W957346" s="31"/>
      <c r="AI957346" s="31"/>
    </row>
    <row r="957350" spans="23:35" x14ac:dyDescent="0.2">
      <c r="W957350" s="29"/>
      <c r="AI957350" s="29"/>
    </row>
    <row r="957378" spans="23:35" x14ac:dyDescent="0.2">
      <c r="W957378" s="31"/>
      <c r="AI957378" s="31"/>
    </row>
    <row r="957382" spans="23:35" x14ac:dyDescent="0.2">
      <c r="W957382" s="29"/>
      <c r="AI957382" s="29"/>
    </row>
    <row r="957410" spans="23:35" x14ac:dyDescent="0.2">
      <c r="W957410" s="31"/>
      <c r="AI957410" s="31"/>
    </row>
    <row r="957414" spans="23:35" x14ac:dyDescent="0.2">
      <c r="W957414" s="29"/>
      <c r="AI957414" s="29"/>
    </row>
    <row r="957442" spans="23:35" x14ac:dyDescent="0.2">
      <c r="W957442" s="31"/>
      <c r="AI957442" s="31"/>
    </row>
    <row r="957446" spans="23:35" x14ac:dyDescent="0.2">
      <c r="W957446" s="29"/>
      <c r="AI957446" s="29"/>
    </row>
    <row r="957474" spans="23:35" x14ac:dyDescent="0.2">
      <c r="W957474" s="31"/>
      <c r="AI957474" s="31"/>
    </row>
    <row r="957478" spans="23:35" x14ac:dyDescent="0.2">
      <c r="W957478" s="29"/>
      <c r="AI957478" s="29"/>
    </row>
    <row r="957506" spans="23:35" x14ac:dyDescent="0.2">
      <c r="W957506" s="31"/>
      <c r="AI957506" s="31"/>
    </row>
    <row r="957510" spans="23:35" x14ac:dyDescent="0.2">
      <c r="W957510" s="29"/>
      <c r="AI957510" s="29"/>
    </row>
    <row r="957538" spans="23:35" x14ac:dyDescent="0.2">
      <c r="W957538" s="31"/>
      <c r="AI957538" s="31"/>
    </row>
    <row r="957542" spans="23:35" x14ac:dyDescent="0.2">
      <c r="W957542" s="29"/>
      <c r="AI957542" s="29"/>
    </row>
    <row r="957570" spans="23:35" x14ac:dyDescent="0.2">
      <c r="W957570" s="31"/>
      <c r="AI957570" s="31"/>
    </row>
    <row r="957574" spans="23:35" x14ac:dyDescent="0.2">
      <c r="W957574" s="29"/>
      <c r="AI957574" s="29"/>
    </row>
    <row r="957602" spans="23:35" x14ac:dyDescent="0.2">
      <c r="W957602" s="31"/>
      <c r="AI957602" s="31"/>
    </row>
    <row r="957606" spans="23:35" x14ac:dyDescent="0.2">
      <c r="W957606" s="29"/>
      <c r="AI957606" s="29"/>
    </row>
    <row r="957634" spans="23:35" x14ac:dyDescent="0.2">
      <c r="W957634" s="31"/>
      <c r="AI957634" s="31"/>
    </row>
    <row r="957638" spans="23:35" x14ac:dyDescent="0.2">
      <c r="W957638" s="29"/>
      <c r="AI957638" s="29"/>
    </row>
    <row r="957666" spans="23:35" x14ac:dyDescent="0.2">
      <c r="W957666" s="31"/>
      <c r="AI957666" s="31"/>
    </row>
    <row r="957670" spans="23:35" x14ac:dyDescent="0.2">
      <c r="W957670" s="29"/>
      <c r="AI957670" s="29"/>
    </row>
    <row r="957698" spans="23:35" x14ac:dyDescent="0.2">
      <c r="W957698" s="31"/>
      <c r="AI957698" s="31"/>
    </row>
    <row r="957702" spans="23:35" x14ac:dyDescent="0.2">
      <c r="W957702" s="29"/>
      <c r="AI957702" s="29"/>
    </row>
    <row r="957730" spans="23:35" x14ac:dyDescent="0.2">
      <c r="W957730" s="31"/>
      <c r="AI957730" s="31"/>
    </row>
    <row r="957734" spans="23:35" x14ac:dyDescent="0.2">
      <c r="W957734" s="29"/>
      <c r="AI957734" s="29"/>
    </row>
    <row r="957762" spans="23:35" x14ac:dyDescent="0.2">
      <c r="W957762" s="31"/>
      <c r="AI957762" s="31"/>
    </row>
    <row r="957766" spans="23:35" x14ac:dyDescent="0.2">
      <c r="W957766" s="29"/>
      <c r="AI957766" s="29"/>
    </row>
    <row r="957794" spans="23:35" x14ac:dyDescent="0.2">
      <c r="W957794" s="31"/>
      <c r="AI957794" s="31"/>
    </row>
    <row r="957798" spans="23:35" x14ac:dyDescent="0.2">
      <c r="W957798" s="29"/>
      <c r="AI957798" s="29"/>
    </row>
    <row r="957826" spans="23:35" x14ac:dyDescent="0.2">
      <c r="W957826" s="31"/>
      <c r="AI957826" s="31"/>
    </row>
    <row r="957830" spans="23:35" x14ac:dyDescent="0.2">
      <c r="W957830" s="29"/>
      <c r="AI957830" s="29"/>
    </row>
    <row r="957858" spans="23:35" x14ac:dyDescent="0.2">
      <c r="W957858" s="31"/>
      <c r="AI957858" s="31"/>
    </row>
    <row r="957862" spans="23:35" x14ac:dyDescent="0.2">
      <c r="W957862" s="29"/>
      <c r="AI957862" s="29"/>
    </row>
    <row r="957890" spans="23:35" x14ac:dyDescent="0.2">
      <c r="W957890" s="31"/>
      <c r="AI957890" s="31"/>
    </row>
    <row r="957894" spans="23:35" x14ac:dyDescent="0.2">
      <c r="W957894" s="29"/>
      <c r="AI957894" s="29"/>
    </row>
    <row r="957922" spans="23:35" x14ac:dyDescent="0.2">
      <c r="W957922" s="31"/>
      <c r="AI957922" s="31"/>
    </row>
    <row r="957926" spans="23:35" x14ac:dyDescent="0.2">
      <c r="W957926" s="29"/>
      <c r="AI957926" s="29"/>
    </row>
    <row r="957954" spans="23:35" x14ac:dyDescent="0.2">
      <c r="W957954" s="31"/>
      <c r="AI957954" s="31"/>
    </row>
    <row r="957958" spans="23:35" x14ac:dyDescent="0.2">
      <c r="W957958" s="29"/>
      <c r="AI957958" s="29"/>
    </row>
    <row r="957986" spans="23:35" x14ac:dyDescent="0.2">
      <c r="W957986" s="31"/>
      <c r="AI957986" s="31"/>
    </row>
    <row r="957990" spans="23:35" x14ac:dyDescent="0.2">
      <c r="W957990" s="29"/>
      <c r="AI957990" s="29"/>
    </row>
    <row r="958018" spans="23:35" x14ac:dyDescent="0.2">
      <c r="W958018" s="31"/>
      <c r="AI958018" s="31"/>
    </row>
    <row r="958022" spans="23:35" x14ac:dyDescent="0.2">
      <c r="W958022" s="29"/>
      <c r="AI958022" s="29"/>
    </row>
    <row r="958050" spans="23:35" x14ac:dyDescent="0.2">
      <c r="W958050" s="31"/>
      <c r="AI958050" s="31"/>
    </row>
    <row r="958054" spans="23:35" x14ac:dyDescent="0.2">
      <c r="W958054" s="29"/>
      <c r="AI958054" s="29"/>
    </row>
    <row r="958082" spans="23:35" x14ac:dyDescent="0.2">
      <c r="W958082" s="31"/>
      <c r="AI958082" s="31"/>
    </row>
    <row r="958086" spans="23:35" x14ac:dyDescent="0.2">
      <c r="W958086" s="29"/>
      <c r="AI958086" s="29"/>
    </row>
    <row r="958114" spans="23:35" x14ac:dyDescent="0.2">
      <c r="W958114" s="31"/>
      <c r="AI958114" s="31"/>
    </row>
    <row r="958118" spans="23:35" x14ac:dyDescent="0.2">
      <c r="W958118" s="29"/>
      <c r="AI958118" s="29"/>
    </row>
    <row r="958146" spans="23:35" x14ac:dyDescent="0.2">
      <c r="W958146" s="31"/>
      <c r="AI958146" s="31"/>
    </row>
    <row r="958150" spans="23:35" x14ac:dyDescent="0.2">
      <c r="W958150" s="29"/>
      <c r="AI958150" s="29"/>
    </row>
    <row r="958178" spans="23:35" x14ac:dyDescent="0.2">
      <c r="W958178" s="31"/>
      <c r="AI958178" s="31"/>
    </row>
    <row r="958182" spans="23:35" x14ac:dyDescent="0.2">
      <c r="W958182" s="29"/>
      <c r="AI958182" s="29"/>
    </row>
    <row r="958210" spans="23:35" x14ac:dyDescent="0.2">
      <c r="W958210" s="31"/>
      <c r="AI958210" s="31"/>
    </row>
    <row r="958214" spans="23:35" x14ac:dyDescent="0.2">
      <c r="W958214" s="29"/>
      <c r="AI958214" s="29"/>
    </row>
    <row r="958242" spans="23:35" x14ac:dyDescent="0.2">
      <c r="W958242" s="31"/>
      <c r="AI958242" s="31"/>
    </row>
    <row r="958246" spans="23:35" x14ac:dyDescent="0.2">
      <c r="W958246" s="29"/>
      <c r="AI958246" s="29"/>
    </row>
    <row r="958274" spans="23:35" x14ac:dyDescent="0.2">
      <c r="W958274" s="31"/>
      <c r="AI958274" s="31"/>
    </row>
    <row r="958278" spans="23:35" x14ac:dyDescent="0.2">
      <c r="W958278" s="29"/>
      <c r="AI958278" s="29"/>
    </row>
    <row r="958306" spans="23:35" x14ac:dyDescent="0.2">
      <c r="W958306" s="31"/>
      <c r="AI958306" s="31"/>
    </row>
    <row r="958310" spans="23:35" x14ac:dyDescent="0.2">
      <c r="W958310" s="29"/>
      <c r="AI958310" s="29"/>
    </row>
    <row r="958338" spans="23:35" x14ac:dyDescent="0.2">
      <c r="W958338" s="31"/>
      <c r="AI958338" s="31"/>
    </row>
    <row r="958342" spans="23:35" x14ac:dyDescent="0.2">
      <c r="W958342" s="29"/>
      <c r="AI958342" s="29"/>
    </row>
    <row r="958370" spans="23:35" x14ac:dyDescent="0.2">
      <c r="W958370" s="31"/>
      <c r="AI958370" s="31"/>
    </row>
    <row r="958374" spans="23:35" x14ac:dyDescent="0.2">
      <c r="W958374" s="29"/>
      <c r="AI958374" s="29"/>
    </row>
    <row r="958402" spans="23:35" x14ac:dyDescent="0.2">
      <c r="W958402" s="31"/>
      <c r="AI958402" s="31"/>
    </row>
    <row r="958406" spans="23:35" x14ac:dyDescent="0.2">
      <c r="W958406" s="29"/>
      <c r="AI958406" s="29"/>
    </row>
    <row r="958434" spans="23:35" x14ac:dyDescent="0.2">
      <c r="W958434" s="31"/>
      <c r="AI958434" s="31"/>
    </row>
    <row r="958438" spans="23:35" x14ac:dyDescent="0.2">
      <c r="W958438" s="29"/>
      <c r="AI958438" s="29"/>
    </row>
    <row r="958466" spans="23:35" x14ac:dyDescent="0.2">
      <c r="W958466" s="31"/>
      <c r="AI958466" s="31"/>
    </row>
    <row r="958470" spans="23:35" x14ac:dyDescent="0.2">
      <c r="W958470" s="29"/>
      <c r="AI958470" s="29"/>
    </row>
    <row r="958498" spans="23:35" x14ac:dyDescent="0.2">
      <c r="W958498" s="31"/>
      <c r="AI958498" s="31"/>
    </row>
    <row r="958502" spans="23:35" x14ac:dyDescent="0.2">
      <c r="W958502" s="29"/>
      <c r="AI958502" s="29"/>
    </row>
    <row r="958530" spans="23:35" x14ac:dyDescent="0.2">
      <c r="W958530" s="31"/>
      <c r="AI958530" s="31"/>
    </row>
    <row r="958534" spans="23:35" x14ac:dyDescent="0.2">
      <c r="W958534" s="29"/>
      <c r="AI958534" s="29"/>
    </row>
    <row r="958562" spans="23:35" x14ac:dyDescent="0.2">
      <c r="W958562" s="31"/>
      <c r="AI958562" s="31"/>
    </row>
    <row r="958566" spans="23:35" x14ac:dyDescent="0.2">
      <c r="W958566" s="29"/>
      <c r="AI958566" s="29"/>
    </row>
    <row r="958594" spans="23:35" x14ac:dyDescent="0.2">
      <c r="W958594" s="31"/>
      <c r="AI958594" s="31"/>
    </row>
    <row r="958598" spans="23:35" x14ac:dyDescent="0.2">
      <c r="W958598" s="29"/>
      <c r="AI958598" s="29"/>
    </row>
    <row r="958626" spans="23:35" x14ac:dyDescent="0.2">
      <c r="W958626" s="31"/>
      <c r="AI958626" s="31"/>
    </row>
    <row r="958630" spans="23:35" x14ac:dyDescent="0.2">
      <c r="W958630" s="29"/>
      <c r="AI958630" s="29"/>
    </row>
    <row r="958658" spans="23:35" x14ac:dyDescent="0.2">
      <c r="W958658" s="31"/>
      <c r="AI958658" s="31"/>
    </row>
    <row r="958662" spans="23:35" x14ac:dyDescent="0.2">
      <c r="W958662" s="29"/>
      <c r="AI958662" s="29"/>
    </row>
    <row r="958690" spans="23:35" x14ac:dyDescent="0.2">
      <c r="W958690" s="31"/>
      <c r="AI958690" s="31"/>
    </row>
    <row r="958694" spans="23:35" x14ac:dyDescent="0.2">
      <c r="W958694" s="29"/>
      <c r="AI958694" s="29"/>
    </row>
    <row r="958722" spans="23:35" x14ac:dyDescent="0.2">
      <c r="W958722" s="31"/>
      <c r="AI958722" s="31"/>
    </row>
    <row r="958726" spans="23:35" x14ac:dyDescent="0.2">
      <c r="W958726" s="29"/>
      <c r="AI958726" s="29"/>
    </row>
    <row r="958754" spans="23:35" x14ac:dyDescent="0.2">
      <c r="W958754" s="31"/>
      <c r="AI958754" s="31"/>
    </row>
    <row r="958758" spans="23:35" x14ac:dyDescent="0.2">
      <c r="W958758" s="29"/>
      <c r="AI958758" s="29"/>
    </row>
    <row r="958786" spans="23:35" x14ac:dyDescent="0.2">
      <c r="W958786" s="31"/>
      <c r="AI958786" s="31"/>
    </row>
    <row r="958790" spans="23:35" x14ac:dyDescent="0.2">
      <c r="W958790" s="29"/>
      <c r="AI958790" s="29"/>
    </row>
    <row r="958818" spans="23:35" x14ac:dyDescent="0.2">
      <c r="W958818" s="31"/>
      <c r="AI958818" s="31"/>
    </row>
    <row r="958822" spans="23:35" x14ac:dyDescent="0.2">
      <c r="W958822" s="29"/>
      <c r="AI958822" s="29"/>
    </row>
    <row r="958850" spans="23:35" x14ac:dyDescent="0.2">
      <c r="W958850" s="31"/>
      <c r="AI958850" s="31"/>
    </row>
    <row r="958854" spans="23:35" x14ac:dyDescent="0.2">
      <c r="W958854" s="29"/>
      <c r="AI958854" s="29"/>
    </row>
    <row r="958882" spans="23:35" x14ac:dyDescent="0.2">
      <c r="W958882" s="31"/>
      <c r="AI958882" s="31"/>
    </row>
    <row r="958886" spans="23:35" x14ac:dyDescent="0.2">
      <c r="W958886" s="29"/>
      <c r="AI958886" s="29"/>
    </row>
    <row r="958914" spans="23:35" x14ac:dyDescent="0.2">
      <c r="W958914" s="31"/>
      <c r="AI958914" s="31"/>
    </row>
    <row r="958918" spans="23:35" x14ac:dyDescent="0.2">
      <c r="W958918" s="29"/>
      <c r="AI958918" s="29"/>
    </row>
    <row r="958946" spans="23:35" x14ac:dyDescent="0.2">
      <c r="W958946" s="31"/>
      <c r="AI958946" s="31"/>
    </row>
    <row r="958950" spans="23:35" x14ac:dyDescent="0.2">
      <c r="W958950" s="29"/>
      <c r="AI958950" s="29"/>
    </row>
    <row r="958978" spans="23:35" x14ac:dyDescent="0.2">
      <c r="W958978" s="31"/>
      <c r="AI958978" s="31"/>
    </row>
    <row r="958982" spans="23:35" x14ac:dyDescent="0.2">
      <c r="W958982" s="29"/>
      <c r="AI958982" s="29"/>
    </row>
    <row r="959010" spans="23:35" x14ac:dyDescent="0.2">
      <c r="W959010" s="31"/>
      <c r="AI959010" s="31"/>
    </row>
    <row r="959014" spans="23:35" x14ac:dyDescent="0.2">
      <c r="W959014" s="29"/>
      <c r="AI959014" s="29"/>
    </row>
    <row r="959042" spans="23:35" x14ac:dyDescent="0.2">
      <c r="W959042" s="31"/>
      <c r="AI959042" s="31"/>
    </row>
    <row r="959046" spans="23:35" x14ac:dyDescent="0.2">
      <c r="W959046" s="29"/>
      <c r="AI959046" s="29"/>
    </row>
    <row r="959074" spans="23:35" x14ac:dyDescent="0.2">
      <c r="W959074" s="31"/>
      <c r="AI959074" s="31"/>
    </row>
    <row r="959078" spans="23:35" x14ac:dyDescent="0.2">
      <c r="W959078" s="29"/>
      <c r="AI959078" s="29"/>
    </row>
    <row r="959106" spans="23:35" x14ac:dyDescent="0.2">
      <c r="W959106" s="31"/>
      <c r="AI959106" s="31"/>
    </row>
    <row r="959110" spans="23:35" x14ac:dyDescent="0.2">
      <c r="W959110" s="29"/>
      <c r="AI959110" s="29"/>
    </row>
    <row r="959138" spans="23:35" x14ac:dyDescent="0.2">
      <c r="W959138" s="31"/>
      <c r="AI959138" s="31"/>
    </row>
    <row r="959142" spans="23:35" x14ac:dyDescent="0.2">
      <c r="W959142" s="29"/>
      <c r="AI959142" s="29"/>
    </row>
    <row r="959170" spans="23:35" x14ac:dyDescent="0.2">
      <c r="W959170" s="31"/>
      <c r="AI959170" s="31"/>
    </row>
    <row r="959174" spans="23:35" x14ac:dyDescent="0.2">
      <c r="W959174" s="29"/>
      <c r="AI959174" s="29"/>
    </row>
    <row r="959202" spans="23:35" x14ac:dyDescent="0.2">
      <c r="W959202" s="31"/>
      <c r="AI959202" s="31"/>
    </row>
    <row r="959206" spans="23:35" x14ac:dyDescent="0.2">
      <c r="W959206" s="29"/>
      <c r="AI959206" s="29"/>
    </row>
    <row r="959234" spans="23:35" x14ac:dyDescent="0.2">
      <c r="W959234" s="31"/>
      <c r="AI959234" s="31"/>
    </row>
    <row r="959238" spans="23:35" x14ac:dyDescent="0.2">
      <c r="W959238" s="29"/>
      <c r="AI959238" s="29"/>
    </row>
    <row r="959266" spans="23:35" x14ac:dyDescent="0.2">
      <c r="W959266" s="31"/>
      <c r="AI959266" s="31"/>
    </row>
    <row r="959270" spans="23:35" x14ac:dyDescent="0.2">
      <c r="W959270" s="29"/>
      <c r="AI959270" s="29"/>
    </row>
    <row r="959298" spans="23:35" x14ac:dyDescent="0.2">
      <c r="W959298" s="31"/>
      <c r="AI959298" s="31"/>
    </row>
    <row r="959302" spans="23:35" x14ac:dyDescent="0.2">
      <c r="W959302" s="29"/>
      <c r="AI959302" s="29"/>
    </row>
    <row r="959330" spans="23:35" x14ac:dyDescent="0.2">
      <c r="W959330" s="31"/>
      <c r="AI959330" s="31"/>
    </row>
    <row r="959334" spans="23:35" x14ac:dyDescent="0.2">
      <c r="W959334" s="29"/>
      <c r="AI959334" s="29"/>
    </row>
    <row r="959362" spans="23:35" x14ac:dyDescent="0.2">
      <c r="W959362" s="31"/>
      <c r="AI959362" s="31"/>
    </row>
    <row r="959366" spans="23:35" x14ac:dyDescent="0.2">
      <c r="W959366" s="29"/>
      <c r="AI959366" s="29"/>
    </row>
    <row r="959394" spans="23:35" x14ac:dyDescent="0.2">
      <c r="W959394" s="31"/>
      <c r="AI959394" s="31"/>
    </row>
    <row r="959398" spans="23:35" x14ac:dyDescent="0.2">
      <c r="W959398" s="29"/>
      <c r="AI959398" s="29"/>
    </row>
    <row r="959426" spans="23:35" x14ac:dyDescent="0.2">
      <c r="W959426" s="31"/>
      <c r="AI959426" s="31"/>
    </row>
    <row r="959430" spans="23:35" x14ac:dyDescent="0.2">
      <c r="W959430" s="29"/>
      <c r="AI959430" s="29"/>
    </row>
    <row r="959458" spans="23:35" x14ac:dyDescent="0.2">
      <c r="W959458" s="31"/>
      <c r="AI959458" s="31"/>
    </row>
    <row r="959462" spans="23:35" x14ac:dyDescent="0.2">
      <c r="W959462" s="29"/>
      <c r="AI959462" s="29"/>
    </row>
    <row r="959490" spans="23:35" x14ac:dyDescent="0.2">
      <c r="W959490" s="31"/>
      <c r="AI959490" s="31"/>
    </row>
    <row r="959494" spans="23:35" x14ac:dyDescent="0.2">
      <c r="W959494" s="29"/>
      <c r="AI959494" s="29"/>
    </row>
    <row r="959522" spans="23:35" x14ac:dyDescent="0.2">
      <c r="W959522" s="31"/>
      <c r="AI959522" s="31"/>
    </row>
    <row r="959526" spans="23:35" x14ac:dyDescent="0.2">
      <c r="W959526" s="29"/>
      <c r="AI959526" s="29"/>
    </row>
    <row r="959554" spans="23:35" x14ac:dyDescent="0.2">
      <c r="W959554" s="31"/>
      <c r="AI959554" s="31"/>
    </row>
    <row r="959558" spans="23:35" x14ac:dyDescent="0.2">
      <c r="W959558" s="29"/>
      <c r="AI959558" s="29"/>
    </row>
    <row r="959586" spans="23:35" x14ac:dyDescent="0.2">
      <c r="W959586" s="31"/>
      <c r="AI959586" s="31"/>
    </row>
    <row r="959590" spans="23:35" x14ac:dyDescent="0.2">
      <c r="W959590" s="29"/>
      <c r="AI959590" s="29"/>
    </row>
    <row r="959618" spans="23:35" x14ac:dyDescent="0.2">
      <c r="W959618" s="31"/>
      <c r="AI959618" s="31"/>
    </row>
    <row r="959622" spans="23:35" x14ac:dyDescent="0.2">
      <c r="W959622" s="29"/>
      <c r="AI959622" s="29"/>
    </row>
    <row r="959650" spans="23:35" x14ac:dyDescent="0.2">
      <c r="W959650" s="31"/>
      <c r="AI959650" s="31"/>
    </row>
    <row r="959654" spans="23:35" x14ac:dyDescent="0.2">
      <c r="W959654" s="29"/>
      <c r="AI959654" s="29"/>
    </row>
    <row r="959682" spans="23:35" x14ac:dyDescent="0.2">
      <c r="W959682" s="31"/>
      <c r="AI959682" s="31"/>
    </row>
    <row r="959686" spans="23:35" x14ac:dyDescent="0.2">
      <c r="W959686" s="29"/>
      <c r="AI959686" s="29"/>
    </row>
    <row r="959714" spans="23:35" x14ac:dyDescent="0.2">
      <c r="W959714" s="31"/>
      <c r="AI959714" s="31"/>
    </row>
    <row r="959718" spans="23:35" x14ac:dyDescent="0.2">
      <c r="W959718" s="29"/>
      <c r="AI959718" s="29"/>
    </row>
    <row r="959746" spans="23:35" x14ac:dyDescent="0.2">
      <c r="W959746" s="31"/>
      <c r="AI959746" s="31"/>
    </row>
    <row r="959750" spans="23:35" x14ac:dyDescent="0.2">
      <c r="W959750" s="29"/>
      <c r="AI959750" s="29"/>
    </row>
    <row r="959778" spans="23:35" x14ac:dyDescent="0.2">
      <c r="W959778" s="31"/>
      <c r="AI959778" s="31"/>
    </row>
    <row r="959782" spans="23:35" x14ac:dyDescent="0.2">
      <c r="W959782" s="29"/>
      <c r="AI959782" s="29"/>
    </row>
    <row r="959810" spans="23:35" x14ac:dyDescent="0.2">
      <c r="W959810" s="31"/>
      <c r="AI959810" s="31"/>
    </row>
    <row r="959814" spans="23:35" x14ac:dyDescent="0.2">
      <c r="W959814" s="29"/>
      <c r="AI959814" s="29"/>
    </row>
    <row r="959842" spans="23:35" x14ac:dyDescent="0.2">
      <c r="W959842" s="31"/>
      <c r="AI959842" s="31"/>
    </row>
    <row r="959846" spans="23:35" x14ac:dyDescent="0.2">
      <c r="W959846" s="29"/>
      <c r="AI959846" s="29"/>
    </row>
    <row r="959874" spans="23:35" x14ac:dyDescent="0.2">
      <c r="W959874" s="31"/>
      <c r="AI959874" s="31"/>
    </row>
    <row r="959878" spans="23:35" x14ac:dyDescent="0.2">
      <c r="W959878" s="29"/>
      <c r="AI959878" s="29"/>
    </row>
    <row r="959906" spans="23:35" x14ac:dyDescent="0.2">
      <c r="W959906" s="31"/>
      <c r="AI959906" s="31"/>
    </row>
    <row r="959910" spans="23:35" x14ac:dyDescent="0.2">
      <c r="W959910" s="29"/>
      <c r="AI959910" s="29"/>
    </row>
    <row r="959938" spans="23:35" x14ac:dyDescent="0.2">
      <c r="W959938" s="31"/>
      <c r="AI959938" s="31"/>
    </row>
    <row r="959942" spans="23:35" x14ac:dyDescent="0.2">
      <c r="W959942" s="29"/>
      <c r="AI959942" s="29"/>
    </row>
    <row r="959970" spans="23:35" x14ac:dyDescent="0.2">
      <c r="W959970" s="31"/>
      <c r="AI959970" s="31"/>
    </row>
    <row r="959974" spans="23:35" x14ac:dyDescent="0.2">
      <c r="W959974" s="29"/>
      <c r="AI959974" s="29"/>
    </row>
    <row r="960002" spans="23:35" x14ac:dyDescent="0.2">
      <c r="W960002" s="31"/>
      <c r="AI960002" s="31"/>
    </row>
    <row r="960006" spans="23:35" x14ac:dyDescent="0.2">
      <c r="W960006" s="29"/>
      <c r="AI960006" s="29"/>
    </row>
    <row r="960034" spans="23:35" x14ac:dyDescent="0.2">
      <c r="W960034" s="31"/>
      <c r="AI960034" s="31"/>
    </row>
    <row r="960038" spans="23:35" x14ac:dyDescent="0.2">
      <c r="W960038" s="29"/>
      <c r="AI960038" s="29"/>
    </row>
    <row r="960066" spans="23:35" x14ac:dyDescent="0.2">
      <c r="W960066" s="31"/>
      <c r="AI960066" s="31"/>
    </row>
    <row r="960070" spans="23:35" x14ac:dyDescent="0.2">
      <c r="W960070" s="29"/>
      <c r="AI960070" s="29"/>
    </row>
    <row r="960098" spans="23:35" x14ac:dyDescent="0.2">
      <c r="W960098" s="31"/>
      <c r="AI960098" s="31"/>
    </row>
    <row r="960102" spans="23:35" x14ac:dyDescent="0.2">
      <c r="W960102" s="29"/>
      <c r="AI960102" s="29"/>
    </row>
    <row r="960130" spans="23:35" x14ac:dyDescent="0.2">
      <c r="W960130" s="31"/>
      <c r="AI960130" s="31"/>
    </row>
    <row r="960134" spans="23:35" x14ac:dyDescent="0.2">
      <c r="W960134" s="29"/>
      <c r="AI960134" s="29"/>
    </row>
    <row r="960162" spans="23:35" x14ac:dyDescent="0.2">
      <c r="W960162" s="31"/>
      <c r="AI960162" s="31"/>
    </row>
    <row r="960166" spans="23:35" x14ac:dyDescent="0.2">
      <c r="W960166" s="29"/>
      <c r="AI960166" s="29"/>
    </row>
    <row r="960194" spans="23:35" x14ac:dyDescent="0.2">
      <c r="W960194" s="31"/>
      <c r="AI960194" s="31"/>
    </row>
    <row r="960198" spans="23:35" x14ac:dyDescent="0.2">
      <c r="W960198" s="29"/>
      <c r="AI960198" s="29"/>
    </row>
    <row r="960226" spans="23:35" x14ac:dyDescent="0.2">
      <c r="W960226" s="31"/>
      <c r="AI960226" s="31"/>
    </row>
    <row r="960230" spans="23:35" x14ac:dyDescent="0.2">
      <c r="W960230" s="29"/>
      <c r="AI960230" s="29"/>
    </row>
    <row r="960258" spans="23:35" x14ac:dyDescent="0.2">
      <c r="W960258" s="31"/>
      <c r="AI960258" s="31"/>
    </row>
    <row r="960262" spans="23:35" x14ac:dyDescent="0.2">
      <c r="W960262" s="29"/>
      <c r="AI960262" s="29"/>
    </row>
    <row r="960290" spans="23:35" x14ac:dyDescent="0.2">
      <c r="W960290" s="31"/>
      <c r="AI960290" s="31"/>
    </row>
    <row r="960294" spans="23:35" x14ac:dyDescent="0.2">
      <c r="W960294" s="29"/>
      <c r="AI960294" s="29"/>
    </row>
    <row r="960322" spans="23:35" x14ac:dyDescent="0.2">
      <c r="W960322" s="31"/>
      <c r="AI960322" s="31"/>
    </row>
    <row r="960326" spans="23:35" x14ac:dyDescent="0.2">
      <c r="W960326" s="29"/>
      <c r="AI960326" s="29"/>
    </row>
    <row r="960354" spans="23:35" x14ac:dyDescent="0.2">
      <c r="W960354" s="31"/>
      <c r="AI960354" s="31"/>
    </row>
    <row r="960358" spans="23:35" x14ac:dyDescent="0.2">
      <c r="W960358" s="29"/>
      <c r="AI960358" s="29"/>
    </row>
    <row r="960386" spans="23:35" x14ac:dyDescent="0.2">
      <c r="W960386" s="31"/>
      <c r="AI960386" s="31"/>
    </row>
    <row r="960390" spans="23:35" x14ac:dyDescent="0.2">
      <c r="W960390" s="29"/>
      <c r="AI960390" s="29"/>
    </row>
    <row r="960418" spans="23:35" x14ac:dyDescent="0.2">
      <c r="W960418" s="31"/>
      <c r="AI960418" s="31"/>
    </row>
    <row r="960422" spans="23:35" x14ac:dyDescent="0.2">
      <c r="W960422" s="29"/>
      <c r="AI960422" s="29"/>
    </row>
    <row r="960450" spans="23:35" x14ac:dyDescent="0.2">
      <c r="W960450" s="31"/>
      <c r="AI960450" s="31"/>
    </row>
    <row r="960454" spans="23:35" x14ac:dyDescent="0.2">
      <c r="W960454" s="29"/>
      <c r="AI960454" s="29"/>
    </row>
    <row r="960482" spans="23:35" x14ac:dyDescent="0.2">
      <c r="W960482" s="31"/>
      <c r="AI960482" s="31"/>
    </row>
    <row r="960486" spans="23:35" x14ac:dyDescent="0.2">
      <c r="W960486" s="29"/>
      <c r="AI960486" s="29"/>
    </row>
    <row r="960514" spans="23:35" x14ac:dyDescent="0.2">
      <c r="W960514" s="31"/>
      <c r="AI960514" s="31"/>
    </row>
    <row r="960518" spans="23:35" x14ac:dyDescent="0.2">
      <c r="W960518" s="29"/>
      <c r="AI960518" s="29"/>
    </row>
    <row r="960546" spans="23:35" x14ac:dyDescent="0.2">
      <c r="W960546" s="31"/>
      <c r="AI960546" s="31"/>
    </row>
    <row r="960550" spans="23:35" x14ac:dyDescent="0.2">
      <c r="W960550" s="29"/>
      <c r="AI960550" s="29"/>
    </row>
    <row r="960578" spans="23:35" x14ac:dyDescent="0.2">
      <c r="W960578" s="31"/>
      <c r="AI960578" s="31"/>
    </row>
    <row r="960582" spans="23:35" x14ac:dyDescent="0.2">
      <c r="W960582" s="29"/>
      <c r="AI960582" s="29"/>
    </row>
    <row r="960610" spans="23:35" x14ac:dyDescent="0.2">
      <c r="W960610" s="31"/>
      <c r="AI960610" s="31"/>
    </row>
    <row r="960614" spans="23:35" x14ac:dyDescent="0.2">
      <c r="W960614" s="29"/>
      <c r="AI960614" s="29"/>
    </row>
    <row r="960642" spans="23:35" x14ac:dyDescent="0.2">
      <c r="W960642" s="31"/>
      <c r="AI960642" s="31"/>
    </row>
    <row r="960646" spans="23:35" x14ac:dyDescent="0.2">
      <c r="W960646" s="29"/>
      <c r="AI960646" s="29"/>
    </row>
    <row r="960674" spans="23:35" x14ac:dyDescent="0.2">
      <c r="W960674" s="31"/>
      <c r="AI960674" s="31"/>
    </row>
    <row r="960678" spans="23:35" x14ac:dyDescent="0.2">
      <c r="W960678" s="29"/>
      <c r="AI960678" s="29"/>
    </row>
    <row r="960706" spans="23:35" x14ac:dyDescent="0.2">
      <c r="W960706" s="31"/>
      <c r="AI960706" s="31"/>
    </row>
    <row r="960710" spans="23:35" x14ac:dyDescent="0.2">
      <c r="W960710" s="29"/>
      <c r="AI960710" s="29"/>
    </row>
    <row r="960738" spans="23:35" x14ac:dyDescent="0.2">
      <c r="W960738" s="31"/>
      <c r="AI960738" s="31"/>
    </row>
    <row r="960742" spans="23:35" x14ac:dyDescent="0.2">
      <c r="W960742" s="29"/>
      <c r="AI960742" s="29"/>
    </row>
    <row r="960770" spans="23:35" x14ac:dyDescent="0.2">
      <c r="W960770" s="31"/>
      <c r="AI960770" s="31"/>
    </row>
    <row r="960774" spans="23:35" x14ac:dyDescent="0.2">
      <c r="W960774" s="29"/>
      <c r="AI960774" s="29"/>
    </row>
    <row r="960802" spans="23:35" x14ac:dyDescent="0.2">
      <c r="W960802" s="31"/>
      <c r="AI960802" s="31"/>
    </row>
    <row r="960806" spans="23:35" x14ac:dyDescent="0.2">
      <c r="W960806" s="29"/>
      <c r="AI960806" s="29"/>
    </row>
    <row r="960834" spans="23:35" x14ac:dyDescent="0.2">
      <c r="W960834" s="31"/>
      <c r="AI960834" s="31"/>
    </row>
    <row r="960838" spans="23:35" x14ac:dyDescent="0.2">
      <c r="W960838" s="29"/>
      <c r="AI960838" s="29"/>
    </row>
    <row r="960866" spans="23:35" x14ac:dyDescent="0.2">
      <c r="W960866" s="31"/>
      <c r="AI960866" s="31"/>
    </row>
    <row r="960870" spans="23:35" x14ac:dyDescent="0.2">
      <c r="W960870" s="29"/>
      <c r="AI960870" s="29"/>
    </row>
    <row r="960898" spans="23:35" x14ac:dyDescent="0.2">
      <c r="W960898" s="31"/>
      <c r="AI960898" s="31"/>
    </row>
    <row r="960902" spans="23:35" x14ac:dyDescent="0.2">
      <c r="W960902" s="29"/>
      <c r="AI960902" s="29"/>
    </row>
    <row r="960930" spans="23:35" x14ac:dyDescent="0.2">
      <c r="W960930" s="31"/>
      <c r="AI960930" s="31"/>
    </row>
    <row r="960934" spans="23:35" x14ac:dyDescent="0.2">
      <c r="W960934" s="29"/>
      <c r="AI960934" s="29"/>
    </row>
    <row r="960962" spans="23:35" x14ac:dyDescent="0.2">
      <c r="W960962" s="31"/>
      <c r="AI960962" s="31"/>
    </row>
    <row r="960966" spans="23:35" x14ac:dyDescent="0.2">
      <c r="W960966" s="29"/>
      <c r="AI960966" s="29"/>
    </row>
    <row r="960994" spans="23:35" x14ac:dyDescent="0.2">
      <c r="W960994" s="31"/>
      <c r="AI960994" s="31"/>
    </row>
    <row r="960998" spans="23:35" x14ac:dyDescent="0.2">
      <c r="W960998" s="29"/>
      <c r="AI960998" s="29"/>
    </row>
    <row r="961026" spans="23:35" x14ac:dyDescent="0.2">
      <c r="W961026" s="31"/>
      <c r="AI961026" s="31"/>
    </row>
    <row r="961030" spans="23:35" x14ac:dyDescent="0.2">
      <c r="W961030" s="29"/>
      <c r="AI961030" s="29"/>
    </row>
    <row r="961058" spans="23:35" x14ac:dyDescent="0.2">
      <c r="W961058" s="31"/>
      <c r="AI961058" s="31"/>
    </row>
    <row r="961062" spans="23:35" x14ac:dyDescent="0.2">
      <c r="W961062" s="29"/>
      <c r="AI961062" s="29"/>
    </row>
    <row r="961090" spans="23:35" x14ac:dyDescent="0.2">
      <c r="W961090" s="31"/>
      <c r="AI961090" s="31"/>
    </row>
    <row r="961094" spans="23:35" x14ac:dyDescent="0.2">
      <c r="W961094" s="29"/>
      <c r="AI961094" s="29"/>
    </row>
    <row r="961122" spans="23:35" x14ac:dyDescent="0.2">
      <c r="W961122" s="31"/>
      <c r="AI961122" s="31"/>
    </row>
    <row r="961126" spans="23:35" x14ac:dyDescent="0.2">
      <c r="W961126" s="29"/>
      <c r="AI961126" s="29"/>
    </row>
    <row r="961154" spans="23:35" x14ac:dyDescent="0.2">
      <c r="W961154" s="31"/>
      <c r="AI961154" s="31"/>
    </row>
    <row r="961158" spans="23:35" x14ac:dyDescent="0.2">
      <c r="W961158" s="29"/>
      <c r="AI961158" s="29"/>
    </row>
    <row r="961186" spans="23:35" x14ac:dyDescent="0.2">
      <c r="W961186" s="31"/>
      <c r="AI961186" s="31"/>
    </row>
    <row r="961190" spans="23:35" x14ac:dyDescent="0.2">
      <c r="W961190" s="29"/>
      <c r="AI961190" s="29"/>
    </row>
    <row r="961218" spans="23:35" x14ac:dyDescent="0.2">
      <c r="W961218" s="31"/>
      <c r="AI961218" s="31"/>
    </row>
    <row r="961222" spans="23:35" x14ac:dyDescent="0.2">
      <c r="W961222" s="29"/>
      <c r="AI961222" s="29"/>
    </row>
    <row r="961250" spans="23:35" x14ac:dyDescent="0.2">
      <c r="W961250" s="31"/>
      <c r="AI961250" s="31"/>
    </row>
    <row r="961254" spans="23:35" x14ac:dyDescent="0.2">
      <c r="W961254" s="29"/>
      <c r="AI961254" s="29"/>
    </row>
    <row r="961282" spans="23:35" x14ac:dyDescent="0.2">
      <c r="W961282" s="31"/>
      <c r="AI961282" s="31"/>
    </row>
    <row r="961286" spans="23:35" x14ac:dyDescent="0.2">
      <c r="W961286" s="29"/>
      <c r="AI961286" s="29"/>
    </row>
    <row r="961314" spans="23:35" x14ac:dyDescent="0.2">
      <c r="W961314" s="31"/>
      <c r="AI961314" s="31"/>
    </row>
    <row r="961318" spans="23:35" x14ac:dyDescent="0.2">
      <c r="W961318" s="29"/>
      <c r="AI961318" s="29"/>
    </row>
    <row r="961346" spans="23:35" x14ac:dyDescent="0.2">
      <c r="W961346" s="31"/>
      <c r="AI961346" s="31"/>
    </row>
    <row r="961350" spans="23:35" x14ac:dyDescent="0.2">
      <c r="W961350" s="29"/>
      <c r="AI961350" s="29"/>
    </row>
    <row r="961378" spans="23:35" x14ac:dyDescent="0.2">
      <c r="W961378" s="31"/>
      <c r="AI961378" s="31"/>
    </row>
    <row r="961382" spans="23:35" x14ac:dyDescent="0.2">
      <c r="W961382" s="29"/>
      <c r="AI961382" s="29"/>
    </row>
    <row r="961410" spans="23:35" x14ac:dyDescent="0.2">
      <c r="W961410" s="31"/>
      <c r="AI961410" s="31"/>
    </row>
    <row r="961414" spans="23:35" x14ac:dyDescent="0.2">
      <c r="W961414" s="29"/>
      <c r="AI961414" s="29"/>
    </row>
    <row r="961442" spans="23:35" x14ac:dyDescent="0.2">
      <c r="W961442" s="31"/>
      <c r="AI961442" s="31"/>
    </row>
    <row r="961446" spans="23:35" x14ac:dyDescent="0.2">
      <c r="W961446" s="29"/>
      <c r="AI961446" s="29"/>
    </row>
    <row r="961474" spans="23:35" x14ac:dyDescent="0.2">
      <c r="W961474" s="31"/>
      <c r="AI961474" s="31"/>
    </row>
    <row r="961478" spans="23:35" x14ac:dyDescent="0.2">
      <c r="W961478" s="29"/>
      <c r="AI961478" s="29"/>
    </row>
    <row r="961506" spans="23:35" x14ac:dyDescent="0.2">
      <c r="W961506" s="31"/>
      <c r="AI961506" s="31"/>
    </row>
    <row r="961510" spans="23:35" x14ac:dyDescent="0.2">
      <c r="W961510" s="29"/>
      <c r="AI961510" s="29"/>
    </row>
    <row r="961538" spans="23:35" x14ac:dyDescent="0.2">
      <c r="W961538" s="31"/>
      <c r="AI961538" s="31"/>
    </row>
    <row r="961542" spans="23:35" x14ac:dyDescent="0.2">
      <c r="W961542" s="29"/>
      <c r="AI961542" s="29"/>
    </row>
    <row r="961570" spans="23:35" x14ac:dyDescent="0.2">
      <c r="W961570" s="31"/>
      <c r="AI961570" s="31"/>
    </row>
    <row r="961574" spans="23:35" x14ac:dyDescent="0.2">
      <c r="W961574" s="29"/>
      <c r="AI961574" s="29"/>
    </row>
    <row r="961602" spans="23:35" x14ac:dyDescent="0.2">
      <c r="W961602" s="31"/>
      <c r="AI961602" s="31"/>
    </row>
    <row r="961606" spans="23:35" x14ac:dyDescent="0.2">
      <c r="W961606" s="29"/>
      <c r="AI961606" s="29"/>
    </row>
    <row r="961634" spans="23:35" x14ac:dyDescent="0.2">
      <c r="W961634" s="31"/>
      <c r="AI961634" s="31"/>
    </row>
    <row r="961638" spans="23:35" x14ac:dyDescent="0.2">
      <c r="W961638" s="29"/>
      <c r="AI961638" s="29"/>
    </row>
    <row r="961666" spans="23:35" x14ac:dyDescent="0.2">
      <c r="W961666" s="31"/>
      <c r="AI961666" s="31"/>
    </row>
    <row r="961670" spans="23:35" x14ac:dyDescent="0.2">
      <c r="W961670" s="29"/>
      <c r="AI961670" s="29"/>
    </row>
    <row r="961698" spans="23:35" x14ac:dyDescent="0.2">
      <c r="W961698" s="31"/>
      <c r="AI961698" s="31"/>
    </row>
    <row r="961702" spans="23:35" x14ac:dyDescent="0.2">
      <c r="W961702" s="29"/>
      <c r="AI961702" s="29"/>
    </row>
    <row r="961730" spans="23:35" x14ac:dyDescent="0.2">
      <c r="W961730" s="31"/>
      <c r="AI961730" s="31"/>
    </row>
    <row r="961734" spans="23:35" x14ac:dyDescent="0.2">
      <c r="W961734" s="29"/>
      <c r="AI961734" s="29"/>
    </row>
    <row r="961762" spans="23:35" x14ac:dyDescent="0.2">
      <c r="W961762" s="31"/>
      <c r="AI961762" s="31"/>
    </row>
    <row r="961766" spans="23:35" x14ac:dyDescent="0.2">
      <c r="W961766" s="29"/>
      <c r="AI961766" s="29"/>
    </row>
    <row r="961794" spans="23:35" x14ac:dyDescent="0.2">
      <c r="W961794" s="31"/>
      <c r="AI961794" s="31"/>
    </row>
    <row r="961798" spans="23:35" x14ac:dyDescent="0.2">
      <c r="W961798" s="29"/>
      <c r="AI961798" s="29"/>
    </row>
    <row r="961826" spans="23:35" x14ac:dyDescent="0.2">
      <c r="W961826" s="31"/>
      <c r="AI961826" s="31"/>
    </row>
    <row r="961830" spans="23:35" x14ac:dyDescent="0.2">
      <c r="W961830" s="29"/>
      <c r="AI961830" s="29"/>
    </row>
    <row r="961858" spans="23:35" x14ac:dyDescent="0.2">
      <c r="W961858" s="31"/>
      <c r="AI961858" s="31"/>
    </row>
    <row r="961862" spans="23:35" x14ac:dyDescent="0.2">
      <c r="W961862" s="29"/>
      <c r="AI961862" s="29"/>
    </row>
    <row r="961890" spans="23:35" x14ac:dyDescent="0.2">
      <c r="W961890" s="31"/>
      <c r="AI961890" s="31"/>
    </row>
    <row r="961894" spans="23:35" x14ac:dyDescent="0.2">
      <c r="W961894" s="29"/>
      <c r="AI961894" s="29"/>
    </row>
    <row r="961922" spans="23:35" x14ac:dyDescent="0.2">
      <c r="W961922" s="31"/>
      <c r="AI961922" s="31"/>
    </row>
    <row r="961926" spans="23:35" x14ac:dyDescent="0.2">
      <c r="W961926" s="29"/>
      <c r="AI961926" s="29"/>
    </row>
    <row r="961954" spans="23:35" x14ac:dyDescent="0.2">
      <c r="W961954" s="31"/>
      <c r="AI961954" s="31"/>
    </row>
    <row r="961958" spans="23:35" x14ac:dyDescent="0.2">
      <c r="W961958" s="29"/>
      <c r="AI961958" s="29"/>
    </row>
    <row r="961986" spans="23:35" x14ac:dyDescent="0.2">
      <c r="W961986" s="31"/>
      <c r="AI961986" s="31"/>
    </row>
    <row r="961990" spans="23:35" x14ac:dyDescent="0.2">
      <c r="W961990" s="29"/>
      <c r="AI961990" s="29"/>
    </row>
    <row r="962018" spans="23:35" x14ac:dyDescent="0.2">
      <c r="W962018" s="31"/>
      <c r="AI962018" s="31"/>
    </row>
    <row r="962022" spans="23:35" x14ac:dyDescent="0.2">
      <c r="W962022" s="29"/>
      <c r="AI962022" s="29"/>
    </row>
    <row r="962050" spans="23:35" x14ac:dyDescent="0.2">
      <c r="W962050" s="31"/>
      <c r="AI962050" s="31"/>
    </row>
    <row r="962054" spans="23:35" x14ac:dyDescent="0.2">
      <c r="W962054" s="29"/>
      <c r="AI962054" s="29"/>
    </row>
    <row r="962082" spans="23:35" x14ac:dyDescent="0.2">
      <c r="W962082" s="31"/>
      <c r="AI962082" s="31"/>
    </row>
    <row r="962086" spans="23:35" x14ac:dyDescent="0.2">
      <c r="W962086" s="29"/>
      <c r="AI962086" s="29"/>
    </row>
    <row r="962114" spans="23:35" x14ac:dyDescent="0.2">
      <c r="W962114" s="31"/>
      <c r="AI962114" s="31"/>
    </row>
    <row r="962118" spans="23:35" x14ac:dyDescent="0.2">
      <c r="W962118" s="29"/>
      <c r="AI962118" s="29"/>
    </row>
    <row r="962146" spans="23:35" x14ac:dyDescent="0.2">
      <c r="W962146" s="31"/>
      <c r="AI962146" s="31"/>
    </row>
    <row r="962150" spans="23:35" x14ac:dyDescent="0.2">
      <c r="W962150" s="29"/>
      <c r="AI962150" s="29"/>
    </row>
    <row r="962178" spans="23:35" x14ac:dyDescent="0.2">
      <c r="W962178" s="31"/>
      <c r="AI962178" s="31"/>
    </row>
    <row r="962182" spans="23:35" x14ac:dyDescent="0.2">
      <c r="W962182" s="29"/>
      <c r="AI962182" s="29"/>
    </row>
    <row r="962210" spans="23:35" x14ac:dyDescent="0.2">
      <c r="W962210" s="31"/>
      <c r="AI962210" s="31"/>
    </row>
    <row r="962214" spans="23:35" x14ac:dyDescent="0.2">
      <c r="W962214" s="29"/>
      <c r="AI962214" s="29"/>
    </row>
    <row r="962242" spans="23:35" x14ac:dyDescent="0.2">
      <c r="W962242" s="31"/>
      <c r="AI962242" s="31"/>
    </row>
    <row r="962246" spans="23:35" x14ac:dyDescent="0.2">
      <c r="W962246" s="29"/>
      <c r="AI962246" s="29"/>
    </row>
    <row r="962274" spans="23:35" x14ac:dyDescent="0.2">
      <c r="W962274" s="31"/>
      <c r="AI962274" s="31"/>
    </row>
    <row r="962278" spans="23:35" x14ac:dyDescent="0.2">
      <c r="W962278" s="29"/>
      <c r="AI962278" s="29"/>
    </row>
    <row r="962306" spans="23:35" x14ac:dyDescent="0.2">
      <c r="W962306" s="31"/>
      <c r="AI962306" s="31"/>
    </row>
    <row r="962310" spans="23:35" x14ac:dyDescent="0.2">
      <c r="W962310" s="29"/>
      <c r="AI962310" s="29"/>
    </row>
    <row r="962338" spans="23:35" x14ac:dyDescent="0.2">
      <c r="W962338" s="31"/>
      <c r="AI962338" s="31"/>
    </row>
    <row r="962342" spans="23:35" x14ac:dyDescent="0.2">
      <c r="W962342" s="29"/>
      <c r="AI962342" s="29"/>
    </row>
    <row r="962370" spans="23:35" x14ac:dyDescent="0.2">
      <c r="W962370" s="31"/>
      <c r="AI962370" s="31"/>
    </row>
    <row r="962374" spans="23:35" x14ac:dyDescent="0.2">
      <c r="W962374" s="29"/>
      <c r="AI962374" s="29"/>
    </row>
    <row r="962402" spans="23:35" x14ac:dyDescent="0.2">
      <c r="W962402" s="31"/>
      <c r="AI962402" s="31"/>
    </row>
    <row r="962406" spans="23:35" x14ac:dyDescent="0.2">
      <c r="W962406" s="29"/>
      <c r="AI962406" s="29"/>
    </row>
    <row r="962434" spans="23:35" x14ac:dyDescent="0.2">
      <c r="W962434" s="31"/>
      <c r="AI962434" s="31"/>
    </row>
    <row r="962438" spans="23:35" x14ac:dyDescent="0.2">
      <c r="W962438" s="29"/>
      <c r="AI962438" s="29"/>
    </row>
    <row r="962466" spans="23:35" x14ac:dyDescent="0.2">
      <c r="W962466" s="31"/>
      <c r="AI962466" s="31"/>
    </row>
    <row r="962470" spans="23:35" x14ac:dyDescent="0.2">
      <c r="W962470" s="29"/>
      <c r="AI962470" s="29"/>
    </row>
    <row r="962498" spans="23:35" x14ac:dyDescent="0.2">
      <c r="W962498" s="31"/>
      <c r="AI962498" s="31"/>
    </row>
    <row r="962502" spans="23:35" x14ac:dyDescent="0.2">
      <c r="W962502" s="29"/>
      <c r="AI962502" s="29"/>
    </row>
    <row r="962530" spans="23:35" x14ac:dyDescent="0.2">
      <c r="W962530" s="31"/>
      <c r="AI962530" s="31"/>
    </row>
    <row r="962534" spans="23:35" x14ac:dyDescent="0.2">
      <c r="W962534" s="29"/>
      <c r="AI962534" s="29"/>
    </row>
    <row r="962562" spans="23:35" x14ac:dyDescent="0.2">
      <c r="W962562" s="31"/>
      <c r="AI962562" s="31"/>
    </row>
    <row r="962566" spans="23:35" x14ac:dyDescent="0.2">
      <c r="W962566" s="29"/>
      <c r="AI962566" s="29"/>
    </row>
    <row r="962594" spans="23:35" x14ac:dyDescent="0.2">
      <c r="W962594" s="31"/>
      <c r="AI962594" s="31"/>
    </row>
    <row r="962598" spans="23:35" x14ac:dyDescent="0.2">
      <c r="W962598" s="29"/>
      <c r="AI962598" s="29"/>
    </row>
    <row r="962626" spans="23:35" x14ac:dyDescent="0.2">
      <c r="W962626" s="31"/>
      <c r="AI962626" s="31"/>
    </row>
    <row r="962630" spans="23:35" x14ac:dyDescent="0.2">
      <c r="W962630" s="29"/>
      <c r="AI962630" s="29"/>
    </row>
    <row r="962658" spans="23:35" x14ac:dyDescent="0.2">
      <c r="W962658" s="31"/>
      <c r="AI962658" s="31"/>
    </row>
    <row r="962662" spans="23:35" x14ac:dyDescent="0.2">
      <c r="W962662" s="29"/>
      <c r="AI962662" s="29"/>
    </row>
    <row r="962690" spans="23:35" x14ac:dyDescent="0.2">
      <c r="W962690" s="31"/>
      <c r="AI962690" s="31"/>
    </row>
    <row r="962694" spans="23:35" x14ac:dyDescent="0.2">
      <c r="W962694" s="29"/>
      <c r="AI962694" s="29"/>
    </row>
    <row r="962722" spans="23:35" x14ac:dyDescent="0.2">
      <c r="W962722" s="31"/>
      <c r="AI962722" s="31"/>
    </row>
    <row r="962726" spans="23:35" x14ac:dyDescent="0.2">
      <c r="W962726" s="29"/>
      <c r="AI962726" s="29"/>
    </row>
    <row r="962754" spans="23:35" x14ac:dyDescent="0.2">
      <c r="W962754" s="31"/>
      <c r="AI962754" s="31"/>
    </row>
    <row r="962758" spans="23:35" x14ac:dyDescent="0.2">
      <c r="W962758" s="29"/>
      <c r="AI962758" s="29"/>
    </row>
    <row r="962786" spans="23:35" x14ac:dyDescent="0.2">
      <c r="W962786" s="31"/>
      <c r="AI962786" s="31"/>
    </row>
    <row r="962790" spans="23:35" x14ac:dyDescent="0.2">
      <c r="W962790" s="29"/>
      <c r="AI962790" s="29"/>
    </row>
    <row r="962818" spans="23:35" x14ac:dyDescent="0.2">
      <c r="W962818" s="31"/>
      <c r="AI962818" s="31"/>
    </row>
    <row r="962822" spans="23:35" x14ac:dyDescent="0.2">
      <c r="W962822" s="29"/>
      <c r="AI962822" s="29"/>
    </row>
    <row r="962850" spans="23:35" x14ac:dyDescent="0.2">
      <c r="W962850" s="31"/>
      <c r="AI962850" s="31"/>
    </row>
    <row r="962854" spans="23:35" x14ac:dyDescent="0.2">
      <c r="W962854" s="29"/>
      <c r="AI962854" s="29"/>
    </row>
    <row r="962882" spans="23:35" x14ac:dyDescent="0.2">
      <c r="W962882" s="31"/>
      <c r="AI962882" s="31"/>
    </row>
    <row r="962886" spans="23:35" x14ac:dyDescent="0.2">
      <c r="W962886" s="29"/>
      <c r="AI962886" s="29"/>
    </row>
    <row r="962914" spans="23:35" x14ac:dyDescent="0.2">
      <c r="W962914" s="31"/>
      <c r="AI962914" s="31"/>
    </row>
    <row r="962918" spans="23:35" x14ac:dyDescent="0.2">
      <c r="W962918" s="29"/>
      <c r="AI962918" s="29"/>
    </row>
    <row r="962946" spans="23:35" x14ac:dyDescent="0.2">
      <c r="W962946" s="31"/>
      <c r="AI962946" s="31"/>
    </row>
    <row r="962950" spans="23:35" x14ac:dyDescent="0.2">
      <c r="W962950" s="29"/>
      <c r="AI962950" s="29"/>
    </row>
    <row r="962978" spans="23:35" x14ac:dyDescent="0.2">
      <c r="W962978" s="31"/>
      <c r="AI962978" s="31"/>
    </row>
    <row r="962982" spans="23:35" x14ac:dyDescent="0.2">
      <c r="W962982" s="29"/>
      <c r="AI962982" s="29"/>
    </row>
    <row r="963010" spans="23:35" x14ac:dyDescent="0.2">
      <c r="W963010" s="31"/>
      <c r="AI963010" s="31"/>
    </row>
    <row r="963014" spans="23:35" x14ac:dyDescent="0.2">
      <c r="W963014" s="29"/>
      <c r="AI963014" s="29"/>
    </row>
    <row r="963042" spans="23:35" x14ac:dyDescent="0.2">
      <c r="W963042" s="31"/>
      <c r="AI963042" s="31"/>
    </row>
    <row r="963046" spans="23:35" x14ac:dyDescent="0.2">
      <c r="W963046" s="29"/>
      <c r="AI963046" s="29"/>
    </row>
    <row r="963074" spans="23:35" x14ac:dyDescent="0.2">
      <c r="W963074" s="31"/>
      <c r="AI963074" s="31"/>
    </row>
    <row r="963078" spans="23:35" x14ac:dyDescent="0.2">
      <c r="W963078" s="29"/>
      <c r="AI963078" s="29"/>
    </row>
    <row r="963106" spans="23:35" x14ac:dyDescent="0.2">
      <c r="W963106" s="31"/>
      <c r="AI963106" s="31"/>
    </row>
    <row r="963110" spans="23:35" x14ac:dyDescent="0.2">
      <c r="W963110" s="29"/>
      <c r="AI963110" s="29"/>
    </row>
    <row r="963138" spans="23:35" x14ac:dyDescent="0.2">
      <c r="W963138" s="31"/>
      <c r="AI963138" s="31"/>
    </row>
    <row r="963142" spans="23:35" x14ac:dyDescent="0.2">
      <c r="W963142" s="29"/>
      <c r="AI963142" s="29"/>
    </row>
    <row r="963170" spans="23:35" x14ac:dyDescent="0.2">
      <c r="W963170" s="31"/>
      <c r="AI963170" s="31"/>
    </row>
    <row r="963174" spans="23:35" x14ac:dyDescent="0.2">
      <c r="W963174" s="29"/>
      <c r="AI963174" s="29"/>
    </row>
    <row r="963202" spans="23:35" x14ac:dyDescent="0.2">
      <c r="W963202" s="31"/>
      <c r="AI963202" s="31"/>
    </row>
    <row r="963206" spans="23:35" x14ac:dyDescent="0.2">
      <c r="W963206" s="29"/>
      <c r="AI963206" s="29"/>
    </row>
    <row r="963234" spans="23:35" x14ac:dyDescent="0.2">
      <c r="W963234" s="31"/>
      <c r="AI963234" s="31"/>
    </row>
    <row r="963238" spans="23:35" x14ac:dyDescent="0.2">
      <c r="W963238" s="29"/>
      <c r="AI963238" s="29"/>
    </row>
    <row r="963266" spans="23:35" x14ac:dyDescent="0.2">
      <c r="W963266" s="31"/>
      <c r="AI963266" s="31"/>
    </row>
    <row r="963270" spans="23:35" x14ac:dyDescent="0.2">
      <c r="W963270" s="29"/>
      <c r="AI963270" s="29"/>
    </row>
    <row r="963298" spans="23:35" x14ac:dyDescent="0.2">
      <c r="W963298" s="31"/>
      <c r="AI963298" s="31"/>
    </row>
    <row r="963302" spans="23:35" x14ac:dyDescent="0.2">
      <c r="W963302" s="29"/>
      <c r="AI963302" s="29"/>
    </row>
    <row r="963330" spans="23:35" x14ac:dyDescent="0.2">
      <c r="W963330" s="31"/>
      <c r="AI963330" s="31"/>
    </row>
    <row r="963334" spans="23:35" x14ac:dyDescent="0.2">
      <c r="W963334" s="29"/>
      <c r="AI963334" s="29"/>
    </row>
    <row r="963362" spans="23:35" x14ac:dyDescent="0.2">
      <c r="W963362" s="31"/>
      <c r="AI963362" s="31"/>
    </row>
    <row r="963366" spans="23:35" x14ac:dyDescent="0.2">
      <c r="W963366" s="29"/>
      <c r="AI963366" s="29"/>
    </row>
    <row r="963394" spans="23:35" x14ac:dyDescent="0.2">
      <c r="W963394" s="31"/>
      <c r="AI963394" s="31"/>
    </row>
    <row r="963398" spans="23:35" x14ac:dyDescent="0.2">
      <c r="W963398" s="29"/>
      <c r="AI963398" s="29"/>
    </row>
    <row r="963426" spans="23:35" x14ac:dyDescent="0.2">
      <c r="W963426" s="31"/>
      <c r="AI963426" s="31"/>
    </row>
    <row r="963430" spans="23:35" x14ac:dyDescent="0.2">
      <c r="W963430" s="29"/>
      <c r="AI963430" s="29"/>
    </row>
    <row r="963458" spans="23:35" x14ac:dyDescent="0.2">
      <c r="W963458" s="31"/>
      <c r="AI963458" s="31"/>
    </row>
    <row r="963462" spans="23:35" x14ac:dyDescent="0.2">
      <c r="W963462" s="29"/>
      <c r="AI963462" s="29"/>
    </row>
    <row r="963490" spans="23:35" x14ac:dyDescent="0.2">
      <c r="W963490" s="31"/>
      <c r="AI963490" s="31"/>
    </row>
    <row r="963494" spans="23:35" x14ac:dyDescent="0.2">
      <c r="W963494" s="29"/>
      <c r="AI963494" s="29"/>
    </row>
    <row r="963522" spans="23:35" x14ac:dyDescent="0.2">
      <c r="W963522" s="31"/>
      <c r="AI963522" s="31"/>
    </row>
    <row r="963526" spans="23:35" x14ac:dyDescent="0.2">
      <c r="W963526" s="29"/>
      <c r="AI963526" s="29"/>
    </row>
    <row r="963554" spans="23:35" x14ac:dyDescent="0.2">
      <c r="W963554" s="31"/>
      <c r="AI963554" s="31"/>
    </row>
    <row r="963558" spans="23:35" x14ac:dyDescent="0.2">
      <c r="W963558" s="29"/>
      <c r="AI963558" s="29"/>
    </row>
    <row r="963586" spans="23:35" x14ac:dyDescent="0.2">
      <c r="W963586" s="31"/>
      <c r="AI963586" s="31"/>
    </row>
    <row r="963590" spans="23:35" x14ac:dyDescent="0.2">
      <c r="W963590" s="29"/>
      <c r="AI963590" s="29"/>
    </row>
    <row r="963618" spans="23:35" x14ac:dyDescent="0.2">
      <c r="W963618" s="31"/>
      <c r="AI963618" s="31"/>
    </row>
    <row r="963622" spans="23:35" x14ac:dyDescent="0.2">
      <c r="W963622" s="29"/>
      <c r="AI963622" s="29"/>
    </row>
    <row r="963650" spans="23:35" x14ac:dyDescent="0.2">
      <c r="W963650" s="31"/>
      <c r="AI963650" s="31"/>
    </row>
    <row r="963654" spans="23:35" x14ac:dyDescent="0.2">
      <c r="W963654" s="29"/>
      <c r="AI963654" s="29"/>
    </row>
    <row r="963682" spans="23:35" x14ac:dyDescent="0.2">
      <c r="W963682" s="31"/>
      <c r="AI963682" s="31"/>
    </row>
    <row r="963686" spans="23:35" x14ac:dyDescent="0.2">
      <c r="W963686" s="29"/>
      <c r="AI963686" s="29"/>
    </row>
    <row r="963714" spans="23:35" x14ac:dyDescent="0.2">
      <c r="W963714" s="31"/>
      <c r="AI963714" s="31"/>
    </row>
    <row r="963718" spans="23:35" x14ac:dyDescent="0.2">
      <c r="W963718" s="29"/>
      <c r="AI963718" s="29"/>
    </row>
    <row r="963746" spans="23:35" x14ac:dyDescent="0.2">
      <c r="W963746" s="31"/>
      <c r="AI963746" s="31"/>
    </row>
    <row r="963750" spans="23:35" x14ac:dyDescent="0.2">
      <c r="W963750" s="29"/>
      <c r="AI963750" s="29"/>
    </row>
    <row r="963778" spans="23:35" x14ac:dyDescent="0.2">
      <c r="W963778" s="31"/>
      <c r="AI963778" s="31"/>
    </row>
    <row r="963782" spans="23:35" x14ac:dyDescent="0.2">
      <c r="W963782" s="29"/>
      <c r="AI963782" s="29"/>
    </row>
    <row r="963810" spans="23:35" x14ac:dyDescent="0.2">
      <c r="W963810" s="31"/>
      <c r="AI963810" s="31"/>
    </row>
    <row r="963814" spans="23:35" x14ac:dyDescent="0.2">
      <c r="W963814" s="29"/>
      <c r="AI963814" s="29"/>
    </row>
    <row r="963842" spans="23:35" x14ac:dyDescent="0.2">
      <c r="W963842" s="31"/>
      <c r="AI963842" s="31"/>
    </row>
    <row r="963846" spans="23:35" x14ac:dyDescent="0.2">
      <c r="W963846" s="29"/>
      <c r="AI963846" s="29"/>
    </row>
    <row r="963874" spans="23:35" x14ac:dyDescent="0.2">
      <c r="W963874" s="31"/>
      <c r="AI963874" s="31"/>
    </row>
    <row r="963878" spans="23:35" x14ac:dyDescent="0.2">
      <c r="W963878" s="29"/>
      <c r="AI963878" s="29"/>
    </row>
    <row r="963906" spans="23:35" x14ac:dyDescent="0.2">
      <c r="W963906" s="31"/>
      <c r="AI963906" s="31"/>
    </row>
    <row r="963910" spans="23:35" x14ac:dyDescent="0.2">
      <c r="W963910" s="29"/>
      <c r="AI963910" s="29"/>
    </row>
    <row r="963938" spans="23:35" x14ac:dyDescent="0.2">
      <c r="W963938" s="31"/>
      <c r="AI963938" s="31"/>
    </row>
    <row r="963942" spans="23:35" x14ac:dyDescent="0.2">
      <c r="W963942" s="29"/>
      <c r="AI963942" s="29"/>
    </row>
    <row r="963970" spans="23:35" x14ac:dyDescent="0.2">
      <c r="W963970" s="31"/>
      <c r="AI963970" s="31"/>
    </row>
    <row r="963974" spans="23:35" x14ac:dyDescent="0.2">
      <c r="W963974" s="29"/>
      <c r="AI963974" s="29"/>
    </row>
    <row r="964002" spans="23:35" x14ac:dyDescent="0.2">
      <c r="W964002" s="31"/>
      <c r="AI964002" s="31"/>
    </row>
    <row r="964006" spans="23:35" x14ac:dyDescent="0.2">
      <c r="W964006" s="29"/>
      <c r="AI964006" s="29"/>
    </row>
    <row r="964034" spans="23:35" x14ac:dyDescent="0.2">
      <c r="W964034" s="31"/>
      <c r="AI964034" s="31"/>
    </row>
    <row r="964038" spans="23:35" x14ac:dyDescent="0.2">
      <c r="W964038" s="29"/>
      <c r="AI964038" s="29"/>
    </row>
    <row r="964066" spans="23:35" x14ac:dyDescent="0.2">
      <c r="W964066" s="31"/>
      <c r="AI964066" s="31"/>
    </row>
    <row r="964070" spans="23:35" x14ac:dyDescent="0.2">
      <c r="W964070" s="29"/>
      <c r="AI964070" s="29"/>
    </row>
    <row r="964098" spans="23:35" x14ac:dyDescent="0.2">
      <c r="W964098" s="31"/>
      <c r="AI964098" s="31"/>
    </row>
    <row r="964102" spans="23:35" x14ac:dyDescent="0.2">
      <c r="W964102" s="29"/>
      <c r="AI964102" s="29"/>
    </row>
    <row r="964130" spans="23:35" x14ac:dyDescent="0.2">
      <c r="W964130" s="31"/>
      <c r="AI964130" s="31"/>
    </row>
    <row r="964134" spans="23:35" x14ac:dyDescent="0.2">
      <c r="W964134" s="29"/>
      <c r="AI964134" s="29"/>
    </row>
    <row r="964162" spans="23:35" x14ac:dyDescent="0.2">
      <c r="W964162" s="31"/>
      <c r="AI964162" s="31"/>
    </row>
    <row r="964166" spans="23:35" x14ac:dyDescent="0.2">
      <c r="W964166" s="29"/>
      <c r="AI964166" s="29"/>
    </row>
    <row r="964194" spans="23:35" x14ac:dyDescent="0.2">
      <c r="W964194" s="31"/>
      <c r="AI964194" s="31"/>
    </row>
    <row r="964198" spans="23:35" x14ac:dyDescent="0.2">
      <c r="W964198" s="29"/>
      <c r="AI964198" s="29"/>
    </row>
    <row r="964226" spans="23:35" x14ac:dyDescent="0.2">
      <c r="W964226" s="31"/>
      <c r="AI964226" s="31"/>
    </row>
    <row r="964230" spans="23:35" x14ac:dyDescent="0.2">
      <c r="W964230" s="29"/>
      <c r="AI964230" s="29"/>
    </row>
    <row r="964258" spans="23:35" x14ac:dyDescent="0.2">
      <c r="W964258" s="31"/>
      <c r="AI964258" s="31"/>
    </row>
    <row r="964262" spans="23:35" x14ac:dyDescent="0.2">
      <c r="W964262" s="29"/>
      <c r="AI964262" s="29"/>
    </row>
    <row r="964290" spans="23:35" x14ac:dyDescent="0.2">
      <c r="W964290" s="31"/>
      <c r="AI964290" s="31"/>
    </row>
    <row r="964294" spans="23:35" x14ac:dyDescent="0.2">
      <c r="W964294" s="29"/>
      <c r="AI964294" s="29"/>
    </row>
    <row r="964322" spans="23:35" x14ac:dyDescent="0.2">
      <c r="W964322" s="31"/>
      <c r="AI964322" s="31"/>
    </row>
    <row r="964326" spans="23:35" x14ac:dyDescent="0.2">
      <c r="W964326" s="29"/>
      <c r="AI964326" s="29"/>
    </row>
    <row r="964354" spans="23:35" x14ac:dyDescent="0.2">
      <c r="W964354" s="31"/>
      <c r="AI964354" s="31"/>
    </row>
    <row r="964358" spans="23:35" x14ac:dyDescent="0.2">
      <c r="W964358" s="29"/>
      <c r="AI964358" s="29"/>
    </row>
    <row r="964386" spans="23:35" x14ac:dyDescent="0.2">
      <c r="W964386" s="31"/>
      <c r="AI964386" s="31"/>
    </row>
    <row r="964390" spans="23:35" x14ac:dyDescent="0.2">
      <c r="W964390" s="29"/>
      <c r="AI964390" s="29"/>
    </row>
    <row r="964418" spans="23:35" x14ac:dyDescent="0.2">
      <c r="W964418" s="31"/>
      <c r="AI964418" s="31"/>
    </row>
    <row r="964422" spans="23:35" x14ac:dyDescent="0.2">
      <c r="W964422" s="29"/>
      <c r="AI964422" s="29"/>
    </row>
    <row r="964450" spans="23:35" x14ac:dyDescent="0.2">
      <c r="W964450" s="31"/>
      <c r="AI964450" s="31"/>
    </row>
    <row r="964454" spans="23:35" x14ac:dyDescent="0.2">
      <c r="W964454" s="29"/>
      <c r="AI964454" s="29"/>
    </row>
    <row r="964482" spans="23:35" x14ac:dyDescent="0.2">
      <c r="W964482" s="31"/>
      <c r="AI964482" s="31"/>
    </row>
    <row r="964486" spans="23:35" x14ac:dyDescent="0.2">
      <c r="W964486" s="29"/>
      <c r="AI964486" s="29"/>
    </row>
    <row r="964514" spans="23:35" x14ac:dyDescent="0.2">
      <c r="W964514" s="31"/>
      <c r="AI964514" s="31"/>
    </row>
    <row r="964518" spans="23:35" x14ac:dyDescent="0.2">
      <c r="W964518" s="29"/>
      <c r="AI964518" s="29"/>
    </row>
    <row r="964546" spans="23:35" x14ac:dyDescent="0.2">
      <c r="W964546" s="31"/>
      <c r="AI964546" s="31"/>
    </row>
    <row r="964550" spans="23:35" x14ac:dyDescent="0.2">
      <c r="W964550" s="29"/>
      <c r="AI964550" s="29"/>
    </row>
    <row r="964578" spans="23:35" x14ac:dyDescent="0.2">
      <c r="W964578" s="31"/>
      <c r="AI964578" s="31"/>
    </row>
    <row r="964582" spans="23:35" x14ac:dyDescent="0.2">
      <c r="W964582" s="29"/>
      <c r="AI964582" s="29"/>
    </row>
    <row r="964610" spans="23:35" x14ac:dyDescent="0.2">
      <c r="W964610" s="31"/>
      <c r="AI964610" s="31"/>
    </row>
    <row r="964614" spans="23:35" x14ac:dyDescent="0.2">
      <c r="W964614" s="29"/>
      <c r="AI964614" s="29"/>
    </row>
    <row r="964642" spans="23:35" x14ac:dyDescent="0.2">
      <c r="W964642" s="31"/>
      <c r="AI964642" s="31"/>
    </row>
    <row r="964646" spans="23:35" x14ac:dyDescent="0.2">
      <c r="W964646" s="29"/>
      <c r="AI964646" s="29"/>
    </row>
    <row r="964674" spans="23:35" x14ac:dyDescent="0.2">
      <c r="W964674" s="31"/>
      <c r="AI964674" s="31"/>
    </row>
    <row r="964678" spans="23:35" x14ac:dyDescent="0.2">
      <c r="W964678" s="29"/>
      <c r="AI964678" s="29"/>
    </row>
    <row r="964706" spans="23:35" x14ac:dyDescent="0.2">
      <c r="W964706" s="31"/>
      <c r="AI964706" s="31"/>
    </row>
    <row r="964710" spans="23:35" x14ac:dyDescent="0.2">
      <c r="W964710" s="29"/>
      <c r="AI964710" s="29"/>
    </row>
    <row r="964738" spans="23:35" x14ac:dyDescent="0.2">
      <c r="W964738" s="31"/>
      <c r="AI964738" s="31"/>
    </row>
    <row r="964742" spans="23:35" x14ac:dyDescent="0.2">
      <c r="W964742" s="29"/>
      <c r="AI964742" s="29"/>
    </row>
    <row r="964770" spans="23:35" x14ac:dyDescent="0.2">
      <c r="W964770" s="31"/>
      <c r="AI964770" s="31"/>
    </row>
    <row r="964774" spans="23:35" x14ac:dyDescent="0.2">
      <c r="W964774" s="29"/>
      <c r="AI964774" s="29"/>
    </row>
    <row r="964802" spans="23:35" x14ac:dyDescent="0.2">
      <c r="W964802" s="31"/>
      <c r="AI964802" s="31"/>
    </row>
    <row r="964806" spans="23:35" x14ac:dyDescent="0.2">
      <c r="W964806" s="29"/>
      <c r="AI964806" s="29"/>
    </row>
    <row r="964834" spans="23:35" x14ac:dyDescent="0.2">
      <c r="W964834" s="31"/>
      <c r="AI964834" s="31"/>
    </row>
    <row r="964838" spans="23:35" x14ac:dyDescent="0.2">
      <c r="W964838" s="29"/>
      <c r="AI964838" s="29"/>
    </row>
    <row r="964866" spans="23:35" x14ac:dyDescent="0.2">
      <c r="W964866" s="31"/>
      <c r="AI964866" s="31"/>
    </row>
    <row r="964870" spans="23:35" x14ac:dyDescent="0.2">
      <c r="W964870" s="29"/>
      <c r="AI964870" s="29"/>
    </row>
    <row r="964898" spans="23:35" x14ac:dyDescent="0.2">
      <c r="W964898" s="31"/>
      <c r="AI964898" s="31"/>
    </row>
    <row r="964902" spans="23:35" x14ac:dyDescent="0.2">
      <c r="W964902" s="29"/>
      <c r="AI964902" s="29"/>
    </row>
    <row r="964930" spans="23:35" x14ac:dyDescent="0.2">
      <c r="W964930" s="31"/>
      <c r="AI964930" s="31"/>
    </row>
    <row r="964934" spans="23:35" x14ac:dyDescent="0.2">
      <c r="W964934" s="29"/>
      <c r="AI964934" s="29"/>
    </row>
    <row r="964962" spans="23:35" x14ac:dyDescent="0.2">
      <c r="W964962" s="31"/>
      <c r="AI964962" s="31"/>
    </row>
    <row r="964966" spans="23:35" x14ac:dyDescent="0.2">
      <c r="W964966" s="29"/>
      <c r="AI964966" s="29"/>
    </row>
    <row r="964994" spans="23:35" x14ac:dyDescent="0.2">
      <c r="W964994" s="31"/>
      <c r="AI964994" s="31"/>
    </row>
    <row r="964998" spans="23:35" x14ac:dyDescent="0.2">
      <c r="W964998" s="29"/>
      <c r="AI964998" s="29"/>
    </row>
    <row r="965026" spans="23:35" x14ac:dyDescent="0.2">
      <c r="W965026" s="31"/>
      <c r="AI965026" s="31"/>
    </row>
    <row r="965030" spans="23:35" x14ac:dyDescent="0.2">
      <c r="W965030" s="29"/>
      <c r="AI965030" s="29"/>
    </row>
    <row r="965058" spans="23:35" x14ac:dyDescent="0.2">
      <c r="W965058" s="31"/>
      <c r="AI965058" s="31"/>
    </row>
    <row r="965062" spans="23:35" x14ac:dyDescent="0.2">
      <c r="W965062" s="29"/>
      <c r="AI965062" s="29"/>
    </row>
    <row r="965090" spans="23:35" x14ac:dyDescent="0.2">
      <c r="W965090" s="31"/>
      <c r="AI965090" s="31"/>
    </row>
    <row r="965094" spans="23:35" x14ac:dyDescent="0.2">
      <c r="W965094" s="29"/>
      <c r="AI965094" s="29"/>
    </row>
    <row r="965122" spans="23:35" x14ac:dyDescent="0.2">
      <c r="W965122" s="31"/>
      <c r="AI965122" s="31"/>
    </row>
    <row r="965126" spans="23:35" x14ac:dyDescent="0.2">
      <c r="W965126" s="29"/>
      <c r="AI965126" s="29"/>
    </row>
    <row r="965154" spans="23:35" x14ac:dyDescent="0.2">
      <c r="W965154" s="31"/>
      <c r="AI965154" s="31"/>
    </row>
    <row r="965158" spans="23:35" x14ac:dyDescent="0.2">
      <c r="W965158" s="29"/>
      <c r="AI965158" s="29"/>
    </row>
    <row r="965186" spans="23:35" x14ac:dyDescent="0.2">
      <c r="W965186" s="31"/>
      <c r="AI965186" s="31"/>
    </row>
    <row r="965190" spans="23:35" x14ac:dyDescent="0.2">
      <c r="W965190" s="29"/>
      <c r="AI965190" s="29"/>
    </row>
    <row r="965218" spans="23:35" x14ac:dyDescent="0.2">
      <c r="W965218" s="31"/>
      <c r="AI965218" s="31"/>
    </row>
    <row r="965222" spans="23:35" x14ac:dyDescent="0.2">
      <c r="W965222" s="29"/>
      <c r="AI965222" s="29"/>
    </row>
    <row r="965250" spans="23:35" x14ac:dyDescent="0.2">
      <c r="W965250" s="31"/>
      <c r="AI965250" s="31"/>
    </row>
    <row r="965254" spans="23:35" x14ac:dyDescent="0.2">
      <c r="W965254" s="29"/>
      <c r="AI965254" s="29"/>
    </row>
    <row r="965282" spans="23:35" x14ac:dyDescent="0.2">
      <c r="W965282" s="31"/>
      <c r="AI965282" s="31"/>
    </row>
    <row r="965286" spans="23:35" x14ac:dyDescent="0.2">
      <c r="W965286" s="29"/>
      <c r="AI965286" s="29"/>
    </row>
    <row r="965314" spans="23:35" x14ac:dyDescent="0.2">
      <c r="W965314" s="31"/>
      <c r="AI965314" s="31"/>
    </row>
    <row r="965318" spans="23:35" x14ac:dyDescent="0.2">
      <c r="W965318" s="29"/>
      <c r="AI965318" s="29"/>
    </row>
    <row r="965346" spans="23:35" x14ac:dyDescent="0.2">
      <c r="W965346" s="31"/>
      <c r="AI965346" s="31"/>
    </row>
    <row r="965350" spans="23:35" x14ac:dyDescent="0.2">
      <c r="W965350" s="29"/>
      <c r="AI965350" s="29"/>
    </row>
    <row r="965378" spans="23:35" x14ac:dyDescent="0.2">
      <c r="W965378" s="31"/>
      <c r="AI965378" s="31"/>
    </row>
    <row r="965382" spans="23:35" x14ac:dyDescent="0.2">
      <c r="W965382" s="29"/>
      <c r="AI965382" s="29"/>
    </row>
    <row r="965410" spans="23:35" x14ac:dyDescent="0.2">
      <c r="W965410" s="31"/>
      <c r="AI965410" s="31"/>
    </row>
    <row r="965414" spans="23:35" x14ac:dyDescent="0.2">
      <c r="W965414" s="29"/>
      <c r="AI965414" s="29"/>
    </row>
    <row r="965442" spans="23:35" x14ac:dyDescent="0.2">
      <c r="W965442" s="31"/>
      <c r="AI965442" s="31"/>
    </row>
    <row r="965446" spans="23:35" x14ac:dyDescent="0.2">
      <c r="W965446" s="29"/>
      <c r="AI965446" s="29"/>
    </row>
    <row r="965474" spans="23:35" x14ac:dyDescent="0.2">
      <c r="W965474" s="31"/>
      <c r="AI965474" s="31"/>
    </row>
    <row r="965478" spans="23:35" x14ac:dyDescent="0.2">
      <c r="W965478" s="29"/>
      <c r="AI965478" s="29"/>
    </row>
    <row r="965506" spans="23:35" x14ac:dyDescent="0.2">
      <c r="W965506" s="31"/>
      <c r="AI965506" s="31"/>
    </row>
    <row r="965510" spans="23:35" x14ac:dyDescent="0.2">
      <c r="W965510" s="29"/>
      <c r="AI965510" s="29"/>
    </row>
    <row r="965538" spans="23:35" x14ac:dyDescent="0.2">
      <c r="W965538" s="31"/>
      <c r="AI965538" s="31"/>
    </row>
    <row r="965542" spans="23:35" x14ac:dyDescent="0.2">
      <c r="W965542" s="29"/>
      <c r="AI965542" s="29"/>
    </row>
    <row r="965570" spans="23:35" x14ac:dyDescent="0.2">
      <c r="W965570" s="31"/>
      <c r="AI965570" s="31"/>
    </row>
    <row r="965574" spans="23:35" x14ac:dyDescent="0.2">
      <c r="W965574" s="29"/>
      <c r="AI965574" s="29"/>
    </row>
    <row r="965602" spans="23:35" x14ac:dyDescent="0.2">
      <c r="W965602" s="31"/>
      <c r="AI965602" s="31"/>
    </row>
    <row r="965606" spans="23:35" x14ac:dyDescent="0.2">
      <c r="W965606" s="29"/>
      <c r="AI965606" s="29"/>
    </row>
    <row r="965634" spans="23:35" x14ac:dyDescent="0.2">
      <c r="W965634" s="31"/>
      <c r="AI965634" s="31"/>
    </row>
    <row r="965638" spans="23:35" x14ac:dyDescent="0.2">
      <c r="W965638" s="29"/>
      <c r="AI965638" s="29"/>
    </row>
    <row r="965666" spans="23:35" x14ac:dyDescent="0.2">
      <c r="W965666" s="31"/>
      <c r="AI965666" s="31"/>
    </row>
    <row r="965670" spans="23:35" x14ac:dyDescent="0.2">
      <c r="W965670" s="29"/>
      <c r="AI965670" s="29"/>
    </row>
    <row r="965698" spans="23:35" x14ac:dyDescent="0.2">
      <c r="W965698" s="31"/>
      <c r="AI965698" s="31"/>
    </row>
    <row r="965702" spans="23:35" x14ac:dyDescent="0.2">
      <c r="W965702" s="29"/>
      <c r="AI965702" s="29"/>
    </row>
    <row r="965730" spans="23:35" x14ac:dyDescent="0.2">
      <c r="W965730" s="31"/>
      <c r="AI965730" s="31"/>
    </row>
    <row r="965734" spans="23:35" x14ac:dyDescent="0.2">
      <c r="W965734" s="29"/>
      <c r="AI965734" s="29"/>
    </row>
    <row r="965762" spans="23:35" x14ac:dyDescent="0.2">
      <c r="W965762" s="31"/>
      <c r="AI965762" s="31"/>
    </row>
    <row r="965766" spans="23:35" x14ac:dyDescent="0.2">
      <c r="W965766" s="29"/>
      <c r="AI965766" s="29"/>
    </row>
    <row r="965794" spans="23:35" x14ac:dyDescent="0.2">
      <c r="W965794" s="31"/>
      <c r="AI965794" s="31"/>
    </row>
    <row r="965798" spans="23:35" x14ac:dyDescent="0.2">
      <c r="W965798" s="29"/>
      <c r="AI965798" s="29"/>
    </row>
    <row r="965826" spans="23:35" x14ac:dyDescent="0.2">
      <c r="W965826" s="31"/>
      <c r="AI965826" s="31"/>
    </row>
    <row r="965830" spans="23:35" x14ac:dyDescent="0.2">
      <c r="W965830" s="29"/>
      <c r="AI965830" s="29"/>
    </row>
    <row r="965858" spans="23:35" x14ac:dyDescent="0.2">
      <c r="W965858" s="31"/>
      <c r="AI965858" s="31"/>
    </row>
    <row r="965862" spans="23:35" x14ac:dyDescent="0.2">
      <c r="W965862" s="29"/>
      <c r="AI965862" s="29"/>
    </row>
    <row r="965890" spans="23:35" x14ac:dyDescent="0.2">
      <c r="W965890" s="31"/>
      <c r="AI965890" s="31"/>
    </row>
    <row r="965894" spans="23:35" x14ac:dyDescent="0.2">
      <c r="W965894" s="29"/>
      <c r="AI965894" s="29"/>
    </row>
    <row r="965922" spans="23:35" x14ac:dyDescent="0.2">
      <c r="W965922" s="31"/>
      <c r="AI965922" s="31"/>
    </row>
    <row r="965926" spans="23:35" x14ac:dyDescent="0.2">
      <c r="W965926" s="29"/>
      <c r="AI965926" s="29"/>
    </row>
    <row r="965954" spans="23:35" x14ac:dyDescent="0.2">
      <c r="W965954" s="31"/>
      <c r="AI965954" s="31"/>
    </row>
    <row r="965958" spans="23:35" x14ac:dyDescent="0.2">
      <c r="W965958" s="29"/>
      <c r="AI965958" s="29"/>
    </row>
    <row r="965986" spans="23:35" x14ac:dyDescent="0.2">
      <c r="W965986" s="31"/>
      <c r="AI965986" s="31"/>
    </row>
    <row r="965990" spans="23:35" x14ac:dyDescent="0.2">
      <c r="W965990" s="29"/>
      <c r="AI965990" s="29"/>
    </row>
    <row r="966018" spans="23:35" x14ac:dyDescent="0.2">
      <c r="W966018" s="31"/>
      <c r="AI966018" s="31"/>
    </row>
    <row r="966022" spans="23:35" x14ac:dyDescent="0.2">
      <c r="W966022" s="29"/>
      <c r="AI966022" s="29"/>
    </row>
    <row r="966050" spans="23:35" x14ac:dyDescent="0.2">
      <c r="W966050" s="31"/>
      <c r="AI966050" s="31"/>
    </row>
    <row r="966054" spans="23:35" x14ac:dyDescent="0.2">
      <c r="W966054" s="29"/>
      <c r="AI966054" s="29"/>
    </row>
    <row r="966082" spans="23:35" x14ac:dyDescent="0.2">
      <c r="W966082" s="31"/>
      <c r="AI966082" s="31"/>
    </row>
    <row r="966086" spans="23:35" x14ac:dyDescent="0.2">
      <c r="W966086" s="29"/>
      <c r="AI966086" s="29"/>
    </row>
    <row r="966114" spans="23:35" x14ac:dyDescent="0.2">
      <c r="W966114" s="31"/>
      <c r="AI966114" s="31"/>
    </row>
    <row r="966118" spans="23:35" x14ac:dyDescent="0.2">
      <c r="W966118" s="29"/>
      <c r="AI966118" s="29"/>
    </row>
    <row r="966146" spans="23:35" x14ac:dyDescent="0.2">
      <c r="W966146" s="31"/>
      <c r="AI966146" s="31"/>
    </row>
    <row r="966150" spans="23:35" x14ac:dyDescent="0.2">
      <c r="W966150" s="29"/>
      <c r="AI966150" s="29"/>
    </row>
    <row r="966178" spans="23:35" x14ac:dyDescent="0.2">
      <c r="W966178" s="31"/>
      <c r="AI966178" s="31"/>
    </row>
    <row r="966182" spans="23:35" x14ac:dyDescent="0.2">
      <c r="W966182" s="29"/>
      <c r="AI966182" s="29"/>
    </row>
    <row r="966210" spans="23:35" x14ac:dyDescent="0.2">
      <c r="W966210" s="31"/>
      <c r="AI966210" s="31"/>
    </row>
    <row r="966214" spans="23:35" x14ac:dyDescent="0.2">
      <c r="W966214" s="29"/>
      <c r="AI966214" s="29"/>
    </row>
    <row r="966242" spans="23:35" x14ac:dyDescent="0.2">
      <c r="W966242" s="31"/>
      <c r="AI966242" s="31"/>
    </row>
    <row r="966246" spans="23:35" x14ac:dyDescent="0.2">
      <c r="W966246" s="29"/>
      <c r="AI966246" s="29"/>
    </row>
    <row r="966274" spans="23:35" x14ac:dyDescent="0.2">
      <c r="W966274" s="31"/>
      <c r="AI966274" s="31"/>
    </row>
    <row r="966278" spans="23:35" x14ac:dyDescent="0.2">
      <c r="W966278" s="29"/>
      <c r="AI966278" s="29"/>
    </row>
    <row r="966306" spans="23:35" x14ac:dyDescent="0.2">
      <c r="W966306" s="31"/>
      <c r="AI966306" s="31"/>
    </row>
    <row r="966310" spans="23:35" x14ac:dyDescent="0.2">
      <c r="W966310" s="29"/>
      <c r="AI966310" s="29"/>
    </row>
    <row r="966338" spans="23:35" x14ac:dyDescent="0.2">
      <c r="W966338" s="31"/>
      <c r="AI966338" s="31"/>
    </row>
    <row r="966342" spans="23:35" x14ac:dyDescent="0.2">
      <c r="W966342" s="29"/>
      <c r="AI966342" s="29"/>
    </row>
    <row r="966370" spans="23:35" x14ac:dyDescent="0.2">
      <c r="W966370" s="31"/>
      <c r="AI966370" s="31"/>
    </row>
    <row r="966374" spans="23:35" x14ac:dyDescent="0.2">
      <c r="W966374" s="29"/>
      <c r="AI966374" s="29"/>
    </row>
    <row r="966402" spans="23:35" x14ac:dyDescent="0.2">
      <c r="W966402" s="31"/>
      <c r="AI966402" s="31"/>
    </row>
    <row r="966406" spans="23:35" x14ac:dyDescent="0.2">
      <c r="W966406" s="29"/>
      <c r="AI966406" s="29"/>
    </row>
    <row r="966434" spans="23:35" x14ac:dyDescent="0.2">
      <c r="W966434" s="31"/>
      <c r="AI966434" s="31"/>
    </row>
    <row r="966438" spans="23:35" x14ac:dyDescent="0.2">
      <c r="W966438" s="29"/>
      <c r="AI966438" s="29"/>
    </row>
    <row r="966466" spans="23:35" x14ac:dyDescent="0.2">
      <c r="W966466" s="31"/>
      <c r="AI966466" s="31"/>
    </row>
    <row r="966470" spans="23:35" x14ac:dyDescent="0.2">
      <c r="W966470" s="29"/>
      <c r="AI966470" s="29"/>
    </row>
    <row r="966498" spans="23:35" x14ac:dyDescent="0.2">
      <c r="W966498" s="31"/>
      <c r="AI966498" s="31"/>
    </row>
    <row r="966502" spans="23:35" x14ac:dyDescent="0.2">
      <c r="W966502" s="29"/>
      <c r="AI966502" s="29"/>
    </row>
    <row r="966530" spans="23:35" x14ac:dyDescent="0.2">
      <c r="W966530" s="31"/>
      <c r="AI966530" s="31"/>
    </row>
    <row r="966534" spans="23:35" x14ac:dyDescent="0.2">
      <c r="W966534" s="29"/>
      <c r="AI966534" s="29"/>
    </row>
    <row r="966562" spans="23:35" x14ac:dyDescent="0.2">
      <c r="W966562" s="31"/>
      <c r="AI966562" s="31"/>
    </row>
    <row r="966566" spans="23:35" x14ac:dyDescent="0.2">
      <c r="W966566" s="29"/>
      <c r="AI966566" s="29"/>
    </row>
    <row r="966594" spans="23:35" x14ac:dyDescent="0.2">
      <c r="W966594" s="31"/>
      <c r="AI966594" s="31"/>
    </row>
    <row r="966598" spans="23:35" x14ac:dyDescent="0.2">
      <c r="W966598" s="29"/>
      <c r="AI966598" s="29"/>
    </row>
    <row r="966626" spans="23:35" x14ac:dyDescent="0.2">
      <c r="W966626" s="31"/>
      <c r="AI966626" s="31"/>
    </row>
    <row r="966630" spans="23:35" x14ac:dyDescent="0.2">
      <c r="W966630" s="29"/>
      <c r="AI966630" s="29"/>
    </row>
    <row r="966658" spans="23:35" x14ac:dyDescent="0.2">
      <c r="W966658" s="31"/>
      <c r="AI966658" s="31"/>
    </row>
    <row r="966662" spans="23:35" x14ac:dyDescent="0.2">
      <c r="W966662" s="29"/>
      <c r="AI966662" s="29"/>
    </row>
    <row r="966690" spans="23:35" x14ac:dyDescent="0.2">
      <c r="W966690" s="31"/>
      <c r="AI966690" s="31"/>
    </row>
    <row r="966694" spans="23:35" x14ac:dyDescent="0.2">
      <c r="W966694" s="29"/>
      <c r="AI966694" s="29"/>
    </row>
    <row r="966722" spans="23:35" x14ac:dyDescent="0.2">
      <c r="W966722" s="31"/>
      <c r="AI966722" s="31"/>
    </row>
    <row r="966726" spans="23:35" x14ac:dyDescent="0.2">
      <c r="W966726" s="29"/>
      <c r="AI966726" s="29"/>
    </row>
    <row r="966754" spans="23:35" x14ac:dyDescent="0.2">
      <c r="W966754" s="31"/>
      <c r="AI966754" s="31"/>
    </row>
    <row r="966758" spans="23:35" x14ac:dyDescent="0.2">
      <c r="W966758" s="29"/>
      <c r="AI966758" s="29"/>
    </row>
    <row r="966786" spans="23:35" x14ac:dyDescent="0.2">
      <c r="W966786" s="31"/>
      <c r="AI966786" s="31"/>
    </row>
    <row r="966790" spans="23:35" x14ac:dyDescent="0.2">
      <c r="W966790" s="29"/>
      <c r="AI966790" s="29"/>
    </row>
    <row r="966818" spans="23:35" x14ac:dyDescent="0.2">
      <c r="W966818" s="31"/>
      <c r="AI966818" s="31"/>
    </row>
    <row r="966822" spans="23:35" x14ac:dyDescent="0.2">
      <c r="W966822" s="29"/>
      <c r="AI966822" s="29"/>
    </row>
    <row r="966850" spans="23:35" x14ac:dyDescent="0.2">
      <c r="W966850" s="31"/>
      <c r="AI966850" s="31"/>
    </row>
    <row r="966854" spans="23:35" x14ac:dyDescent="0.2">
      <c r="W966854" s="29"/>
      <c r="AI966854" s="29"/>
    </row>
    <row r="966882" spans="23:35" x14ac:dyDescent="0.2">
      <c r="W966882" s="31"/>
      <c r="AI966882" s="31"/>
    </row>
    <row r="966886" spans="23:35" x14ac:dyDescent="0.2">
      <c r="W966886" s="29"/>
      <c r="AI966886" s="29"/>
    </row>
    <row r="966914" spans="23:35" x14ac:dyDescent="0.2">
      <c r="W966914" s="31"/>
      <c r="AI966914" s="31"/>
    </row>
    <row r="966918" spans="23:35" x14ac:dyDescent="0.2">
      <c r="W966918" s="29"/>
      <c r="AI966918" s="29"/>
    </row>
    <row r="966946" spans="23:35" x14ac:dyDescent="0.2">
      <c r="W966946" s="31"/>
      <c r="AI966946" s="31"/>
    </row>
    <row r="966950" spans="23:35" x14ac:dyDescent="0.2">
      <c r="W966950" s="29"/>
      <c r="AI966950" s="29"/>
    </row>
    <row r="966978" spans="23:35" x14ac:dyDescent="0.2">
      <c r="W966978" s="31"/>
      <c r="AI966978" s="31"/>
    </row>
    <row r="966982" spans="23:35" x14ac:dyDescent="0.2">
      <c r="W966982" s="29"/>
      <c r="AI966982" s="29"/>
    </row>
    <row r="967010" spans="23:35" x14ac:dyDescent="0.2">
      <c r="W967010" s="31"/>
      <c r="AI967010" s="31"/>
    </row>
    <row r="967014" spans="23:35" x14ac:dyDescent="0.2">
      <c r="W967014" s="29"/>
      <c r="AI967014" s="29"/>
    </row>
    <row r="967042" spans="23:35" x14ac:dyDescent="0.2">
      <c r="W967042" s="31"/>
      <c r="AI967042" s="31"/>
    </row>
    <row r="967046" spans="23:35" x14ac:dyDescent="0.2">
      <c r="W967046" s="29"/>
      <c r="AI967046" s="29"/>
    </row>
    <row r="967074" spans="23:35" x14ac:dyDescent="0.2">
      <c r="W967074" s="31"/>
      <c r="AI967074" s="31"/>
    </row>
    <row r="967078" spans="23:35" x14ac:dyDescent="0.2">
      <c r="W967078" s="29"/>
      <c r="AI967078" s="29"/>
    </row>
    <row r="967106" spans="23:35" x14ac:dyDescent="0.2">
      <c r="W967106" s="31"/>
      <c r="AI967106" s="31"/>
    </row>
    <row r="967110" spans="23:35" x14ac:dyDescent="0.2">
      <c r="W967110" s="29"/>
      <c r="AI967110" s="29"/>
    </row>
    <row r="967138" spans="23:35" x14ac:dyDescent="0.2">
      <c r="W967138" s="31"/>
      <c r="AI967138" s="31"/>
    </row>
    <row r="967142" spans="23:35" x14ac:dyDescent="0.2">
      <c r="W967142" s="29"/>
      <c r="AI967142" s="29"/>
    </row>
    <row r="967170" spans="23:35" x14ac:dyDescent="0.2">
      <c r="W967170" s="31"/>
      <c r="AI967170" s="31"/>
    </row>
    <row r="967174" spans="23:35" x14ac:dyDescent="0.2">
      <c r="W967174" s="29"/>
      <c r="AI967174" s="29"/>
    </row>
    <row r="967202" spans="23:35" x14ac:dyDescent="0.2">
      <c r="W967202" s="31"/>
      <c r="AI967202" s="31"/>
    </row>
    <row r="967206" spans="23:35" x14ac:dyDescent="0.2">
      <c r="W967206" s="29"/>
      <c r="AI967206" s="29"/>
    </row>
    <row r="967234" spans="23:35" x14ac:dyDescent="0.2">
      <c r="W967234" s="31"/>
      <c r="AI967234" s="31"/>
    </row>
    <row r="967238" spans="23:35" x14ac:dyDescent="0.2">
      <c r="W967238" s="29"/>
      <c r="AI967238" s="29"/>
    </row>
    <row r="967266" spans="23:35" x14ac:dyDescent="0.2">
      <c r="W967266" s="31"/>
      <c r="AI967266" s="31"/>
    </row>
    <row r="967270" spans="23:35" x14ac:dyDescent="0.2">
      <c r="W967270" s="29"/>
      <c r="AI967270" s="29"/>
    </row>
    <row r="967298" spans="23:35" x14ac:dyDescent="0.2">
      <c r="W967298" s="31"/>
      <c r="AI967298" s="31"/>
    </row>
    <row r="967302" spans="23:35" x14ac:dyDescent="0.2">
      <c r="W967302" s="29"/>
      <c r="AI967302" s="29"/>
    </row>
    <row r="967330" spans="23:35" x14ac:dyDescent="0.2">
      <c r="W967330" s="31"/>
      <c r="AI967330" s="31"/>
    </row>
    <row r="967334" spans="23:35" x14ac:dyDescent="0.2">
      <c r="W967334" s="29"/>
      <c r="AI967334" s="29"/>
    </row>
    <row r="967362" spans="23:35" x14ac:dyDescent="0.2">
      <c r="W967362" s="31"/>
      <c r="AI967362" s="31"/>
    </row>
    <row r="967366" spans="23:35" x14ac:dyDescent="0.2">
      <c r="W967366" s="29"/>
      <c r="AI967366" s="29"/>
    </row>
    <row r="967394" spans="23:35" x14ac:dyDescent="0.2">
      <c r="W967394" s="31"/>
      <c r="AI967394" s="31"/>
    </row>
    <row r="967398" spans="23:35" x14ac:dyDescent="0.2">
      <c r="W967398" s="29"/>
      <c r="AI967398" s="29"/>
    </row>
    <row r="967426" spans="23:35" x14ac:dyDescent="0.2">
      <c r="W967426" s="31"/>
      <c r="AI967426" s="31"/>
    </row>
    <row r="967430" spans="23:35" x14ac:dyDescent="0.2">
      <c r="W967430" s="29"/>
      <c r="AI967430" s="29"/>
    </row>
    <row r="967458" spans="23:35" x14ac:dyDescent="0.2">
      <c r="W967458" s="31"/>
      <c r="AI967458" s="31"/>
    </row>
    <row r="967462" spans="23:35" x14ac:dyDescent="0.2">
      <c r="W967462" s="29"/>
      <c r="AI967462" s="29"/>
    </row>
    <row r="967490" spans="23:35" x14ac:dyDescent="0.2">
      <c r="W967490" s="31"/>
      <c r="AI967490" s="31"/>
    </row>
    <row r="967494" spans="23:35" x14ac:dyDescent="0.2">
      <c r="W967494" s="29"/>
      <c r="AI967494" s="29"/>
    </row>
    <row r="967522" spans="23:35" x14ac:dyDescent="0.2">
      <c r="W967522" s="31"/>
      <c r="AI967522" s="31"/>
    </row>
    <row r="967526" spans="23:35" x14ac:dyDescent="0.2">
      <c r="W967526" s="29"/>
      <c r="AI967526" s="29"/>
    </row>
    <row r="967554" spans="23:35" x14ac:dyDescent="0.2">
      <c r="W967554" s="31"/>
      <c r="AI967554" s="31"/>
    </row>
    <row r="967558" spans="23:35" x14ac:dyDescent="0.2">
      <c r="W967558" s="29"/>
      <c r="AI967558" s="29"/>
    </row>
    <row r="967586" spans="23:35" x14ac:dyDescent="0.2">
      <c r="W967586" s="31"/>
      <c r="AI967586" s="31"/>
    </row>
    <row r="967590" spans="23:35" x14ac:dyDescent="0.2">
      <c r="W967590" s="29"/>
      <c r="AI967590" s="29"/>
    </row>
    <row r="967618" spans="23:35" x14ac:dyDescent="0.2">
      <c r="W967618" s="31"/>
      <c r="AI967618" s="31"/>
    </row>
    <row r="967622" spans="23:35" x14ac:dyDescent="0.2">
      <c r="W967622" s="29"/>
      <c r="AI967622" s="29"/>
    </row>
    <row r="967650" spans="23:35" x14ac:dyDescent="0.2">
      <c r="W967650" s="31"/>
      <c r="AI967650" s="31"/>
    </row>
    <row r="967654" spans="23:35" x14ac:dyDescent="0.2">
      <c r="W967654" s="29"/>
      <c r="AI967654" s="29"/>
    </row>
    <row r="967682" spans="23:35" x14ac:dyDescent="0.2">
      <c r="W967682" s="31"/>
      <c r="AI967682" s="31"/>
    </row>
    <row r="967686" spans="23:35" x14ac:dyDescent="0.2">
      <c r="W967686" s="29"/>
      <c r="AI967686" s="29"/>
    </row>
    <row r="967714" spans="23:35" x14ac:dyDescent="0.2">
      <c r="W967714" s="31"/>
      <c r="AI967714" s="31"/>
    </row>
    <row r="967718" spans="23:35" x14ac:dyDescent="0.2">
      <c r="W967718" s="29"/>
      <c r="AI967718" s="29"/>
    </row>
    <row r="967746" spans="23:35" x14ac:dyDescent="0.2">
      <c r="W967746" s="31"/>
      <c r="AI967746" s="31"/>
    </row>
    <row r="967750" spans="23:35" x14ac:dyDescent="0.2">
      <c r="W967750" s="29"/>
      <c r="AI967750" s="29"/>
    </row>
    <row r="967778" spans="23:35" x14ac:dyDescent="0.2">
      <c r="W967778" s="31"/>
      <c r="AI967778" s="31"/>
    </row>
    <row r="967782" spans="23:35" x14ac:dyDescent="0.2">
      <c r="W967782" s="29"/>
      <c r="AI967782" s="29"/>
    </row>
    <row r="967810" spans="23:35" x14ac:dyDescent="0.2">
      <c r="W967810" s="31"/>
      <c r="AI967810" s="31"/>
    </row>
    <row r="967814" spans="23:35" x14ac:dyDescent="0.2">
      <c r="W967814" s="29"/>
      <c r="AI967814" s="29"/>
    </row>
    <row r="967842" spans="23:35" x14ac:dyDescent="0.2">
      <c r="W967842" s="31"/>
      <c r="AI967842" s="31"/>
    </row>
    <row r="967846" spans="23:35" x14ac:dyDescent="0.2">
      <c r="W967846" s="29"/>
      <c r="AI967846" s="29"/>
    </row>
    <row r="967874" spans="23:35" x14ac:dyDescent="0.2">
      <c r="W967874" s="31"/>
      <c r="AI967874" s="31"/>
    </row>
    <row r="967878" spans="23:35" x14ac:dyDescent="0.2">
      <c r="W967878" s="29"/>
      <c r="AI967878" s="29"/>
    </row>
    <row r="967906" spans="23:35" x14ac:dyDescent="0.2">
      <c r="W967906" s="31"/>
      <c r="AI967906" s="31"/>
    </row>
    <row r="967910" spans="23:35" x14ac:dyDescent="0.2">
      <c r="W967910" s="29"/>
      <c r="AI967910" s="29"/>
    </row>
    <row r="967938" spans="23:35" x14ac:dyDescent="0.2">
      <c r="W967938" s="31"/>
      <c r="AI967938" s="31"/>
    </row>
    <row r="967942" spans="23:35" x14ac:dyDescent="0.2">
      <c r="W967942" s="29"/>
      <c r="AI967942" s="29"/>
    </row>
    <row r="967970" spans="23:35" x14ac:dyDescent="0.2">
      <c r="W967970" s="31"/>
      <c r="AI967970" s="31"/>
    </row>
    <row r="967974" spans="23:35" x14ac:dyDescent="0.2">
      <c r="W967974" s="29"/>
      <c r="AI967974" s="29"/>
    </row>
    <row r="968002" spans="23:35" x14ac:dyDescent="0.2">
      <c r="W968002" s="31"/>
      <c r="AI968002" s="31"/>
    </row>
    <row r="968006" spans="23:35" x14ac:dyDescent="0.2">
      <c r="W968006" s="29"/>
      <c r="AI968006" s="29"/>
    </row>
    <row r="968034" spans="23:35" x14ac:dyDescent="0.2">
      <c r="W968034" s="31"/>
      <c r="AI968034" s="31"/>
    </row>
    <row r="968038" spans="23:35" x14ac:dyDescent="0.2">
      <c r="W968038" s="29"/>
      <c r="AI968038" s="29"/>
    </row>
    <row r="968066" spans="23:35" x14ac:dyDescent="0.2">
      <c r="W968066" s="31"/>
      <c r="AI968066" s="31"/>
    </row>
    <row r="968070" spans="23:35" x14ac:dyDescent="0.2">
      <c r="W968070" s="29"/>
      <c r="AI968070" s="29"/>
    </row>
    <row r="968098" spans="23:35" x14ac:dyDescent="0.2">
      <c r="W968098" s="31"/>
      <c r="AI968098" s="31"/>
    </row>
    <row r="968102" spans="23:35" x14ac:dyDescent="0.2">
      <c r="W968102" s="29"/>
      <c r="AI968102" s="29"/>
    </row>
    <row r="968130" spans="23:35" x14ac:dyDescent="0.2">
      <c r="W968130" s="31"/>
      <c r="AI968130" s="31"/>
    </row>
    <row r="968134" spans="23:35" x14ac:dyDescent="0.2">
      <c r="W968134" s="29"/>
      <c r="AI968134" s="29"/>
    </row>
    <row r="968162" spans="23:35" x14ac:dyDescent="0.2">
      <c r="W968162" s="31"/>
      <c r="AI968162" s="31"/>
    </row>
    <row r="968166" spans="23:35" x14ac:dyDescent="0.2">
      <c r="W968166" s="29"/>
      <c r="AI968166" s="29"/>
    </row>
    <row r="968194" spans="23:35" x14ac:dyDescent="0.2">
      <c r="W968194" s="31"/>
      <c r="AI968194" s="31"/>
    </row>
    <row r="968198" spans="23:35" x14ac:dyDescent="0.2">
      <c r="W968198" s="29"/>
      <c r="AI968198" s="29"/>
    </row>
    <row r="968226" spans="23:35" x14ac:dyDescent="0.2">
      <c r="W968226" s="31"/>
      <c r="AI968226" s="31"/>
    </row>
    <row r="968230" spans="23:35" x14ac:dyDescent="0.2">
      <c r="W968230" s="29"/>
      <c r="AI968230" s="29"/>
    </row>
    <row r="968258" spans="23:35" x14ac:dyDescent="0.2">
      <c r="W968258" s="31"/>
      <c r="AI968258" s="31"/>
    </row>
    <row r="968262" spans="23:35" x14ac:dyDescent="0.2">
      <c r="W968262" s="29"/>
      <c r="AI968262" s="29"/>
    </row>
    <row r="968290" spans="23:35" x14ac:dyDescent="0.2">
      <c r="W968290" s="31"/>
      <c r="AI968290" s="31"/>
    </row>
    <row r="968294" spans="23:35" x14ac:dyDescent="0.2">
      <c r="W968294" s="29"/>
      <c r="AI968294" s="29"/>
    </row>
    <row r="968322" spans="23:35" x14ac:dyDescent="0.2">
      <c r="W968322" s="31"/>
      <c r="AI968322" s="31"/>
    </row>
    <row r="968326" spans="23:35" x14ac:dyDescent="0.2">
      <c r="W968326" s="29"/>
      <c r="AI968326" s="29"/>
    </row>
    <row r="968354" spans="23:35" x14ac:dyDescent="0.2">
      <c r="W968354" s="31"/>
      <c r="AI968354" s="31"/>
    </row>
    <row r="968358" spans="23:35" x14ac:dyDescent="0.2">
      <c r="W968358" s="29"/>
      <c r="AI968358" s="29"/>
    </row>
    <row r="968386" spans="23:35" x14ac:dyDescent="0.2">
      <c r="W968386" s="31"/>
      <c r="AI968386" s="31"/>
    </row>
    <row r="968390" spans="23:35" x14ac:dyDescent="0.2">
      <c r="W968390" s="29"/>
      <c r="AI968390" s="29"/>
    </row>
    <row r="968418" spans="23:35" x14ac:dyDescent="0.2">
      <c r="W968418" s="31"/>
      <c r="AI968418" s="31"/>
    </row>
    <row r="968422" spans="23:35" x14ac:dyDescent="0.2">
      <c r="W968422" s="29"/>
      <c r="AI968422" s="29"/>
    </row>
    <row r="968450" spans="23:35" x14ac:dyDescent="0.2">
      <c r="W968450" s="31"/>
      <c r="AI968450" s="31"/>
    </row>
    <row r="968454" spans="23:35" x14ac:dyDescent="0.2">
      <c r="W968454" s="29"/>
      <c r="AI968454" s="29"/>
    </row>
    <row r="968482" spans="23:35" x14ac:dyDescent="0.2">
      <c r="W968482" s="31"/>
      <c r="AI968482" s="31"/>
    </row>
    <row r="968486" spans="23:35" x14ac:dyDescent="0.2">
      <c r="W968486" s="29"/>
      <c r="AI968486" s="29"/>
    </row>
    <row r="968514" spans="23:35" x14ac:dyDescent="0.2">
      <c r="W968514" s="31"/>
      <c r="AI968514" s="31"/>
    </row>
    <row r="968518" spans="23:35" x14ac:dyDescent="0.2">
      <c r="W968518" s="29"/>
      <c r="AI968518" s="29"/>
    </row>
    <row r="968546" spans="23:35" x14ac:dyDescent="0.2">
      <c r="W968546" s="31"/>
      <c r="AI968546" s="31"/>
    </row>
    <row r="968550" spans="23:35" x14ac:dyDescent="0.2">
      <c r="W968550" s="29"/>
      <c r="AI968550" s="29"/>
    </row>
    <row r="968578" spans="23:35" x14ac:dyDescent="0.2">
      <c r="W968578" s="31"/>
      <c r="AI968578" s="31"/>
    </row>
    <row r="968582" spans="23:35" x14ac:dyDescent="0.2">
      <c r="W968582" s="29"/>
      <c r="AI968582" s="29"/>
    </row>
    <row r="968610" spans="23:35" x14ac:dyDescent="0.2">
      <c r="W968610" s="31"/>
      <c r="AI968610" s="31"/>
    </row>
    <row r="968614" spans="23:35" x14ac:dyDescent="0.2">
      <c r="W968614" s="29"/>
      <c r="AI968614" s="29"/>
    </row>
    <row r="968642" spans="23:35" x14ac:dyDescent="0.2">
      <c r="W968642" s="31"/>
      <c r="AI968642" s="31"/>
    </row>
    <row r="968646" spans="23:35" x14ac:dyDescent="0.2">
      <c r="W968646" s="29"/>
      <c r="AI968646" s="29"/>
    </row>
    <row r="968674" spans="23:35" x14ac:dyDescent="0.2">
      <c r="W968674" s="31"/>
      <c r="AI968674" s="31"/>
    </row>
    <row r="968678" spans="23:35" x14ac:dyDescent="0.2">
      <c r="W968678" s="29"/>
      <c r="AI968678" s="29"/>
    </row>
    <row r="968706" spans="23:35" x14ac:dyDescent="0.2">
      <c r="W968706" s="31"/>
      <c r="AI968706" s="31"/>
    </row>
    <row r="968710" spans="23:35" x14ac:dyDescent="0.2">
      <c r="W968710" s="29"/>
      <c r="AI968710" s="29"/>
    </row>
    <row r="968738" spans="23:35" x14ac:dyDescent="0.2">
      <c r="W968738" s="31"/>
      <c r="AI968738" s="31"/>
    </row>
    <row r="968742" spans="23:35" x14ac:dyDescent="0.2">
      <c r="W968742" s="29"/>
      <c r="AI968742" s="29"/>
    </row>
    <row r="968770" spans="23:35" x14ac:dyDescent="0.2">
      <c r="W968770" s="31"/>
      <c r="AI968770" s="31"/>
    </row>
    <row r="968774" spans="23:35" x14ac:dyDescent="0.2">
      <c r="W968774" s="29"/>
      <c r="AI968774" s="29"/>
    </row>
    <row r="968802" spans="23:35" x14ac:dyDescent="0.2">
      <c r="W968802" s="31"/>
      <c r="AI968802" s="31"/>
    </row>
    <row r="968806" spans="23:35" x14ac:dyDescent="0.2">
      <c r="W968806" s="29"/>
      <c r="AI968806" s="29"/>
    </row>
    <row r="968834" spans="23:35" x14ac:dyDescent="0.2">
      <c r="W968834" s="31"/>
      <c r="AI968834" s="31"/>
    </row>
    <row r="968838" spans="23:35" x14ac:dyDescent="0.2">
      <c r="W968838" s="29"/>
      <c r="AI968838" s="29"/>
    </row>
    <row r="968866" spans="23:35" x14ac:dyDescent="0.2">
      <c r="W968866" s="31"/>
      <c r="AI968866" s="31"/>
    </row>
    <row r="968870" spans="23:35" x14ac:dyDescent="0.2">
      <c r="W968870" s="29"/>
      <c r="AI968870" s="29"/>
    </row>
    <row r="968898" spans="23:35" x14ac:dyDescent="0.2">
      <c r="W968898" s="31"/>
      <c r="AI968898" s="31"/>
    </row>
    <row r="968902" spans="23:35" x14ac:dyDescent="0.2">
      <c r="W968902" s="29"/>
      <c r="AI968902" s="29"/>
    </row>
    <row r="968930" spans="23:35" x14ac:dyDescent="0.2">
      <c r="W968930" s="31"/>
      <c r="AI968930" s="31"/>
    </row>
    <row r="968934" spans="23:35" x14ac:dyDescent="0.2">
      <c r="W968934" s="29"/>
      <c r="AI968934" s="29"/>
    </row>
    <row r="968962" spans="23:35" x14ac:dyDescent="0.2">
      <c r="W968962" s="31"/>
      <c r="AI968962" s="31"/>
    </row>
    <row r="968966" spans="23:35" x14ac:dyDescent="0.2">
      <c r="W968966" s="29"/>
      <c r="AI968966" s="29"/>
    </row>
    <row r="968994" spans="23:35" x14ac:dyDescent="0.2">
      <c r="W968994" s="31"/>
      <c r="AI968994" s="31"/>
    </row>
    <row r="968998" spans="23:35" x14ac:dyDescent="0.2">
      <c r="W968998" s="29"/>
      <c r="AI968998" s="29"/>
    </row>
    <row r="969026" spans="23:35" x14ac:dyDescent="0.2">
      <c r="W969026" s="31"/>
      <c r="AI969026" s="31"/>
    </row>
    <row r="969030" spans="23:35" x14ac:dyDescent="0.2">
      <c r="W969030" s="29"/>
      <c r="AI969030" s="29"/>
    </row>
    <row r="969058" spans="23:35" x14ac:dyDescent="0.2">
      <c r="W969058" s="31"/>
      <c r="AI969058" s="31"/>
    </row>
    <row r="969062" spans="23:35" x14ac:dyDescent="0.2">
      <c r="W969062" s="29"/>
      <c r="AI969062" s="29"/>
    </row>
    <row r="969090" spans="23:35" x14ac:dyDescent="0.2">
      <c r="W969090" s="31"/>
      <c r="AI969090" s="31"/>
    </row>
    <row r="969094" spans="23:35" x14ac:dyDescent="0.2">
      <c r="W969094" s="29"/>
      <c r="AI969094" s="29"/>
    </row>
    <row r="969122" spans="23:35" x14ac:dyDescent="0.2">
      <c r="W969122" s="31"/>
      <c r="AI969122" s="31"/>
    </row>
    <row r="969126" spans="23:35" x14ac:dyDescent="0.2">
      <c r="W969126" s="29"/>
      <c r="AI969126" s="29"/>
    </row>
    <row r="969154" spans="23:35" x14ac:dyDescent="0.2">
      <c r="W969154" s="31"/>
      <c r="AI969154" s="31"/>
    </row>
    <row r="969158" spans="23:35" x14ac:dyDescent="0.2">
      <c r="W969158" s="29"/>
      <c r="AI969158" s="29"/>
    </row>
    <row r="969186" spans="23:35" x14ac:dyDescent="0.2">
      <c r="W969186" s="31"/>
      <c r="AI969186" s="31"/>
    </row>
    <row r="969190" spans="23:35" x14ac:dyDescent="0.2">
      <c r="W969190" s="29"/>
      <c r="AI969190" s="29"/>
    </row>
    <row r="969218" spans="23:35" x14ac:dyDescent="0.2">
      <c r="W969218" s="31"/>
      <c r="AI969218" s="31"/>
    </row>
    <row r="969222" spans="23:35" x14ac:dyDescent="0.2">
      <c r="W969222" s="29"/>
      <c r="AI969222" s="29"/>
    </row>
    <row r="969250" spans="23:35" x14ac:dyDescent="0.2">
      <c r="W969250" s="31"/>
      <c r="AI969250" s="31"/>
    </row>
    <row r="969254" spans="23:35" x14ac:dyDescent="0.2">
      <c r="W969254" s="29"/>
      <c r="AI969254" s="29"/>
    </row>
    <row r="969282" spans="23:35" x14ac:dyDescent="0.2">
      <c r="W969282" s="31"/>
      <c r="AI969282" s="31"/>
    </row>
    <row r="969286" spans="23:35" x14ac:dyDescent="0.2">
      <c r="W969286" s="29"/>
      <c r="AI969286" s="29"/>
    </row>
    <row r="969314" spans="23:35" x14ac:dyDescent="0.2">
      <c r="W969314" s="31"/>
      <c r="AI969314" s="31"/>
    </row>
    <row r="969318" spans="23:35" x14ac:dyDescent="0.2">
      <c r="W969318" s="29"/>
      <c r="AI969318" s="29"/>
    </row>
    <row r="969346" spans="23:35" x14ac:dyDescent="0.2">
      <c r="W969346" s="31"/>
      <c r="AI969346" s="31"/>
    </row>
    <row r="969350" spans="23:35" x14ac:dyDescent="0.2">
      <c r="W969350" s="29"/>
      <c r="AI969350" s="29"/>
    </row>
    <row r="969378" spans="23:35" x14ac:dyDescent="0.2">
      <c r="W969378" s="31"/>
      <c r="AI969378" s="31"/>
    </row>
    <row r="969382" spans="23:35" x14ac:dyDescent="0.2">
      <c r="W969382" s="29"/>
      <c r="AI969382" s="29"/>
    </row>
    <row r="969410" spans="23:35" x14ac:dyDescent="0.2">
      <c r="W969410" s="31"/>
      <c r="AI969410" s="31"/>
    </row>
    <row r="969414" spans="23:35" x14ac:dyDescent="0.2">
      <c r="W969414" s="29"/>
      <c r="AI969414" s="29"/>
    </row>
    <row r="969442" spans="23:35" x14ac:dyDescent="0.2">
      <c r="W969442" s="31"/>
      <c r="AI969442" s="31"/>
    </row>
    <row r="969446" spans="23:35" x14ac:dyDescent="0.2">
      <c r="W969446" s="29"/>
      <c r="AI969446" s="29"/>
    </row>
    <row r="969474" spans="23:35" x14ac:dyDescent="0.2">
      <c r="W969474" s="31"/>
      <c r="AI969474" s="31"/>
    </row>
    <row r="969478" spans="23:35" x14ac:dyDescent="0.2">
      <c r="W969478" s="29"/>
      <c r="AI969478" s="29"/>
    </row>
    <row r="969506" spans="23:35" x14ac:dyDescent="0.2">
      <c r="W969506" s="31"/>
      <c r="AI969506" s="31"/>
    </row>
    <row r="969510" spans="23:35" x14ac:dyDescent="0.2">
      <c r="W969510" s="29"/>
      <c r="AI969510" s="29"/>
    </row>
    <row r="969538" spans="23:35" x14ac:dyDescent="0.2">
      <c r="W969538" s="31"/>
      <c r="AI969538" s="31"/>
    </row>
    <row r="969542" spans="23:35" x14ac:dyDescent="0.2">
      <c r="W969542" s="29"/>
      <c r="AI969542" s="29"/>
    </row>
    <row r="969570" spans="23:35" x14ac:dyDescent="0.2">
      <c r="W969570" s="31"/>
      <c r="AI969570" s="31"/>
    </row>
    <row r="969574" spans="23:35" x14ac:dyDescent="0.2">
      <c r="W969574" s="29"/>
      <c r="AI969574" s="29"/>
    </row>
    <row r="969602" spans="23:35" x14ac:dyDescent="0.2">
      <c r="W969602" s="31"/>
      <c r="AI969602" s="31"/>
    </row>
    <row r="969606" spans="23:35" x14ac:dyDescent="0.2">
      <c r="W969606" s="29"/>
      <c r="AI969606" s="29"/>
    </row>
    <row r="969634" spans="23:35" x14ac:dyDescent="0.2">
      <c r="W969634" s="31"/>
      <c r="AI969634" s="31"/>
    </row>
    <row r="969638" spans="23:35" x14ac:dyDescent="0.2">
      <c r="W969638" s="29"/>
      <c r="AI969638" s="29"/>
    </row>
    <row r="969666" spans="23:35" x14ac:dyDescent="0.2">
      <c r="W969666" s="31"/>
      <c r="AI969666" s="31"/>
    </row>
    <row r="969670" spans="23:35" x14ac:dyDescent="0.2">
      <c r="W969670" s="29"/>
      <c r="AI969670" s="29"/>
    </row>
    <row r="969698" spans="23:35" x14ac:dyDescent="0.2">
      <c r="W969698" s="31"/>
      <c r="AI969698" s="31"/>
    </row>
    <row r="969702" spans="23:35" x14ac:dyDescent="0.2">
      <c r="W969702" s="29"/>
      <c r="AI969702" s="29"/>
    </row>
    <row r="969730" spans="23:35" x14ac:dyDescent="0.2">
      <c r="W969730" s="31"/>
      <c r="AI969730" s="31"/>
    </row>
    <row r="969734" spans="23:35" x14ac:dyDescent="0.2">
      <c r="W969734" s="29"/>
      <c r="AI969734" s="29"/>
    </row>
    <row r="969762" spans="23:35" x14ac:dyDescent="0.2">
      <c r="W969762" s="31"/>
      <c r="AI969762" s="31"/>
    </row>
    <row r="969766" spans="23:35" x14ac:dyDescent="0.2">
      <c r="W969766" s="29"/>
      <c r="AI969766" s="29"/>
    </row>
    <row r="969794" spans="23:35" x14ac:dyDescent="0.2">
      <c r="W969794" s="31"/>
      <c r="AI969794" s="31"/>
    </row>
    <row r="969798" spans="23:35" x14ac:dyDescent="0.2">
      <c r="W969798" s="29"/>
      <c r="AI969798" s="29"/>
    </row>
    <row r="969826" spans="23:35" x14ac:dyDescent="0.2">
      <c r="W969826" s="31"/>
      <c r="AI969826" s="31"/>
    </row>
    <row r="969830" spans="23:35" x14ac:dyDescent="0.2">
      <c r="W969830" s="29"/>
      <c r="AI969830" s="29"/>
    </row>
    <row r="969858" spans="23:35" x14ac:dyDescent="0.2">
      <c r="W969858" s="31"/>
      <c r="AI969858" s="31"/>
    </row>
    <row r="969862" spans="23:35" x14ac:dyDescent="0.2">
      <c r="W969862" s="29"/>
      <c r="AI969862" s="29"/>
    </row>
    <row r="969890" spans="23:35" x14ac:dyDescent="0.2">
      <c r="W969890" s="31"/>
      <c r="AI969890" s="31"/>
    </row>
    <row r="969894" spans="23:35" x14ac:dyDescent="0.2">
      <c r="W969894" s="29"/>
      <c r="AI969894" s="29"/>
    </row>
    <row r="969922" spans="23:35" x14ac:dyDescent="0.2">
      <c r="W969922" s="31"/>
      <c r="AI969922" s="31"/>
    </row>
    <row r="969926" spans="23:35" x14ac:dyDescent="0.2">
      <c r="W969926" s="29"/>
      <c r="AI969926" s="29"/>
    </row>
    <row r="969954" spans="23:35" x14ac:dyDescent="0.2">
      <c r="W969954" s="31"/>
      <c r="AI969954" s="31"/>
    </row>
    <row r="969958" spans="23:35" x14ac:dyDescent="0.2">
      <c r="W969958" s="29"/>
      <c r="AI969958" s="29"/>
    </row>
    <row r="969986" spans="23:35" x14ac:dyDescent="0.2">
      <c r="W969986" s="31"/>
      <c r="AI969986" s="31"/>
    </row>
    <row r="969990" spans="23:35" x14ac:dyDescent="0.2">
      <c r="W969990" s="29"/>
      <c r="AI969990" s="29"/>
    </row>
    <row r="970018" spans="23:35" x14ac:dyDescent="0.2">
      <c r="W970018" s="31"/>
      <c r="AI970018" s="31"/>
    </row>
    <row r="970022" spans="23:35" x14ac:dyDescent="0.2">
      <c r="W970022" s="29"/>
      <c r="AI970022" s="29"/>
    </row>
    <row r="970050" spans="23:35" x14ac:dyDescent="0.2">
      <c r="W970050" s="31"/>
      <c r="AI970050" s="31"/>
    </row>
    <row r="970054" spans="23:35" x14ac:dyDescent="0.2">
      <c r="W970054" s="29"/>
      <c r="AI970054" s="29"/>
    </row>
    <row r="970082" spans="23:35" x14ac:dyDescent="0.2">
      <c r="W970082" s="31"/>
      <c r="AI970082" s="31"/>
    </row>
    <row r="970086" spans="23:35" x14ac:dyDescent="0.2">
      <c r="W970086" s="29"/>
      <c r="AI970086" s="29"/>
    </row>
    <row r="970114" spans="23:35" x14ac:dyDescent="0.2">
      <c r="W970114" s="31"/>
      <c r="AI970114" s="31"/>
    </row>
    <row r="970118" spans="23:35" x14ac:dyDescent="0.2">
      <c r="W970118" s="29"/>
      <c r="AI970118" s="29"/>
    </row>
    <row r="970146" spans="23:35" x14ac:dyDescent="0.2">
      <c r="W970146" s="31"/>
      <c r="AI970146" s="31"/>
    </row>
    <row r="970150" spans="23:35" x14ac:dyDescent="0.2">
      <c r="W970150" s="29"/>
      <c r="AI970150" s="29"/>
    </row>
    <row r="970178" spans="23:35" x14ac:dyDescent="0.2">
      <c r="W970178" s="31"/>
      <c r="AI970178" s="31"/>
    </row>
    <row r="970182" spans="23:35" x14ac:dyDescent="0.2">
      <c r="W970182" s="29"/>
      <c r="AI970182" s="29"/>
    </row>
    <row r="970210" spans="23:35" x14ac:dyDescent="0.2">
      <c r="W970210" s="31"/>
      <c r="AI970210" s="31"/>
    </row>
    <row r="970214" spans="23:35" x14ac:dyDescent="0.2">
      <c r="W970214" s="29"/>
      <c r="AI970214" s="29"/>
    </row>
    <row r="970242" spans="23:35" x14ac:dyDescent="0.2">
      <c r="W970242" s="31"/>
      <c r="AI970242" s="31"/>
    </row>
    <row r="970246" spans="23:35" x14ac:dyDescent="0.2">
      <c r="W970246" s="29"/>
      <c r="AI970246" s="29"/>
    </row>
    <row r="970274" spans="23:35" x14ac:dyDescent="0.2">
      <c r="W970274" s="31"/>
      <c r="AI970274" s="31"/>
    </row>
    <row r="970278" spans="23:35" x14ac:dyDescent="0.2">
      <c r="W970278" s="29"/>
      <c r="AI970278" s="29"/>
    </row>
    <row r="970306" spans="23:35" x14ac:dyDescent="0.2">
      <c r="W970306" s="31"/>
      <c r="AI970306" s="31"/>
    </row>
    <row r="970310" spans="23:35" x14ac:dyDescent="0.2">
      <c r="W970310" s="29"/>
      <c r="AI970310" s="29"/>
    </row>
    <row r="970338" spans="23:35" x14ac:dyDescent="0.2">
      <c r="W970338" s="31"/>
      <c r="AI970338" s="31"/>
    </row>
    <row r="970342" spans="23:35" x14ac:dyDescent="0.2">
      <c r="W970342" s="29"/>
      <c r="AI970342" s="29"/>
    </row>
    <row r="970370" spans="23:35" x14ac:dyDescent="0.2">
      <c r="W970370" s="31"/>
      <c r="AI970370" s="31"/>
    </row>
    <row r="970374" spans="23:35" x14ac:dyDescent="0.2">
      <c r="W970374" s="29"/>
      <c r="AI970374" s="29"/>
    </row>
    <row r="970402" spans="23:35" x14ac:dyDescent="0.2">
      <c r="W970402" s="31"/>
      <c r="AI970402" s="31"/>
    </row>
    <row r="970406" spans="23:35" x14ac:dyDescent="0.2">
      <c r="W970406" s="29"/>
      <c r="AI970406" s="29"/>
    </row>
    <row r="970434" spans="23:35" x14ac:dyDescent="0.2">
      <c r="W970434" s="31"/>
      <c r="AI970434" s="31"/>
    </row>
    <row r="970438" spans="23:35" x14ac:dyDescent="0.2">
      <c r="W970438" s="29"/>
      <c r="AI970438" s="29"/>
    </row>
    <row r="970466" spans="23:35" x14ac:dyDescent="0.2">
      <c r="W970466" s="31"/>
      <c r="AI970466" s="31"/>
    </row>
    <row r="970470" spans="23:35" x14ac:dyDescent="0.2">
      <c r="W970470" s="29"/>
      <c r="AI970470" s="29"/>
    </row>
    <row r="970498" spans="23:35" x14ac:dyDescent="0.2">
      <c r="W970498" s="31"/>
      <c r="AI970498" s="31"/>
    </row>
    <row r="970502" spans="23:35" x14ac:dyDescent="0.2">
      <c r="W970502" s="29"/>
      <c r="AI970502" s="29"/>
    </row>
    <row r="970530" spans="23:35" x14ac:dyDescent="0.2">
      <c r="W970530" s="31"/>
      <c r="AI970530" s="31"/>
    </row>
    <row r="970534" spans="23:35" x14ac:dyDescent="0.2">
      <c r="W970534" s="29"/>
      <c r="AI970534" s="29"/>
    </row>
    <row r="970562" spans="23:35" x14ac:dyDescent="0.2">
      <c r="W970562" s="31"/>
      <c r="AI970562" s="31"/>
    </row>
    <row r="970566" spans="23:35" x14ac:dyDescent="0.2">
      <c r="W970566" s="29"/>
      <c r="AI970566" s="29"/>
    </row>
    <row r="970594" spans="23:35" x14ac:dyDescent="0.2">
      <c r="W970594" s="31"/>
      <c r="AI970594" s="31"/>
    </row>
    <row r="970598" spans="23:35" x14ac:dyDescent="0.2">
      <c r="W970598" s="29"/>
      <c r="AI970598" s="29"/>
    </row>
    <row r="970626" spans="23:35" x14ac:dyDescent="0.2">
      <c r="W970626" s="31"/>
      <c r="AI970626" s="31"/>
    </row>
    <row r="970630" spans="23:35" x14ac:dyDescent="0.2">
      <c r="W970630" s="29"/>
      <c r="AI970630" s="29"/>
    </row>
    <row r="970658" spans="23:35" x14ac:dyDescent="0.2">
      <c r="W970658" s="31"/>
      <c r="AI970658" s="31"/>
    </row>
    <row r="970662" spans="23:35" x14ac:dyDescent="0.2">
      <c r="W970662" s="29"/>
      <c r="AI970662" s="29"/>
    </row>
    <row r="970690" spans="23:35" x14ac:dyDescent="0.2">
      <c r="W970690" s="31"/>
      <c r="AI970690" s="31"/>
    </row>
    <row r="970694" spans="23:35" x14ac:dyDescent="0.2">
      <c r="W970694" s="29"/>
      <c r="AI970694" s="29"/>
    </row>
    <row r="970722" spans="23:35" x14ac:dyDescent="0.2">
      <c r="W970722" s="31"/>
      <c r="AI970722" s="31"/>
    </row>
    <row r="970726" spans="23:35" x14ac:dyDescent="0.2">
      <c r="W970726" s="29"/>
      <c r="AI970726" s="29"/>
    </row>
    <row r="970754" spans="23:35" x14ac:dyDescent="0.2">
      <c r="W970754" s="31"/>
      <c r="AI970754" s="31"/>
    </row>
    <row r="970758" spans="23:35" x14ac:dyDescent="0.2">
      <c r="W970758" s="29"/>
      <c r="AI970758" s="29"/>
    </row>
    <row r="970786" spans="23:35" x14ac:dyDescent="0.2">
      <c r="W970786" s="31"/>
      <c r="AI970786" s="31"/>
    </row>
    <row r="970790" spans="23:35" x14ac:dyDescent="0.2">
      <c r="W970790" s="29"/>
      <c r="AI970790" s="29"/>
    </row>
    <row r="970818" spans="23:35" x14ac:dyDescent="0.2">
      <c r="W970818" s="31"/>
      <c r="AI970818" s="31"/>
    </row>
    <row r="970822" spans="23:35" x14ac:dyDescent="0.2">
      <c r="W970822" s="29"/>
      <c r="AI970822" s="29"/>
    </row>
    <row r="970850" spans="23:35" x14ac:dyDescent="0.2">
      <c r="W970850" s="31"/>
      <c r="AI970850" s="31"/>
    </row>
    <row r="970854" spans="23:35" x14ac:dyDescent="0.2">
      <c r="W970854" s="29"/>
      <c r="AI970854" s="29"/>
    </row>
    <row r="970882" spans="23:35" x14ac:dyDescent="0.2">
      <c r="W970882" s="31"/>
      <c r="AI970882" s="31"/>
    </row>
    <row r="970886" spans="23:35" x14ac:dyDescent="0.2">
      <c r="W970886" s="29"/>
      <c r="AI970886" s="29"/>
    </row>
    <row r="970914" spans="23:35" x14ac:dyDescent="0.2">
      <c r="W970914" s="31"/>
      <c r="AI970914" s="31"/>
    </row>
    <row r="970918" spans="23:35" x14ac:dyDescent="0.2">
      <c r="W970918" s="29"/>
      <c r="AI970918" s="29"/>
    </row>
    <row r="970946" spans="23:35" x14ac:dyDescent="0.2">
      <c r="W970946" s="31"/>
      <c r="AI970946" s="31"/>
    </row>
    <row r="970950" spans="23:35" x14ac:dyDescent="0.2">
      <c r="W970950" s="29"/>
      <c r="AI970950" s="29"/>
    </row>
    <row r="970978" spans="23:35" x14ac:dyDescent="0.2">
      <c r="W970978" s="31"/>
      <c r="AI970978" s="31"/>
    </row>
    <row r="970982" spans="23:35" x14ac:dyDescent="0.2">
      <c r="W970982" s="29"/>
      <c r="AI970982" s="29"/>
    </row>
    <row r="971010" spans="23:35" x14ac:dyDescent="0.2">
      <c r="W971010" s="31"/>
      <c r="AI971010" s="31"/>
    </row>
    <row r="971014" spans="23:35" x14ac:dyDescent="0.2">
      <c r="W971014" s="29"/>
      <c r="AI971014" s="29"/>
    </row>
    <row r="971042" spans="23:35" x14ac:dyDescent="0.2">
      <c r="W971042" s="31"/>
      <c r="AI971042" s="31"/>
    </row>
    <row r="971046" spans="23:35" x14ac:dyDescent="0.2">
      <c r="W971046" s="29"/>
      <c r="AI971046" s="29"/>
    </row>
    <row r="971074" spans="23:35" x14ac:dyDescent="0.2">
      <c r="W971074" s="31"/>
      <c r="AI971074" s="31"/>
    </row>
    <row r="971078" spans="23:35" x14ac:dyDescent="0.2">
      <c r="W971078" s="29"/>
      <c r="AI971078" s="29"/>
    </row>
    <row r="971106" spans="23:35" x14ac:dyDescent="0.2">
      <c r="W971106" s="31"/>
      <c r="AI971106" s="31"/>
    </row>
    <row r="971110" spans="23:35" x14ac:dyDescent="0.2">
      <c r="W971110" s="29"/>
      <c r="AI971110" s="29"/>
    </row>
    <row r="971138" spans="23:35" x14ac:dyDescent="0.2">
      <c r="W971138" s="31"/>
      <c r="AI971138" s="31"/>
    </row>
    <row r="971142" spans="23:35" x14ac:dyDescent="0.2">
      <c r="W971142" s="29"/>
      <c r="AI971142" s="29"/>
    </row>
    <row r="971170" spans="23:35" x14ac:dyDescent="0.2">
      <c r="W971170" s="31"/>
      <c r="AI971170" s="31"/>
    </row>
    <row r="971174" spans="23:35" x14ac:dyDescent="0.2">
      <c r="W971174" s="29"/>
      <c r="AI971174" s="29"/>
    </row>
    <row r="971202" spans="23:35" x14ac:dyDescent="0.2">
      <c r="W971202" s="31"/>
      <c r="AI971202" s="31"/>
    </row>
    <row r="971206" spans="23:35" x14ac:dyDescent="0.2">
      <c r="W971206" s="29"/>
      <c r="AI971206" s="29"/>
    </row>
    <row r="971234" spans="23:35" x14ac:dyDescent="0.2">
      <c r="W971234" s="31"/>
      <c r="AI971234" s="31"/>
    </row>
    <row r="971238" spans="23:35" x14ac:dyDescent="0.2">
      <c r="W971238" s="29"/>
      <c r="AI971238" s="29"/>
    </row>
    <row r="971266" spans="23:35" x14ac:dyDescent="0.2">
      <c r="W971266" s="31"/>
      <c r="AI971266" s="31"/>
    </row>
    <row r="971270" spans="23:35" x14ac:dyDescent="0.2">
      <c r="W971270" s="29"/>
      <c r="AI971270" s="29"/>
    </row>
    <row r="971298" spans="23:35" x14ac:dyDescent="0.2">
      <c r="W971298" s="31"/>
      <c r="AI971298" s="31"/>
    </row>
    <row r="971302" spans="23:35" x14ac:dyDescent="0.2">
      <c r="W971302" s="29"/>
      <c r="AI971302" s="29"/>
    </row>
    <row r="971330" spans="23:35" x14ac:dyDescent="0.2">
      <c r="W971330" s="31"/>
      <c r="AI971330" s="31"/>
    </row>
    <row r="971334" spans="23:35" x14ac:dyDescent="0.2">
      <c r="W971334" s="29"/>
      <c r="AI971334" s="29"/>
    </row>
    <row r="971362" spans="23:35" x14ac:dyDescent="0.2">
      <c r="W971362" s="31"/>
      <c r="AI971362" s="31"/>
    </row>
    <row r="971366" spans="23:35" x14ac:dyDescent="0.2">
      <c r="W971366" s="29"/>
      <c r="AI971366" s="29"/>
    </row>
    <row r="971394" spans="23:35" x14ac:dyDescent="0.2">
      <c r="W971394" s="31"/>
      <c r="AI971394" s="31"/>
    </row>
    <row r="971398" spans="23:35" x14ac:dyDescent="0.2">
      <c r="W971398" s="29"/>
      <c r="AI971398" s="29"/>
    </row>
    <row r="971426" spans="23:35" x14ac:dyDescent="0.2">
      <c r="W971426" s="31"/>
      <c r="AI971426" s="31"/>
    </row>
    <row r="971430" spans="23:35" x14ac:dyDescent="0.2">
      <c r="W971430" s="29"/>
      <c r="AI971430" s="29"/>
    </row>
    <row r="971458" spans="23:35" x14ac:dyDescent="0.2">
      <c r="W971458" s="31"/>
      <c r="AI971458" s="31"/>
    </row>
    <row r="971462" spans="23:35" x14ac:dyDescent="0.2">
      <c r="W971462" s="29"/>
      <c r="AI971462" s="29"/>
    </row>
    <row r="971490" spans="23:35" x14ac:dyDescent="0.2">
      <c r="W971490" s="31"/>
      <c r="AI971490" s="31"/>
    </row>
    <row r="971494" spans="23:35" x14ac:dyDescent="0.2">
      <c r="W971494" s="29"/>
      <c r="AI971494" s="29"/>
    </row>
    <row r="971522" spans="23:35" x14ac:dyDescent="0.2">
      <c r="W971522" s="31"/>
      <c r="AI971522" s="31"/>
    </row>
    <row r="971526" spans="23:35" x14ac:dyDescent="0.2">
      <c r="W971526" s="29"/>
      <c r="AI971526" s="29"/>
    </row>
    <row r="971554" spans="23:35" x14ac:dyDescent="0.2">
      <c r="W971554" s="31"/>
      <c r="AI971554" s="31"/>
    </row>
    <row r="971558" spans="23:35" x14ac:dyDescent="0.2">
      <c r="W971558" s="29"/>
      <c r="AI971558" s="29"/>
    </row>
    <row r="971586" spans="23:35" x14ac:dyDescent="0.2">
      <c r="W971586" s="31"/>
      <c r="AI971586" s="31"/>
    </row>
    <row r="971590" spans="23:35" x14ac:dyDescent="0.2">
      <c r="W971590" s="29"/>
      <c r="AI971590" s="29"/>
    </row>
    <row r="971618" spans="23:35" x14ac:dyDescent="0.2">
      <c r="W971618" s="31"/>
      <c r="AI971618" s="31"/>
    </row>
    <row r="971622" spans="23:35" x14ac:dyDescent="0.2">
      <c r="W971622" s="29"/>
      <c r="AI971622" s="29"/>
    </row>
    <row r="971650" spans="23:35" x14ac:dyDescent="0.2">
      <c r="W971650" s="31"/>
      <c r="AI971650" s="31"/>
    </row>
    <row r="971654" spans="23:35" x14ac:dyDescent="0.2">
      <c r="W971654" s="29"/>
      <c r="AI971654" s="29"/>
    </row>
    <row r="971682" spans="23:35" x14ac:dyDescent="0.2">
      <c r="W971682" s="31"/>
      <c r="AI971682" s="31"/>
    </row>
    <row r="971686" spans="23:35" x14ac:dyDescent="0.2">
      <c r="W971686" s="29"/>
      <c r="AI971686" s="29"/>
    </row>
    <row r="971714" spans="23:35" x14ac:dyDescent="0.2">
      <c r="W971714" s="31"/>
      <c r="AI971714" s="31"/>
    </row>
    <row r="971718" spans="23:35" x14ac:dyDescent="0.2">
      <c r="W971718" s="29"/>
      <c r="AI971718" s="29"/>
    </row>
    <row r="971746" spans="23:35" x14ac:dyDescent="0.2">
      <c r="W971746" s="31"/>
      <c r="AI971746" s="31"/>
    </row>
    <row r="971750" spans="23:35" x14ac:dyDescent="0.2">
      <c r="W971750" s="29"/>
      <c r="AI971750" s="29"/>
    </row>
    <row r="971778" spans="23:35" x14ac:dyDescent="0.2">
      <c r="W971778" s="31"/>
      <c r="AI971778" s="31"/>
    </row>
    <row r="971782" spans="23:35" x14ac:dyDescent="0.2">
      <c r="W971782" s="29"/>
      <c r="AI971782" s="29"/>
    </row>
    <row r="971810" spans="23:35" x14ac:dyDescent="0.2">
      <c r="W971810" s="31"/>
      <c r="AI971810" s="31"/>
    </row>
    <row r="971814" spans="23:35" x14ac:dyDescent="0.2">
      <c r="W971814" s="29"/>
      <c r="AI971814" s="29"/>
    </row>
    <row r="971842" spans="23:35" x14ac:dyDescent="0.2">
      <c r="W971842" s="31"/>
      <c r="AI971842" s="31"/>
    </row>
    <row r="971846" spans="23:35" x14ac:dyDescent="0.2">
      <c r="W971846" s="29"/>
      <c r="AI971846" s="29"/>
    </row>
    <row r="971874" spans="23:35" x14ac:dyDescent="0.2">
      <c r="W971874" s="31"/>
      <c r="AI971874" s="31"/>
    </row>
    <row r="971878" spans="23:35" x14ac:dyDescent="0.2">
      <c r="W971878" s="29"/>
      <c r="AI971878" s="29"/>
    </row>
    <row r="971906" spans="23:35" x14ac:dyDescent="0.2">
      <c r="W971906" s="31"/>
      <c r="AI971906" s="31"/>
    </row>
    <row r="971910" spans="23:35" x14ac:dyDescent="0.2">
      <c r="W971910" s="29"/>
      <c r="AI971910" s="29"/>
    </row>
    <row r="971938" spans="23:35" x14ac:dyDescent="0.2">
      <c r="W971938" s="31"/>
      <c r="AI971938" s="31"/>
    </row>
    <row r="971942" spans="23:35" x14ac:dyDescent="0.2">
      <c r="W971942" s="29"/>
      <c r="AI971942" s="29"/>
    </row>
    <row r="971970" spans="23:35" x14ac:dyDescent="0.2">
      <c r="W971970" s="31"/>
      <c r="AI971970" s="31"/>
    </row>
    <row r="971974" spans="23:35" x14ac:dyDescent="0.2">
      <c r="W971974" s="29"/>
      <c r="AI971974" s="29"/>
    </row>
    <row r="972002" spans="23:35" x14ac:dyDescent="0.2">
      <c r="W972002" s="31"/>
      <c r="AI972002" s="31"/>
    </row>
    <row r="972006" spans="23:35" x14ac:dyDescent="0.2">
      <c r="W972006" s="29"/>
      <c r="AI972006" s="29"/>
    </row>
    <row r="972034" spans="23:35" x14ac:dyDescent="0.2">
      <c r="W972034" s="31"/>
      <c r="AI972034" s="31"/>
    </row>
    <row r="972038" spans="23:35" x14ac:dyDescent="0.2">
      <c r="W972038" s="29"/>
      <c r="AI972038" s="29"/>
    </row>
    <row r="972066" spans="23:35" x14ac:dyDescent="0.2">
      <c r="W972066" s="31"/>
      <c r="AI972066" s="31"/>
    </row>
    <row r="972070" spans="23:35" x14ac:dyDescent="0.2">
      <c r="W972070" s="29"/>
      <c r="AI972070" s="29"/>
    </row>
    <row r="972098" spans="23:35" x14ac:dyDescent="0.2">
      <c r="W972098" s="31"/>
      <c r="AI972098" s="31"/>
    </row>
    <row r="972102" spans="23:35" x14ac:dyDescent="0.2">
      <c r="W972102" s="29"/>
      <c r="AI972102" s="29"/>
    </row>
    <row r="972130" spans="23:35" x14ac:dyDescent="0.2">
      <c r="W972130" s="31"/>
      <c r="AI972130" s="31"/>
    </row>
    <row r="972134" spans="23:35" x14ac:dyDescent="0.2">
      <c r="W972134" s="29"/>
      <c r="AI972134" s="29"/>
    </row>
    <row r="972162" spans="23:35" x14ac:dyDescent="0.2">
      <c r="W972162" s="31"/>
      <c r="AI972162" s="31"/>
    </row>
    <row r="972166" spans="23:35" x14ac:dyDescent="0.2">
      <c r="W972166" s="29"/>
      <c r="AI972166" s="29"/>
    </row>
    <row r="972194" spans="23:35" x14ac:dyDescent="0.2">
      <c r="W972194" s="31"/>
      <c r="AI972194" s="31"/>
    </row>
    <row r="972198" spans="23:35" x14ac:dyDescent="0.2">
      <c r="W972198" s="29"/>
      <c r="AI972198" s="29"/>
    </row>
    <row r="972226" spans="23:35" x14ac:dyDescent="0.2">
      <c r="W972226" s="31"/>
      <c r="AI972226" s="31"/>
    </row>
    <row r="972230" spans="23:35" x14ac:dyDescent="0.2">
      <c r="W972230" s="29"/>
      <c r="AI972230" s="29"/>
    </row>
    <row r="972258" spans="23:35" x14ac:dyDescent="0.2">
      <c r="W972258" s="31"/>
      <c r="AI972258" s="31"/>
    </row>
    <row r="972262" spans="23:35" x14ac:dyDescent="0.2">
      <c r="W972262" s="29"/>
      <c r="AI972262" s="29"/>
    </row>
    <row r="972290" spans="23:35" x14ac:dyDescent="0.2">
      <c r="W972290" s="31"/>
      <c r="AI972290" s="31"/>
    </row>
    <row r="972294" spans="23:35" x14ac:dyDescent="0.2">
      <c r="W972294" s="29"/>
      <c r="AI972294" s="29"/>
    </row>
    <row r="972322" spans="23:35" x14ac:dyDescent="0.2">
      <c r="W972322" s="31"/>
      <c r="AI972322" s="31"/>
    </row>
    <row r="972326" spans="23:35" x14ac:dyDescent="0.2">
      <c r="W972326" s="29"/>
      <c r="AI972326" s="29"/>
    </row>
    <row r="972354" spans="23:35" x14ac:dyDescent="0.2">
      <c r="W972354" s="31"/>
      <c r="AI972354" s="31"/>
    </row>
    <row r="972358" spans="23:35" x14ac:dyDescent="0.2">
      <c r="W972358" s="29"/>
      <c r="AI972358" s="29"/>
    </row>
    <row r="972386" spans="23:35" x14ac:dyDescent="0.2">
      <c r="W972386" s="31"/>
      <c r="AI972386" s="31"/>
    </row>
    <row r="972390" spans="23:35" x14ac:dyDescent="0.2">
      <c r="W972390" s="29"/>
      <c r="AI972390" s="29"/>
    </row>
    <row r="972418" spans="23:35" x14ac:dyDescent="0.2">
      <c r="W972418" s="31"/>
      <c r="AI972418" s="31"/>
    </row>
    <row r="972422" spans="23:35" x14ac:dyDescent="0.2">
      <c r="W972422" s="29"/>
      <c r="AI972422" s="29"/>
    </row>
    <row r="972450" spans="23:35" x14ac:dyDescent="0.2">
      <c r="W972450" s="31"/>
      <c r="AI972450" s="31"/>
    </row>
    <row r="972454" spans="23:35" x14ac:dyDescent="0.2">
      <c r="W972454" s="29"/>
      <c r="AI972454" s="29"/>
    </row>
    <row r="972482" spans="23:35" x14ac:dyDescent="0.2">
      <c r="W972482" s="31"/>
      <c r="AI972482" s="31"/>
    </row>
    <row r="972486" spans="23:35" x14ac:dyDescent="0.2">
      <c r="W972486" s="29"/>
      <c r="AI972486" s="29"/>
    </row>
    <row r="972514" spans="23:35" x14ac:dyDescent="0.2">
      <c r="W972514" s="31"/>
      <c r="AI972514" s="31"/>
    </row>
    <row r="972518" spans="23:35" x14ac:dyDescent="0.2">
      <c r="W972518" s="29"/>
      <c r="AI972518" s="29"/>
    </row>
    <row r="972546" spans="23:35" x14ac:dyDescent="0.2">
      <c r="W972546" s="31"/>
      <c r="AI972546" s="31"/>
    </row>
    <row r="972550" spans="23:35" x14ac:dyDescent="0.2">
      <c r="W972550" s="29"/>
      <c r="AI972550" s="29"/>
    </row>
    <row r="972578" spans="23:35" x14ac:dyDescent="0.2">
      <c r="W972578" s="31"/>
      <c r="AI972578" s="31"/>
    </row>
    <row r="972582" spans="23:35" x14ac:dyDescent="0.2">
      <c r="W972582" s="29"/>
      <c r="AI972582" s="29"/>
    </row>
    <row r="972610" spans="23:35" x14ac:dyDescent="0.2">
      <c r="W972610" s="31"/>
      <c r="AI972610" s="31"/>
    </row>
    <row r="972614" spans="23:35" x14ac:dyDescent="0.2">
      <c r="W972614" s="29"/>
      <c r="AI972614" s="29"/>
    </row>
    <row r="972642" spans="23:35" x14ac:dyDescent="0.2">
      <c r="W972642" s="31"/>
      <c r="AI972642" s="31"/>
    </row>
    <row r="972646" spans="23:35" x14ac:dyDescent="0.2">
      <c r="W972646" s="29"/>
      <c r="AI972646" s="29"/>
    </row>
    <row r="972674" spans="23:35" x14ac:dyDescent="0.2">
      <c r="W972674" s="31"/>
      <c r="AI972674" s="31"/>
    </row>
    <row r="972678" spans="23:35" x14ac:dyDescent="0.2">
      <c r="W972678" s="29"/>
      <c r="AI972678" s="29"/>
    </row>
    <row r="972706" spans="23:35" x14ac:dyDescent="0.2">
      <c r="W972706" s="31"/>
      <c r="AI972706" s="31"/>
    </row>
    <row r="972710" spans="23:35" x14ac:dyDescent="0.2">
      <c r="W972710" s="29"/>
      <c r="AI972710" s="29"/>
    </row>
    <row r="972738" spans="23:35" x14ac:dyDescent="0.2">
      <c r="W972738" s="31"/>
      <c r="AI972738" s="31"/>
    </row>
    <row r="972742" spans="23:35" x14ac:dyDescent="0.2">
      <c r="W972742" s="29"/>
      <c r="AI972742" s="29"/>
    </row>
    <row r="972770" spans="23:35" x14ac:dyDescent="0.2">
      <c r="W972770" s="31"/>
      <c r="AI972770" s="31"/>
    </row>
    <row r="972774" spans="23:35" x14ac:dyDescent="0.2">
      <c r="W972774" s="29"/>
      <c r="AI972774" s="29"/>
    </row>
    <row r="972802" spans="23:35" x14ac:dyDescent="0.2">
      <c r="W972802" s="31"/>
      <c r="AI972802" s="31"/>
    </row>
    <row r="972806" spans="23:35" x14ac:dyDescent="0.2">
      <c r="W972806" s="29"/>
      <c r="AI972806" s="29"/>
    </row>
    <row r="972834" spans="23:35" x14ac:dyDescent="0.2">
      <c r="W972834" s="31"/>
      <c r="AI972834" s="31"/>
    </row>
    <row r="972838" spans="23:35" x14ac:dyDescent="0.2">
      <c r="W972838" s="29"/>
      <c r="AI972838" s="29"/>
    </row>
    <row r="972866" spans="23:35" x14ac:dyDescent="0.2">
      <c r="W972866" s="31"/>
      <c r="AI972866" s="31"/>
    </row>
    <row r="972870" spans="23:35" x14ac:dyDescent="0.2">
      <c r="W972870" s="29"/>
      <c r="AI972870" s="29"/>
    </row>
    <row r="972898" spans="23:35" x14ac:dyDescent="0.2">
      <c r="W972898" s="31"/>
      <c r="AI972898" s="31"/>
    </row>
    <row r="972902" spans="23:35" x14ac:dyDescent="0.2">
      <c r="W972902" s="29"/>
      <c r="AI972902" s="29"/>
    </row>
    <row r="972930" spans="23:35" x14ac:dyDescent="0.2">
      <c r="W972930" s="31"/>
      <c r="AI972930" s="31"/>
    </row>
    <row r="972934" spans="23:35" x14ac:dyDescent="0.2">
      <c r="W972934" s="29"/>
      <c r="AI972934" s="29"/>
    </row>
    <row r="972962" spans="23:35" x14ac:dyDescent="0.2">
      <c r="W972962" s="31"/>
      <c r="AI972962" s="31"/>
    </row>
    <row r="972966" spans="23:35" x14ac:dyDescent="0.2">
      <c r="W972966" s="29"/>
      <c r="AI972966" s="29"/>
    </row>
    <row r="972994" spans="23:35" x14ac:dyDescent="0.2">
      <c r="W972994" s="31"/>
      <c r="AI972994" s="31"/>
    </row>
    <row r="972998" spans="23:35" x14ac:dyDescent="0.2">
      <c r="W972998" s="29"/>
      <c r="AI972998" s="29"/>
    </row>
    <row r="973026" spans="23:35" x14ac:dyDescent="0.2">
      <c r="W973026" s="31"/>
      <c r="AI973026" s="31"/>
    </row>
    <row r="973030" spans="23:35" x14ac:dyDescent="0.2">
      <c r="W973030" s="29"/>
      <c r="AI973030" s="29"/>
    </row>
    <row r="973058" spans="23:35" x14ac:dyDescent="0.2">
      <c r="W973058" s="31"/>
      <c r="AI973058" s="31"/>
    </row>
    <row r="973062" spans="23:35" x14ac:dyDescent="0.2">
      <c r="W973062" s="29"/>
      <c r="AI973062" s="29"/>
    </row>
    <row r="973090" spans="23:35" x14ac:dyDescent="0.2">
      <c r="W973090" s="31"/>
      <c r="AI973090" s="31"/>
    </row>
    <row r="973094" spans="23:35" x14ac:dyDescent="0.2">
      <c r="W973094" s="29"/>
      <c r="AI973094" s="29"/>
    </row>
    <row r="973122" spans="23:35" x14ac:dyDescent="0.2">
      <c r="W973122" s="31"/>
      <c r="AI973122" s="31"/>
    </row>
    <row r="973126" spans="23:35" x14ac:dyDescent="0.2">
      <c r="W973126" s="29"/>
      <c r="AI973126" s="29"/>
    </row>
    <row r="973154" spans="23:35" x14ac:dyDescent="0.2">
      <c r="W973154" s="31"/>
      <c r="AI973154" s="31"/>
    </row>
    <row r="973158" spans="23:35" x14ac:dyDescent="0.2">
      <c r="W973158" s="29"/>
      <c r="AI973158" s="29"/>
    </row>
    <row r="973186" spans="23:35" x14ac:dyDescent="0.2">
      <c r="W973186" s="31"/>
      <c r="AI973186" s="31"/>
    </row>
    <row r="973190" spans="23:35" x14ac:dyDescent="0.2">
      <c r="W973190" s="29"/>
      <c r="AI973190" s="29"/>
    </row>
    <row r="973218" spans="23:35" x14ac:dyDescent="0.2">
      <c r="W973218" s="31"/>
      <c r="AI973218" s="31"/>
    </row>
    <row r="973222" spans="23:35" x14ac:dyDescent="0.2">
      <c r="W973222" s="29"/>
      <c r="AI973222" s="29"/>
    </row>
    <row r="973250" spans="23:35" x14ac:dyDescent="0.2">
      <c r="W973250" s="31"/>
      <c r="AI973250" s="31"/>
    </row>
    <row r="973254" spans="23:35" x14ac:dyDescent="0.2">
      <c r="W973254" s="29"/>
      <c r="AI973254" s="29"/>
    </row>
    <row r="973282" spans="23:35" x14ac:dyDescent="0.2">
      <c r="W973282" s="31"/>
      <c r="AI973282" s="31"/>
    </row>
    <row r="973286" spans="23:35" x14ac:dyDescent="0.2">
      <c r="W973286" s="29"/>
      <c r="AI973286" s="29"/>
    </row>
    <row r="973314" spans="23:35" x14ac:dyDescent="0.2">
      <c r="W973314" s="31"/>
      <c r="AI973314" s="31"/>
    </row>
    <row r="973318" spans="23:35" x14ac:dyDescent="0.2">
      <c r="W973318" s="29"/>
      <c r="AI973318" s="29"/>
    </row>
    <row r="973346" spans="23:35" x14ac:dyDescent="0.2">
      <c r="W973346" s="31"/>
      <c r="AI973346" s="31"/>
    </row>
    <row r="973350" spans="23:35" x14ac:dyDescent="0.2">
      <c r="W973350" s="29"/>
      <c r="AI973350" s="29"/>
    </row>
    <row r="973378" spans="23:35" x14ac:dyDescent="0.2">
      <c r="W973378" s="31"/>
      <c r="AI973378" s="31"/>
    </row>
    <row r="973382" spans="23:35" x14ac:dyDescent="0.2">
      <c r="W973382" s="29"/>
      <c r="AI973382" s="29"/>
    </row>
    <row r="973410" spans="23:35" x14ac:dyDescent="0.2">
      <c r="W973410" s="31"/>
      <c r="AI973410" s="31"/>
    </row>
    <row r="973414" spans="23:35" x14ac:dyDescent="0.2">
      <c r="W973414" s="29"/>
      <c r="AI973414" s="29"/>
    </row>
    <row r="973442" spans="23:35" x14ac:dyDescent="0.2">
      <c r="W973442" s="31"/>
      <c r="AI973442" s="31"/>
    </row>
    <row r="973446" spans="23:35" x14ac:dyDescent="0.2">
      <c r="W973446" s="29"/>
      <c r="AI973446" s="29"/>
    </row>
    <row r="973474" spans="23:35" x14ac:dyDescent="0.2">
      <c r="W973474" s="31"/>
      <c r="AI973474" s="31"/>
    </row>
    <row r="973478" spans="23:35" x14ac:dyDescent="0.2">
      <c r="W973478" s="29"/>
      <c r="AI973478" s="29"/>
    </row>
    <row r="973506" spans="23:35" x14ac:dyDescent="0.2">
      <c r="W973506" s="31"/>
      <c r="AI973506" s="31"/>
    </row>
    <row r="973510" spans="23:35" x14ac:dyDescent="0.2">
      <c r="W973510" s="29"/>
      <c r="AI973510" s="29"/>
    </row>
    <row r="973538" spans="23:35" x14ac:dyDescent="0.2">
      <c r="W973538" s="31"/>
      <c r="AI973538" s="31"/>
    </row>
    <row r="973542" spans="23:35" x14ac:dyDescent="0.2">
      <c r="W973542" s="29"/>
      <c r="AI973542" s="29"/>
    </row>
    <row r="973570" spans="23:35" x14ac:dyDescent="0.2">
      <c r="W973570" s="31"/>
      <c r="AI973570" s="31"/>
    </row>
    <row r="973574" spans="23:35" x14ac:dyDescent="0.2">
      <c r="W973574" s="29"/>
      <c r="AI973574" s="29"/>
    </row>
    <row r="973602" spans="23:35" x14ac:dyDescent="0.2">
      <c r="W973602" s="31"/>
      <c r="AI973602" s="31"/>
    </row>
    <row r="973606" spans="23:35" x14ac:dyDescent="0.2">
      <c r="W973606" s="29"/>
      <c r="AI973606" s="29"/>
    </row>
    <row r="973634" spans="23:35" x14ac:dyDescent="0.2">
      <c r="W973634" s="31"/>
      <c r="AI973634" s="31"/>
    </row>
    <row r="973638" spans="23:35" x14ac:dyDescent="0.2">
      <c r="W973638" s="29"/>
      <c r="AI973638" s="29"/>
    </row>
    <row r="973666" spans="23:35" x14ac:dyDescent="0.2">
      <c r="W973666" s="31"/>
      <c r="AI973666" s="31"/>
    </row>
    <row r="973670" spans="23:35" x14ac:dyDescent="0.2">
      <c r="W973670" s="29"/>
      <c r="AI973670" s="29"/>
    </row>
    <row r="973698" spans="23:35" x14ac:dyDescent="0.2">
      <c r="W973698" s="31"/>
      <c r="AI973698" s="31"/>
    </row>
    <row r="973702" spans="23:35" x14ac:dyDescent="0.2">
      <c r="W973702" s="29"/>
      <c r="AI973702" s="29"/>
    </row>
    <row r="973730" spans="23:35" x14ac:dyDescent="0.2">
      <c r="W973730" s="31"/>
      <c r="AI973730" s="31"/>
    </row>
    <row r="973734" spans="23:35" x14ac:dyDescent="0.2">
      <c r="W973734" s="29"/>
      <c r="AI973734" s="29"/>
    </row>
    <row r="973762" spans="23:35" x14ac:dyDescent="0.2">
      <c r="W973762" s="31"/>
      <c r="AI973762" s="31"/>
    </row>
    <row r="973766" spans="23:35" x14ac:dyDescent="0.2">
      <c r="W973766" s="29"/>
      <c r="AI973766" s="29"/>
    </row>
    <row r="973794" spans="23:35" x14ac:dyDescent="0.2">
      <c r="W973794" s="31"/>
      <c r="AI973794" s="31"/>
    </row>
    <row r="973798" spans="23:35" x14ac:dyDescent="0.2">
      <c r="W973798" s="29"/>
      <c r="AI973798" s="29"/>
    </row>
    <row r="973826" spans="23:35" x14ac:dyDescent="0.2">
      <c r="W973826" s="31"/>
      <c r="AI973826" s="31"/>
    </row>
    <row r="973830" spans="23:35" x14ac:dyDescent="0.2">
      <c r="W973830" s="29"/>
      <c r="AI973830" s="29"/>
    </row>
    <row r="973858" spans="23:35" x14ac:dyDescent="0.2">
      <c r="W973858" s="31"/>
      <c r="AI973858" s="31"/>
    </row>
    <row r="973862" spans="23:35" x14ac:dyDescent="0.2">
      <c r="W973862" s="29"/>
      <c r="AI973862" s="29"/>
    </row>
    <row r="973890" spans="23:35" x14ac:dyDescent="0.2">
      <c r="W973890" s="31"/>
      <c r="AI973890" s="31"/>
    </row>
    <row r="973894" spans="23:35" x14ac:dyDescent="0.2">
      <c r="W973894" s="29"/>
      <c r="AI973894" s="29"/>
    </row>
    <row r="973922" spans="23:35" x14ac:dyDescent="0.2">
      <c r="W973922" s="31"/>
      <c r="AI973922" s="31"/>
    </row>
    <row r="973926" spans="23:35" x14ac:dyDescent="0.2">
      <c r="W973926" s="29"/>
      <c r="AI973926" s="29"/>
    </row>
    <row r="973954" spans="23:35" x14ac:dyDescent="0.2">
      <c r="W973954" s="31"/>
      <c r="AI973954" s="31"/>
    </row>
    <row r="973958" spans="23:35" x14ac:dyDescent="0.2">
      <c r="W973958" s="29"/>
      <c r="AI973958" s="29"/>
    </row>
    <row r="973986" spans="23:35" x14ac:dyDescent="0.2">
      <c r="W973986" s="31"/>
      <c r="AI973986" s="31"/>
    </row>
    <row r="973990" spans="23:35" x14ac:dyDescent="0.2">
      <c r="W973990" s="29"/>
      <c r="AI973990" s="29"/>
    </row>
    <row r="974018" spans="23:35" x14ac:dyDescent="0.2">
      <c r="W974018" s="31"/>
      <c r="AI974018" s="31"/>
    </row>
    <row r="974022" spans="23:35" x14ac:dyDescent="0.2">
      <c r="W974022" s="29"/>
      <c r="AI974022" s="29"/>
    </row>
    <row r="974050" spans="23:35" x14ac:dyDescent="0.2">
      <c r="W974050" s="31"/>
      <c r="AI974050" s="31"/>
    </row>
    <row r="974054" spans="23:35" x14ac:dyDescent="0.2">
      <c r="W974054" s="29"/>
      <c r="AI974054" s="29"/>
    </row>
    <row r="974082" spans="23:35" x14ac:dyDescent="0.2">
      <c r="W974082" s="31"/>
      <c r="AI974082" s="31"/>
    </row>
    <row r="974086" spans="23:35" x14ac:dyDescent="0.2">
      <c r="W974086" s="29"/>
      <c r="AI974086" s="29"/>
    </row>
    <row r="974114" spans="23:35" x14ac:dyDescent="0.2">
      <c r="W974114" s="31"/>
      <c r="AI974114" s="31"/>
    </row>
    <row r="974118" spans="23:35" x14ac:dyDescent="0.2">
      <c r="W974118" s="29"/>
      <c r="AI974118" s="29"/>
    </row>
    <row r="974146" spans="23:35" x14ac:dyDescent="0.2">
      <c r="W974146" s="31"/>
      <c r="AI974146" s="31"/>
    </row>
    <row r="974150" spans="23:35" x14ac:dyDescent="0.2">
      <c r="W974150" s="29"/>
      <c r="AI974150" s="29"/>
    </row>
    <row r="974178" spans="23:35" x14ac:dyDescent="0.2">
      <c r="W974178" s="31"/>
      <c r="AI974178" s="31"/>
    </row>
    <row r="974182" spans="23:35" x14ac:dyDescent="0.2">
      <c r="W974182" s="29"/>
      <c r="AI974182" s="29"/>
    </row>
    <row r="974210" spans="23:35" x14ac:dyDescent="0.2">
      <c r="W974210" s="31"/>
      <c r="AI974210" s="31"/>
    </row>
    <row r="974214" spans="23:35" x14ac:dyDescent="0.2">
      <c r="W974214" s="29"/>
      <c r="AI974214" s="29"/>
    </row>
    <row r="974242" spans="23:35" x14ac:dyDescent="0.2">
      <c r="W974242" s="31"/>
      <c r="AI974242" s="31"/>
    </row>
    <row r="974246" spans="23:35" x14ac:dyDescent="0.2">
      <c r="W974246" s="29"/>
      <c r="AI974246" s="29"/>
    </row>
    <row r="974274" spans="23:35" x14ac:dyDescent="0.2">
      <c r="W974274" s="31"/>
      <c r="AI974274" s="31"/>
    </row>
    <row r="974278" spans="23:35" x14ac:dyDescent="0.2">
      <c r="W974278" s="29"/>
      <c r="AI974278" s="29"/>
    </row>
    <row r="974306" spans="23:35" x14ac:dyDescent="0.2">
      <c r="W974306" s="31"/>
      <c r="AI974306" s="31"/>
    </row>
    <row r="974310" spans="23:35" x14ac:dyDescent="0.2">
      <c r="W974310" s="29"/>
      <c r="AI974310" s="29"/>
    </row>
    <row r="974338" spans="23:35" x14ac:dyDescent="0.2">
      <c r="W974338" s="31"/>
      <c r="AI974338" s="31"/>
    </row>
    <row r="974342" spans="23:35" x14ac:dyDescent="0.2">
      <c r="W974342" s="29"/>
      <c r="AI974342" s="29"/>
    </row>
    <row r="974370" spans="23:35" x14ac:dyDescent="0.2">
      <c r="W974370" s="31"/>
      <c r="AI974370" s="31"/>
    </row>
    <row r="974374" spans="23:35" x14ac:dyDescent="0.2">
      <c r="W974374" s="29"/>
      <c r="AI974374" s="29"/>
    </row>
    <row r="974402" spans="23:35" x14ac:dyDescent="0.2">
      <c r="W974402" s="31"/>
      <c r="AI974402" s="31"/>
    </row>
    <row r="974406" spans="23:35" x14ac:dyDescent="0.2">
      <c r="W974406" s="29"/>
      <c r="AI974406" s="29"/>
    </row>
    <row r="974434" spans="23:35" x14ac:dyDescent="0.2">
      <c r="W974434" s="31"/>
      <c r="AI974434" s="31"/>
    </row>
    <row r="974438" spans="23:35" x14ac:dyDescent="0.2">
      <c r="W974438" s="29"/>
      <c r="AI974438" s="29"/>
    </row>
    <row r="974466" spans="23:35" x14ac:dyDescent="0.2">
      <c r="W974466" s="31"/>
      <c r="AI974466" s="31"/>
    </row>
    <row r="974470" spans="23:35" x14ac:dyDescent="0.2">
      <c r="W974470" s="29"/>
      <c r="AI974470" s="29"/>
    </row>
    <row r="974498" spans="23:35" x14ac:dyDescent="0.2">
      <c r="W974498" s="31"/>
      <c r="AI974498" s="31"/>
    </row>
    <row r="974502" spans="23:35" x14ac:dyDescent="0.2">
      <c r="W974502" s="29"/>
      <c r="AI974502" s="29"/>
    </row>
    <row r="974530" spans="23:35" x14ac:dyDescent="0.2">
      <c r="W974530" s="31"/>
      <c r="AI974530" s="31"/>
    </row>
    <row r="974534" spans="23:35" x14ac:dyDescent="0.2">
      <c r="W974534" s="29"/>
      <c r="AI974534" s="29"/>
    </row>
    <row r="974562" spans="23:35" x14ac:dyDescent="0.2">
      <c r="W974562" s="31"/>
      <c r="AI974562" s="31"/>
    </row>
    <row r="974566" spans="23:35" x14ac:dyDescent="0.2">
      <c r="W974566" s="29"/>
      <c r="AI974566" s="29"/>
    </row>
    <row r="974594" spans="23:35" x14ac:dyDescent="0.2">
      <c r="W974594" s="31"/>
      <c r="AI974594" s="31"/>
    </row>
    <row r="974598" spans="23:35" x14ac:dyDescent="0.2">
      <c r="W974598" s="29"/>
      <c r="AI974598" s="29"/>
    </row>
    <row r="974626" spans="23:35" x14ac:dyDescent="0.2">
      <c r="W974626" s="31"/>
      <c r="AI974626" s="31"/>
    </row>
    <row r="974630" spans="23:35" x14ac:dyDescent="0.2">
      <c r="W974630" s="29"/>
      <c r="AI974630" s="29"/>
    </row>
    <row r="974658" spans="23:35" x14ac:dyDescent="0.2">
      <c r="W974658" s="31"/>
      <c r="AI974658" s="31"/>
    </row>
    <row r="974662" spans="23:35" x14ac:dyDescent="0.2">
      <c r="W974662" s="29"/>
      <c r="AI974662" s="29"/>
    </row>
    <row r="974690" spans="23:35" x14ac:dyDescent="0.2">
      <c r="W974690" s="31"/>
      <c r="AI974690" s="31"/>
    </row>
    <row r="974694" spans="23:35" x14ac:dyDescent="0.2">
      <c r="W974694" s="29"/>
      <c r="AI974694" s="29"/>
    </row>
    <row r="974722" spans="23:35" x14ac:dyDescent="0.2">
      <c r="W974722" s="31"/>
      <c r="AI974722" s="31"/>
    </row>
    <row r="974726" spans="23:35" x14ac:dyDescent="0.2">
      <c r="W974726" s="29"/>
      <c r="AI974726" s="29"/>
    </row>
    <row r="974754" spans="23:35" x14ac:dyDescent="0.2">
      <c r="W974754" s="31"/>
      <c r="AI974754" s="31"/>
    </row>
    <row r="974758" spans="23:35" x14ac:dyDescent="0.2">
      <c r="W974758" s="29"/>
      <c r="AI974758" s="29"/>
    </row>
    <row r="974786" spans="23:35" x14ac:dyDescent="0.2">
      <c r="W974786" s="31"/>
      <c r="AI974786" s="31"/>
    </row>
    <row r="974790" spans="23:35" x14ac:dyDescent="0.2">
      <c r="W974790" s="29"/>
      <c r="AI974790" s="29"/>
    </row>
    <row r="974818" spans="23:35" x14ac:dyDescent="0.2">
      <c r="W974818" s="31"/>
      <c r="AI974818" s="31"/>
    </row>
    <row r="974822" spans="23:35" x14ac:dyDescent="0.2">
      <c r="W974822" s="29"/>
      <c r="AI974822" s="29"/>
    </row>
    <row r="974850" spans="23:35" x14ac:dyDescent="0.2">
      <c r="W974850" s="31"/>
      <c r="AI974850" s="31"/>
    </row>
    <row r="974854" spans="23:35" x14ac:dyDescent="0.2">
      <c r="W974854" s="29"/>
      <c r="AI974854" s="29"/>
    </row>
    <row r="974882" spans="23:35" x14ac:dyDescent="0.2">
      <c r="W974882" s="31"/>
      <c r="AI974882" s="31"/>
    </row>
    <row r="974886" spans="23:35" x14ac:dyDescent="0.2">
      <c r="W974886" s="29"/>
      <c r="AI974886" s="29"/>
    </row>
    <row r="974914" spans="23:35" x14ac:dyDescent="0.2">
      <c r="W974914" s="31"/>
      <c r="AI974914" s="31"/>
    </row>
    <row r="974918" spans="23:35" x14ac:dyDescent="0.2">
      <c r="W974918" s="29"/>
      <c r="AI974918" s="29"/>
    </row>
    <row r="974946" spans="23:35" x14ac:dyDescent="0.2">
      <c r="W974946" s="31"/>
      <c r="AI974946" s="31"/>
    </row>
    <row r="974950" spans="23:35" x14ac:dyDescent="0.2">
      <c r="W974950" s="29"/>
      <c r="AI974950" s="29"/>
    </row>
    <row r="974978" spans="23:35" x14ac:dyDescent="0.2">
      <c r="W974978" s="31"/>
      <c r="AI974978" s="31"/>
    </row>
    <row r="974982" spans="23:35" x14ac:dyDescent="0.2">
      <c r="W974982" s="29"/>
      <c r="AI974982" s="29"/>
    </row>
    <row r="975010" spans="23:35" x14ac:dyDescent="0.2">
      <c r="W975010" s="31"/>
      <c r="AI975010" s="31"/>
    </row>
    <row r="975014" spans="23:35" x14ac:dyDescent="0.2">
      <c r="W975014" s="29"/>
      <c r="AI975014" s="29"/>
    </row>
    <row r="975042" spans="23:35" x14ac:dyDescent="0.2">
      <c r="W975042" s="31"/>
      <c r="AI975042" s="31"/>
    </row>
    <row r="975046" spans="23:35" x14ac:dyDescent="0.2">
      <c r="W975046" s="29"/>
      <c r="AI975046" s="29"/>
    </row>
    <row r="975074" spans="23:35" x14ac:dyDescent="0.2">
      <c r="W975074" s="31"/>
      <c r="AI975074" s="31"/>
    </row>
    <row r="975078" spans="23:35" x14ac:dyDescent="0.2">
      <c r="W975078" s="29"/>
      <c r="AI975078" s="29"/>
    </row>
    <row r="975106" spans="23:35" x14ac:dyDescent="0.2">
      <c r="W975106" s="31"/>
      <c r="AI975106" s="31"/>
    </row>
    <row r="975110" spans="23:35" x14ac:dyDescent="0.2">
      <c r="W975110" s="29"/>
      <c r="AI975110" s="29"/>
    </row>
    <row r="975138" spans="23:35" x14ac:dyDescent="0.2">
      <c r="W975138" s="31"/>
      <c r="AI975138" s="31"/>
    </row>
    <row r="975142" spans="23:35" x14ac:dyDescent="0.2">
      <c r="W975142" s="29"/>
      <c r="AI975142" s="29"/>
    </row>
    <row r="975170" spans="23:35" x14ac:dyDescent="0.2">
      <c r="W975170" s="31"/>
      <c r="AI975170" s="31"/>
    </row>
    <row r="975174" spans="23:35" x14ac:dyDescent="0.2">
      <c r="W975174" s="29"/>
      <c r="AI975174" s="29"/>
    </row>
    <row r="975202" spans="23:35" x14ac:dyDescent="0.2">
      <c r="W975202" s="31"/>
      <c r="AI975202" s="31"/>
    </row>
    <row r="975206" spans="23:35" x14ac:dyDescent="0.2">
      <c r="W975206" s="29"/>
      <c r="AI975206" s="29"/>
    </row>
    <row r="975234" spans="23:35" x14ac:dyDescent="0.2">
      <c r="W975234" s="31"/>
      <c r="AI975234" s="31"/>
    </row>
    <row r="975238" spans="23:35" x14ac:dyDescent="0.2">
      <c r="W975238" s="29"/>
      <c r="AI975238" s="29"/>
    </row>
    <row r="975266" spans="23:35" x14ac:dyDescent="0.2">
      <c r="W975266" s="31"/>
      <c r="AI975266" s="31"/>
    </row>
    <row r="975270" spans="23:35" x14ac:dyDescent="0.2">
      <c r="W975270" s="29"/>
      <c r="AI975270" s="29"/>
    </row>
    <row r="975298" spans="23:35" x14ac:dyDescent="0.2">
      <c r="W975298" s="31"/>
      <c r="AI975298" s="31"/>
    </row>
    <row r="975302" spans="23:35" x14ac:dyDescent="0.2">
      <c r="W975302" s="29"/>
      <c r="AI975302" s="29"/>
    </row>
    <row r="975330" spans="23:35" x14ac:dyDescent="0.2">
      <c r="W975330" s="31"/>
      <c r="AI975330" s="31"/>
    </row>
    <row r="975334" spans="23:35" x14ac:dyDescent="0.2">
      <c r="W975334" s="29"/>
      <c r="AI975334" s="29"/>
    </row>
    <row r="975362" spans="23:35" x14ac:dyDescent="0.2">
      <c r="W975362" s="31"/>
      <c r="AI975362" s="31"/>
    </row>
    <row r="975366" spans="23:35" x14ac:dyDescent="0.2">
      <c r="W975366" s="29"/>
      <c r="AI975366" s="29"/>
    </row>
    <row r="975394" spans="23:35" x14ac:dyDescent="0.2">
      <c r="W975394" s="31"/>
      <c r="AI975394" s="31"/>
    </row>
    <row r="975398" spans="23:35" x14ac:dyDescent="0.2">
      <c r="W975398" s="29"/>
      <c r="AI975398" s="29"/>
    </row>
    <row r="975426" spans="23:35" x14ac:dyDescent="0.2">
      <c r="W975426" s="31"/>
      <c r="AI975426" s="31"/>
    </row>
    <row r="975430" spans="23:35" x14ac:dyDescent="0.2">
      <c r="W975430" s="29"/>
      <c r="AI975430" s="29"/>
    </row>
    <row r="975458" spans="23:35" x14ac:dyDescent="0.2">
      <c r="W975458" s="31"/>
      <c r="AI975458" s="31"/>
    </row>
    <row r="975462" spans="23:35" x14ac:dyDescent="0.2">
      <c r="W975462" s="29"/>
      <c r="AI975462" s="29"/>
    </row>
    <row r="975490" spans="23:35" x14ac:dyDescent="0.2">
      <c r="W975490" s="31"/>
      <c r="AI975490" s="31"/>
    </row>
    <row r="975494" spans="23:35" x14ac:dyDescent="0.2">
      <c r="W975494" s="29"/>
      <c r="AI975494" s="29"/>
    </row>
    <row r="975522" spans="23:35" x14ac:dyDescent="0.2">
      <c r="W975522" s="31"/>
      <c r="AI975522" s="31"/>
    </row>
    <row r="975526" spans="23:35" x14ac:dyDescent="0.2">
      <c r="W975526" s="29"/>
      <c r="AI975526" s="29"/>
    </row>
    <row r="975554" spans="23:35" x14ac:dyDescent="0.2">
      <c r="W975554" s="31"/>
      <c r="AI975554" s="31"/>
    </row>
    <row r="975558" spans="23:35" x14ac:dyDescent="0.2">
      <c r="W975558" s="29"/>
      <c r="AI975558" s="29"/>
    </row>
    <row r="975586" spans="23:35" x14ac:dyDescent="0.2">
      <c r="W975586" s="31"/>
      <c r="AI975586" s="31"/>
    </row>
    <row r="975590" spans="23:35" x14ac:dyDescent="0.2">
      <c r="W975590" s="29"/>
      <c r="AI975590" s="29"/>
    </row>
    <row r="975618" spans="23:35" x14ac:dyDescent="0.2">
      <c r="W975618" s="31"/>
      <c r="AI975618" s="31"/>
    </row>
    <row r="975622" spans="23:35" x14ac:dyDescent="0.2">
      <c r="W975622" s="29"/>
      <c r="AI975622" s="29"/>
    </row>
    <row r="975650" spans="23:35" x14ac:dyDescent="0.2">
      <c r="W975650" s="31"/>
      <c r="AI975650" s="31"/>
    </row>
    <row r="975654" spans="23:35" x14ac:dyDescent="0.2">
      <c r="W975654" s="29"/>
      <c r="AI975654" s="29"/>
    </row>
    <row r="975682" spans="23:35" x14ac:dyDescent="0.2">
      <c r="W975682" s="31"/>
      <c r="AI975682" s="31"/>
    </row>
    <row r="975686" spans="23:35" x14ac:dyDescent="0.2">
      <c r="W975686" s="29"/>
      <c r="AI975686" s="29"/>
    </row>
    <row r="975714" spans="23:35" x14ac:dyDescent="0.2">
      <c r="W975714" s="31"/>
      <c r="AI975714" s="31"/>
    </row>
    <row r="975718" spans="23:35" x14ac:dyDescent="0.2">
      <c r="W975718" s="29"/>
      <c r="AI975718" s="29"/>
    </row>
    <row r="975746" spans="23:35" x14ac:dyDescent="0.2">
      <c r="W975746" s="31"/>
      <c r="AI975746" s="31"/>
    </row>
    <row r="975750" spans="23:35" x14ac:dyDescent="0.2">
      <c r="W975750" s="29"/>
      <c r="AI975750" s="29"/>
    </row>
    <row r="975778" spans="23:35" x14ac:dyDescent="0.2">
      <c r="W975778" s="31"/>
      <c r="AI975778" s="31"/>
    </row>
    <row r="975782" spans="23:35" x14ac:dyDescent="0.2">
      <c r="W975782" s="29"/>
      <c r="AI975782" s="29"/>
    </row>
    <row r="975810" spans="23:35" x14ac:dyDescent="0.2">
      <c r="W975810" s="31"/>
      <c r="AI975810" s="31"/>
    </row>
    <row r="975814" spans="23:35" x14ac:dyDescent="0.2">
      <c r="W975814" s="29"/>
      <c r="AI975814" s="29"/>
    </row>
    <row r="975842" spans="23:35" x14ac:dyDescent="0.2">
      <c r="W975842" s="31"/>
      <c r="AI975842" s="31"/>
    </row>
    <row r="975846" spans="23:35" x14ac:dyDescent="0.2">
      <c r="W975846" s="29"/>
      <c r="AI975846" s="29"/>
    </row>
    <row r="975874" spans="23:35" x14ac:dyDescent="0.2">
      <c r="W975874" s="31"/>
      <c r="AI975874" s="31"/>
    </row>
    <row r="975878" spans="23:35" x14ac:dyDescent="0.2">
      <c r="W975878" s="29"/>
      <c r="AI975878" s="29"/>
    </row>
    <row r="975906" spans="23:35" x14ac:dyDescent="0.2">
      <c r="W975906" s="31"/>
      <c r="AI975906" s="31"/>
    </row>
    <row r="975910" spans="23:35" x14ac:dyDescent="0.2">
      <c r="W975910" s="29"/>
      <c r="AI975910" s="29"/>
    </row>
    <row r="975938" spans="23:35" x14ac:dyDescent="0.2">
      <c r="W975938" s="31"/>
      <c r="AI975938" s="31"/>
    </row>
    <row r="975942" spans="23:35" x14ac:dyDescent="0.2">
      <c r="W975942" s="29"/>
      <c r="AI975942" s="29"/>
    </row>
    <row r="975970" spans="23:35" x14ac:dyDescent="0.2">
      <c r="W975970" s="31"/>
      <c r="AI975970" s="31"/>
    </row>
    <row r="975974" spans="23:35" x14ac:dyDescent="0.2">
      <c r="W975974" s="29"/>
      <c r="AI975974" s="29"/>
    </row>
    <row r="976002" spans="23:35" x14ac:dyDescent="0.2">
      <c r="W976002" s="31"/>
      <c r="AI976002" s="31"/>
    </row>
    <row r="976006" spans="23:35" x14ac:dyDescent="0.2">
      <c r="W976006" s="29"/>
      <c r="AI976006" s="29"/>
    </row>
    <row r="976034" spans="23:35" x14ac:dyDescent="0.2">
      <c r="W976034" s="31"/>
      <c r="AI976034" s="31"/>
    </row>
    <row r="976038" spans="23:35" x14ac:dyDescent="0.2">
      <c r="W976038" s="29"/>
      <c r="AI976038" s="29"/>
    </row>
    <row r="976066" spans="23:35" x14ac:dyDescent="0.2">
      <c r="W976066" s="31"/>
      <c r="AI976066" s="31"/>
    </row>
    <row r="976070" spans="23:35" x14ac:dyDescent="0.2">
      <c r="W976070" s="29"/>
      <c r="AI976070" s="29"/>
    </row>
    <row r="976098" spans="23:35" x14ac:dyDescent="0.2">
      <c r="W976098" s="31"/>
      <c r="AI976098" s="31"/>
    </row>
    <row r="976102" spans="23:35" x14ac:dyDescent="0.2">
      <c r="W976102" s="29"/>
      <c r="AI976102" s="29"/>
    </row>
    <row r="976130" spans="23:35" x14ac:dyDescent="0.2">
      <c r="W976130" s="31"/>
      <c r="AI976130" s="31"/>
    </row>
    <row r="976134" spans="23:35" x14ac:dyDescent="0.2">
      <c r="W976134" s="29"/>
      <c r="AI976134" s="29"/>
    </row>
    <row r="976162" spans="23:35" x14ac:dyDescent="0.2">
      <c r="W976162" s="31"/>
      <c r="AI976162" s="31"/>
    </row>
    <row r="976166" spans="23:35" x14ac:dyDescent="0.2">
      <c r="W976166" s="29"/>
      <c r="AI976166" s="29"/>
    </row>
    <row r="976194" spans="23:35" x14ac:dyDescent="0.2">
      <c r="W976194" s="31"/>
      <c r="AI976194" s="31"/>
    </row>
    <row r="976198" spans="23:35" x14ac:dyDescent="0.2">
      <c r="W976198" s="29"/>
      <c r="AI976198" s="29"/>
    </row>
    <row r="976226" spans="23:35" x14ac:dyDescent="0.2">
      <c r="W976226" s="31"/>
      <c r="AI976226" s="31"/>
    </row>
    <row r="976230" spans="23:35" x14ac:dyDescent="0.2">
      <c r="W976230" s="29"/>
      <c r="AI976230" s="29"/>
    </row>
    <row r="976258" spans="23:35" x14ac:dyDescent="0.2">
      <c r="W976258" s="31"/>
      <c r="AI976258" s="31"/>
    </row>
    <row r="976262" spans="23:35" x14ac:dyDescent="0.2">
      <c r="W976262" s="29"/>
      <c r="AI976262" s="29"/>
    </row>
    <row r="976290" spans="23:35" x14ac:dyDescent="0.2">
      <c r="W976290" s="31"/>
      <c r="AI976290" s="31"/>
    </row>
    <row r="976294" spans="23:35" x14ac:dyDescent="0.2">
      <c r="W976294" s="29"/>
      <c r="AI976294" s="29"/>
    </row>
    <row r="976322" spans="23:35" x14ac:dyDescent="0.2">
      <c r="W976322" s="31"/>
      <c r="AI976322" s="31"/>
    </row>
    <row r="976326" spans="23:35" x14ac:dyDescent="0.2">
      <c r="W976326" s="29"/>
      <c r="AI976326" s="29"/>
    </row>
    <row r="976354" spans="23:35" x14ac:dyDescent="0.2">
      <c r="W976354" s="31"/>
      <c r="AI976354" s="31"/>
    </row>
    <row r="976358" spans="23:35" x14ac:dyDescent="0.2">
      <c r="W976358" s="29"/>
      <c r="AI976358" s="29"/>
    </row>
    <row r="976386" spans="23:35" x14ac:dyDescent="0.2">
      <c r="W976386" s="31"/>
      <c r="AI976386" s="31"/>
    </row>
    <row r="976390" spans="23:35" x14ac:dyDescent="0.2">
      <c r="W976390" s="29"/>
      <c r="AI976390" s="29"/>
    </row>
    <row r="976418" spans="23:35" x14ac:dyDescent="0.2">
      <c r="W976418" s="31"/>
      <c r="AI976418" s="31"/>
    </row>
    <row r="976422" spans="23:35" x14ac:dyDescent="0.2">
      <c r="W976422" s="29"/>
      <c r="AI976422" s="29"/>
    </row>
    <row r="976450" spans="23:35" x14ac:dyDescent="0.2">
      <c r="W976450" s="31"/>
      <c r="AI976450" s="31"/>
    </row>
    <row r="976454" spans="23:35" x14ac:dyDescent="0.2">
      <c r="W976454" s="29"/>
      <c r="AI976454" s="29"/>
    </row>
    <row r="976482" spans="23:35" x14ac:dyDescent="0.2">
      <c r="W976482" s="31"/>
      <c r="AI976482" s="31"/>
    </row>
    <row r="976486" spans="23:35" x14ac:dyDescent="0.2">
      <c r="W976486" s="29"/>
      <c r="AI976486" s="29"/>
    </row>
    <row r="976514" spans="23:35" x14ac:dyDescent="0.2">
      <c r="W976514" s="31"/>
      <c r="AI976514" s="31"/>
    </row>
    <row r="976518" spans="23:35" x14ac:dyDescent="0.2">
      <c r="W976518" s="29"/>
      <c r="AI976518" s="29"/>
    </row>
    <row r="976546" spans="23:35" x14ac:dyDescent="0.2">
      <c r="W976546" s="31"/>
      <c r="AI976546" s="31"/>
    </row>
    <row r="976550" spans="23:35" x14ac:dyDescent="0.2">
      <c r="W976550" s="29"/>
      <c r="AI976550" s="29"/>
    </row>
    <row r="976578" spans="23:35" x14ac:dyDescent="0.2">
      <c r="W976578" s="31"/>
      <c r="AI976578" s="31"/>
    </row>
    <row r="976582" spans="23:35" x14ac:dyDescent="0.2">
      <c r="W976582" s="29"/>
      <c r="AI976582" s="29"/>
    </row>
    <row r="976610" spans="23:35" x14ac:dyDescent="0.2">
      <c r="W976610" s="31"/>
      <c r="AI976610" s="31"/>
    </row>
    <row r="976614" spans="23:35" x14ac:dyDescent="0.2">
      <c r="W976614" s="29"/>
      <c r="AI976614" s="29"/>
    </row>
    <row r="976642" spans="23:35" x14ac:dyDescent="0.2">
      <c r="W976642" s="31"/>
      <c r="AI976642" s="31"/>
    </row>
    <row r="976646" spans="23:35" x14ac:dyDescent="0.2">
      <c r="W976646" s="29"/>
      <c r="AI976646" s="29"/>
    </row>
    <row r="976674" spans="23:35" x14ac:dyDescent="0.2">
      <c r="W976674" s="31"/>
      <c r="AI976674" s="31"/>
    </row>
    <row r="976678" spans="23:35" x14ac:dyDescent="0.2">
      <c r="W976678" s="29"/>
      <c r="AI976678" s="29"/>
    </row>
    <row r="976706" spans="23:35" x14ac:dyDescent="0.2">
      <c r="W976706" s="31"/>
      <c r="AI976706" s="31"/>
    </row>
    <row r="976710" spans="23:35" x14ac:dyDescent="0.2">
      <c r="W976710" s="29"/>
      <c r="AI976710" s="29"/>
    </row>
    <row r="976738" spans="23:35" x14ac:dyDescent="0.2">
      <c r="W976738" s="31"/>
      <c r="AI976738" s="31"/>
    </row>
    <row r="976742" spans="23:35" x14ac:dyDescent="0.2">
      <c r="W976742" s="29"/>
      <c r="AI976742" s="29"/>
    </row>
    <row r="976770" spans="23:35" x14ac:dyDescent="0.2">
      <c r="W976770" s="31"/>
      <c r="AI976770" s="31"/>
    </row>
    <row r="976774" spans="23:35" x14ac:dyDescent="0.2">
      <c r="W976774" s="29"/>
      <c r="AI976774" s="29"/>
    </row>
    <row r="976802" spans="23:35" x14ac:dyDescent="0.2">
      <c r="W976802" s="31"/>
      <c r="AI976802" s="31"/>
    </row>
    <row r="976806" spans="23:35" x14ac:dyDescent="0.2">
      <c r="W976806" s="29"/>
      <c r="AI976806" s="29"/>
    </row>
    <row r="976834" spans="23:35" x14ac:dyDescent="0.2">
      <c r="W976834" s="31"/>
      <c r="AI976834" s="31"/>
    </row>
    <row r="976838" spans="23:35" x14ac:dyDescent="0.2">
      <c r="W976838" s="29"/>
      <c r="AI976838" s="29"/>
    </row>
    <row r="976866" spans="23:35" x14ac:dyDescent="0.2">
      <c r="W976866" s="31"/>
      <c r="AI976866" s="31"/>
    </row>
    <row r="976870" spans="23:35" x14ac:dyDescent="0.2">
      <c r="W976870" s="29"/>
      <c r="AI976870" s="29"/>
    </row>
    <row r="976898" spans="23:35" x14ac:dyDescent="0.2">
      <c r="W976898" s="31"/>
      <c r="AI976898" s="31"/>
    </row>
    <row r="976902" spans="23:35" x14ac:dyDescent="0.2">
      <c r="W976902" s="29"/>
      <c r="AI976902" s="29"/>
    </row>
    <row r="976930" spans="23:35" x14ac:dyDescent="0.2">
      <c r="W976930" s="31"/>
      <c r="AI976930" s="31"/>
    </row>
    <row r="976934" spans="23:35" x14ac:dyDescent="0.2">
      <c r="W976934" s="29"/>
      <c r="AI976934" s="29"/>
    </row>
    <row r="976962" spans="23:35" x14ac:dyDescent="0.2">
      <c r="W976962" s="31"/>
      <c r="AI976962" s="31"/>
    </row>
    <row r="976966" spans="23:35" x14ac:dyDescent="0.2">
      <c r="W976966" s="29"/>
      <c r="AI976966" s="29"/>
    </row>
    <row r="976994" spans="23:35" x14ac:dyDescent="0.2">
      <c r="W976994" s="31"/>
      <c r="AI976994" s="31"/>
    </row>
    <row r="976998" spans="23:35" x14ac:dyDescent="0.2">
      <c r="W976998" s="29"/>
      <c r="AI976998" s="29"/>
    </row>
    <row r="977026" spans="23:35" x14ac:dyDescent="0.2">
      <c r="W977026" s="31"/>
      <c r="AI977026" s="31"/>
    </row>
    <row r="977030" spans="23:35" x14ac:dyDescent="0.2">
      <c r="W977030" s="29"/>
      <c r="AI977030" s="29"/>
    </row>
    <row r="977058" spans="23:35" x14ac:dyDescent="0.2">
      <c r="W977058" s="31"/>
      <c r="AI977058" s="31"/>
    </row>
    <row r="977062" spans="23:35" x14ac:dyDescent="0.2">
      <c r="W977062" s="29"/>
      <c r="AI977062" s="29"/>
    </row>
    <row r="977090" spans="23:35" x14ac:dyDescent="0.2">
      <c r="W977090" s="31"/>
      <c r="AI977090" s="31"/>
    </row>
    <row r="977094" spans="23:35" x14ac:dyDescent="0.2">
      <c r="W977094" s="29"/>
      <c r="AI977094" s="29"/>
    </row>
    <row r="977122" spans="23:35" x14ac:dyDescent="0.2">
      <c r="W977122" s="31"/>
      <c r="AI977122" s="31"/>
    </row>
    <row r="977126" spans="23:35" x14ac:dyDescent="0.2">
      <c r="W977126" s="29"/>
      <c r="AI977126" s="29"/>
    </row>
    <row r="977154" spans="23:35" x14ac:dyDescent="0.2">
      <c r="W977154" s="31"/>
      <c r="AI977154" s="31"/>
    </row>
    <row r="977158" spans="23:35" x14ac:dyDescent="0.2">
      <c r="W977158" s="29"/>
      <c r="AI977158" s="29"/>
    </row>
    <row r="977186" spans="23:35" x14ac:dyDescent="0.2">
      <c r="W977186" s="31"/>
      <c r="AI977186" s="31"/>
    </row>
    <row r="977190" spans="23:35" x14ac:dyDescent="0.2">
      <c r="W977190" s="29"/>
      <c r="AI977190" s="29"/>
    </row>
    <row r="977218" spans="23:35" x14ac:dyDescent="0.2">
      <c r="W977218" s="31"/>
      <c r="AI977218" s="31"/>
    </row>
    <row r="977222" spans="23:35" x14ac:dyDescent="0.2">
      <c r="W977222" s="29"/>
      <c r="AI977222" s="29"/>
    </row>
    <row r="977250" spans="23:35" x14ac:dyDescent="0.2">
      <c r="W977250" s="31"/>
      <c r="AI977250" s="31"/>
    </row>
    <row r="977254" spans="23:35" x14ac:dyDescent="0.2">
      <c r="W977254" s="29"/>
      <c r="AI977254" s="29"/>
    </row>
    <row r="977282" spans="23:35" x14ac:dyDescent="0.2">
      <c r="W977282" s="31"/>
      <c r="AI977282" s="31"/>
    </row>
    <row r="977286" spans="23:35" x14ac:dyDescent="0.2">
      <c r="W977286" s="29"/>
      <c r="AI977286" s="29"/>
    </row>
    <row r="977314" spans="23:35" x14ac:dyDescent="0.2">
      <c r="W977314" s="31"/>
      <c r="AI977314" s="31"/>
    </row>
    <row r="977318" spans="23:35" x14ac:dyDescent="0.2">
      <c r="W977318" s="29"/>
      <c r="AI977318" s="29"/>
    </row>
    <row r="977346" spans="23:35" x14ac:dyDescent="0.2">
      <c r="W977346" s="31"/>
      <c r="AI977346" s="31"/>
    </row>
    <row r="977350" spans="23:35" x14ac:dyDescent="0.2">
      <c r="W977350" s="29"/>
      <c r="AI977350" s="29"/>
    </row>
    <row r="977378" spans="23:35" x14ac:dyDescent="0.2">
      <c r="W977378" s="31"/>
      <c r="AI977378" s="31"/>
    </row>
    <row r="977382" spans="23:35" x14ac:dyDescent="0.2">
      <c r="W977382" s="29"/>
      <c r="AI977382" s="29"/>
    </row>
    <row r="977410" spans="23:35" x14ac:dyDescent="0.2">
      <c r="W977410" s="31"/>
      <c r="AI977410" s="31"/>
    </row>
    <row r="977414" spans="23:35" x14ac:dyDescent="0.2">
      <c r="W977414" s="29"/>
      <c r="AI977414" s="29"/>
    </row>
    <row r="977442" spans="23:35" x14ac:dyDescent="0.2">
      <c r="W977442" s="31"/>
      <c r="AI977442" s="31"/>
    </row>
    <row r="977446" spans="23:35" x14ac:dyDescent="0.2">
      <c r="W977446" s="29"/>
      <c r="AI977446" s="29"/>
    </row>
    <row r="977474" spans="23:35" x14ac:dyDescent="0.2">
      <c r="W977474" s="31"/>
      <c r="AI977474" s="31"/>
    </row>
    <row r="977478" spans="23:35" x14ac:dyDescent="0.2">
      <c r="W977478" s="29"/>
      <c r="AI977478" s="29"/>
    </row>
    <row r="977506" spans="23:35" x14ac:dyDescent="0.2">
      <c r="W977506" s="31"/>
      <c r="AI977506" s="31"/>
    </row>
    <row r="977510" spans="23:35" x14ac:dyDescent="0.2">
      <c r="W977510" s="29"/>
      <c r="AI977510" s="29"/>
    </row>
    <row r="977538" spans="23:35" x14ac:dyDescent="0.2">
      <c r="W977538" s="31"/>
      <c r="AI977538" s="31"/>
    </row>
    <row r="977542" spans="23:35" x14ac:dyDescent="0.2">
      <c r="W977542" s="29"/>
      <c r="AI977542" s="29"/>
    </row>
    <row r="977570" spans="23:35" x14ac:dyDescent="0.2">
      <c r="W977570" s="31"/>
      <c r="AI977570" s="31"/>
    </row>
    <row r="977574" spans="23:35" x14ac:dyDescent="0.2">
      <c r="W977574" s="29"/>
      <c r="AI977574" s="29"/>
    </row>
    <row r="977602" spans="23:35" x14ac:dyDescent="0.2">
      <c r="W977602" s="31"/>
      <c r="AI977602" s="31"/>
    </row>
    <row r="977606" spans="23:35" x14ac:dyDescent="0.2">
      <c r="W977606" s="29"/>
      <c r="AI977606" s="29"/>
    </row>
    <row r="977634" spans="23:35" x14ac:dyDescent="0.2">
      <c r="W977634" s="31"/>
      <c r="AI977634" s="31"/>
    </row>
    <row r="977638" spans="23:35" x14ac:dyDescent="0.2">
      <c r="W977638" s="29"/>
      <c r="AI977638" s="29"/>
    </row>
    <row r="977666" spans="23:35" x14ac:dyDescent="0.2">
      <c r="W977666" s="31"/>
      <c r="AI977666" s="31"/>
    </row>
    <row r="977670" spans="23:35" x14ac:dyDescent="0.2">
      <c r="W977670" s="29"/>
      <c r="AI977670" s="29"/>
    </row>
    <row r="977698" spans="23:35" x14ac:dyDescent="0.2">
      <c r="W977698" s="31"/>
      <c r="AI977698" s="31"/>
    </row>
    <row r="977702" spans="23:35" x14ac:dyDescent="0.2">
      <c r="W977702" s="29"/>
      <c r="AI977702" s="29"/>
    </row>
    <row r="977730" spans="23:35" x14ac:dyDescent="0.2">
      <c r="W977730" s="31"/>
      <c r="AI977730" s="31"/>
    </row>
    <row r="977734" spans="23:35" x14ac:dyDescent="0.2">
      <c r="W977734" s="29"/>
      <c r="AI977734" s="29"/>
    </row>
    <row r="977762" spans="23:35" x14ac:dyDescent="0.2">
      <c r="W977762" s="31"/>
      <c r="AI977762" s="31"/>
    </row>
    <row r="977766" spans="23:35" x14ac:dyDescent="0.2">
      <c r="W977766" s="29"/>
      <c r="AI977766" s="29"/>
    </row>
    <row r="977794" spans="23:35" x14ac:dyDescent="0.2">
      <c r="W977794" s="31"/>
      <c r="AI977794" s="31"/>
    </row>
    <row r="977798" spans="23:35" x14ac:dyDescent="0.2">
      <c r="W977798" s="29"/>
      <c r="AI977798" s="29"/>
    </row>
    <row r="977826" spans="23:35" x14ac:dyDescent="0.2">
      <c r="W977826" s="31"/>
      <c r="AI977826" s="31"/>
    </row>
    <row r="977830" spans="23:35" x14ac:dyDescent="0.2">
      <c r="W977830" s="29"/>
      <c r="AI977830" s="29"/>
    </row>
    <row r="977858" spans="23:35" x14ac:dyDescent="0.2">
      <c r="W977858" s="31"/>
      <c r="AI977858" s="31"/>
    </row>
    <row r="977862" spans="23:35" x14ac:dyDescent="0.2">
      <c r="W977862" s="29"/>
      <c r="AI977862" s="29"/>
    </row>
    <row r="977890" spans="23:35" x14ac:dyDescent="0.2">
      <c r="W977890" s="31"/>
      <c r="AI977890" s="31"/>
    </row>
    <row r="977894" spans="23:35" x14ac:dyDescent="0.2">
      <c r="W977894" s="29"/>
      <c r="AI977894" s="29"/>
    </row>
    <row r="977922" spans="23:35" x14ac:dyDescent="0.2">
      <c r="W977922" s="31"/>
      <c r="AI977922" s="31"/>
    </row>
    <row r="977926" spans="23:35" x14ac:dyDescent="0.2">
      <c r="W977926" s="29"/>
      <c r="AI977926" s="29"/>
    </row>
    <row r="977954" spans="23:35" x14ac:dyDescent="0.2">
      <c r="W977954" s="31"/>
      <c r="AI977954" s="31"/>
    </row>
    <row r="977958" spans="23:35" x14ac:dyDescent="0.2">
      <c r="W977958" s="29"/>
      <c r="AI977958" s="29"/>
    </row>
    <row r="977986" spans="23:35" x14ac:dyDescent="0.2">
      <c r="W977986" s="31"/>
      <c r="AI977986" s="31"/>
    </row>
    <row r="977990" spans="23:35" x14ac:dyDescent="0.2">
      <c r="W977990" s="29"/>
      <c r="AI977990" s="29"/>
    </row>
    <row r="978018" spans="23:35" x14ac:dyDescent="0.2">
      <c r="W978018" s="31"/>
      <c r="AI978018" s="31"/>
    </row>
    <row r="978022" spans="23:35" x14ac:dyDescent="0.2">
      <c r="W978022" s="29"/>
      <c r="AI978022" s="29"/>
    </row>
    <row r="978050" spans="23:35" x14ac:dyDescent="0.2">
      <c r="W978050" s="31"/>
      <c r="AI978050" s="31"/>
    </row>
    <row r="978054" spans="23:35" x14ac:dyDescent="0.2">
      <c r="W978054" s="29"/>
      <c r="AI978054" s="29"/>
    </row>
    <row r="978082" spans="23:35" x14ac:dyDescent="0.2">
      <c r="W978082" s="31"/>
      <c r="AI978082" s="31"/>
    </row>
    <row r="978086" spans="23:35" x14ac:dyDescent="0.2">
      <c r="W978086" s="29"/>
      <c r="AI978086" s="29"/>
    </row>
    <row r="978114" spans="23:35" x14ac:dyDescent="0.2">
      <c r="W978114" s="31"/>
      <c r="AI978114" s="31"/>
    </row>
    <row r="978118" spans="23:35" x14ac:dyDescent="0.2">
      <c r="W978118" s="29"/>
      <c r="AI978118" s="29"/>
    </row>
    <row r="978146" spans="23:35" x14ac:dyDescent="0.2">
      <c r="W978146" s="31"/>
      <c r="AI978146" s="31"/>
    </row>
    <row r="978150" spans="23:35" x14ac:dyDescent="0.2">
      <c r="W978150" s="29"/>
      <c r="AI978150" s="29"/>
    </row>
    <row r="978178" spans="23:35" x14ac:dyDescent="0.2">
      <c r="W978178" s="31"/>
      <c r="AI978178" s="31"/>
    </row>
    <row r="978182" spans="23:35" x14ac:dyDescent="0.2">
      <c r="W978182" s="29"/>
      <c r="AI978182" s="29"/>
    </row>
    <row r="978210" spans="23:35" x14ac:dyDescent="0.2">
      <c r="W978210" s="31"/>
      <c r="AI978210" s="31"/>
    </row>
    <row r="978214" spans="23:35" x14ac:dyDescent="0.2">
      <c r="W978214" s="29"/>
      <c r="AI978214" s="29"/>
    </row>
    <row r="978242" spans="23:35" x14ac:dyDescent="0.2">
      <c r="W978242" s="31"/>
      <c r="AI978242" s="31"/>
    </row>
    <row r="978246" spans="23:35" x14ac:dyDescent="0.2">
      <c r="W978246" s="29"/>
      <c r="AI978246" s="29"/>
    </row>
    <row r="978274" spans="23:35" x14ac:dyDescent="0.2">
      <c r="W978274" s="31"/>
      <c r="AI978274" s="31"/>
    </row>
    <row r="978278" spans="23:35" x14ac:dyDescent="0.2">
      <c r="W978278" s="29"/>
      <c r="AI978278" s="29"/>
    </row>
    <row r="978306" spans="23:35" x14ac:dyDescent="0.2">
      <c r="W978306" s="31"/>
      <c r="AI978306" s="31"/>
    </row>
    <row r="978310" spans="23:35" x14ac:dyDescent="0.2">
      <c r="W978310" s="29"/>
      <c r="AI978310" s="29"/>
    </row>
    <row r="978338" spans="23:35" x14ac:dyDescent="0.2">
      <c r="W978338" s="31"/>
      <c r="AI978338" s="31"/>
    </row>
    <row r="978342" spans="23:35" x14ac:dyDescent="0.2">
      <c r="W978342" s="29"/>
      <c r="AI978342" s="29"/>
    </row>
    <row r="978370" spans="23:35" x14ac:dyDescent="0.2">
      <c r="W978370" s="31"/>
      <c r="AI978370" s="31"/>
    </row>
    <row r="978374" spans="23:35" x14ac:dyDescent="0.2">
      <c r="W978374" s="29"/>
      <c r="AI978374" s="29"/>
    </row>
    <row r="978402" spans="23:35" x14ac:dyDescent="0.2">
      <c r="W978402" s="31"/>
      <c r="AI978402" s="31"/>
    </row>
    <row r="978406" spans="23:35" x14ac:dyDescent="0.2">
      <c r="W978406" s="29"/>
      <c r="AI978406" s="29"/>
    </row>
    <row r="978434" spans="23:35" x14ac:dyDescent="0.2">
      <c r="W978434" s="31"/>
      <c r="AI978434" s="31"/>
    </row>
    <row r="978438" spans="23:35" x14ac:dyDescent="0.2">
      <c r="W978438" s="29"/>
      <c r="AI978438" s="29"/>
    </row>
    <row r="978466" spans="23:35" x14ac:dyDescent="0.2">
      <c r="W978466" s="31"/>
      <c r="AI978466" s="31"/>
    </row>
    <row r="978470" spans="23:35" x14ac:dyDescent="0.2">
      <c r="W978470" s="29"/>
      <c r="AI978470" s="29"/>
    </row>
    <row r="978498" spans="23:35" x14ac:dyDescent="0.2">
      <c r="W978498" s="31"/>
      <c r="AI978498" s="31"/>
    </row>
    <row r="978502" spans="23:35" x14ac:dyDescent="0.2">
      <c r="W978502" s="29"/>
      <c r="AI978502" s="29"/>
    </row>
    <row r="978530" spans="23:35" x14ac:dyDescent="0.2">
      <c r="W978530" s="31"/>
      <c r="AI978530" s="31"/>
    </row>
    <row r="978534" spans="23:35" x14ac:dyDescent="0.2">
      <c r="W978534" s="29"/>
      <c r="AI978534" s="29"/>
    </row>
    <row r="978562" spans="23:35" x14ac:dyDescent="0.2">
      <c r="W978562" s="31"/>
      <c r="AI978562" s="31"/>
    </row>
    <row r="978566" spans="23:35" x14ac:dyDescent="0.2">
      <c r="W978566" s="29"/>
      <c r="AI978566" s="29"/>
    </row>
    <row r="978594" spans="23:35" x14ac:dyDescent="0.2">
      <c r="W978594" s="31"/>
      <c r="AI978594" s="31"/>
    </row>
    <row r="978598" spans="23:35" x14ac:dyDescent="0.2">
      <c r="W978598" s="29"/>
      <c r="AI978598" s="29"/>
    </row>
    <row r="978626" spans="23:35" x14ac:dyDescent="0.2">
      <c r="W978626" s="31"/>
      <c r="AI978626" s="31"/>
    </row>
    <row r="978630" spans="23:35" x14ac:dyDescent="0.2">
      <c r="W978630" s="29"/>
      <c r="AI978630" s="29"/>
    </row>
    <row r="978658" spans="23:35" x14ac:dyDescent="0.2">
      <c r="W978658" s="31"/>
      <c r="AI978658" s="31"/>
    </row>
    <row r="978662" spans="23:35" x14ac:dyDescent="0.2">
      <c r="W978662" s="29"/>
      <c r="AI978662" s="29"/>
    </row>
    <row r="978690" spans="23:35" x14ac:dyDescent="0.2">
      <c r="W978690" s="31"/>
      <c r="AI978690" s="31"/>
    </row>
    <row r="978694" spans="23:35" x14ac:dyDescent="0.2">
      <c r="W978694" s="29"/>
      <c r="AI978694" s="29"/>
    </row>
    <row r="978722" spans="23:35" x14ac:dyDescent="0.2">
      <c r="W978722" s="31"/>
      <c r="AI978722" s="31"/>
    </row>
    <row r="978726" spans="23:35" x14ac:dyDescent="0.2">
      <c r="W978726" s="29"/>
      <c r="AI978726" s="29"/>
    </row>
    <row r="978754" spans="23:35" x14ac:dyDescent="0.2">
      <c r="W978754" s="31"/>
      <c r="AI978754" s="31"/>
    </row>
    <row r="978758" spans="23:35" x14ac:dyDescent="0.2">
      <c r="W978758" s="29"/>
      <c r="AI978758" s="29"/>
    </row>
    <row r="978786" spans="23:35" x14ac:dyDescent="0.2">
      <c r="W978786" s="31"/>
      <c r="AI978786" s="31"/>
    </row>
    <row r="978790" spans="23:35" x14ac:dyDescent="0.2">
      <c r="W978790" s="29"/>
      <c r="AI978790" s="29"/>
    </row>
    <row r="978818" spans="23:35" x14ac:dyDescent="0.2">
      <c r="W978818" s="31"/>
      <c r="AI978818" s="31"/>
    </row>
    <row r="978822" spans="23:35" x14ac:dyDescent="0.2">
      <c r="W978822" s="29"/>
      <c r="AI978822" s="29"/>
    </row>
    <row r="978850" spans="23:35" x14ac:dyDescent="0.2">
      <c r="W978850" s="31"/>
      <c r="AI978850" s="31"/>
    </row>
    <row r="978854" spans="23:35" x14ac:dyDescent="0.2">
      <c r="W978854" s="29"/>
      <c r="AI978854" s="29"/>
    </row>
    <row r="978882" spans="23:35" x14ac:dyDescent="0.2">
      <c r="W978882" s="31"/>
      <c r="AI978882" s="31"/>
    </row>
    <row r="978886" spans="23:35" x14ac:dyDescent="0.2">
      <c r="W978886" s="29"/>
      <c r="AI978886" s="29"/>
    </row>
    <row r="978914" spans="23:35" x14ac:dyDescent="0.2">
      <c r="W978914" s="31"/>
      <c r="AI978914" s="31"/>
    </row>
    <row r="978918" spans="23:35" x14ac:dyDescent="0.2">
      <c r="W978918" s="29"/>
      <c r="AI978918" s="29"/>
    </row>
    <row r="978946" spans="23:35" x14ac:dyDescent="0.2">
      <c r="W978946" s="31"/>
      <c r="AI978946" s="31"/>
    </row>
    <row r="978950" spans="23:35" x14ac:dyDescent="0.2">
      <c r="W978950" s="29"/>
      <c r="AI978950" s="29"/>
    </row>
    <row r="978978" spans="23:35" x14ac:dyDescent="0.2">
      <c r="W978978" s="31"/>
      <c r="AI978978" s="31"/>
    </row>
    <row r="978982" spans="23:35" x14ac:dyDescent="0.2">
      <c r="W978982" s="29"/>
      <c r="AI978982" s="29"/>
    </row>
    <row r="979010" spans="23:35" x14ac:dyDescent="0.2">
      <c r="W979010" s="31"/>
      <c r="AI979010" s="31"/>
    </row>
    <row r="979014" spans="23:35" x14ac:dyDescent="0.2">
      <c r="W979014" s="29"/>
      <c r="AI979014" s="29"/>
    </row>
    <row r="979042" spans="23:35" x14ac:dyDescent="0.2">
      <c r="W979042" s="31"/>
      <c r="AI979042" s="31"/>
    </row>
    <row r="979046" spans="23:35" x14ac:dyDescent="0.2">
      <c r="W979046" s="29"/>
      <c r="AI979046" s="29"/>
    </row>
    <row r="979074" spans="23:35" x14ac:dyDescent="0.2">
      <c r="W979074" s="31"/>
      <c r="AI979074" s="31"/>
    </row>
    <row r="979078" spans="23:35" x14ac:dyDescent="0.2">
      <c r="W979078" s="29"/>
      <c r="AI979078" s="29"/>
    </row>
    <row r="979106" spans="23:35" x14ac:dyDescent="0.2">
      <c r="W979106" s="31"/>
      <c r="AI979106" s="31"/>
    </row>
    <row r="979110" spans="23:35" x14ac:dyDescent="0.2">
      <c r="W979110" s="29"/>
      <c r="AI979110" s="29"/>
    </row>
    <row r="979138" spans="23:35" x14ac:dyDescent="0.2">
      <c r="W979138" s="31"/>
      <c r="AI979138" s="31"/>
    </row>
    <row r="979142" spans="23:35" x14ac:dyDescent="0.2">
      <c r="W979142" s="29"/>
      <c r="AI979142" s="29"/>
    </row>
    <row r="979170" spans="23:35" x14ac:dyDescent="0.2">
      <c r="W979170" s="31"/>
      <c r="AI979170" s="31"/>
    </row>
    <row r="979174" spans="23:35" x14ac:dyDescent="0.2">
      <c r="W979174" s="29"/>
      <c r="AI979174" s="29"/>
    </row>
    <row r="979202" spans="23:35" x14ac:dyDescent="0.2">
      <c r="W979202" s="31"/>
      <c r="AI979202" s="31"/>
    </row>
    <row r="979206" spans="23:35" x14ac:dyDescent="0.2">
      <c r="W979206" s="29"/>
      <c r="AI979206" s="29"/>
    </row>
    <row r="979234" spans="23:35" x14ac:dyDescent="0.2">
      <c r="W979234" s="31"/>
      <c r="AI979234" s="31"/>
    </row>
    <row r="979238" spans="23:35" x14ac:dyDescent="0.2">
      <c r="W979238" s="29"/>
      <c r="AI979238" s="29"/>
    </row>
    <row r="979266" spans="23:35" x14ac:dyDescent="0.2">
      <c r="W979266" s="31"/>
      <c r="AI979266" s="31"/>
    </row>
    <row r="979270" spans="23:35" x14ac:dyDescent="0.2">
      <c r="W979270" s="29"/>
      <c r="AI979270" s="29"/>
    </row>
    <row r="979298" spans="23:35" x14ac:dyDescent="0.2">
      <c r="W979298" s="31"/>
      <c r="AI979298" s="31"/>
    </row>
    <row r="979302" spans="23:35" x14ac:dyDescent="0.2">
      <c r="W979302" s="29"/>
      <c r="AI979302" s="29"/>
    </row>
    <row r="979330" spans="23:35" x14ac:dyDescent="0.2">
      <c r="W979330" s="31"/>
      <c r="AI979330" s="31"/>
    </row>
    <row r="979334" spans="23:35" x14ac:dyDescent="0.2">
      <c r="W979334" s="29"/>
      <c r="AI979334" s="29"/>
    </row>
    <row r="979362" spans="23:35" x14ac:dyDescent="0.2">
      <c r="W979362" s="31"/>
      <c r="AI979362" s="31"/>
    </row>
    <row r="979366" spans="23:35" x14ac:dyDescent="0.2">
      <c r="W979366" s="29"/>
      <c r="AI979366" s="29"/>
    </row>
    <row r="979394" spans="23:35" x14ac:dyDescent="0.2">
      <c r="W979394" s="31"/>
      <c r="AI979394" s="31"/>
    </row>
    <row r="979398" spans="23:35" x14ac:dyDescent="0.2">
      <c r="W979398" s="29"/>
      <c r="AI979398" s="29"/>
    </row>
    <row r="979426" spans="23:35" x14ac:dyDescent="0.2">
      <c r="W979426" s="31"/>
      <c r="AI979426" s="31"/>
    </row>
    <row r="979430" spans="23:35" x14ac:dyDescent="0.2">
      <c r="W979430" s="29"/>
      <c r="AI979430" s="29"/>
    </row>
    <row r="979458" spans="23:35" x14ac:dyDescent="0.2">
      <c r="W979458" s="31"/>
      <c r="AI979458" s="31"/>
    </row>
    <row r="979462" spans="23:35" x14ac:dyDescent="0.2">
      <c r="W979462" s="29"/>
      <c r="AI979462" s="29"/>
    </row>
    <row r="979490" spans="23:35" x14ac:dyDescent="0.2">
      <c r="W979490" s="31"/>
      <c r="AI979490" s="31"/>
    </row>
    <row r="979494" spans="23:35" x14ac:dyDescent="0.2">
      <c r="W979494" s="29"/>
      <c r="AI979494" s="29"/>
    </row>
    <row r="979522" spans="23:35" x14ac:dyDescent="0.2">
      <c r="W979522" s="31"/>
      <c r="AI979522" s="31"/>
    </row>
    <row r="979526" spans="23:35" x14ac:dyDescent="0.2">
      <c r="W979526" s="29"/>
      <c r="AI979526" s="29"/>
    </row>
    <row r="979554" spans="23:35" x14ac:dyDescent="0.2">
      <c r="W979554" s="31"/>
      <c r="AI979554" s="31"/>
    </row>
    <row r="979558" spans="23:35" x14ac:dyDescent="0.2">
      <c r="W979558" s="29"/>
      <c r="AI979558" s="29"/>
    </row>
    <row r="979586" spans="23:35" x14ac:dyDescent="0.2">
      <c r="W979586" s="31"/>
      <c r="AI979586" s="31"/>
    </row>
    <row r="979590" spans="23:35" x14ac:dyDescent="0.2">
      <c r="W979590" s="29"/>
      <c r="AI979590" s="29"/>
    </row>
    <row r="979618" spans="23:35" x14ac:dyDescent="0.2">
      <c r="W979618" s="31"/>
      <c r="AI979618" s="31"/>
    </row>
    <row r="979622" spans="23:35" x14ac:dyDescent="0.2">
      <c r="W979622" s="29"/>
      <c r="AI979622" s="29"/>
    </row>
    <row r="979650" spans="23:35" x14ac:dyDescent="0.2">
      <c r="W979650" s="31"/>
      <c r="AI979650" s="31"/>
    </row>
    <row r="979654" spans="23:35" x14ac:dyDescent="0.2">
      <c r="W979654" s="29"/>
      <c r="AI979654" s="29"/>
    </row>
    <row r="979682" spans="23:35" x14ac:dyDescent="0.2">
      <c r="W979682" s="31"/>
      <c r="AI979682" s="31"/>
    </row>
    <row r="979686" spans="23:35" x14ac:dyDescent="0.2">
      <c r="W979686" s="29"/>
      <c r="AI979686" s="29"/>
    </row>
    <row r="979714" spans="23:35" x14ac:dyDescent="0.2">
      <c r="W979714" s="31"/>
      <c r="AI979714" s="31"/>
    </row>
    <row r="979718" spans="23:35" x14ac:dyDescent="0.2">
      <c r="W979718" s="29"/>
      <c r="AI979718" s="29"/>
    </row>
    <row r="979746" spans="23:35" x14ac:dyDescent="0.2">
      <c r="W979746" s="31"/>
      <c r="AI979746" s="31"/>
    </row>
    <row r="979750" spans="23:35" x14ac:dyDescent="0.2">
      <c r="W979750" s="29"/>
      <c r="AI979750" s="29"/>
    </row>
    <row r="979778" spans="23:35" x14ac:dyDescent="0.2">
      <c r="W979778" s="31"/>
      <c r="AI979778" s="31"/>
    </row>
    <row r="979782" spans="23:35" x14ac:dyDescent="0.2">
      <c r="W979782" s="29"/>
      <c r="AI979782" s="29"/>
    </row>
    <row r="979810" spans="23:35" x14ac:dyDescent="0.2">
      <c r="W979810" s="31"/>
      <c r="AI979810" s="31"/>
    </row>
    <row r="979814" spans="23:35" x14ac:dyDescent="0.2">
      <c r="W979814" s="29"/>
      <c r="AI979814" s="29"/>
    </row>
    <row r="979842" spans="23:35" x14ac:dyDescent="0.2">
      <c r="W979842" s="31"/>
      <c r="AI979842" s="31"/>
    </row>
    <row r="979846" spans="23:35" x14ac:dyDescent="0.2">
      <c r="W979846" s="29"/>
      <c r="AI979846" s="29"/>
    </row>
    <row r="979874" spans="23:35" x14ac:dyDescent="0.2">
      <c r="W979874" s="31"/>
      <c r="AI979874" s="31"/>
    </row>
    <row r="979878" spans="23:35" x14ac:dyDescent="0.2">
      <c r="W979878" s="29"/>
      <c r="AI979878" s="29"/>
    </row>
    <row r="979906" spans="23:35" x14ac:dyDescent="0.2">
      <c r="W979906" s="31"/>
      <c r="AI979906" s="31"/>
    </row>
    <row r="979910" spans="23:35" x14ac:dyDescent="0.2">
      <c r="W979910" s="29"/>
      <c r="AI979910" s="29"/>
    </row>
    <row r="979938" spans="23:35" x14ac:dyDescent="0.2">
      <c r="W979938" s="31"/>
      <c r="AI979938" s="31"/>
    </row>
    <row r="979942" spans="23:35" x14ac:dyDescent="0.2">
      <c r="W979942" s="29"/>
      <c r="AI979942" s="29"/>
    </row>
    <row r="979970" spans="23:35" x14ac:dyDescent="0.2">
      <c r="W979970" s="31"/>
      <c r="AI979970" s="31"/>
    </row>
    <row r="979974" spans="23:35" x14ac:dyDescent="0.2">
      <c r="W979974" s="29"/>
      <c r="AI979974" s="29"/>
    </row>
    <row r="980002" spans="23:35" x14ac:dyDescent="0.2">
      <c r="W980002" s="31"/>
      <c r="AI980002" s="31"/>
    </row>
    <row r="980006" spans="23:35" x14ac:dyDescent="0.2">
      <c r="W980006" s="29"/>
      <c r="AI980006" s="29"/>
    </row>
    <row r="980034" spans="23:35" x14ac:dyDescent="0.2">
      <c r="W980034" s="31"/>
      <c r="AI980034" s="31"/>
    </row>
    <row r="980038" spans="23:35" x14ac:dyDescent="0.2">
      <c r="W980038" s="29"/>
      <c r="AI980038" s="29"/>
    </row>
    <row r="980066" spans="23:35" x14ac:dyDescent="0.2">
      <c r="W980066" s="31"/>
      <c r="AI980066" s="31"/>
    </row>
    <row r="980070" spans="23:35" x14ac:dyDescent="0.2">
      <c r="W980070" s="29"/>
      <c r="AI980070" s="29"/>
    </row>
    <row r="980098" spans="23:35" x14ac:dyDescent="0.2">
      <c r="W980098" s="31"/>
      <c r="AI980098" s="31"/>
    </row>
    <row r="980102" spans="23:35" x14ac:dyDescent="0.2">
      <c r="W980102" s="29"/>
      <c r="AI980102" s="29"/>
    </row>
    <row r="980130" spans="23:35" x14ac:dyDescent="0.2">
      <c r="W980130" s="31"/>
      <c r="AI980130" s="31"/>
    </row>
    <row r="980134" spans="23:35" x14ac:dyDescent="0.2">
      <c r="W980134" s="29"/>
      <c r="AI980134" s="29"/>
    </row>
    <row r="980162" spans="23:35" x14ac:dyDescent="0.2">
      <c r="W980162" s="31"/>
      <c r="AI980162" s="31"/>
    </row>
    <row r="980166" spans="23:35" x14ac:dyDescent="0.2">
      <c r="W980166" s="29"/>
      <c r="AI980166" s="29"/>
    </row>
    <row r="980194" spans="23:35" x14ac:dyDescent="0.2">
      <c r="W980194" s="31"/>
      <c r="AI980194" s="31"/>
    </row>
    <row r="980198" spans="23:35" x14ac:dyDescent="0.2">
      <c r="W980198" s="29"/>
      <c r="AI980198" s="29"/>
    </row>
    <row r="980226" spans="23:35" x14ac:dyDescent="0.2">
      <c r="W980226" s="31"/>
      <c r="AI980226" s="31"/>
    </row>
    <row r="980230" spans="23:35" x14ac:dyDescent="0.2">
      <c r="W980230" s="29"/>
      <c r="AI980230" s="29"/>
    </row>
    <row r="980258" spans="23:35" x14ac:dyDescent="0.2">
      <c r="W980258" s="31"/>
      <c r="AI980258" s="31"/>
    </row>
    <row r="980262" spans="23:35" x14ac:dyDescent="0.2">
      <c r="W980262" s="29"/>
      <c r="AI980262" s="29"/>
    </row>
    <row r="980290" spans="23:35" x14ac:dyDescent="0.2">
      <c r="W980290" s="31"/>
      <c r="AI980290" s="31"/>
    </row>
    <row r="980294" spans="23:35" x14ac:dyDescent="0.2">
      <c r="W980294" s="29"/>
      <c r="AI980294" s="29"/>
    </row>
    <row r="980322" spans="23:35" x14ac:dyDescent="0.2">
      <c r="W980322" s="31"/>
      <c r="AI980322" s="31"/>
    </row>
    <row r="980326" spans="23:35" x14ac:dyDescent="0.2">
      <c r="W980326" s="29"/>
      <c r="AI980326" s="29"/>
    </row>
    <row r="980354" spans="23:35" x14ac:dyDescent="0.2">
      <c r="W980354" s="31"/>
      <c r="AI980354" s="31"/>
    </row>
    <row r="980358" spans="23:35" x14ac:dyDescent="0.2">
      <c r="W980358" s="29"/>
      <c r="AI980358" s="29"/>
    </row>
    <row r="980386" spans="23:35" x14ac:dyDescent="0.2">
      <c r="W980386" s="31"/>
      <c r="AI980386" s="31"/>
    </row>
    <row r="980390" spans="23:35" x14ac:dyDescent="0.2">
      <c r="W980390" s="29"/>
      <c r="AI980390" s="29"/>
    </row>
    <row r="980418" spans="23:35" x14ac:dyDescent="0.2">
      <c r="W980418" s="31"/>
      <c r="AI980418" s="31"/>
    </row>
    <row r="980422" spans="23:35" x14ac:dyDescent="0.2">
      <c r="W980422" s="29"/>
      <c r="AI980422" s="29"/>
    </row>
    <row r="980450" spans="23:35" x14ac:dyDescent="0.2">
      <c r="W980450" s="31"/>
      <c r="AI980450" s="31"/>
    </row>
    <row r="980454" spans="23:35" x14ac:dyDescent="0.2">
      <c r="W980454" s="29"/>
      <c r="AI980454" s="29"/>
    </row>
    <row r="980482" spans="23:35" x14ac:dyDescent="0.2">
      <c r="W980482" s="31"/>
      <c r="AI980482" s="31"/>
    </row>
    <row r="980486" spans="23:35" x14ac:dyDescent="0.2">
      <c r="W980486" s="29"/>
      <c r="AI980486" s="29"/>
    </row>
    <row r="980514" spans="23:35" x14ac:dyDescent="0.2">
      <c r="W980514" s="31"/>
      <c r="AI980514" s="31"/>
    </row>
    <row r="980518" spans="23:35" x14ac:dyDescent="0.2">
      <c r="W980518" s="29"/>
      <c r="AI980518" s="29"/>
    </row>
    <row r="980546" spans="23:35" x14ac:dyDescent="0.2">
      <c r="W980546" s="31"/>
      <c r="AI980546" s="31"/>
    </row>
    <row r="980550" spans="23:35" x14ac:dyDescent="0.2">
      <c r="W980550" s="29"/>
      <c r="AI980550" s="29"/>
    </row>
    <row r="980578" spans="23:35" x14ac:dyDescent="0.2">
      <c r="W980578" s="31"/>
      <c r="AI980578" s="31"/>
    </row>
    <row r="980582" spans="23:35" x14ac:dyDescent="0.2">
      <c r="W980582" s="29"/>
      <c r="AI980582" s="29"/>
    </row>
    <row r="980610" spans="23:35" x14ac:dyDescent="0.2">
      <c r="W980610" s="31"/>
      <c r="AI980610" s="31"/>
    </row>
    <row r="980614" spans="23:35" x14ac:dyDescent="0.2">
      <c r="W980614" s="29"/>
      <c r="AI980614" s="29"/>
    </row>
    <row r="980642" spans="23:35" x14ac:dyDescent="0.2">
      <c r="W980642" s="31"/>
      <c r="AI980642" s="31"/>
    </row>
    <row r="980646" spans="23:35" x14ac:dyDescent="0.2">
      <c r="W980646" s="29"/>
      <c r="AI980646" s="29"/>
    </row>
    <row r="980674" spans="23:35" x14ac:dyDescent="0.2">
      <c r="W980674" s="31"/>
      <c r="AI980674" s="31"/>
    </row>
    <row r="980678" spans="23:35" x14ac:dyDescent="0.2">
      <c r="W980678" s="29"/>
      <c r="AI980678" s="29"/>
    </row>
    <row r="980706" spans="23:35" x14ac:dyDescent="0.2">
      <c r="W980706" s="31"/>
      <c r="AI980706" s="31"/>
    </row>
    <row r="980710" spans="23:35" x14ac:dyDescent="0.2">
      <c r="W980710" s="29"/>
      <c r="AI980710" s="29"/>
    </row>
    <row r="980738" spans="23:35" x14ac:dyDescent="0.2">
      <c r="W980738" s="31"/>
      <c r="AI980738" s="31"/>
    </row>
    <row r="980742" spans="23:35" x14ac:dyDescent="0.2">
      <c r="W980742" s="29"/>
      <c r="AI980742" s="29"/>
    </row>
    <row r="980770" spans="23:35" x14ac:dyDescent="0.2">
      <c r="W980770" s="31"/>
      <c r="AI980770" s="31"/>
    </row>
    <row r="980774" spans="23:35" x14ac:dyDescent="0.2">
      <c r="W980774" s="29"/>
      <c r="AI980774" s="29"/>
    </row>
    <row r="980802" spans="23:35" x14ac:dyDescent="0.2">
      <c r="W980802" s="31"/>
      <c r="AI980802" s="31"/>
    </row>
    <row r="980806" spans="23:35" x14ac:dyDescent="0.2">
      <c r="W980806" s="29"/>
      <c r="AI980806" s="29"/>
    </row>
    <row r="980834" spans="23:35" x14ac:dyDescent="0.2">
      <c r="W980834" s="31"/>
      <c r="AI980834" s="31"/>
    </row>
    <row r="980838" spans="23:35" x14ac:dyDescent="0.2">
      <c r="W980838" s="29"/>
      <c r="AI980838" s="29"/>
    </row>
    <row r="980866" spans="23:35" x14ac:dyDescent="0.2">
      <c r="W980866" s="31"/>
      <c r="AI980866" s="31"/>
    </row>
    <row r="980870" spans="23:35" x14ac:dyDescent="0.2">
      <c r="W980870" s="29"/>
      <c r="AI980870" s="29"/>
    </row>
    <row r="980898" spans="23:35" x14ac:dyDescent="0.2">
      <c r="W980898" s="31"/>
      <c r="AI980898" s="31"/>
    </row>
    <row r="980902" spans="23:35" x14ac:dyDescent="0.2">
      <c r="W980902" s="29"/>
      <c r="AI980902" s="29"/>
    </row>
    <row r="980930" spans="23:35" x14ac:dyDescent="0.2">
      <c r="W980930" s="31"/>
      <c r="AI980930" s="31"/>
    </row>
    <row r="980934" spans="23:35" x14ac:dyDescent="0.2">
      <c r="W980934" s="29"/>
      <c r="AI980934" s="29"/>
    </row>
    <row r="980962" spans="23:35" x14ac:dyDescent="0.2">
      <c r="W980962" s="31"/>
      <c r="AI980962" s="31"/>
    </row>
    <row r="980966" spans="23:35" x14ac:dyDescent="0.2">
      <c r="W980966" s="29"/>
      <c r="AI980966" s="29"/>
    </row>
    <row r="980994" spans="23:35" x14ac:dyDescent="0.2">
      <c r="W980994" s="31"/>
      <c r="AI980994" s="31"/>
    </row>
    <row r="980998" spans="23:35" x14ac:dyDescent="0.2">
      <c r="W980998" s="29"/>
      <c r="AI980998" s="29"/>
    </row>
    <row r="981026" spans="23:35" x14ac:dyDescent="0.2">
      <c r="W981026" s="31"/>
      <c r="AI981026" s="31"/>
    </row>
    <row r="981030" spans="23:35" x14ac:dyDescent="0.2">
      <c r="W981030" s="29"/>
      <c r="AI981030" s="29"/>
    </row>
    <row r="981058" spans="23:35" x14ac:dyDescent="0.2">
      <c r="W981058" s="31"/>
      <c r="AI981058" s="31"/>
    </row>
    <row r="981062" spans="23:35" x14ac:dyDescent="0.2">
      <c r="W981062" s="29"/>
      <c r="AI981062" s="29"/>
    </row>
    <row r="981090" spans="23:35" x14ac:dyDescent="0.2">
      <c r="W981090" s="31"/>
      <c r="AI981090" s="31"/>
    </row>
    <row r="981094" spans="23:35" x14ac:dyDescent="0.2">
      <c r="W981094" s="29"/>
      <c r="AI981094" s="29"/>
    </row>
    <row r="981122" spans="23:35" x14ac:dyDescent="0.2">
      <c r="W981122" s="31"/>
      <c r="AI981122" s="31"/>
    </row>
    <row r="981126" spans="23:35" x14ac:dyDescent="0.2">
      <c r="W981126" s="29"/>
      <c r="AI981126" s="29"/>
    </row>
    <row r="981154" spans="23:35" x14ac:dyDescent="0.2">
      <c r="W981154" s="31"/>
      <c r="AI981154" s="31"/>
    </row>
    <row r="981158" spans="23:35" x14ac:dyDescent="0.2">
      <c r="W981158" s="29"/>
      <c r="AI981158" s="29"/>
    </row>
    <row r="981186" spans="23:35" x14ac:dyDescent="0.2">
      <c r="W981186" s="31"/>
      <c r="AI981186" s="31"/>
    </row>
    <row r="981190" spans="23:35" x14ac:dyDescent="0.2">
      <c r="W981190" s="29"/>
      <c r="AI981190" s="29"/>
    </row>
    <row r="981218" spans="23:35" x14ac:dyDescent="0.2">
      <c r="W981218" s="31"/>
      <c r="AI981218" s="31"/>
    </row>
    <row r="981222" spans="23:35" x14ac:dyDescent="0.2">
      <c r="W981222" s="29"/>
      <c r="AI981222" s="29"/>
    </row>
    <row r="981250" spans="23:35" x14ac:dyDescent="0.2">
      <c r="W981250" s="31"/>
      <c r="AI981250" s="31"/>
    </row>
    <row r="981254" spans="23:35" x14ac:dyDescent="0.2">
      <c r="W981254" s="29"/>
      <c r="AI981254" s="29"/>
    </row>
    <row r="981282" spans="23:35" x14ac:dyDescent="0.2">
      <c r="W981282" s="31"/>
      <c r="AI981282" s="31"/>
    </row>
    <row r="981286" spans="23:35" x14ac:dyDescent="0.2">
      <c r="W981286" s="29"/>
      <c r="AI981286" s="29"/>
    </row>
    <row r="981314" spans="23:35" x14ac:dyDescent="0.2">
      <c r="W981314" s="31"/>
      <c r="AI981314" s="31"/>
    </row>
    <row r="981318" spans="23:35" x14ac:dyDescent="0.2">
      <c r="W981318" s="29"/>
      <c r="AI981318" s="29"/>
    </row>
    <row r="981346" spans="23:35" x14ac:dyDescent="0.2">
      <c r="W981346" s="31"/>
      <c r="AI981346" s="31"/>
    </row>
    <row r="981350" spans="23:35" x14ac:dyDescent="0.2">
      <c r="W981350" s="29"/>
      <c r="AI981350" s="29"/>
    </row>
    <row r="981378" spans="23:35" x14ac:dyDescent="0.2">
      <c r="W981378" s="31"/>
      <c r="AI981378" s="31"/>
    </row>
    <row r="981382" spans="23:35" x14ac:dyDescent="0.2">
      <c r="W981382" s="29"/>
      <c r="AI981382" s="29"/>
    </row>
    <row r="981410" spans="23:35" x14ac:dyDescent="0.2">
      <c r="W981410" s="31"/>
      <c r="AI981410" s="31"/>
    </row>
    <row r="981414" spans="23:35" x14ac:dyDescent="0.2">
      <c r="W981414" s="29"/>
      <c r="AI981414" s="29"/>
    </row>
    <row r="981442" spans="23:35" x14ac:dyDescent="0.2">
      <c r="W981442" s="31"/>
      <c r="AI981442" s="31"/>
    </row>
    <row r="981446" spans="23:35" x14ac:dyDescent="0.2">
      <c r="W981446" s="29"/>
      <c r="AI981446" s="29"/>
    </row>
    <row r="981474" spans="23:35" x14ac:dyDescent="0.2">
      <c r="W981474" s="31"/>
      <c r="AI981474" s="31"/>
    </row>
    <row r="981478" spans="23:35" x14ac:dyDescent="0.2">
      <c r="W981478" s="29"/>
      <c r="AI981478" s="29"/>
    </row>
    <row r="981506" spans="23:35" x14ac:dyDescent="0.2">
      <c r="W981506" s="31"/>
      <c r="AI981506" s="31"/>
    </row>
    <row r="981510" spans="23:35" x14ac:dyDescent="0.2">
      <c r="W981510" s="29"/>
      <c r="AI981510" s="29"/>
    </row>
    <row r="981538" spans="23:35" x14ac:dyDescent="0.2">
      <c r="W981538" s="31"/>
      <c r="AI981538" s="31"/>
    </row>
    <row r="981542" spans="23:35" x14ac:dyDescent="0.2">
      <c r="W981542" s="29"/>
      <c r="AI981542" s="29"/>
    </row>
    <row r="981570" spans="23:35" x14ac:dyDescent="0.2">
      <c r="W981570" s="31"/>
      <c r="AI981570" s="31"/>
    </row>
    <row r="981574" spans="23:35" x14ac:dyDescent="0.2">
      <c r="W981574" s="29"/>
      <c r="AI981574" s="29"/>
    </row>
    <row r="981602" spans="23:35" x14ac:dyDescent="0.2">
      <c r="W981602" s="31"/>
      <c r="AI981602" s="31"/>
    </row>
    <row r="981606" spans="23:35" x14ac:dyDescent="0.2">
      <c r="W981606" s="29"/>
      <c r="AI981606" s="29"/>
    </row>
    <row r="981634" spans="23:35" x14ac:dyDescent="0.2">
      <c r="W981634" s="31"/>
      <c r="AI981634" s="31"/>
    </row>
    <row r="981638" spans="23:35" x14ac:dyDescent="0.2">
      <c r="W981638" s="29"/>
      <c r="AI981638" s="29"/>
    </row>
    <row r="981666" spans="23:35" x14ac:dyDescent="0.2">
      <c r="W981666" s="31"/>
      <c r="AI981666" s="31"/>
    </row>
    <row r="981670" spans="23:35" x14ac:dyDescent="0.2">
      <c r="W981670" s="29"/>
      <c r="AI981670" s="29"/>
    </row>
    <row r="981698" spans="23:35" x14ac:dyDescent="0.2">
      <c r="W981698" s="31"/>
      <c r="AI981698" s="31"/>
    </row>
    <row r="981702" spans="23:35" x14ac:dyDescent="0.2">
      <c r="W981702" s="29"/>
      <c r="AI981702" s="29"/>
    </row>
    <row r="981730" spans="23:35" x14ac:dyDescent="0.2">
      <c r="W981730" s="31"/>
      <c r="AI981730" s="31"/>
    </row>
    <row r="981734" spans="23:35" x14ac:dyDescent="0.2">
      <c r="W981734" s="29"/>
      <c r="AI981734" s="29"/>
    </row>
    <row r="981762" spans="23:35" x14ac:dyDescent="0.2">
      <c r="W981762" s="31"/>
      <c r="AI981762" s="31"/>
    </row>
    <row r="981766" spans="23:35" x14ac:dyDescent="0.2">
      <c r="W981766" s="29"/>
      <c r="AI981766" s="29"/>
    </row>
    <row r="981794" spans="23:35" x14ac:dyDescent="0.2">
      <c r="W981794" s="31"/>
      <c r="AI981794" s="31"/>
    </row>
    <row r="981798" spans="23:35" x14ac:dyDescent="0.2">
      <c r="W981798" s="29"/>
      <c r="AI981798" s="29"/>
    </row>
    <row r="981826" spans="23:35" x14ac:dyDescent="0.2">
      <c r="W981826" s="31"/>
      <c r="AI981826" s="31"/>
    </row>
    <row r="981830" spans="23:35" x14ac:dyDescent="0.2">
      <c r="W981830" s="29"/>
      <c r="AI981830" s="29"/>
    </row>
    <row r="981858" spans="23:35" x14ac:dyDescent="0.2">
      <c r="W981858" s="31"/>
      <c r="AI981858" s="31"/>
    </row>
    <row r="981862" spans="23:35" x14ac:dyDescent="0.2">
      <c r="W981862" s="29"/>
      <c r="AI981862" s="29"/>
    </row>
    <row r="981890" spans="23:35" x14ac:dyDescent="0.2">
      <c r="W981890" s="31"/>
      <c r="AI981890" s="31"/>
    </row>
    <row r="981894" spans="23:35" x14ac:dyDescent="0.2">
      <c r="W981894" s="29"/>
      <c r="AI981894" s="29"/>
    </row>
    <row r="981922" spans="23:35" x14ac:dyDescent="0.2">
      <c r="W981922" s="31"/>
      <c r="AI981922" s="31"/>
    </row>
    <row r="981926" spans="23:35" x14ac:dyDescent="0.2">
      <c r="W981926" s="29"/>
      <c r="AI981926" s="29"/>
    </row>
    <row r="981954" spans="23:35" x14ac:dyDescent="0.2">
      <c r="W981954" s="31"/>
      <c r="AI981954" s="31"/>
    </row>
    <row r="981958" spans="23:35" x14ac:dyDescent="0.2">
      <c r="W981958" s="29"/>
      <c r="AI981958" s="29"/>
    </row>
    <row r="981986" spans="23:35" x14ac:dyDescent="0.2">
      <c r="W981986" s="31"/>
      <c r="AI981986" s="31"/>
    </row>
    <row r="981990" spans="23:35" x14ac:dyDescent="0.2">
      <c r="W981990" s="29"/>
      <c r="AI981990" s="29"/>
    </row>
    <row r="982018" spans="23:35" x14ac:dyDescent="0.2">
      <c r="W982018" s="31"/>
      <c r="AI982018" s="31"/>
    </row>
    <row r="982022" spans="23:35" x14ac:dyDescent="0.2">
      <c r="W982022" s="29"/>
      <c r="AI982022" s="29"/>
    </row>
    <row r="982050" spans="23:35" x14ac:dyDescent="0.2">
      <c r="W982050" s="31"/>
      <c r="AI982050" s="31"/>
    </row>
    <row r="982054" spans="23:35" x14ac:dyDescent="0.2">
      <c r="W982054" s="29"/>
      <c r="AI982054" s="29"/>
    </row>
    <row r="982082" spans="23:35" x14ac:dyDescent="0.2">
      <c r="W982082" s="31"/>
      <c r="AI982082" s="31"/>
    </row>
    <row r="982086" spans="23:35" x14ac:dyDescent="0.2">
      <c r="W982086" s="29"/>
      <c r="AI982086" s="29"/>
    </row>
    <row r="982114" spans="23:35" x14ac:dyDescent="0.2">
      <c r="W982114" s="31"/>
      <c r="AI982114" s="31"/>
    </row>
    <row r="982118" spans="23:35" x14ac:dyDescent="0.2">
      <c r="W982118" s="29"/>
      <c r="AI982118" s="29"/>
    </row>
    <row r="982146" spans="23:35" x14ac:dyDescent="0.2">
      <c r="W982146" s="31"/>
      <c r="AI982146" s="31"/>
    </row>
    <row r="982150" spans="23:35" x14ac:dyDescent="0.2">
      <c r="W982150" s="29"/>
      <c r="AI982150" s="29"/>
    </row>
    <row r="982178" spans="23:35" x14ac:dyDescent="0.2">
      <c r="W982178" s="31"/>
      <c r="AI982178" s="31"/>
    </row>
    <row r="982182" spans="23:35" x14ac:dyDescent="0.2">
      <c r="W982182" s="29"/>
      <c r="AI982182" s="29"/>
    </row>
    <row r="982210" spans="23:35" x14ac:dyDescent="0.2">
      <c r="W982210" s="31"/>
      <c r="AI982210" s="31"/>
    </row>
    <row r="982214" spans="23:35" x14ac:dyDescent="0.2">
      <c r="W982214" s="29"/>
      <c r="AI982214" s="29"/>
    </row>
    <row r="982242" spans="23:35" x14ac:dyDescent="0.2">
      <c r="W982242" s="31"/>
      <c r="AI982242" s="31"/>
    </row>
    <row r="982246" spans="23:35" x14ac:dyDescent="0.2">
      <c r="W982246" s="29"/>
      <c r="AI982246" s="29"/>
    </row>
    <row r="982274" spans="23:35" x14ac:dyDescent="0.2">
      <c r="W982274" s="31"/>
      <c r="AI982274" s="31"/>
    </row>
    <row r="982278" spans="23:35" x14ac:dyDescent="0.2">
      <c r="W982278" s="29"/>
      <c r="AI982278" s="29"/>
    </row>
    <row r="982306" spans="23:35" x14ac:dyDescent="0.2">
      <c r="W982306" s="31"/>
      <c r="AI982306" s="31"/>
    </row>
    <row r="982310" spans="23:35" x14ac:dyDescent="0.2">
      <c r="W982310" s="29"/>
      <c r="AI982310" s="29"/>
    </row>
    <row r="982338" spans="23:35" x14ac:dyDescent="0.2">
      <c r="W982338" s="31"/>
      <c r="AI982338" s="31"/>
    </row>
    <row r="982342" spans="23:35" x14ac:dyDescent="0.2">
      <c r="W982342" s="29"/>
      <c r="AI982342" s="29"/>
    </row>
    <row r="982370" spans="23:35" x14ac:dyDescent="0.2">
      <c r="W982370" s="31"/>
      <c r="AI982370" s="31"/>
    </row>
    <row r="982374" spans="23:35" x14ac:dyDescent="0.2">
      <c r="W982374" s="29"/>
      <c r="AI982374" s="29"/>
    </row>
    <row r="982402" spans="23:35" x14ac:dyDescent="0.2">
      <c r="W982402" s="31"/>
      <c r="AI982402" s="31"/>
    </row>
    <row r="982406" spans="23:35" x14ac:dyDescent="0.2">
      <c r="W982406" s="29"/>
      <c r="AI982406" s="29"/>
    </row>
    <row r="982434" spans="23:35" x14ac:dyDescent="0.2">
      <c r="W982434" s="31"/>
      <c r="AI982434" s="31"/>
    </row>
    <row r="982438" spans="23:35" x14ac:dyDescent="0.2">
      <c r="W982438" s="29"/>
      <c r="AI982438" s="29"/>
    </row>
    <row r="982466" spans="23:35" x14ac:dyDescent="0.2">
      <c r="W982466" s="31"/>
      <c r="AI982466" s="31"/>
    </row>
    <row r="982470" spans="23:35" x14ac:dyDescent="0.2">
      <c r="W982470" s="29"/>
      <c r="AI982470" s="29"/>
    </row>
    <row r="982498" spans="23:35" x14ac:dyDescent="0.2">
      <c r="W982498" s="31"/>
      <c r="AI982498" s="31"/>
    </row>
    <row r="982502" spans="23:35" x14ac:dyDescent="0.2">
      <c r="W982502" s="29"/>
      <c r="AI982502" s="29"/>
    </row>
    <row r="982530" spans="23:35" x14ac:dyDescent="0.2">
      <c r="W982530" s="31"/>
      <c r="AI982530" s="31"/>
    </row>
    <row r="982534" spans="23:35" x14ac:dyDescent="0.2">
      <c r="W982534" s="29"/>
      <c r="AI982534" s="29"/>
    </row>
    <row r="982562" spans="23:35" x14ac:dyDescent="0.2">
      <c r="W982562" s="31"/>
      <c r="AI982562" s="31"/>
    </row>
    <row r="982566" spans="23:35" x14ac:dyDescent="0.2">
      <c r="W982566" s="29"/>
      <c r="AI982566" s="29"/>
    </row>
    <row r="982594" spans="23:35" x14ac:dyDescent="0.2">
      <c r="W982594" s="31"/>
      <c r="AI982594" s="31"/>
    </row>
    <row r="982598" spans="23:35" x14ac:dyDescent="0.2">
      <c r="W982598" s="29"/>
      <c r="AI982598" s="29"/>
    </row>
    <row r="982626" spans="23:35" x14ac:dyDescent="0.2">
      <c r="W982626" s="31"/>
      <c r="AI982626" s="31"/>
    </row>
    <row r="982630" spans="23:35" x14ac:dyDescent="0.2">
      <c r="W982630" s="29"/>
      <c r="AI982630" s="29"/>
    </row>
    <row r="982658" spans="23:35" x14ac:dyDescent="0.2">
      <c r="W982658" s="31"/>
      <c r="AI982658" s="31"/>
    </row>
    <row r="982662" spans="23:35" x14ac:dyDescent="0.2">
      <c r="W982662" s="29"/>
      <c r="AI982662" s="29"/>
    </row>
    <row r="982690" spans="23:35" x14ac:dyDescent="0.2">
      <c r="W982690" s="31"/>
      <c r="AI982690" s="31"/>
    </row>
    <row r="982694" spans="23:35" x14ac:dyDescent="0.2">
      <c r="W982694" s="29"/>
      <c r="AI982694" s="29"/>
    </row>
    <row r="982722" spans="23:35" x14ac:dyDescent="0.2">
      <c r="W982722" s="31"/>
      <c r="AI982722" s="31"/>
    </row>
    <row r="982726" spans="23:35" x14ac:dyDescent="0.2">
      <c r="W982726" s="29"/>
      <c r="AI982726" s="29"/>
    </row>
    <row r="982754" spans="23:35" x14ac:dyDescent="0.2">
      <c r="W982754" s="31"/>
      <c r="AI982754" s="31"/>
    </row>
    <row r="982758" spans="23:35" x14ac:dyDescent="0.2">
      <c r="W982758" s="29"/>
      <c r="AI982758" s="29"/>
    </row>
    <row r="982786" spans="23:35" x14ac:dyDescent="0.2">
      <c r="W982786" s="31"/>
      <c r="AI982786" s="31"/>
    </row>
    <row r="982790" spans="23:35" x14ac:dyDescent="0.2">
      <c r="W982790" s="29"/>
      <c r="AI982790" s="29"/>
    </row>
    <row r="982818" spans="23:35" x14ac:dyDescent="0.2">
      <c r="W982818" s="31"/>
      <c r="AI982818" s="31"/>
    </row>
    <row r="982822" spans="23:35" x14ac:dyDescent="0.2">
      <c r="W982822" s="29"/>
      <c r="AI982822" s="29"/>
    </row>
    <row r="982850" spans="23:35" x14ac:dyDescent="0.2">
      <c r="W982850" s="31"/>
      <c r="AI982850" s="31"/>
    </row>
    <row r="982854" spans="23:35" x14ac:dyDescent="0.2">
      <c r="W982854" s="29"/>
      <c r="AI982854" s="29"/>
    </row>
    <row r="982882" spans="23:35" x14ac:dyDescent="0.2">
      <c r="W982882" s="31"/>
      <c r="AI982882" s="31"/>
    </row>
    <row r="982886" spans="23:35" x14ac:dyDescent="0.2">
      <c r="W982886" s="29"/>
      <c r="AI982886" s="29"/>
    </row>
    <row r="982914" spans="23:35" x14ac:dyDescent="0.2">
      <c r="W982914" s="31"/>
      <c r="AI982914" s="31"/>
    </row>
    <row r="982918" spans="23:35" x14ac:dyDescent="0.2">
      <c r="W982918" s="29"/>
      <c r="AI982918" s="29"/>
    </row>
    <row r="982946" spans="23:35" x14ac:dyDescent="0.2">
      <c r="W982946" s="31"/>
      <c r="AI982946" s="31"/>
    </row>
    <row r="982950" spans="23:35" x14ac:dyDescent="0.2">
      <c r="W982950" s="29"/>
      <c r="AI982950" s="29"/>
    </row>
    <row r="982978" spans="23:35" x14ac:dyDescent="0.2">
      <c r="W982978" s="31"/>
      <c r="AI982978" s="31"/>
    </row>
    <row r="982982" spans="23:35" x14ac:dyDescent="0.2">
      <c r="W982982" s="29"/>
      <c r="AI982982" s="29"/>
    </row>
    <row r="983010" spans="23:35" x14ac:dyDescent="0.2">
      <c r="W983010" s="31"/>
      <c r="AI983010" s="31"/>
    </row>
    <row r="983014" spans="23:35" x14ac:dyDescent="0.2">
      <c r="W983014" s="29"/>
      <c r="AI983014" s="29"/>
    </row>
    <row r="983042" spans="23:35" x14ac:dyDescent="0.2">
      <c r="W983042" s="31"/>
      <c r="AI983042" s="31"/>
    </row>
    <row r="983046" spans="23:35" x14ac:dyDescent="0.2">
      <c r="W983046" s="29"/>
      <c r="AI983046" s="29"/>
    </row>
    <row r="983074" spans="23:35" x14ac:dyDescent="0.2">
      <c r="W983074" s="31"/>
      <c r="AI983074" s="31"/>
    </row>
    <row r="983078" spans="23:35" x14ac:dyDescent="0.2">
      <c r="W983078" s="29"/>
      <c r="AI983078" s="29"/>
    </row>
    <row r="983106" spans="23:35" x14ac:dyDescent="0.2">
      <c r="W983106" s="31"/>
      <c r="AI983106" s="31"/>
    </row>
    <row r="983110" spans="23:35" x14ac:dyDescent="0.2">
      <c r="W983110" s="29"/>
      <c r="AI983110" s="29"/>
    </row>
    <row r="983138" spans="23:35" x14ac:dyDescent="0.2">
      <c r="W983138" s="31"/>
      <c r="AI983138" s="31"/>
    </row>
    <row r="983142" spans="23:35" x14ac:dyDescent="0.2">
      <c r="W983142" s="29"/>
      <c r="AI983142" s="29"/>
    </row>
    <row r="983170" spans="23:35" x14ac:dyDescent="0.2">
      <c r="W983170" s="31"/>
      <c r="AI983170" s="31"/>
    </row>
    <row r="983174" spans="23:35" x14ac:dyDescent="0.2">
      <c r="W983174" s="29"/>
      <c r="AI983174" s="29"/>
    </row>
    <row r="983202" spans="23:35" x14ac:dyDescent="0.2">
      <c r="W983202" s="31"/>
      <c r="AI983202" s="31"/>
    </row>
    <row r="983206" spans="23:35" x14ac:dyDescent="0.2">
      <c r="W983206" s="29"/>
      <c r="AI983206" s="29"/>
    </row>
    <row r="983234" spans="23:35" x14ac:dyDescent="0.2">
      <c r="W983234" s="31"/>
      <c r="AI983234" s="31"/>
    </row>
    <row r="983238" spans="23:35" x14ac:dyDescent="0.2">
      <c r="W983238" s="29"/>
      <c r="AI983238" s="29"/>
    </row>
    <row r="983266" spans="23:35" x14ac:dyDescent="0.2">
      <c r="W983266" s="31"/>
      <c r="AI983266" s="31"/>
    </row>
    <row r="983270" spans="23:35" x14ac:dyDescent="0.2">
      <c r="W983270" s="29"/>
      <c r="AI983270" s="29"/>
    </row>
    <row r="983298" spans="23:35" x14ac:dyDescent="0.2">
      <c r="W983298" s="31"/>
      <c r="AI983298" s="31"/>
    </row>
    <row r="983302" spans="23:35" x14ac:dyDescent="0.2">
      <c r="W983302" s="29"/>
      <c r="AI983302" s="29"/>
    </row>
    <row r="983330" spans="23:35" x14ac:dyDescent="0.2">
      <c r="W983330" s="31"/>
      <c r="AI983330" s="31"/>
    </row>
    <row r="983334" spans="23:35" x14ac:dyDescent="0.2">
      <c r="W983334" s="29"/>
      <c r="AI983334" s="29"/>
    </row>
    <row r="983362" spans="23:35" x14ac:dyDescent="0.2">
      <c r="W983362" s="31"/>
      <c r="AI983362" s="31"/>
    </row>
    <row r="983366" spans="23:35" x14ac:dyDescent="0.2">
      <c r="W983366" s="29"/>
      <c r="AI983366" s="29"/>
    </row>
    <row r="983394" spans="23:35" x14ac:dyDescent="0.2">
      <c r="W983394" s="31"/>
      <c r="AI983394" s="31"/>
    </row>
    <row r="983398" spans="23:35" x14ac:dyDescent="0.2">
      <c r="W983398" s="29"/>
      <c r="AI983398" s="29"/>
    </row>
    <row r="983426" spans="23:35" x14ac:dyDescent="0.2">
      <c r="W983426" s="31"/>
      <c r="AI983426" s="31"/>
    </row>
    <row r="983430" spans="23:35" x14ac:dyDescent="0.2">
      <c r="W983430" s="29"/>
      <c r="AI983430" s="29"/>
    </row>
    <row r="983458" spans="23:35" x14ac:dyDescent="0.2">
      <c r="W983458" s="31"/>
      <c r="AI983458" s="31"/>
    </row>
    <row r="983462" spans="23:35" x14ac:dyDescent="0.2">
      <c r="W983462" s="29"/>
      <c r="AI983462" s="29"/>
    </row>
    <row r="983490" spans="23:35" x14ac:dyDescent="0.2">
      <c r="W983490" s="31"/>
      <c r="AI983490" s="31"/>
    </row>
    <row r="983494" spans="23:35" x14ac:dyDescent="0.2">
      <c r="W983494" s="29"/>
      <c r="AI983494" s="29"/>
    </row>
    <row r="983522" spans="23:35" x14ac:dyDescent="0.2">
      <c r="W983522" s="31"/>
      <c r="AI983522" s="31"/>
    </row>
    <row r="983526" spans="23:35" x14ac:dyDescent="0.2">
      <c r="W983526" s="29"/>
      <c r="AI983526" s="29"/>
    </row>
    <row r="983554" spans="23:35" x14ac:dyDescent="0.2">
      <c r="W983554" s="31"/>
      <c r="AI983554" s="31"/>
    </row>
    <row r="983558" spans="23:35" x14ac:dyDescent="0.2">
      <c r="W983558" s="29"/>
      <c r="AI983558" s="29"/>
    </row>
    <row r="983586" spans="23:35" x14ac:dyDescent="0.2">
      <c r="W983586" s="31"/>
      <c r="AI983586" s="31"/>
    </row>
    <row r="983590" spans="23:35" x14ac:dyDescent="0.2">
      <c r="W983590" s="29"/>
      <c r="AI983590" s="29"/>
    </row>
    <row r="983618" spans="23:35" x14ac:dyDescent="0.2">
      <c r="W983618" s="31"/>
      <c r="AI983618" s="31"/>
    </row>
    <row r="983622" spans="23:35" x14ac:dyDescent="0.2">
      <c r="W983622" s="29"/>
      <c r="AI983622" s="29"/>
    </row>
    <row r="983650" spans="23:35" x14ac:dyDescent="0.2">
      <c r="W983650" s="31"/>
      <c r="AI983650" s="31"/>
    </row>
    <row r="983654" spans="23:35" x14ac:dyDescent="0.2">
      <c r="W983654" s="29"/>
      <c r="AI983654" s="29"/>
    </row>
    <row r="983682" spans="23:35" x14ac:dyDescent="0.2">
      <c r="W983682" s="31"/>
      <c r="AI983682" s="31"/>
    </row>
    <row r="983686" spans="23:35" x14ac:dyDescent="0.2">
      <c r="W983686" s="29"/>
      <c r="AI983686" s="29"/>
    </row>
    <row r="983714" spans="23:35" x14ac:dyDescent="0.2">
      <c r="W983714" s="31"/>
      <c r="AI983714" s="31"/>
    </row>
    <row r="983718" spans="23:35" x14ac:dyDescent="0.2">
      <c r="W983718" s="29"/>
      <c r="AI983718" s="29"/>
    </row>
    <row r="983746" spans="23:35" x14ac:dyDescent="0.2">
      <c r="W983746" s="31"/>
      <c r="AI983746" s="31"/>
    </row>
    <row r="983750" spans="23:35" x14ac:dyDescent="0.2">
      <c r="W983750" s="29"/>
      <c r="AI983750" s="29"/>
    </row>
    <row r="983778" spans="23:35" x14ac:dyDescent="0.2">
      <c r="W983778" s="31"/>
      <c r="AI983778" s="31"/>
    </row>
    <row r="983782" spans="23:35" x14ac:dyDescent="0.2">
      <c r="W983782" s="29"/>
      <c r="AI983782" s="29"/>
    </row>
    <row r="983810" spans="23:35" x14ac:dyDescent="0.2">
      <c r="W983810" s="31"/>
      <c r="AI983810" s="31"/>
    </row>
    <row r="983814" spans="23:35" x14ac:dyDescent="0.2">
      <c r="W983814" s="29"/>
      <c r="AI983814" s="29"/>
    </row>
    <row r="983842" spans="23:35" x14ac:dyDescent="0.2">
      <c r="W983842" s="31"/>
      <c r="AI983842" s="31"/>
    </row>
    <row r="983846" spans="23:35" x14ac:dyDescent="0.2">
      <c r="W983846" s="29"/>
      <c r="AI983846" s="29"/>
    </row>
    <row r="983874" spans="23:35" x14ac:dyDescent="0.2">
      <c r="W983874" s="31"/>
      <c r="AI983874" s="31"/>
    </row>
    <row r="983878" spans="23:35" x14ac:dyDescent="0.2">
      <c r="W983878" s="29"/>
      <c r="AI983878" s="29"/>
    </row>
    <row r="983906" spans="23:35" x14ac:dyDescent="0.2">
      <c r="W983906" s="31"/>
      <c r="AI983906" s="31"/>
    </row>
    <row r="983910" spans="23:35" x14ac:dyDescent="0.2">
      <c r="W983910" s="29"/>
      <c r="AI983910" s="29"/>
    </row>
    <row r="983938" spans="23:35" x14ac:dyDescent="0.2">
      <c r="W983938" s="31"/>
      <c r="AI983938" s="31"/>
    </row>
    <row r="983942" spans="23:35" x14ac:dyDescent="0.2">
      <c r="W983942" s="29"/>
      <c r="AI983942" s="29"/>
    </row>
    <row r="983970" spans="23:35" x14ac:dyDescent="0.2">
      <c r="W983970" s="31"/>
      <c r="AI983970" s="31"/>
    </row>
    <row r="983974" spans="23:35" x14ac:dyDescent="0.2">
      <c r="W983974" s="29"/>
      <c r="AI983974" s="29"/>
    </row>
    <row r="984002" spans="23:35" x14ac:dyDescent="0.2">
      <c r="W984002" s="31"/>
      <c r="AI984002" s="31"/>
    </row>
    <row r="984006" spans="23:35" x14ac:dyDescent="0.2">
      <c r="W984006" s="29"/>
      <c r="AI984006" s="29"/>
    </row>
    <row r="984034" spans="23:35" x14ac:dyDescent="0.2">
      <c r="W984034" s="31"/>
      <c r="AI984034" s="31"/>
    </row>
    <row r="984038" spans="23:35" x14ac:dyDescent="0.2">
      <c r="W984038" s="29"/>
      <c r="AI984038" s="29"/>
    </row>
    <row r="984066" spans="23:35" x14ac:dyDescent="0.2">
      <c r="W984066" s="31"/>
      <c r="AI984066" s="31"/>
    </row>
    <row r="984070" spans="23:35" x14ac:dyDescent="0.2">
      <c r="W984070" s="29"/>
      <c r="AI984070" s="29"/>
    </row>
    <row r="984098" spans="23:35" x14ac:dyDescent="0.2">
      <c r="W984098" s="31"/>
      <c r="AI984098" s="31"/>
    </row>
    <row r="984102" spans="23:35" x14ac:dyDescent="0.2">
      <c r="W984102" s="29"/>
      <c r="AI984102" s="29"/>
    </row>
    <row r="984130" spans="23:35" x14ac:dyDescent="0.2">
      <c r="W984130" s="31"/>
      <c r="AI984130" s="31"/>
    </row>
    <row r="984134" spans="23:35" x14ac:dyDescent="0.2">
      <c r="W984134" s="29"/>
      <c r="AI984134" s="29"/>
    </row>
    <row r="984162" spans="23:35" x14ac:dyDescent="0.2">
      <c r="W984162" s="31"/>
      <c r="AI984162" s="31"/>
    </row>
    <row r="984166" spans="23:35" x14ac:dyDescent="0.2">
      <c r="W984166" s="29"/>
      <c r="AI984166" s="29"/>
    </row>
    <row r="984194" spans="23:35" x14ac:dyDescent="0.2">
      <c r="W984194" s="31"/>
      <c r="AI984194" s="31"/>
    </row>
    <row r="984198" spans="23:35" x14ac:dyDescent="0.2">
      <c r="W984198" s="29"/>
      <c r="AI984198" s="29"/>
    </row>
    <row r="984226" spans="23:35" x14ac:dyDescent="0.2">
      <c r="W984226" s="31"/>
      <c r="AI984226" s="31"/>
    </row>
    <row r="984230" spans="23:35" x14ac:dyDescent="0.2">
      <c r="W984230" s="29"/>
      <c r="AI984230" s="29"/>
    </row>
    <row r="984258" spans="23:35" x14ac:dyDescent="0.2">
      <c r="W984258" s="31"/>
      <c r="AI984258" s="31"/>
    </row>
    <row r="984262" spans="23:35" x14ac:dyDescent="0.2">
      <c r="W984262" s="29"/>
      <c r="AI984262" s="29"/>
    </row>
    <row r="984290" spans="23:35" x14ac:dyDescent="0.2">
      <c r="W984290" s="31"/>
      <c r="AI984290" s="31"/>
    </row>
    <row r="984294" spans="23:35" x14ac:dyDescent="0.2">
      <c r="W984294" s="29"/>
      <c r="AI984294" s="29"/>
    </row>
    <row r="984322" spans="23:35" x14ac:dyDescent="0.2">
      <c r="W984322" s="31"/>
      <c r="AI984322" s="31"/>
    </row>
    <row r="984326" spans="23:35" x14ac:dyDescent="0.2">
      <c r="W984326" s="29"/>
      <c r="AI984326" s="29"/>
    </row>
    <row r="984354" spans="23:35" x14ac:dyDescent="0.2">
      <c r="W984354" s="31"/>
      <c r="AI984354" s="31"/>
    </row>
    <row r="984358" spans="23:35" x14ac:dyDescent="0.2">
      <c r="W984358" s="29"/>
      <c r="AI984358" s="29"/>
    </row>
    <row r="984386" spans="23:35" x14ac:dyDescent="0.2">
      <c r="W984386" s="31"/>
      <c r="AI984386" s="31"/>
    </row>
    <row r="984390" spans="23:35" x14ac:dyDescent="0.2">
      <c r="W984390" s="29"/>
      <c r="AI984390" s="29"/>
    </row>
    <row r="984418" spans="23:35" x14ac:dyDescent="0.2">
      <c r="W984418" s="31"/>
      <c r="AI984418" s="31"/>
    </row>
    <row r="984422" spans="23:35" x14ac:dyDescent="0.2">
      <c r="W984422" s="29"/>
      <c r="AI984422" s="29"/>
    </row>
    <row r="984450" spans="23:35" x14ac:dyDescent="0.2">
      <c r="W984450" s="31"/>
      <c r="AI984450" s="31"/>
    </row>
    <row r="984454" spans="23:35" x14ac:dyDescent="0.2">
      <c r="W984454" s="29"/>
      <c r="AI984454" s="29"/>
    </row>
    <row r="984482" spans="23:35" x14ac:dyDescent="0.2">
      <c r="W984482" s="31"/>
      <c r="AI984482" s="31"/>
    </row>
    <row r="984486" spans="23:35" x14ac:dyDescent="0.2">
      <c r="W984486" s="29"/>
      <c r="AI984486" s="29"/>
    </row>
    <row r="984514" spans="23:35" x14ac:dyDescent="0.2">
      <c r="W984514" s="31"/>
      <c r="AI984514" s="31"/>
    </row>
    <row r="984518" spans="23:35" x14ac:dyDescent="0.2">
      <c r="W984518" s="29"/>
      <c r="AI984518" s="29"/>
    </row>
    <row r="984546" spans="23:35" x14ac:dyDescent="0.2">
      <c r="W984546" s="31"/>
      <c r="AI984546" s="31"/>
    </row>
    <row r="984550" spans="23:35" x14ac:dyDescent="0.2">
      <c r="W984550" s="29"/>
      <c r="AI984550" s="29"/>
    </row>
    <row r="984578" spans="23:35" x14ac:dyDescent="0.2">
      <c r="W984578" s="31"/>
      <c r="AI984578" s="31"/>
    </row>
    <row r="984582" spans="23:35" x14ac:dyDescent="0.2">
      <c r="W984582" s="29"/>
      <c r="AI984582" s="29"/>
    </row>
    <row r="984610" spans="23:35" x14ac:dyDescent="0.2">
      <c r="W984610" s="31"/>
      <c r="AI984610" s="31"/>
    </row>
    <row r="984614" spans="23:35" x14ac:dyDescent="0.2">
      <c r="W984614" s="29"/>
      <c r="AI984614" s="29"/>
    </row>
    <row r="984642" spans="23:35" x14ac:dyDescent="0.2">
      <c r="W984642" s="31"/>
      <c r="AI984642" s="31"/>
    </row>
    <row r="984646" spans="23:35" x14ac:dyDescent="0.2">
      <c r="W984646" s="29"/>
      <c r="AI984646" s="29"/>
    </row>
    <row r="984674" spans="23:35" x14ac:dyDescent="0.2">
      <c r="W984674" s="31"/>
      <c r="AI984674" s="31"/>
    </row>
    <row r="984678" spans="23:35" x14ac:dyDescent="0.2">
      <c r="W984678" s="29"/>
      <c r="AI984678" s="29"/>
    </row>
    <row r="984706" spans="23:35" x14ac:dyDescent="0.2">
      <c r="W984706" s="31"/>
      <c r="AI984706" s="31"/>
    </row>
    <row r="984710" spans="23:35" x14ac:dyDescent="0.2">
      <c r="W984710" s="29"/>
      <c r="AI984710" s="29"/>
    </row>
    <row r="984738" spans="23:35" x14ac:dyDescent="0.2">
      <c r="W984738" s="31"/>
      <c r="AI984738" s="31"/>
    </row>
    <row r="984742" spans="23:35" x14ac:dyDescent="0.2">
      <c r="W984742" s="29"/>
      <c r="AI984742" s="29"/>
    </row>
    <row r="984770" spans="23:35" x14ac:dyDescent="0.2">
      <c r="W984770" s="31"/>
      <c r="AI984770" s="31"/>
    </row>
    <row r="984774" spans="23:35" x14ac:dyDescent="0.2">
      <c r="W984774" s="29"/>
      <c r="AI984774" s="29"/>
    </row>
    <row r="984802" spans="23:35" x14ac:dyDescent="0.2">
      <c r="W984802" s="31"/>
      <c r="AI984802" s="31"/>
    </row>
    <row r="984806" spans="23:35" x14ac:dyDescent="0.2">
      <c r="W984806" s="29"/>
      <c r="AI984806" s="29"/>
    </row>
    <row r="984834" spans="23:35" x14ac:dyDescent="0.2">
      <c r="W984834" s="31"/>
      <c r="AI984834" s="31"/>
    </row>
    <row r="984838" spans="23:35" x14ac:dyDescent="0.2">
      <c r="W984838" s="29"/>
      <c r="AI984838" s="29"/>
    </row>
    <row r="984866" spans="23:35" x14ac:dyDescent="0.2">
      <c r="W984866" s="31"/>
      <c r="AI984866" s="31"/>
    </row>
    <row r="984870" spans="23:35" x14ac:dyDescent="0.2">
      <c r="W984870" s="29"/>
      <c r="AI984870" s="29"/>
    </row>
    <row r="984898" spans="23:35" x14ac:dyDescent="0.2">
      <c r="W984898" s="31"/>
      <c r="AI984898" s="31"/>
    </row>
    <row r="984902" spans="23:35" x14ac:dyDescent="0.2">
      <c r="W984902" s="29"/>
      <c r="AI984902" s="29"/>
    </row>
    <row r="984930" spans="23:35" x14ac:dyDescent="0.2">
      <c r="W984930" s="31"/>
      <c r="AI984930" s="31"/>
    </row>
    <row r="984934" spans="23:35" x14ac:dyDescent="0.2">
      <c r="W984934" s="29"/>
      <c r="AI984934" s="29"/>
    </row>
    <row r="984962" spans="23:35" x14ac:dyDescent="0.2">
      <c r="W984962" s="31"/>
      <c r="AI984962" s="31"/>
    </row>
    <row r="984966" spans="23:35" x14ac:dyDescent="0.2">
      <c r="W984966" s="29"/>
      <c r="AI984966" s="29"/>
    </row>
    <row r="984994" spans="23:35" x14ac:dyDescent="0.2">
      <c r="W984994" s="31"/>
      <c r="AI984994" s="31"/>
    </row>
    <row r="984998" spans="23:35" x14ac:dyDescent="0.2">
      <c r="W984998" s="29"/>
      <c r="AI984998" s="29"/>
    </row>
    <row r="985026" spans="23:35" x14ac:dyDescent="0.2">
      <c r="W985026" s="31"/>
      <c r="AI985026" s="31"/>
    </row>
    <row r="985030" spans="23:35" x14ac:dyDescent="0.2">
      <c r="W985030" s="29"/>
      <c r="AI985030" s="29"/>
    </row>
    <row r="985058" spans="23:35" x14ac:dyDescent="0.2">
      <c r="W985058" s="31"/>
      <c r="AI985058" s="31"/>
    </row>
    <row r="985062" spans="23:35" x14ac:dyDescent="0.2">
      <c r="W985062" s="29"/>
      <c r="AI985062" s="29"/>
    </row>
    <row r="985090" spans="23:35" x14ac:dyDescent="0.2">
      <c r="W985090" s="31"/>
      <c r="AI985090" s="31"/>
    </row>
    <row r="985094" spans="23:35" x14ac:dyDescent="0.2">
      <c r="W985094" s="29"/>
      <c r="AI985094" s="29"/>
    </row>
    <row r="985122" spans="23:35" x14ac:dyDescent="0.2">
      <c r="W985122" s="31"/>
      <c r="AI985122" s="31"/>
    </row>
    <row r="985126" spans="23:35" x14ac:dyDescent="0.2">
      <c r="W985126" s="29"/>
      <c r="AI985126" s="29"/>
    </row>
    <row r="985154" spans="23:35" x14ac:dyDescent="0.2">
      <c r="W985154" s="31"/>
      <c r="AI985154" s="31"/>
    </row>
    <row r="985158" spans="23:35" x14ac:dyDescent="0.2">
      <c r="W985158" s="29"/>
      <c r="AI985158" s="29"/>
    </row>
    <row r="985186" spans="23:35" x14ac:dyDescent="0.2">
      <c r="W985186" s="31"/>
      <c r="AI985186" s="31"/>
    </row>
    <row r="985190" spans="23:35" x14ac:dyDescent="0.2">
      <c r="W985190" s="29"/>
      <c r="AI985190" s="29"/>
    </row>
    <row r="985218" spans="23:35" x14ac:dyDescent="0.2">
      <c r="W985218" s="31"/>
      <c r="AI985218" s="31"/>
    </row>
    <row r="985222" spans="23:35" x14ac:dyDescent="0.2">
      <c r="W985222" s="29"/>
      <c r="AI985222" s="29"/>
    </row>
    <row r="985250" spans="23:35" x14ac:dyDescent="0.2">
      <c r="W985250" s="31"/>
      <c r="AI985250" s="31"/>
    </row>
    <row r="985254" spans="23:35" x14ac:dyDescent="0.2">
      <c r="W985254" s="29"/>
      <c r="AI985254" s="29"/>
    </row>
    <row r="985282" spans="23:35" x14ac:dyDescent="0.2">
      <c r="W985282" s="31"/>
      <c r="AI985282" s="31"/>
    </row>
    <row r="985286" spans="23:35" x14ac:dyDescent="0.2">
      <c r="W985286" s="29"/>
      <c r="AI985286" s="29"/>
    </row>
    <row r="985314" spans="23:35" x14ac:dyDescent="0.2">
      <c r="W985314" s="31"/>
      <c r="AI985314" s="31"/>
    </row>
    <row r="985318" spans="23:35" x14ac:dyDescent="0.2">
      <c r="W985318" s="29"/>
      <c r="AI985318" s="29"/>
    </row>
    <row r="985346" spans="23:35" x14ac:dyDescent="0.2">
      <c r="W985346" s="31"/>
      <c r="AI985346" s="31"/>
    </row>
    <row r="985350" spans="23:35" x14ac:dyDescent="0.2">
      <c r="W985350" s="29"/>
      <c r="AI985350" s="29"/>
    </row>
    <row r="985378" spans="23:35" x14ac:dyDescent="0.2">
      <c r="W985378" s="31"/>
      <c r="AI985378" s="31"/>
    </row>
    <row r="985382" spans="23:35" x14ac:dyDescent="0.2">
      <c r="W985382" s="29"/>
      <c r="AI985382" s="29"/>
    </row>
    <row r="985410" spans="23:35" x14ac:dyDescent="0.2">
      <c r="W985410" s="31"/>
      <c r="AI985410" s="31"/>
    </row>
    <row r="985414" spans="23:35" x14ac:dyDescent="0.2">
      <c r="W985414" s="29"/>
      <c r="AI985414" s="29"/>
    </row>
    <row r="985442" spans="23:35" x14ac:dyDescent="0.2">
      <c r="W985442" s="31"/>
      <c r="AI985442" s="31"/>
    </row>
    <row r="985446" spans="23:35" x14ac:dyDescent="0.2">
      <c r="W985446" s="29"/>
      <c r="AI985446" s="29"/>
    </row>
    <row r="985474" spans="23:35" x14ac:dyDescent="0.2">
      <c r="W985474" s="31"/>
      <c r="AI985474" s="31"/>
    </row>
    <row r="985478" spans="23:35" x14ac:dyDescent="0.2">
      <c r="W985478" s="29"/>
      <c r="AI985478" s="29"/>
    </row>
    <row r="985506" spans="23:35" x14ac:dyDescent="0.2">
      <c r="W985506" s="31"/>
      <c r="AI985506" s="31"/>
    </row>
    <row r="985510" spans="23:35" x14ac:dyDescent="0.2">
      <c r="W985510" s="29"/>
      <c r="AI985510" s="29"/>
    </row>
    <row r="985538" spans="23:35" x14ac:dyDescent="0.2">
      <c r="W985538" s="31"/>
      <c r="AI985538" s="31"/>
    </row>
    <row r="985542" spans="23:35" x14ac:dyDescent="0.2">
      <c r="W985542" s="29"/>
      <c r="AI985542" s="29"/>
    </row>
    <row r="985570" spans="23:35" x14ac:dyDescent="0.2">
      <c r="W985570" s="31"/>
      <c r="AI985570" s="31"/>
    </row>
    <row r="985574" spans="23:35" x14ac:dyDescent="0.2">
      <c r="W985574" s="29"/>
      <c r="AI985574" s="29"/>
    </row>
    <row r="985602" spans="23:35" x14ac:dyDescent="0.2">
      <c r="W985602" s="31"/>
      <c r="AI985602" s="31"/>
    </row>
    <row r="985606" spans="23:35" x14ac:dyDescent="0.2">
      <c r="W985606" s="29"/>
      <c r="AI985606" s="29"/>
    </row>
    <row r="985634" spans="23:35" x14ac:dyDescent="0.2">
      <c r="W985634" s="31"/>
      <c r="AI985634" s="31"/>
    </row>
    <row r="985638" spans="23:35" x14ac:dyDescent="0.2">
      <c r="W985638" s="29"/>
      <c r="AI985638" s="29"/>
    </row>
    <row r="985666" spans="23:35" x14ac:dyDescent="0.2">
      <c r="W985666" s="31"/>
      <c r="AI985666" s="31"/>
    </row>
    <row r="985670" spans="23:35" x14ac:dyDescent="0.2">
      <c r="W985670" s="29"/>
      <c r="AI985670" s="29"/>
    </row>
    <row r="985698" spans="23:35" x14ac:dyDescent="0.2">
      <c r="W985698" s="31"/>
      <c r="AI985698" s="31"/>
    </row>
    <row r="985702" spans="23:35" x14ac:dyDescent="0.2">
      <c r="W985702" s="29"/>
      <c r="AI985702" s="29"/>
    </row>
    <row r="985730" spans="23:35" x14ac:dyDescent="0.2">
      <c r="W985730" s="31"/>
      <c r="AI985730" s="31"/>
    </row>
    <row r="985734" spans="23:35" x14ac:dyDescent="0.2">
      <c r="W985734" s="29"/>
      <c r="AI985734" s="29"/>
    </row>
    <row r="985762" spans="23:35" x14ac:dyDescent="0.2">
      <c r="W985762" s="31"/>
      <c r="AI985762" s="31"/>
    </row>
    <row r="985766" spans="23:35" x14ac:dyDescent="0.2">
      <c r="W985766" s="29"/>
      <c r="AI985766" s="29"/>
    </row>
    <row r="985794" spans="23:35" x14ac:dyDescent="0.2">
      <c r="W985794" s="31"/>
      <c r="AI985794" s="31"/>
    </row>
    <row r="985798" spans="23:35" x14ac:dyDescent="0.2">
      <c r="W985798" s="29"/>
      <c r="AI985798" s="29"/>
    </row>
    <row r="985826" spans="23:35" x14ac:dyDescent="0.2">
      <c r="W985826" s="31"/>
      <c r="AI985826" s="31"/>
    </row>
    <row r="985830" spans="23:35" x14ac:dyDescent="0.2">
      <c r="W985830" s="29"/>
      <c r="AI985830" s="29"/>
    </row>
    <row r="985858" spans="23:35" x14ac:dyDescent="0.2">
      <c r="W985858" s="31"/>
      <c r="AI985858" s="31"/>
    </row>
    <row r="985862" spans="23:35" x14ac:dyDescent="0.2">
      <c r="W985862" s="29"/>
      <c r="AI985862" s="29"/>
    </row>
    <row r="985890" spans="23:35" x14ac:dyDescent="0.2">
      <c r="W985890" s="31"/>
      <c r="AI985890" s="31"/>
    </row>
    <row r="985894" spans="23:35" x14ac:dyDescent="0.2">
      <c r="W985894" s="29"/>
      <c r="AI985894" s="29"/>
    </row>
    <row r="985922" spans="23:35" x14ac:dyDescent="0.2">
      <c r="W985922" s="31"/>
      <c r="AI985922" s="31"/>
    </row>
    <row r="985926" spans="23:35" x14ac:dyDescent="0.2">
      <c r="W985926" s="29"/>
      <c r="AI985926" s="29"/>
    </row>
    <row r="985954" spans="23:35" x14ac:dyDescent="0.2">
      <c r="W985954" s="31"/>
      <c r="AI985954" s="31"/>
    </row>
    <row r="985958" spans="23:35" x14ac:dyDescent="0.2">
      <c r="W985958" s="29"/>
      <c r="AI985958" s="29"/>
    </row>
    <row r="985986" spans="23:35" x14ac:dyDescent="0.2">
      <c r="W985986" s="31"/>
      <c r="AI985986" s="31"/>
    </row>
    <row r="985990" spans="23:35" x14ac:dyDescent="0.2">
      <c r="W985990" s="29"/>
      <c r="AI985990" s="29"/>
    </row>
    <row r="986018" spans="23:35" x14ac:dyDescent="0.2">
      <c r="W986018" s="31"/>
      <c r="AI986018" s="31"/>
    </row>
    <row r="986022" spans="23:35" x14ac:dyDescent="0.2">
      <c r="W986022" s="29"/>
      <c r="AI986022" s="29"/>
    </row>
    <row r="986050" spans="23:35" x14ac:dyDescent="0.2">
      <c r="W986050" s="31"/>
      <c r="AI986050" s="31"/>
    </row>
    <row r="986054" spans="23:35" x14ac:dyDescent="0.2">
      <c r="W986054" s="29"/>
      <c r="AI986054" s="29"/>
    </row>
    <row r="986082" spans="23:35" x14ac:dyDescent="0.2">
      <c r="W986082" s="31"/>
      <c r="AI986082" s="31"/>
    </row>
    <row r="986086" spans="23:35" x14ac:dyDescent="0.2">
      <c r="W986086" s="29"/>
      <c r="AI986086" s="29"/>
    </row>
    <row r="986114" spans="23:35" x14ac:dyDescent="0.2">
      <c r="W986114" s="31"/>
      <c r="AI986114" s="31"/>
    </row>
    <row r="986118" spans="23:35" x14ac:dyDescent="0.2">
      <c r="W986118" s="29"/>
      <c r="AI986118" s="29"/>
    </row>
    <row r="986146" spans="23:35" x14ac:dyDescent="0.2">
      <c r="W986146" s="31"/>
      <c r="AI986146" s="31"/>
    </row>
    <row r="986150" spans="23:35" x14ac:dyDescent="0.2">
      <c r="W986150" s="29"/>
      <c r="AI986150" s="29"/>
    </row>
    <row r="986178" spans="23:35" x14ac:dyDescent="0.2">
      <c r="W986178" s="31"/>
      <c r="AI986178" s="31"/>
    </row>
    <row r="986182" spans="23:35" x14ac:dyDescent="0.2">
      <c r="W986182" s="29"/>
      <c r="AI986182" s="29"/>
    </row>
    <row r="986210" spans="23:35" x14ac:dyDescent="0.2">
      <c r="W986210" s="31"/>
      <c r="AI986210" s="31"/>
    </row>
    <row r="986214" spans="23:35" x14ac:dyDescent="0.2">
      <c r="W986214" s="29"/>
      <c r="AI986214" s="29"/>
    </row>
    <row r="986242" spans="23:35" x14ac:dyDescent="0.2">
      <c r="W986242" s="31"/>
      <c r="AI986242" s="31"/>
    </row>
    <row r="986246" spans="23:35" x14ac:dyDescent="0.2">
      <c r="W986246" s="29"/>
      <c r="AI986246" s="29"/>
    </row>
    <row r="986274" spans="23:35" x14ac:dyDescent="0.2">
      <c r="W986274" s="31"/>
      <c r="AI986274" s="31"/>
    </row>
    <row r="986278" spans="23:35" x14ac:dyDescent="0.2">
      <c r="W986278" s="29"/>
      <c r="AI986278" s="29"/>
    </row>
    <row r="986306" spans="23:35" x14ac:dyDescent="0.2">
      <c r="W986306" s="31"/>
      <c r="AI986306" s="31"/>
    </row>
    <row r="986310" spans="23:35" x14ac:dyDescent="0.2">
      <c r="W986310" s="29"/>
      <c r="AI986310" s="29"/>
    </row>
    <row r="986338" spans="23:35" x14ac:dyDescent="0.2">
      <c r="W986338" s="31"/>
      <c r="AI986338" s="31"/>
    </row>
    <row r="986342" spans="23:35" x14ac:dyDescent="0.2">
      <c r="W986342" s="29"/>
      <c r="AI986342" s="29"/>
    </row>
    <row r="986370" spans="23:35" x14ac:dyDescent="0.2">
      <c r="W986370" s="31"/>
      <c r="AI986370" s="31"/>
    </row>
    <row r="986374" spans="23:35" x14ac:dyDescent="0.2">
      <c r="W986374" s="29"/>
      <c r="AI986374" s="29"/>
    </row>
    <row r="986402" spans="23:35" x14ac:dyDescent="0.2">
      <c r="W986402" s="31"/>
      <c r="AI986402" s="31"/>
    </row>
    <row r="986406" spans="23:35" x14ac:dyDescent="0.2">
      <c r="W986406" s="29"/>
      <c r="AI986406" s="29"/>
    </row>
    <row r="986434" spans="23:35" x14ac:dyDescent="0.2">
      <c r="W986434" s="31"/>
      <c r="AI986434" s="31"/>
    </row>
    <row r="986438" spans="23:35" x14ac:dyDescent="0.2">
      <c r="W986438" s="29"/>
      <c r="AI986438" s="29"/>
    </row>
    <row r="986466" spans="23:35" x14ac:dyDescent="0.2">
      <c r="W986466" s="31"/>
      <c r="AI986466" s="31"/>
    </row>
    <row r="986470" spans="23:35" x14ac:dyDescent="0.2">
      <c r="W986470" s="29"/>
      <c r="AI986470" s="29"/>
    </row>
    <row r="986498" spans="23:35" x14ac:dyDescent="0.2">
      <c r="W986498" s="31"/>
      <c r="AI986498" s="31"/>
    </row>
    <row r="986502" spans="23:35" x14ac:dyDescent="0.2">
      <c r="W986502" s="29"/>
      <c r="AI986502" s="29"/>
    </row>
    <row r="986530" spans="23:35" x14ac:dyDescent="0.2">
      <c r="W986530" s="31"/>
      <c r="AI986530" s="31"/>
    </row>
    <row r="986534" spans="23:35" x14ac:dyDescent="0.2">
      <c r="W986534" s="29"/>
      <c r="AI986534" s="29"/>
    </row>
    <row r="986562" spans="23:35" x14ac:dyDescent="0.2">
      <c r="W986562" s="31"/>
      <c r="AI986562" s="31"/>
    </row>
    <row r="986566" spans="23:35" x14ac:dyDescent="0.2">
      <c r="W986566" s="29"/>
      <c r="AI986566" s="29"/>
    </row>
    <row r="986594" spans="23:35" x14ac:dyDescent="0.2">
      <c r="W986594" s="31"/>
      <c r="AI986594" s="31"/>
    </row>
    <row r="986598" spans="23:35" x14ac:dyDescent="0.2">
      <c r="W986598" s="29"/>
      <c r="AI986598" s="29"/>
    </row>
    <row r="986626" spans="23:35" x14ac:dyDescent="0.2">
      <c r="W986626" s="31"/>
      <c r="AI986626" s="31"/>
    </row>
    <row r="986630" spans="23:35" x14ac:dyDescent="0.2">
      <c r="W986630" s="29"/>
      <c r="AI986630" s="29"/>
    </row>
    <row r="986658" spans="23:35" x14ac:dyDescent="0.2">
      <c r="W986658" s="31"/>
      <c r="AI986658" s="31"/>
    </row>
    <row r="986662" spans="23:35" x14ac:dyDescent="0.2">
      <c r="W986662" s="29"/>
      <c r="AI986662" s="29"/>
    </row>
    <row r="986690" spans="23:35" x14ac:dyDescent="0.2">
      <c r="W986690" s="31"/>
      <c r="AI986690" s="31"/>
    </row>
    <row r="986694" spans="23:35" x14ac:dyDescent="0.2">
      <c r="W986694" s="29"/>
      <c r="AI986694" s="29"/>
    </row>
    <row r="986722" spans="23:35" x14ac:dyDescent="0.2">
      <c r="W986722" s="31"/>
      <c r="AI986722" s="31"/>
    </row>
    <row r="986726" spans="23:35" x14ac:dyDescent="0.2">
      <c r="W986726" s="29"/>
      <c r="AI986726" s="29"/>
    </row>
    <row r="986754" spans="23:35" x14ac:dyDescent="0.2">
      <c r="W986754" s="31"/>
      <c r="AI986754" s="31"/>
    </row>
    <row r="986758" spans="23:35" x14ac:dyDescent="0.2">
      <c r="W986758" s="29"/>
      <c r="AI986758" s="29"/>
    </row>
    <row r="986786" spans="23:35" x14ac:dyDescent="0.2">
      <c r="W986786" s="31"/>
      <c r="AI986786" s="31"/>
    </row>
    <row r="986790" spans="23:35" x14ac:dyDescent="0.2">
      <c r="W986790" s="29"/>
      <c r="AI986790" s="29"/>
    </row>
    <row r="986818" spans="23:35" x14ac:dyDescent="0.2">
      <c r="W986818" s="31"/>
      <c r="AI986818" s="31"/>
    </row>
    <row r="986822" spans="23:35" x14ac:dyDescent="0.2">
      <c r="W986822" s="29"/>
      <c r="AI986822" s="29"/>
    </row>
    <row r="986850" spans="23:35" x14ac:dyDescent="0.2">
      <c r="W986850" s="31"/>
      <c r="AI986850" s="31"/>
    </row>
    <row r="986854" spans="23:35" x14ac:dyDescent="0.2">
      <c r="W986854" s="29"/>
      <c r="AI986854" s="29"/>
    </row>
    <row r="986882" spans="23:35" x14ac:dyDescent="0.2">
      <c r="W986882" s="31"/>
      <c r="AI986882" s="31"/>
    </row>
    <row r="986886" spans="23:35" x14ac:dyDescent="0.2">
      <c r="W986886" s="29"/>
      <c r="AI986886" s="29"/>
    </row>
    <row r="986914" spans="23:35" x14ac:dyDescent="0.2">
      <c r="W986914" s="31"/>
      <c r="AI986914" s="31"/>
    </row>
    <row r="986918" spans="23:35" x14ac:dyDescent="0.2">
      <c r="W986918" s="29"/>
      <c r="AI986918" s="29"/>
    </row>
    <row r="986946" spans="23:35" x14ac:dyDescent="0.2">
      <c r="W986946" s="31"/>
      <c r="AI986946" s="31"/>
    </row>
    <row r="986950" spans="23:35" x14ac:dyDescent="0.2">
      <c r="W986950" s="29"/>
      <c r="AI986950" s="29"/>
    </row>
    <row r="986978" spans="23:35" x14ac:dyDescent="0.2">
      <c r="W986978" s="31"/>
      <c r="AI986978" s="31"/>
    </row>
    <row r="986982" spans="23:35" x14ac:dyDescent="0.2">
      <c r="W986982" s="29"/>
      <c r="AI986982" s="29"/>
    </row>
    <row r="987010" spans="23:35" x14ac:dyDescent="0.2">
      <c r="W987010" s="31"/>
      <c r="AI987010" s="31"/>
    </row>
    <row r="987014" spans="23:35" x14ac:dyDescent="0.2">
      <c r="W987014" s="29"/>
      <c r="AI987014" s="29"/>
    </row>
    <row r="987042" spans="23:35" x14ac:dyDescent="0.2">
      <c r="W987042" s="31"/>
      <c r="AI987042" s="31"/>
    </row>
    <row r="987046" spans="23:35" x14ac:dyDescent="0.2">
      <c r="W987046" s="29"/>
      <c r="AI987046" s="29"/>
    </row>
    <row r="987074" spans="23:35" x14ac:dyDescent="0.2">
      <c r="W987074" s="31"/>
      <c r="AI987074" s="31"/>
    </row>
    <row r="987078" spans="23:35" x14ac:dyDescent="0.2">
      <c r="W987078" s="29"/>
      <c r="AI987078" s="29"/>
    </row>
    <row r="987106" spans="23:35" x14ac:dyDescent="0.2">
      <c r="W987106" s="31"/>
      <c r="AI987106" s="31"/>
    </row>
    <row r="987110" spans="23:35" x14ac:dyDescent="0.2">
      <c r="W987110" s="29"/>
      <c r="AI987110" s="29"/>
    </row>
    <row r="987138" spans="23:35" x14ac:dyDescent="0.2">
      <c r="W987138" s="31"/>
      <c r="AI987138" s="31"/>
    </row>
    <row r="987142" spans="23:35" x14ac:dyDescent="0.2">
      <c r="W987142" s="29"/>
      <c r="AI987142" s="29"/>
    </row>
    <row r="987170" spans="23:35" x14ac:dyDescent="0.2">
      <c r="W987170" s="31"/>
      <c r="AI987170" s="31"/>
    </row>
    <row r="987174" spans="23:35" x14ac:dyDescent="0.2">
      <c r="W987174" s="29"/>
      <c r="AI987174" s="29"/>
    </row>
    <row r="987202" spans="23:35" x14ac:dyDescent="0.2">
      <c r="W987202" s="31"/>
      <c r="AI987202" s="31"/>
    </row>
    <row r="987206" spans="23:35" x14ac:dyDescent="0.2">
      <c r="W987206" s="29"/>
      <c r="AI987206" s="29"/>
    </row>
    <row r="987234" spans="23:35" x14ac:dyDescent="0.2">
      <c r="W987234" s="31"/>
      <c r="AI987234" s="31"/>
    </row>
    <row r="987238" spans="23:35" x14ac:dyDescent="0.2">
      <c r="W987238" s="29"/>
      <c r="AI987238" s="29"/>
    </row>
    <row r="987266" spans="23:35" x14ac:dyDescent="0.2">
      <c r="W987266" s="31"/>
      <c r="AI987266" s="31"/>
    </row>
    <row r="987270" spans="23:35" x14ac:dyDescent="0.2">
      <c r="W987270" s="29"/>
      <c r="AI987270" s="29"/>
    </row>
    <row r="987298" spans="23:35" x14ac:dyDescent="0.2">
      <c r="W987298" s="31"/>
      <c r="AI987298" s="31"/>
    </row>
    <row r="987302" spans="23:35" x14ac:dyDescent="0.2">
      <c r="W987302" s="29"/>
      <c r="AI987302" s="29"/>
    </row>
    <row r="987330" spans="23:35" x14ac:dyDescent="0.2">
      <c r="W987330" s="31"/>
      <c r="AI987330" s="31"/>
    </row>
    <row r="987334" spans="23:35" x14ac:dyDescent="0.2">
      <c r="W987334" s="29"/>
      <c r="AI987334" s="29"/>
    </row>
    <row r="987362" spans="23:35" x14ac:dyDescent="0.2">
      <c r="W987362" s="31"/>
      <c r="AI987362" s="31"/>
    </row>
    <row r="987366" spans="23:35" x14ac:dyDescent="0.2">
      <c r="W987366" s="29"/>
      <c r="AI987366" s="29"/>
    </row>
    <row r="987394" spans="23:35" x14ac:dyDescent="0.2">
      <c r="W987394" s="31"/>
      <c r="AI987394" s="31"/>
    </row>
    <row r="987398" spans="23:35" x14ac:dyDescent="0.2">
      <c r="W987398" s="29"/>
      <c r="AI987398" s="29"/>
    </row>
    <row r="987426" spans="23:35" x14ac:dyDescent="0.2">
      <c r="W987426" s="31"/>
      <c r="AI987426" s="31"/>
    </row>
    <row r="987430" spans="23:35" x14ac:dyDescent="0.2">
      <c r="W987430" s="29"/>
      <c r="AI987430" s="29"/>
    </row>
    <row r="987458" spans="23:35" x14ac:dyDescent="0.2">
      <c r="W987458" s="31"/>
      <c r="AI987458" s="31"/>
    </row>
    <row r="987462" spans="23:35" x14ac:dyDescent="0.2">
      <c r="W987462" s="29"/>
      <c r="AI987462" s="29"/>
    </row>
    <row r="987490" spans="23:35" x14ac:dyDescent="0.2">
      <c r="W987490" s="31"/>
      <c r="AI987490" s="31"/>
    </row>
    <row r="987494" spans="23:35" x14ac:dyDescent="0.2">
      <c r="W987494" s="29"/>
      <c r="AI987494" s="29"/>
    </row>
    <row r="987522" spans="23:35" x14ac:dyDescent="0.2">
      <c r="W987522" s="31"/>
      <c r="AI987522" s="31"/>
    </row>
    <row r="987526" spans="23:35" x14ac:dyDescent="0.2">
      <c r="W987526" s="29"/>
      <c r="AI987526" s="29"/>
    </row>
    <row r="987554" spans="23:35" x14ac:dyDescent="0.2">
      <c r="W987554" s="31"/>
      <c r="AI987554" s="31"/>
    </row>
    <row r="987558" spans="23:35" x14ac:dyDescent="0.2">
      <c r="W987558" s="29"/>
      <c r="AI987558" s="29"/>
    </row>
    <row r="987586" spans="23:35" x14ac:dyDescent="0.2">
      <c r="W987586" s="31"/>
      <c r="AI987586" s="31"/>
    </row>
    <row r="987590" spans="23:35" x14ac:dyDescent="0.2">
      <c r="W987590" s="29"/>
      <c r="AI987590" s="29"/>
    </row>
    <row r="987618" spans="23:35" x14ac:dyDescent="0.2">
      <c r="W987618" s="31"/>
      <c r="AI987618" s="31"/>
    </row>
    <row r="987622" spans="23:35" x14ac:dyDescent="0.2">
      <c r="W987622" s="29"/>
      <c r="AI987622" s="29"/>
    </row>
    <row r="987650" spans="23:35" x14ac:dyDescent="0.2">
      <c r="W987650" s="31"/>
      <c r="AI987650" s="31"/>
    </row>
    <row r="987654" spans="23:35" x14ac:dyDescent="0.2">
      <c r="W987654" s="29"/>
      <c r="AI987654" s="29"/>
    </row>
    <row r="987682" spans="23:35" x14ac:dyDescent="0.2">
      <c r="W987682" s="31"/>
      <c r="AI987682" s="31"/>
    </row>
    <row r="987686" spans="23:35" x14ac:dyDescent="0.2">
      <c r="W987686" s="29"/>
      <c r="AI987686" s="29"/>
    </row>
    <row r="987714" spans="23:35" x14ac:dyDescent="0.2">
      <c r="W987714" s="31"/>
      <c r="AI987714" s="31"/>
    </row>
    <row r="987718" spans="23:35" x14ac:dyDescent="0.2">
      <c r="W987718" s="29"/>
      <c r="AI987718" s="29"/>
    </row>
    <row r="987746" spans="23:35" x14ac:dyDescent="0.2">
      <c r="W987746" s="31"/>
      <c r="AI987746" s="31"/>
    </row>
    <row r="987750" spans="23:35" x14ac:dyDescent="0.2">
      <c r="W987750" s="29"/>
      <c r="AI987750" s="29"/>
    </row>
    <row r="987778" spans="23:35" x14ac:dyDescent="0.2">
      <c r="W987778" s="31"/>
      <c r="AI987778" s="31"/>
    </row>
    <row r="987782" spans="23:35" x14ac:dyDescent="0.2">
      <c r="W987782" s="29"/>
      <c r="AI987782" s="29"/>
    </row>
    <row r="987810" spans="23:35" x14ac:dyDescent="0.2">
      <c r="W987810" s="31"/>
      <c r="AI987810" s="31"/>
    </row>
    <row r="987814" spans="23:35" x14ac:dyDescent="0.2">
      <c r="W987814" s="29"/>
      <c r="AI987814" s="29"/>
    </row>
    <row r="987842" spans="23:35" x14ac:dyDescent="0.2">
      <c r="W987842" s="31"/>
      <c r="AI987842" s="31"/>
    </row>
    <row r="987846" spans="23:35" x14ac:dyDescent="0.2">
      <c r="W987846" s="29"/>
      <c r="AI987846" s="29"/>
    </row>
    <row r="987874" spans="23:35" x14ac:dyDescent="0.2">
      <c r="W987874" s="31"/>
      <c r="AI987874" s="31"/>
    </row>
    <row r="987878" spans="23:35" x14ac:dyDescent="0.2">
      <c r="W987878" s="29"/>
      <c r="AI987878" s="29"/>
    </row>
    <row r="987906" spans="23:35" x14ac:dyDescent="0.2">
      <c r="W987906" s="31"/>
      <c r="AI987906" s="31"/>
    </row>
    <row r="987910" spans="23:35" x14ac:dyDescent="0.2">
      <c r="W987910" s="29"/>
      <c r="AI987910" s="29"/>
    </row>
    <row r="987938" spans="23:35" x14ac:dyDescent="0.2">
      <c r="W987938" s="31"/>
      <c r="AI987938" s="31"/>
    </row>
    <row r="987942" spans="23:35" x14ac:dyDescent="0.2">
      <c r="W987942" s="29"/>
      <c r="AI987942" s="29"/>
    </row>
    <row r="987970" spans="23:35" x14ac:dyDescent="0.2">
      <c r="W987970" s="31"/>
      <c r="AI987970" s="31"/>
    </row>
    <row r="987974" spans="23:35" x14ac:dyDescent="0.2">
      <c r="W987974" s="29"/>
      <c r="AI987974" s="29"/>
    </row>
    <row r="988002" spans="23:35" x14ac:dyDescent="0.2">
      <c r="W988002" s="31"/>
      <c r="AI988002" s="31"/>
    </row>
    <row r="988006" spans="23:35" x14ac:dyDescent="0.2">
      <c r="W988006" s="29"/>
      <c r="AI988006" s="29"/>
    </row>
    <row r="988034" spans="23:35" x14ac:dyDescent="0.2">
      <c r="W988034" s="31"/>
      <c r="AI988034" s="31"/>
    </row>
    <row r="988038" spans="23:35" x14ac:dyDescent="0.2">
      <c r="W988038" s="29"/>
      <c r="AI988038" s="29"/>
    </row>
    <row r="988066" spans="23:35" x14ac:dyDescent="0.2">
      <c r="W988066" s="31"/>
      <c r="AI988066" s="31"/>
    </row>
    <row r="988070" spans="23:35" x14ac:dyDescent="0.2">
      <c r="W988070" s="29"/>
      <c r="AI988070" s="29"/>
    </row>
    <row r="988098" spans="23:35" x14ac:dyDescent="0.2">
      <c r="W988098" s="31"/>
      <c r="AI988098" s="31"/>
    </row>
    <row r="988102" spans="23:35" x14ac:dyDescent="0.2">
      <c r="W988102" s="29"/>
      <c r="AI988102" s="29"/>
    </row>
    <row r="988130" spans="23:35" x14ac:dyDescent="0.2">
      <c r="W988130" s="31"/>
      <c r="AI988130" s="31"/>
    </row>
    <row r="988134" spans="23:35" x14ac:dyDescent="0.2">
      <c r="W988134" s="29"/>
      <c r="AI988134" s="29"/>
    </row>
    <row r="988162" spans="23:35" x14ac:dyDescent="0.2">
      <c r="W988162" s="31"/>
      <c r="AI988162" s="31"/>
    </row>
    <row r="988166" spans="23:35" x14ac:dyDescent="0.2">
      <c r="W988166" s="29"/>
      <c r="AI988166" s="29"/>
    </row>
    <row r="988194" spans="23:35" x14ac:dyDescent="0.2">
      <c r="W988194" s="31"/>
      <c r="AI988194" s="31"/>
    </row>
    <row r="988198" spans="23:35" x14ac:dyDescent="0.2">
      <c r="W988198" s="29"/>
      <c r="AI988198" s="29"/>
    </row>
    <row r="988226" spans="23:35" x14ac:dyDescent="0.2">
      <c r="W988226" s="31"/>
      <c r="AI988226" s="31"/>
    </row>
    <row r="988230" spans="23:35" x14ac:dyDescent="0.2">
      <c r="W988230" s="29"/>
      <c r="AI988230" s="29"/>
    </row>
    <row r="988258" spans="23:35" x14ac:dyDescent="0.2">
      <c r="W988258" s="31"/>
      <c r="AI988258" s="31"/>
    </row>
    <row r="988262" spans="23:35" x14ac:dyDescent="0.2">
      <c r="W988262" s="29"/>
      <c r="AI988262" s="29"/>
    </row>
    <row r="988290" spans="23:35" x14ac:dyDescent="0.2">
      <c r="W988290" s="31"/>
      <c r="AI988290" s="31"/>
    </row>
    <row r="988294" spans="23:35" x14ac:dyDescent="0.2">
      <c r="W988294" s="29"/>
      <c r="AI988294" s="29"/>
    </row>
    <row r="988322" spans="23:35" x14ac:dyDescent="0.2">
      <c r="W988322" s="31"/>
      <c r="AI988322" s="31"/>
    </row>
    <row r="988326" spans="23:35" x14ac:dyDescent="0.2">
      <c r="W988326" s="29"/>
      <c r="AI988326" s="29"/>
    </row>
    <row r="988354" spans="23:35" x14ac:dyDescent="0.2">
      <c r="W988354" s="31"/>
      <c r="AI988354" s="31"/>
    </row>
    <row r="988358" spans="23:35" x14ac:dyDescent="0.2">
      <c r="W988358" s="29"/>
      <c r="AI988358" s="29"/>
    </row>
    <row r="988386" spans="23:35" x14ac:dyDescent="0.2">
      <c r="W988386" s="31"/>
      <c r="AI988386" s="31"/>
    </row>
    <row r="988390" spans="23:35" x14ac:dyDescent="0.2">
      <c r="W988390" s="29"/>
      <c r="AI988390" s="29"/>
    </row>
    <row r="988418" spans="23:35" x14ac:dyDescent="0.2">
      <c r="W988418" s="31"/>
      <c r="AI988418" s="31"/>
    </row>
    <row r="988422" spans="23:35" x14ac:dyDescent="0.2">
      <c r="W988422" s="29"/>
      <c r="AI988422" s="29"/>
    </row>
    <row r="988450" spans="23:35" x14ac:dyDescent="0.2">
      <c r="W988450" s="31"/>
      <c r="AI988450" s="31"/>
    </row>
    <row r="988454" spans="23:35" x14ac:dyDescent="0.2">
      <c r="W988454" s="29"/>
      <c r="AI988454" s="29"/>
    </row>
    <row r="988482" spans="23:35" x14ac:dyDescent="0.2">
      <c r="W988482" s="31"/>
      <c r="AI988482" s="31"/>
    </row>
    <row r="988486" spans="23:35" x14ac:dyDescent="0.2">
      <c r="W988486" s="29"/>
      <c r="AI988486" s="29"/>
    </row>
    <row r="988514" spans="23:35" x14ac:dyDescent="0.2">
      <c r="W988514" s="31"/>
      <c r="AI988514" s="31"/>
    </row>
    <row r="988518" spans="23:35" x14ac:dyDescent="0.2">
      <c r="W988518" s="29"/>
      <c r="AI988518" s="29"/>
    </row>
    <row r="988546" spans="23:35" x14ac:dyDescent="0.2">
      <c r="W988546" s="31"/>
      <c r="AI988546" s="31"/>
    </row>
    <row r="988550" spans="23:35" x14ac:dyDescent="0.2">
      <c r="W988550" s="29"/>
      <c r="AI988550" s="29"/>
    </row>
    <row r="988578" spans="23:35" x14ac:dyDescent="0.2">
      <c r="W988578" s="31"/>
      <c r="AI988578" s="31"/>
    </row>
    <row r="988582" spans="23:35" x14ac:dyDescent="0.2">
      <c r="W988582" s="29"/>
      <c r="AI988582" s="29"/>
    </row>
    <row r="988610" spans="23:35" x14ac:dyDescent="0.2">
      <c r="W988610" s="31"/>
      <c r="AI988610" s="31"/>
    </row>
    <row r="988614" spans="23:35" x14ac:dyDescent="0.2">
      <c r="W988614" s="29"/>
      <c r="AI988614" s="29"/>
    </row>
    <row r="988642" spans="23:35" x14ac:dyDescent="0.2">
      <c r="W988642" s="31"/>
      <c r="AI988642" s="31"/>
    </row>
    <row r="988646" spans="23:35" x14ac:dyDescent="0.2">
      <c r="W988646" s="29"/>
      <c r="AI988646" s="29"/>
    </row>
    <row r="988674" spans="23:35" x14ac:dyDescent="0.2">
      <c r="W988674" s="31"/>
      <c r="AI988674" s="31"/>
    </row>
    <row r="988678" spans="23:35" x14ac:dyDescent="0.2">
      <c r="W988678" s="29"/>
      <c r="AI988678" s="29"/>
    </row>
    <row r="988706" spans="23:35" x14ac:dyDescent="0.2">
      <c r="W988706" s="31"/>
      <c r="AI988706" s="31"/>
    </row>
    <row r="988710" spans="23:35" x14ac:dyDescent="0.2">
      <c r="W988710" s="29"/>
      <c r="AI988710" s="29"/>
    </row>
    <row r="988738" spans="23:35" x14ac:dyDescent="0.2">
      <c r="W988738" s="31"/>
      <c r="AI988738" s="31"/>
    </row>
    <row r="988742" spans="23:35" x14ac:dyDescent="0.2">
      <c r="W988742" s="29"/>
      <c r="AI988742" s="29"/>
    </row>
    <row r="988770" spans="23:35" x14ac:dyDescent="0.2">
      <c r="W988770" s="31"/>
      <c r="AI988770" s="31"/>
    </row>
    <row r="988774" spans="23:35" x14ac:dyDescent="0.2">
      <c r="W988774" s="29"/>
      <c r="AI988774" s="29"/>
    </row>
    <row r="988802" spans="23:35" x14ac:dyDescent="0.2">
      <c r="W988802" s="31"/>
      <c r="AI988802" s="31"/>
    </row>
    <row r="988806" spans="23:35" x14ac:dyDescent="0.2">
      <c r="W988806" s="29"/>
      <c r="AI988806" s="29"/>
    </row>
    <row r="988834" spans="23:35" x14ac:dyDescent="0.2">
      <c r="W988834" s="31"/>
      <c r="AI988834" s="31"/>
    </row>
    <row r="988838" spans="23:35" x14ac:dyDescent="0.2">
      <c r="W988838" s="29"/>
      <c r="AI988838" s="29"/>
    </row>
    <row r="988866" spans="23:35" x14ac:dyDescent="0.2">
      <c r="W988866" s="31"/>
      <c r="AI988866" s="31"/>
    </row>
    <row r="988870" spans="23:35" x14ac:dyDescent="0.2">
      <c r="W988870" s="29"/>
      <c r="AI988870" s="29"/>
    </row>
    <row r="988898" spans="23:35" x14ac:dyDescent="0.2">
      <c r="W988898" s="31"/>
      <c r="AI988898" s="31"/>
    </row>
    <row r="988902" spans="23:35" x14ac:dyDescent="0.2">
      <c r="W988902" s="29"/>
      <c r="AI988902" s="29"/>
    </row>
    <row r="988930" spans="23:35" x14ac:dyDescent="0.2">
      <c r="W988930" s="31"/>
      <c r="AI988930" s="31"/>
    </row>
    <row r="988934" spans="23:35" x14ac:dyDescent="0.2">
      <c r="W988934" s="29"/>
      <c r="AI988934" s="29"/>
    </row>
    <row r="988962" spans="23:35" x14ac:dyDescent="0.2">
      <c r="W988962" s="31"/>
      <c r="AI988962" s="31"/>
    </row>
    <row r="988966" spans="23:35" x14ac:dyDescent="0.2">
      <c r="W988966" s="29"/>
      <c r="AI988966" s="29"/>
    </row>
    <row r="988994" spans="23:35" x14ac:dyDescent="0.2">
      <c r="W988994" s="31"/>
      <c r="AI988994" s="31"/>
    </row>
    <row r="988998" spans="23:35" x14ac:dyDescent="0.2">
      <c r="W988998" s="29"/>
      <c r="AI988998" s="29"/>
    </row>
    <row r="989026" spans="23:35" x14ac:dyDescent="0.2">
      <c r="W989026" s="31"/>
      <c r="AI989026" s="31"/>
    </row>
    <row r="989030" spans="23:35" x14ac:dyDescent="0.2">
      <c r="W989030" s="29"/>
      <c r="AI989030" s="29"/>
    </row>
    <row r="989058" spans="23:35" x14ac:dyDescent="0.2">
      <c r="W989058" s="31"/>
      <c r="AI989058" s="31"/>
    </row>
    <row r="989062" spans="23:35" x14ac:dyDescent="0.2">
      <c r="W989062" s="29"/>
      <c r="AI989062" s="29"/>
    </row>
    <row r="989090" spans="23:35" x14ac:dyDescent="0.2">
      <c r="W989090" s="31"/>
      <c r="AI989090" s="31"/>
    </row>
    <row r="989094" spans="23:35" x14ac:dyDescent="0.2">
      <c r="W989094" s="29"/>
      <c r="AI989094" s="29"/>
    </row>
    <row r="989122" spans="23:35" x14ac:dyDescent="0.2">
      <c r="W989122" s="31"/>
      <c r="AI989122" s="31"/>
    </row>
    <row r="989126" spans="23:35" x14ac:dyDescent="0.2">
      <c r="W989126" s="29"/>
      <c r="AI989126" s="29"/>
    </row>
    <row r="989154" spans="23:35" x14ac:dyDescent="0.2">
      <c r="W989154" s="31"/>
      <c r="AI989154" s="31"/>
    </row>
    <row r="989158" spans="23:35" x14ac:dyDescent="0.2">
      <c r="W989158" s="29"/>
      <c r="AI989158" s="29"/>
    </row>
    <row r="989186" spans="23:35" x14ac:dyDescent="0.2">
      <c r="W989186" s="31"/>
      <c r="AI989186" s="31"/>
    </row>
    <row r="989190" spans="23:35" x14ac:dyDescent="0.2">
      <c r="W989190" s="29"/>
      <c r="AI989190" s="29"/>
    </row>
    <row r="989218" spans="23:35" x14ac:dyDescent="0.2">
      <c r="W989218" s="31"/>
      <c r="AI989218" s="31"/>
    </row>
    <row r="989222" spans="23:35" x14ac:dyDescent="0.2">
      <c r="W989222" s="29"/>
      <c r="AI989222" s="29"/>
    </row>
    <row r="989250" spans="23:35" x14ac:dyDescent="0.2">
      <c r="W989250" s="31"/>
      <c r="AI989250" s="31"/>
    </row>
    <row r="989254" spans="23:35" x14ac:dyDescent="0.2">
      <c r="W989254" s="29"/>
      <c r="AI989254" s="29"/>
    </row>
    <row r="989282" spans="23:35" x14ac:dyDescent="0.2">
      <c r="W989282" s="31"/>
      <c r="AI989282" s="31"/>
    </row>
    <row r="989286" spans="23:35" x14ac:dyDescent="0.2">
      <c r="W989286" s="29"/>
      <c r="AI989286" s="29"/>
    </row>
    <row r="989314" spans="23:35" x14ac:dyDescent="0.2">
      <c r="W989314" s="31"/>
      <c r="AI989314" s="31"/>
    </row>
    <row r="989318" spans="23:35" x14ac:dyDescent="0.2">
      <c r="W989318" s="29"/>
      <c r="AI989318" s="29"/>
    </row>
    <row r="989346" spans="23:35" x14ac:dyDescent="0.2">
      <c r="W989346" s="31"/>
      <c r="AI989346" s="31"/>
    </row>
    <row r="989350" spans="23:35" x14ac:dyDescent="0.2">
      <c r="W989350" s="29"/>
      <c r="AI989350" s="29"/>
    </row>
    <row r="989378" spans="23:35" x14ac:dyDescent="0.2">
      <c r="W989378" s="31"/>
      <c r="AI989378" s="31"/>
    </row>
    <row r="989382" spans="23:35" x14ac:dyDescent="0.2">
      <c r="W989382" s="29"/>
      <c r="AI989382" s="29"/>
    </row>
    <row r="989410" spans="23:35" x14ac:dyDescent="0.2">
      <c r="W989410" s="31"/>
      <c r="AI989410" s="31"/>
    </row>
    <row r="989414" spans="23:35" x14ac:dyDescent="0.2">
      <c r="W989414" s="29"/>
      <c r="AI989414" s="29"/>
    </row>
    <row r="989442" spans="23:35" x14ac:dyDescent="0.2">
      <c r="W989442" s="31"/>
      <c r="AI989442" s="31"/>
    </row>
    <row r="989446" spans="23:35" x14ac:dyDescent="0.2">
      <c r="W989446" s="29"/>
      <c r="AI989446" s="29"/>
    </row>
    <row r="989474" spans="23:35" x14ac:dyDescent="0.2">
      <c r="W989474" s="31"/>
      <c r="AI989474" s="31"/>
    </row>
    <row r="989478" spans="23:35" x14ac:dyDescent="0.2">
      <c r="W989478" s="29"/>
      <c r="AI989478" s="29"/>
    </row>
    <row r="989506" spans="23:35" x14ac:dyDescent="0.2">
      <c r="W989506" s="31"/>
      <c r="AI989506" s="31"/>
    </row>
    <row r="989510" spans="23:35" x14ac:dyDescent="0.2">
      <c r="W989510" s="29"/>
      <c r="AI989510" s="29"/>
    </row>
    <row r="989538" spans="23:35" x14ac:dyDescent="0.2">
      <c r="W989538" s="31"/>
      <c r="AI989538" s="31"/>
    </row>
    <row r="989542" spans="23:35" x14ac:dyDescent="0.2">
      <c r="W989542" s="29"/>
      <c r="AI989542" s="29"/>
    </row>
    <row r="989570" spans="23:35" x14ac:dyDescent="0.2">
      <c r="W989570" s="31"/>
      <c r="AI989570" s="31"/>
    </row>
    <row r="989574" spans="23:35" x14ac:dyDescent="0.2">
      <c r="W989574" s="29"/>
      <c r="AI989574" s="29"/>
    </row>
    <row r="989602" spans="23:35" x14ac:dyDescent="0.2">
      <c r="W989602" s="31"/>
      <c r="AI989602" s="31"/>
    </row>
    <row r="989606" spans="23:35" x14ac:dyDescent="0.2">
      <c r="W989606" s="29"/>
      <c r="AI989606" s="29"/>
    </row>
    <row r="989634" spans="23:35" x14ac:dyDescent="0.2">
      <c r="W989634" s="31"/>
      <c r="AI989634" s="31"/>
    </row>
    <row r="989638" spans="23:35" x14ac:dyDescent="0.2">
      <c r="W989638" s="29"/>
      <c r="AI989638" s="29"/>
    </row>
    <row r="989666" spans="23:35" x14ac:dyDescent="0.2">
      <c r="W989666" s="31"/>
      <c r="AI989666" s="31"/>
    </row>
    <row r="989670" spans="23:35" x14ac:dyDescent="0.2">
      <c r="W989670" s="29"/>
      <c r="AI989670" s="29"/>
    </row>
    <row r="989698" spans="23:35" x14ac:dyDescent="0.2">
      <c r="W989698" s="31"/>
      <c r="AI989698" s="31"/>
    </row>
    <row r="989702" spans="23:35" x14ac:dyDescent="0.2">
      <c r="W989702" s="29"/>
      <c r="AI989702" s="29"/>
    </row>
    <row r="989730" spans="23:35" x14ac:dyDescent="0.2">
      <c r="W989730" s="31"/>
      <c r="AI989730" s="31"/>
    </row>
    <row r="989734" spans="23:35" x14ac:dyDescent="0.2">
      <c r="W989734" s="29"/>
      <c r="AI989734" s="29"/>
    </row>
    <row r="989762" spans="23:35" x14ac:dyDescent="0.2">
      <c r="W989762" s="31"/>
      <c r="AI989762" s="31"/>
    </row>
    <row r="989766" spans="23:35" x14ac:dyDescent="0.2">
      <c r="W989766" s="29"/>
      <c r="AI989766" s="29"/>
    </row>
    <row r="989794" spans="23:35" x14ac:dyDescent="0.2">
      <c r="W989794" s="31"/>
      <c r="AI989794" s="31"/>
    </row>
    <row r="989798" spans="23:35" x14ac:dyDescent="0.2">
      <c r="W989798" s="29"/>
      <c r="AI989798" s="29"/>
    </row>
    <row r="989826" spans="23:35" x14ac:dyDescent="0.2">
      <c r="W989826" s="31"/>
      <c r="AI989826" s="31"/>
    </row>
    <row r="989830" spans="23:35" x14ac:dyDescent="0.2">
      <c r="W989830" s="29"/>
      <c r="AI989830" s="29"/>
    </row>
    <row r="989858" spans="23:35" x14ac:dyDescent="0.2">
      <c r="W989858" s="31"/>
      <c r="AI989858" s="31"/>
    </row>
    <row r="989862" spans="23:35" x14ac:dyDescent="0.2">
      <c r="W989862" s="29"/>
      <c r="AI989862" s="29"/>
    </row>
    <row r="989890" spans="23:35" x14ac:dyDescent="0.2">
      <c r="W989890" s="31"/>
      <c r="AI989890" s="31"/>
    </row>
    <row r="989894" spans="23:35" x14ac:dyDescent="0.2">
      <c r="W989894" s="29"/>
      <c r="AI989894" s="29"/>
    </row>
    <row r="989922" spans="23:35" x14ac:dyDescent="0.2">
      <c r="W989922" s="31"/>
      <c r="AI989922" s="31"/>
    </row>
    <row r="989926" spans="23:35" x14ac:dyDescent="0.2">
      <c r="W989926" s="29"/>
      <c r="AI989926" s="29"/>
    </row>
    <row r="989954" spans="23:35" x14ac:dyDescent="0.2">
      <c r="W989954" s="31"/>
      <c r="AI989954" s="31"/>
    </row>
    <row r="989958" spans="23:35" x14ac:dyDescent="0.2">
      <c r="W989958" s="29"/>
      <c r="AI989958" s="29"/>
    </row>
    <row r="989986" spans="23:35" x14ac:dyDescent="0.2">
      <c r="W989986" s="31"/>
      <c r="AI989986" s="31"/>
    </row>
    <row r="989990" spans="23:35" x14ac:dyDescent="0.2">
      <c r="W989990" s="29"/>
      <c r="AI989990" s="29"/>
    </row>
    <row r="990018" spans="23:35" x14ac:dyDescent="0.2">
      <c r="W990018" s="31"/>
      <c r="AI990018" s="31"/>
    </row>
    <row r="990022" spans="23:35" x14ac:dyDescent="0.2">
      <c r="W990022" s="29"/>
      <c r="AI990022" s="29"/>
    </row>
    <row r="990050" spans="23:35" x14ac:dyDescent="0.2">
      <c r="W990050" s="31"/>
      <c r="AI990050" s="31"/>
    </row>
    <row r="990054" spans="23:35" x14ac:dyDescent="0.2">
      <c r="W990054" s="29"/>
      <c r="AI990054" s="29"/>
    </row>
    <row r="990082" spans="23:35" x14ac:dyDescent="0.2">
      <c r="W990082" s="31"/>
      <c r="AI990082" s="31"/>
    </row>
    <row r="990086" spans="23:35" x14ac:dyDescent="0.2">
      <c r="W990086" s="29"/>
      <c r="AI990086" s="29"/>
    </row>
    <row r="990114" spans="23:35" x14ac:dyDescent="0.2">
      <c r="W990114" s="31"/>
      <c r="AI990114" s="31"/>
    </row>
    <row r="990118" spans="23:35" x14ac:dyDescent="0.2">
      <c r="W990118" s="29"/>
      <c r="AI990118" s="29"/>
    </row>
    <row r="990146" spans="23:35" x14ac:dyDescent="0.2">
      <c r="W990146" s="31"/>
      <c r="AI990146" s="31"/>
    </row>
    <row r="990150" spans="23:35" x14ac:dyDescent="0.2">
      <c r="W990150" s="29"/>
      <c r="AI990150" s="29"/>
    </row>
    <row r="990178" spans="23:35" x14ac:dyDescent="0.2">
      <c r="W990178" s="31"/>
      <c r="AI990178" s="31"/>
    </row>
    <row r="990182" spans="23:35" x14ac:dyDescent="0.2">
      <c r="W990182" s="29"/>
      <c r="AI990182" s="29"/>
    </row>
    <row r="990210" spans="23:35" x14ac:dyDescent="0.2">
      <c r="W990210" s="31"/>
      <c r="AI990210" s="31"/>
    </row>
    <row r="990214" spans="23:35" x14ac:dyDescent="0.2">
      <c r="W990214" s="29"/>
      <c r="AI990214" s="29"/>
    </row>
    <row r="990242" spans="23:35" x14ac:dyDescent="0.2">
      <c r="W990242" s="31"/>
      <c r="AI990242" s="31"/>
    </row>
    <row r="990246" spans="23:35" x14ac:dyDescent="0.2">
      <c r="W990246" s="29"/>
      <c r="AI990246" s="29"/>
    </row>
    <row r="990274" spans="23:35" x14ac:dyDescent="0.2">
      <c r="W990274" s="31"/>
      <c r="AI990274" s="31"/>
    </row>
    <row r="990278" spans="23:35" x14ac:dyDescent="0.2">
      <c r="W990278" s="29"/>
      <c r="AI990278" s="29"/>
    </row>
    <row r="990306" spans="23:35" x14ac:dyDescent="0.2">
      <c r="W990306" s="31"/>
      <c r="AI990306" s="31"/>
    </row>
    <row r="990310" spans="23:35" x14ac:dyDescent="0.2">
      <c r="W990310" s="29"/>
      <c r="AI990310" s="29"/>
    </row>
    <row r="990338" spans="23:35" x14ac:dyDescent="0.2">
      <c r="W990338" s="31"/>
      <c r="AI990338" s="31"/>
    </row>
    <row r="990342" spans="23:35" x14ac:dyDescent="0.2">
      <c r="W990342" s="29"/>
      <c r="AI990342" s="29"/>
    </row>
    <row r="990370" spans="23:35" x14ac:dyDescent="0.2">
      <c r="W990370" s="31"/>
      <c r="AI990370" s="31"/>
    </row>
    <row r="990374" spans="23:35" x14ac:dyDescent="0.2">
      <c r="W990374" s="29"/>
      <c r="AI990374" s="29"/>
    </row>
    <row r="990402" spans="23:35" x14ac:dyDescent="0.2">
      <c r="W990402" s="31"/>
      <c r="AI990402" s="31"/>
    </row>
    <row r="990406" spans="23:35" x14ac:dyDescent="0.2">
      <c r="W990406" s="29"/>
      <c r="AI990406" s="29"/>
    </row>
    <row r="990434" spans="23:35" x14ac:dyDescent="0.2">
      <c r="W990434" s="31"/>
      <c r="AI990434" s="31"/>
    </row>
    <row r="990438" spans="23:35" x14ac:dyDescent="0.2">
      <c r="W990438" s="29"/>
      <c r="AI990438" s="29"/>
    </row>
    <row r="990466" spans="23:35" x14ac:dyDescent="0.2">
      <c r="W990466" s="31"/>
      <c r="AI990466" s="31"/>
    </row>
    <row r="990470" spans="23:35" x14ac:dyDescent="0.2">
      <c r="W990470" s="29"/>
      <c r="AI990470" s="29"/>
    </row>
    <row r="990498" spans="23:35" x14ac:dyDescent="0.2">
      <c r="W990498" s="31"/>
      <c r="AI990498" s="31"/>
    </row>
    <row r="990502" spans="23:35" x14ac:dyDescent="0.2">
      <c r="W990502" s="29"/>
      <c r="AI990502" s="29"/>
    </row>
    <row r="990530" spans="23:35" x14ac:dyDescent="0.2">
      <c r="W990530" s="31"/>
      <c r="AI990530" s="31"/>
    </row>
    <row r="990534" spans="23:35" x14ac:dyDescent="0.2">
      <c r="W990534" s="29"/>
      <c r="AI990534" s="29"/>
    </row>
    <row r="990562" spans="23:35" x14ac:dyDescent="0.2">
      <c r="W990562" s="31"/>
      <c r="AI990562" s="31"/>
    </row>
    <row r="990566" spans="23:35" x14ac:dyDescent="0.2">
      <c r="W990566" s="29"/>
      <c r="AI990566" s="29"/>
    </row>
    <row r="990594" spans="23:35" x14ac:dyDescent="0.2">
      <c r="W990594" s="31"/>
      <c r="AI990594" s="31"/>
    </row>
    <row r="990598" spans="23:35" x14ac:dyDescent="0.2">
      <c r="W990598" s="29"/>
      <c r="AI990598" s="29"/>
    </row>
    <row r="990626" spans="23:35" x14ac:dyDescent="0.2">
      <c r="W990626" s="31"/>
      <c r="AI990626" s="31"/>
    </row>
    <row r="990630" spans="23:35" x14ac:dyDescent="0.2">
      <c r="W990630" s="29"/>
      <c r="AI990630" s="29"/>
    </row>
    <row r="990658" spans="23:35" x14ac:dyDescent="0.2">
      <c r="W990658" s="31"/>
      <c r="AI990658" s="31"/>
    </row>
    <row r="990662" spans="23:35" x14ac:dyDescent="0.2">
      <c r="W990662" s="29"/>
      <c r="AI990662" s="29"/>
    </row>
    <row r="990690" spans="23:35" x14ac:dyDescent="0.2">
      <c r="W990690" s="31"/>
      <c r="AI990690" s="31"/>
    </row>
    <row r="990694" spans="23:35" x14ac:dyDescent="0.2">
      <c r="W990694" s="29"/>
      <c r="AI990694" s="29"/>
    </row>
    <row r="990722" spans="23:35" x14ac:dyDescent="0.2">
      <c r="W990722" s="31"/>
      <c r="AI990722" s="31"/>
    </row>
    <row r="990726" spans="23:35" x14ac:dyDescent="0.2">
      <c r="W990726" s="29"/>
      <c r="AI990726" s="29"/>
    </row>
    <row r="990754" spans="23:35" x14ac:dyDescent="0.2">
      <c r="W990754" s="31"/>
      <c r="AI990754" s="31"/>
    </row>
    <row r="990758" spans="23:35" x14ac:dyDescent="0.2">
      <c r="W990758" s="29"/>
      <c r="AI990758" s="29"/>
    </row>
    <row r="990786" spans="23:35" x14ac:dyDescent="0.2">
      <c r="W990786" s="31"/>
      <c r="AI990786" s="31"/>
    </row>
    <row r="990790" spans="23:35" x14ac:dyDescent="0.2">
      <c r="W990790" s="29"/>
      <c r="AI990790" s="29"/>
    </row>
    <row r="990818" spans="23:35" x14ac:dyDescent="0.2">
      <c r="W990818" s="31"/>
      <c r="AI990818" s="31"/>
    </row>
    <row r="990822" spans="23:35" x14ac:dyDescent="0.2">
      <c r="W990822" s="29"/>
      <c r="AI990822" s="29"/>
    </row>
    <row r="990850" spans="23:35" x14ac:dyDescent="0.2">
      <c r="W990850" s="31"/>
      <c r="AI990850" s="31"/>
    </row>
    <row r="990854" spans="23:35" x14ac:dyDescent="0.2">
      <c r="W990854" s="29"/>
      <c r="AI990854" s="29"/>
    </row>
    <row r="990882" spans="23:35" x14ac:dyDescent="0.2">
      <c r="W990882" s="31"/>
      <c r="AI990882" s="31"/>
    </row>
    <row r="990886" spans="23:35" x14ac:dyDescent="0.2">
      <c r="W990886" s="29"/>
      <c r="AI990886" s="29"/>
    </row>
    <row r="990914" spans="23:35" x14ac:dyDescent="0.2">
      <c r="W990914" s="31"/>
      <c r="AI990914" s="31"/>
    </row>
    <row r="990918" spans="23:35" x14ac:dyDescent="0.2">
      <c r="W990918" s="29"/>
      <c r="AI990918" s="29"/>
    </row>
    <row r="990946" spans="23:35" x14ac:dyDescent="0.2">
      <c r="W990946" s="31"/>
      <c r="AI990946" s="31"/>
    </row>
    <row r="990950" spans="23:35" x14ac:dyDescent="0.2">
      <c r="W990950" s="29"/>
      <c r="AI990950" s="29"/>
    </row>
    <row r="990978" spans="23:35" x14ac:dyDescent="0.2">
      <c r="W990978" s="31"/>
      <c r="AI990978" s="31"/>
    </row>
    <row r="990982" spans="23:35" x14ac:dyDescent="0.2">
      <c r="W990982" s="29"/>
      <c r="AI990982" s="29"/>
    </row>
    <row r="991010" spans="23:35" x14ac:dyDescent="0.2">
      <c r="W991010" s="31"/>
      <c r="AI991010" s="31"/>
    </row>
    <row r="991014" spans="23:35" x14ac:dyDescent="0.2">
      <c r="W991014" s="29"/>
      <c r="AI991014" s="29"/>
    </row>
    <row r="991042" spans="23:35" x14ac:dyDescent="0.2">
      <c r="W991042" s="31"/>
      <c r="AI991042" s="31"/>
    </row>
    <row r="991046" spans="23:35" x14ac:dyDescent="0.2">
      <c r="W991046" s="29"/>
      <c r="AI991046" s="29"/>
    </row>
    <row r="991074" spans="23:35" x14ac:dyDescent="0.2">
      <c r="W991074" s="31"/>
      <c r="AI991074" s="31"/>
    </row>
    <row r="991078" spans="23:35" x14ac:dyDescent="0.2">
      <c r="W991078" s="29"/>
      <c r="AI991078" s="29"/>
    </row>
    <row r="991106" spans="23:35" x14ac:dyDescent="0.2">
      <c r="W991106" s="31"/>
      <c r="AI991106" s="31"/>
    </row>
    <row r="991110" spans="23:35" x14ac:dyDescent="0.2">
      <c r="W991110" s="29"/>
      <c r="AI991110" s="29"/>
    </row>
    <row r="991138" spans="23:35" x14ac:dyDescent="0.2">
      <c r="W991138" s="31"/>
      <c r="AI991138" s="31"/>
    </row>
    <row r="991142" spans="23:35" x14ac:dyDescent="0.2">
      <c r="W991142" s="29"/>
      <c r="AI991142" s="29"/>
    </row>
    <row r="991170" spans="23:35" x14ac:dyDescent="0.2">
      <c r="W991170" s="31"/>
      <c r="AI991170" s="31"/>
    </row>
    <row r="991174" spans="23:35" x14ac:dyDescent="0.2">
      <c r="W991174" s="29"/>
      <c r="AI991174" s="29"/>
    </row>
    <row r="991202" spans="23:35" x14ac:dyDescent="0.2">
      <c r="W991202" s="31"/>
      <c r="AI991202" s="31"/>
    </row>
    <row r="991206" spans="23:35" x14ac:dyDescent="0.2">
      <c r="W991206" s="29"/>
      <c r="AI991206" s="29"/>
    </row>
    <row r="991234" spans="23:35" x14ac:dyDescent="0.2">
      <c r="W991234" s="31"/>
      <c r="AI991234" s="31"/>
    </row>
    <row r="991238" spans="23:35" x14ac:dyDescent="0.2">
      <c r="W991238" s="29"/>
      <c r="AI991238" s="29"/>
    </row>
    <row r="991266" spans="23:35" x14ac:dyDescent="0.2">
      <c r="W991266" s="31"/>
      <c r="AI991266" s="31"/>
    </row>
    <row r="991270" spans="23:35" x14ac:dyDescent="0.2">
      <c r="W991270" s="29"/>
      <c r="AI991270" s="29"/>
    </row>
    <row r="991298" spans="23:35" x14ac:dyDescent="0.2">
      <c r="W991298" s="31"/>
      <c r="AI991298" s="31"/>
    </row>
    <row r="991302" spans="23:35" x14ac:dyDescent="0.2">
      <c r="W991302" s="29"/>
      <c r="AI991302" s="29"/>
    </row>
    <row r="991330" spans="23:35" x14ac:dyDescent="0.2">
      <c r="W991330" s="31"/>
      <c r="AI991330" s="31"/>
    </row>
    <row r="991334" spans="23:35" x14ac:dyDescent="0.2">
      <c r="W991334" s="29"/>
      <c r="AI991334" s="29"/>
    </row>
    <row r="991362" spans="23:35" x14ac:dyDescent="0.2">
      <c r="W991362" s="31"/>
      <c r="AI991362" s="31"/>
    </row>
    <row r="991366" spans="23:35" x14ac:dyDescent="0.2">
      <c r="W991366" s="29"/>
      <c r="AI991366" s="29"/>
    </row>
    <row r="991394" spans="23:35" x14ac:dyDescent="0.2">
      <c r="W991394" s="31"/>
      <c r="AI991394" s="31"/>
    </row>
    <row r="991398" spans="23:35" x14ac:dyDescent="0.2">
      <c r="W991398" s="29"/>
      <c r="AI991398" s="29"/>
    </row>
    <row r="991426" spans="23:35" x14ac:dyDescent="0.2">
      <c r="W991426" s="31"/>
      <c r="AI991426" s="31"/>
    </row>
    <row r="991430" spans="23:35" x14ac:dyDescent="0.2">
      <c r="W991430" s="29"/>
      <c r="AI991430" s="29"/>
    </row>
    <row r="991458" spans="23:35" x14ac:dyDescent="0.2">
      <c r="W991458" s="31"/>
      <c r="AI991458" s="31"/>
    </row>
    <row r="991462" spans="23:35" x14ac:dyDescent="0.2">
      <c r="W991462" s="29"/>
      <c r="AI991462" s="29"/>
    </row>
    <row r="991490" spans="23:35" x14ac:dyDescent="0.2">
      <c r="W991490" s="31"/>
      <c r="AI991490" s="31"/>
    </row>
    <row r="991494" spans="23:35" x14ac:dyDescent="0.2">
      <c r="W991494" s="29"/>
      <c r="AI991494" s="29"/>
    </row>
    <row r="991522" spans="23:35" x14ac:dyDescent="0.2">
      <c r="W991522" s="31"/>
      <c r="AI991522" s="31"/>
    </row>
    <row r="991526" spans="23:35" x14ac:dyDescent="0.2">
      <c r="W991526" s="29"/>
      <c r="AI991526" s="29"/>
    </row>
    <row r="991554" spans="23:35" x14ac:dyDescent="0.2">
      <c r="W991554" s="31"/>
      <c r="AI991554" s="31"/>
    </row>
    <row r="991558" spans="23:35" x14ac:dyDescent="0.2">
      <c r="W991558" s="29"/>
      <c r="AI991558" s="29"/>
    </row>
    <row r="991586" spans="23:35" x14ac:dyDescent="0.2">
      <c r="W991586" s="31"/>
      <c r="AI991586" s="31"/>
    </row>
    <row r="991590" spans="23:35" x14ac:dyDescent="0.2">
      <c r="W991590" s="29"/>
      <c r="AI991590" s="29"/>
    </row>
    <row r="991618" spans="23:35" x14ac:dyDescent="0.2">
      <c r="W991618" s="31"/>
      <c r="AI991618" s="31"/>
    </row>
    <row r="991622" spans="23:35" x14ac:dyDescent="0.2">
      <c r="W991622" s="29"/>
      <c r="AI991622" s="29"/>
    </row>
    <row r="991650" spans="23:35" x14ac:dyDescent="0.2">
      <c r="W991650" s="31"/>
      <c r="AI991650" s="31"/>
    </row>
    <row r="991654" spans="23:35" x14ac:dyDescent="0.2">
      <c r="W991654" s="29"/>
      <c r="AI991654" s="29"/>
    </row>
    <row r="991682" spans="23:35" x14ac:dyDescent="0.2">
      <c r="W991682" s="31"/>
      <c r="AI991682" s="31"/>
    </row>
    <row r="991686" spans="23:35" x14ac:dyDescent="0.2">
      <c r="W991686" s="29"/>
      <c r="AI991686" s="29"/>
    </row>
    <row r="991714" spans="23:35" x14ac:dyDescent="0.2">
      <c r="W991714" s="31"/>
      <c r="AI991714" s="31"/>
    </row>
    <row r="991718" spans="23:35" x14ac:dyDescent="0.2">
      <c r="W991718" s="29"/>
      <c r="AI991718" s="29"/>
    </row>
    <row r="991746" spans="23:35" x14ac:dyDescent="0.2">
      <c r="W991746" s="31"/>
      <c r="AI991746" s="31"/>
    </row>
    <row r="991750" spans="23:35" x14ac:dyDescent="0.2">
      <c r="W991750" s="29"/>
      <c r="AI991750" s="29"/>
    </row>
    <row r="991778" spans="23:35" x14ac:dyDescent="0.2">
      <c r="W991778" s="31"/>
      <c r="AI991778" s="31"/>
    </row>
    <row r="991782" spans="23:35" x14ac:dyDescent="0.2">
      <c r="W991782" s="29"/>
      <c r="AI991782" s="29"/>
    </row>
    <row r="991810" spans="23:35" x14ac:dyDescent="0.2">
      <c r="W991810" s="31"/>
      <c r="AI991810" s="31"/>
    </row>
    <row r="991814" spans="23:35" x14ac:dyDescent="0.2">
      <c r="W991814" s="29"/>
      <c r="AI991814" s="29"/>
    </row>
    <row r="991842" spans="23:35" x14ac:dyDescent="0.2">
      <c r="W991842" s="31"/>
      <c r="AI991842" s="31"/>
    </row>
    <row r="991846" spans="23:35" x14ac:dyDescent="0.2">
      <c r="W991846" s="29"/>
      <c r="AI991846" s="29"/>
    </row>
    <row r="991874" spans="23:35" x14ac:dyDescent="0.2">
      <c r="W991874" s="31"/>
      <c r="AI991874" s="31"/>
    </row>
    <row r="991878" spans="23:35" x14ac:dyDescent="0.2">
      <c r="W991878" s="29"/>
      <c r="AI991878" s="29"/>
    </row>
    <row r="991906" spans="23:35" x14ac:dyDescent="0.2">
      <c r="W991906" s="31"/>
      <c r="AI991906" s="31"/>
    </row>
    <row r="991910" spans="23:35" x14ac:dyDescent="0.2">
      <c r="W991910" s="29"/>
      <c r="AI991910" s="29"/>
    </row>
    <row r="991938" spans="23:35" x14ac:dyDescent="0.2">
      <c r="W991938" s="31"/>
      <c r="AI991938" s="31"/>
    </row>
    <row r="991942" spans="23:35" x14ac:dyDescent="0.2">
      <c r="W991942" s="29"/>
      <c r="AI991942" s="29"/>
    </row>
    <row r="991970" spans="23:35" x14ac:dyDescent="0.2">
      <c r="W991970" s="31"/>
      <c r="AI991970" s="31"/>
    </row>
    <row r="991974" spans="23:35" x14ac:dyDescent="0.2">
      <c r="W991974" s="29"/>
      <c r="AI991974" s="29"/>
    </row>
    <row r="992002" spans="23:35" x14ac:dyDescent="0.2">
      <c r="W992002" s="31"/>
      <c r="AI992002" s="31"/>
    </row>
    <row r="992006" spans="23:35" x14ac:dyDescent="0.2">
      <c r="W992006" s="29"/>
      <c r="AI992006" s="29"/>
    </row>
    <row r="992034" spans="23:35" x14ac:dyDescent="0.2">
      <c r="W992034" s="31"/>
      <c r="AI992034" s="31"/>
    </row>
    <row r="992038" spans="23:35" x14ac:dyDescent="0.2">
      <c r="W992038" s="29"/>
      <c r="AI992038" s="29"/>
    </row>
    <row r="992066" spans="23:35" x14ac:dyDescent="0.2">
      <c r="W992066" s="31"/>
      <c r="AI992066" s="31"/>
    </row>
    <row r="992070" spans="23:35" x14ac:dyDescent="0.2">
      <c r="W992070" s="29"/>
      <c r="AI992070" s="29"/>
    </row>
    <row r="992098" spans="23:35" x14ac:dyDescent="0.2">
      <c r="W992098" s="31"/>
      <c r="AI992098" s="31"/>
    </row>
    <row r="992102" spans="23:35" x14ac:dyDescent="0.2">
      <c r="W992102" s="29"/>
      <c r="AI992102" s="29"/>
    </row>
    <row r="992130" spans="23:35" x14ac:dyDescent="0.2">
      <c r="W992130" s="31"/>
      <c r="AI992130" s="31"/>
    </row>
    <row r="992134" spans="23:35" x14ac:dyDescent="0.2">
      <c r="W992134" s="29"/>
      <c r="AI992134" s="29"/>
    </row>
    <row r="992162" spans="23:35" x14ac:dyDescent="0.2">
      <c r="W992162" s="31"/>
      <c r="AI992162" s="31"/>
    </row>
    <row r="992166" spans="23:35" x14ac:dyDescent="0.2">
      <c r="W992166" s="29"/>
      <c r="AI992166" s="29"/>
    </row>
    <row r="992194" spans="23:35" x14ac:dyDescent="0.2">
      <c r="W992194" s="31"/>
      <c r="AI992194" s="31"/>
    </row>
    <row r="992198" spans="23:35" x14ac:dyDescent="0.2">
      <c r="W992198" s="29"/>
      <c r="AI992198" s="29"/>
    </row>
    <row r="992226" spans="23:35" x14ac:dyDescent="0.2">
      <c r="W992226" s="31"/>
      <c r="AI992226" s="31"/>
    </row>
    <row r="992230" spans="23:35" x14ac:dyDescent="0.2">
      <c r="W992230" s="29"/>
      <c r="AI992230" s="29"/>
    </row>
    <row r="992258" spans="23:35" x14ac:dyDescent="0.2">
      <c r="W992258" s="31"/>
      <c r="AI992258" s="31"/>
    </row>
    <row r="992262" spans="23:35" x14ac:dyDescent="0.2">
      <c r="W992262" s="29"/>
      <c r="AI992262" s="29"/>
    </row>
    <row r="992290" spans="23:35" x14ac:dyDescent="0.2">
      <c r="W992290" s="31"/>
      <c r="AI992290" s="31"/>
    </row>
    <row r="992294" spans="23:35" x14ac:dyDescent="0.2">
      <c r="W992294" s="29"/>
      <c r="AI992294" s="29"/>
    </row>
    <row r="992322" spans="23:35" x14ac:dyDescent="0.2">
      <c r="W992322" s="31"/>
      <c r="AI992322" s="31"/>
    </row>
    <row r="992326" spans="23:35" x14ac:dyDescent="0.2">
      <c r="W992326" s="29"/>
      <c r="AI992326" s="29"/>
    </row>
    <row r="992354" spans="23:35" x14ac:dyDescent="0.2">
      <c r="W992354" s="31"/>
      <c r="AI992354" s="31"/>
    </row>
    <row r="992358" spans="23:35" x14ac:dyDescent="0.2">
      <c r="W992358" s="29"/>
      <c r="AI992358" s="29"/>
    </row>
    <row r="992386" spans="23:35" x14ac:dyDescent="0.2">
      <c r="W992386" s="31"/>
      <c r="AI992386" s="31"/>
    </row>
    <row r="992390" spans="23:35" x14ac:dyDescent="0.2">
      <c r="W992390" s="29"/>
      <c r="AI992390" s="29"/>
    </row>
    <row r="992418" spans="23:35" x14ac:dyDescent="0.2">
      <c r="W992418" s="31"/>
      <c r="AI992418" s="31"/>
    </row>
    <row r="992422" spans="23:35" x14ac:dyDescent="0.2">
      <c r="W992422" s="29"/>
      <c r="AI992422" s="29"/>
    </row>
    <row r="992450" spans="23:35" x14ac:dyDescent="0.2">
      <c r="W992450" s="31"/>
      <c r="AI992450" s="31"/>
    </row>
    <row r="992454" spans="23:35" x14ac:dyDescent="0.2">
      <c r="W992454" s="29"/>
      <c r="AI992454" s="29"/>
    </row>
    <row r="992482" spans="23:35" x14ac:dyDescent="0.2">
      <c r="W992482" s="31"/>
      <c r="AI992482" s="31"/>
    </row>
    <row r="992486" spans="23:35" x14ac:dyDescent="0.2">
      <c r="W992486" s="29"/>
      <c r="AI992486" s="29"/>
    </row>
    <row r="992514" spans="23:35" x14ac:dyDescent="0.2">
      <c r="W992514" s="31"/>
      <c r="AI992514" s="31"/>
    </row>
    <row r="992518" spans="23:35" x14ac:dyDescent="0.2">
      <c r="W992518" s="29"/>
      <c r="AI992518" s="29"/>
    </row>
    <row r="992546" spans="23:35" x14ac:dyDescent="0.2">
      <c r="W992546" s="31"/>
      <c r="AI992546" s="31"/>
    </row>
    <row r="992550" spans="23:35" x14ac:dyDescent="0.2">
      <c r="W992550" s="29"/>
      <c r="AI992550" s="29"/>
    </row>
    <row r="992578" spans="23:35" x14ac:dyDescent="0.2">
      <c r="W992578" s="31"/>
      <c r="AI992578" s="31"/>
    </row>
    <row r="992582" spans="23:35" x14ac:dyDescent="0.2">
      <c r="W992582" s="29"/>
      <c r="AI992582" s="29"/>
    </row>
    <row r="992610" spans="23:35" x14ac:dyDescent="0.2">
      <c r="W992610" s="31"/>
      <c r="AI992610" s="31"/>
    </row>
    <row r="992614" spans="23:35" x14ac:dyDescent="0.2">
      <c r="W992614" s="29"/>
      <c r="AI992614" s="29"/>
    </row>
    <row r="992642" spans="23:35" x14ac:dyDescent="0.2">
      <c r="W992642" s="31"/>
      <c r="AI992642" s="31"/>
    </row>
    <row r="992646" spans="23:35" x14ac:dyDescent="0.2">
      <c r="W992646" s="29"/>
      <c r="AI992646" s="29"/>
    </row>
    <row r="992674" spans="23:35" x14ac:dyDescent="0.2">
      <c r="W992674" s="31"/>
      <c r="AI992674" s="31"/>
    </row>
    <row r="992678" spans="23:35" x14ac:dyDescent="0.2">
      <c r="W992678" s="29"/>
      <c r="AI992678" s="29"/>
    </row>
    <row r="992706" spans="23:35" x14ac:dyDescent="0.2">
      <c r="W992706" s="31"/>
      <c r="AI992706" s="31"/>
    </row>
    <row r="992710" spans="23:35" x14ac:dyDescent="0.2">
      <c r="W992710" s="29"/>
      <c r="AI992710" s="29"/>
    </row>
    <row r="992738" spans="23:35" x14ac:dyDescent="0.2">
      <c r="W992738" s="31"/>
      <c r="AI992738" s="31"/>
    </row>
    <row r="992742" spans="23:35" x14ac:dyDescent="0.2">
      <c r="W992742" s="29"/>
      <c r="AI992742" s="29"/>
    </row>
    <row r="992770" spans="23:35" x14ac:dyDescent="0.2">
      <c r="W992770" s="31"/>
      <c r="AI992770" s="31"/>
    </row>
    <row r="992774" spans="23:35" x14ac:dyDescent="0.2">
      <c r="W992774" s="29"/>
      <c r="AI992774" s="29"/>
    </row>
    <row r="992802" spans="23:35" x14ac:dyDescent="0.2">
      <c r="W992802" s="31"/>
      <c r="AI992802" s="31"/>
    </row>
    <row r="992806" spans="23:35" x14ac:dyDescent="0.2">
      <c r="W992806" s="29"/>
      <c r="AI992806" s="29"/>
    </row>
    <row r="992834" spans="23:35" x14ac:dyDescent="0.2">
      <c r="W992834" s="31"/>
      <c r="AI992834" s="31"/>
    </row>
    <row r="992838" spans="23:35" x14ac:dyDescent="0.2">
      <c r="W992838" s="29"/>
      <c r="AI992838" s="29"/>
    </row>
    <row r="992866" spans="23:35" x14ac:dyDescent="0.2">
      <c r="W992866" s="31"/>
      <c r="AI992866" s="31"/>
    </row>
    <row r="992870" spans="23:35" x14ac:dyDescent="0.2">
      <c r="W992870" s="29"/>
      <c r="AI992870" s="29"/>
    </row>
    <row r="992898" spans="23:35" x14ac:dyDescent="0.2">
      <c r="W992898" s="31"/>
      <c r="AI992898" s="31"/>
    </row>
    <row r="992902" spans="23:35" x14ac:dyDescent="0.2">
      <c r="W992902" s="29"/>
      <c r="AI992902" s="29"/>
    </row>
    <row r="992930" spans="23:35" x14ac:dyDescent="0.2">
      <c r="W992930" s="31"/>
      <c r="AI992930" s="31"/>
    </row>
    <row r="992934" spans="23:35" x14ac:dyDescent="0.2">
      <c r="W992934" s="29"/>
      <c r="AI992934" s="29"/>
    </row>
    <row r="992962" spans="23:35" x14ac:dyDescent="0.2">
      <c r="W992962" s="31"/>
      <c r="AI992962" s="31"/>
    </row>
    <row r="992966" spans="23:35" x14ac:dyDescent="0.2">
      <c r="W992966" s="29"/>
      <c r="AI992966" s="29"/>
    </row>
    <row r="992994" spans="23:35" x14ac:dyDescent="0.2">
      <c r="W992994" s="31"/>
      <c r="AI992994" s="31"/>
    </row>
    <row r="992998" spans="23:35" x14ac:dyDescent="0.2">
      <c r="W992998" s="29"/>
      <c r="AI992998" s="29"/>
    </row>
    <row r="993026" spans="23:35" x14ac:dyDescent="0.2">
      <c r="W993026" s="31"/>
      <c r="AI993026" s="31"/>
    </row>
    <row r="993030" spans="23:35" x14ac:dyDescent="0.2">
      <c r="W993030" s="29"/>
      <c r="AI993030" s="29"/>
    </row>
    <row r="993058" spans="23:35" x14ac:dyDescent="0.2">
      <c r="W993058" s="31"/>
      <c r="AI993058" s="31"/>
    </row>
    <row r="993062" spans="23:35" x14ac:dyDescent="0.2">
      <c r="W993062" s="29"/>
      <c r="AI993062" s="29"/>
    </row>
    <row r="993090" spans="23:35" x14ac:dyDescent="0.2">
      <c r="W993090" s="31"/>
      <c r="AI993090" s="31"/>
    </row>
    <row r="993094" spans="23:35" x14ac:dyDescent="0.2">
      <c r="W993094" s="29"/>
      <c r="AI993094" s="29"/>
    </row>
    <row r="993122" spans="23:35" x14ac:dyDescent="0.2">
      <c r="W993122" s="31"/>
      <c r="AI993122" s="31"/>
    </row>
    <row r="993126" spans="23:35" x14ac:dyDescent="0.2">
      <c r="W993126" s="29"/>
      <c r="AI993126" s="29"/>
    </row>
    <row r="993154" spans="23:35" x14ac:dyDescent="0.2">
      <c r="W993154" s="31"/>
      <c r="AI993154" s="31"/>
    </row>
    <row r="993158" spans="23:35" x14ac:dyDescent="0.2">
      <c r="W993158" s="29"/>
      <c r="AI993158" s="29"/>
    </row>
    <row r="993186" spans="23:35" x14ac:dyDescent="0.2">
      <c r="W993186" s="31"/>
      <c r="AI993186" s="31"/>
    </row>
    <row r="993190" spans="23:35" x14ac:dyDescent="0.2">
      <c r="W993190" s="29"/>
      <c r="AI993190" s="29"/>
    </row>
    <row r="993218" spans="23:35" x14ac:dyDescent="0.2">
      <c r="W993218" s="31"/>
      <c r="AI993218" s="31"/>
    </row>
    <row r="993222" spans="23:35" x14ac:dyDescent="0.2">
      <c r="W993222" s="29"/>
      <c r="AI993222" s="29"/>
    </row>
    <row r="993250" spans="23:35" x14ac:dyDescent="0.2">
      <c r="W993250" s="31"/>
      <c r="AI993250" s="31"/>
    </row>
    <row r="993254" spans="23:35" x14ac:dyDescent="0.2">
      <c r="W993254" s="29"/>
      <c r="AI993254" s="29"/>
    </row>
    <row r="993282" spans="23:35" x14ac:dyDescent="0.2">
      <c r="W993282" s="31"/>
      <c r="AI993282" s="31"/>
    </row>
    <row r="993286" spans="23:35" x14ac:dyDescent="0.2">
      <c r="W993286" s="29"/>
      <c r="AI993286" s="29"/>
    </row>
    <row r="993314" spans="23:35" x14ac:dyDescent="0.2">
      <c r="W993314" s="31"/>
      <c r="AI993314" s="31"/>
    </row>
    <row r="993318" spans="23:35" x14ac:dyDescent="0.2">
      <c r="W993318" s="29"/>
      <c r="AI993318" s="29"/>
    </row>
    <row r="993346" spans="23:35" x14ac:dyDescent="0.2">
      <c r="W993346" s="31"/>
      <c r="AI993346" s="31"/>
    </row>
    <row r="993350" spans="23:35" x14ac:dyDescent="0.2">
      <c r="W993350" s="29"/>
      <c r="AI993350" s="29"/>
    </row>
    <row r="993378" spans="23:35" x14ac:dyDescent="0.2">
      <c r="W993378" s="31"/>
      <c r="AI993378" s="31"/>
    </row>
    <row r="993382" spans="23:35" x14ac:dyDescent="0.2">
      <c r="W993382" s="29"/>
      <c r="AI993382" s="29"/>
    </row>
    <row r="993410" spans="23:35" x14ac:dyDescent="0.2">
      <c r="W993410" s="31"/>
      <c r="AI993410" s="31"/>
    </row>
    <row r="993414" spans="23:35" x14ac:dyDescent="0.2">
      <c r="W993414" s="29"/>
      <c r="AI993414" s="29"/>
    </row>
    <row r="993442" spans="23:35" x14ac:dyDescent="0.2">
      <c r="W993442" s="31"/>
      <c r="AI993442" s="31"/>
    </row>
    <row r="993446" spans="23:35" x14ac:dyDescent="0.2">
      <c r="W993446" s="29"/>
      <c r="AI993446" s="29"/>
    </row>
    <row r="993474" spans="23:35" x14ac:dyDescent="0.2">
      <c r="W993474" s="31"/>
      <c r="AI993474" s="31"/>
    </row>
    <row r="993478" spans="23:35" x14ac:dyDescent="0.2">
      <c r="W993478" s="29"/>
      <c r="AI993478" s="29"/>
    </row>
    <row r="993506" spans="23:35" x14ac:dyDescent="0.2">
      <c r="W993506" s="31"/>
      <c r="AI993506" s="31"/>
    </row>
    <row r="993510" spans="23:35" x14ac:dyDescent="0.2">
      <c r="W993510" s="29"/>
      <c r="AI993510" s="29"/>
    </row>
    <row r="993538" spans="23:35" x14ac:dyDescent="0.2">
      <c r="W993538" s="31"/>
      <c r="AI993538" s="31"/>
    </row>
    <row r="993542" spans="23:35" x14ac:dyDescent="0.2">
      <c r="W993542" s="29"/>
      <c r="AI993542" s="29"/>
    </row>
    <row r="993570" spans="23:35" x14ac:dyDescent="0.2">
      <c r="W993570" s="31"/>
      <c r="AI993570" s="31"/>
    </row>
    <row r="993574" spans="23:35" x14ac:dyDescent="0.2">
      <c r="W993574" s="29"/>
      <c r="AI993574" s="29"/>
    </row>
    <row r="993602" spans="23:35" x14ac:dyDescent="0.2">
      <c r="W993602" s="31"/>
      <c r="AI993602" s="31"/>
    </row>
    <row r="993606" spans="23:35" x14ac:dyDescent="0.2">
      <c r="W993606" s="29"/>
      <c r="AI993606" s="29"/>
    </row>
    <row r="993634" spans="23:35" x14ac:dyDescent="0.2">
      <c r="W993634" s="31"/>
      <c r="AI993634" s="31"/>
    </row>
    <row r="993638" spans="23:35" x14ac:dyDescent="0.2">
      <c r="W993638" s="29"/>
      <c r="AI993638" s="29"/>
    </row>
    <row r="993666" spans="23:35" x14ac:dyDescent="0.2">
      <c r="W993666" s="31"/>
      <c r="AI993666" s="31"/>
    </row>
    <row r="993670" spans="23:35" x14ac:dyDescent="0.2">
      <c r="W993670" s="29"/>
      <c r="AI993670" s="29"/>
    </row>
    <row r="993698" spans="23:35" x14ac:dyDescent="0.2">
      <c r="W993698" s="31"/>
      <c r="AI993698" s="31"/>
    </row>
    <row r="993702" spans="23:35" x14ac:dyDescent="0.2">
      <c r="W993702" s="29"/>
      <c r="AI993702" s="29"/>
    </row>
    <row r="993730" spans="23:35" x14ac:dyDescent="0.2">
      <c r="W993730" s="31"/>
      <c r="AI993730" s="31"/>
    </row>
    <row r="993734" spans="23:35" x14ac:dyDescent="0.2">
      <c r="W993734" s="29"/>
      <c r="AI993734" s="29"/>
    </row>
    <row r="993762" spans="23:35" x14ac:dyDescent="0.2">
      <c r="W993762" s="31"/>
      <c r="AI993762" s="31"/>
    </row>
    <row r="993766" spans="23:35" x14ac:dyDescent="0.2">
      <c r="W993766" s="29"/>
      <c r="AI993766" s="29"/>
    </row>
    <row r="993794" spans="23:35" x14ac:dyDescent="0.2">
      <c r="W993794" s="31"/>
      <c r="AI993794" s="31"/>
    </row>
    <row r="993798" spans="23:35" x14ac:dyDescent="0.2">
      <c r="W993798" s="29"/>
      <c r="AI993798" s="29"/>
    </row>
    <row r="993826" spans="23:35" x14ac:dyDescent="0.2">
      <c r="W993826" s="31"/>
      <c r="AI993826" s="31"/>
    </row>
    <row r="993830" spans="23:35" x14ac:dyDescent="0.2">
      <c r="W993830" s="29"/>
      <c r="AI993830" s="29"/>
    </row>
    <row r="993858" spans="23:35" x14ac:dyDescent="0.2">
      <c r="W993858" s="31"/>
      <c r="AI993858" s="31"/>
    </row>
    <row r="993862" spans="23:35" x14ac:dyDescent="0.2">
      <c r="W993862" s="29"/>
      <c r="AI993862" s="29"/>
    </row>
    <row r="993890" spans="23:35" x14ac:dyDescent="0.2">
      <c r="W993890" s="31"/>
      <c r="AI993890" s="31"/>
    </row>
    <row r="993894" spans="23:35" x14ac:dyDescent="0.2">
      <c r="W993894" s="29"/>
      <c r="AI993894" s="29"/>
    </row>
    <row r="993922" spans="23:35" x14ac:dyDescent="0.2">
      <c r="W993922" s="31"/>
      <c r="AI993922" s="31"/>
    </row>
    <row r="993926" spans="23:35" x14ac:dyDescent="0.2">
      <c r="W993926" s="29"/>
      <c r="AI993926" s="29"/>
    </row>
    <row r="993954" spans="23:35" x14ac:dyDescent="0.2">
      <c r="W993954" s="31"/>
      <c r="AI993954" s="31"/>
    </row>
    <row r="993958" spans="23:35" x14ac:dyDescent="0.2">
      <c r="W993958" s="29"/>
      <c r="AI993958" s="29"/>
    </row>
    <row r="993986" spans="23:35" x14ac:dyDescent="0.2">
      <c r="W993986" s="31"/>
      <c r="AI993986" s="31"/>
    </row>
    <row r="993990" spans="23:35" x14ac:dyDescent="0.2">
      <c r="W993990" s="29"/>
      <c r="AI993990" s="29"/>
    </row>
    <row r="994018" spans="23:35" x14ac:dyDescent="0.2">
      <c r="W994018" s="31"/>
      <c r="AI994018" s="31"/>
    </row>
    <row r="994022" spans="23:35" x14ac:dyDescent="0.2">
      <c r="W994022" s="29"/>
      <c r="AI994022" s="29"/>
    </row>
    <row r="994050" spans="23:35" x14ac:dyDescent="0.2">
      <c r="W994050" s="31"/>
      <c r="AI994050" s="31"/>
    </row>
    <row r="994054" spans="23:35" x14ac:dyDescent="0.2">
      <c r="W994054" s="29"/>
      <c r="AI994054" s="29"/>
    </row>
    <row r="994082" spans="23:35" x14ac:dyDescent="0.2">
      <c r="W994082" s="31"/>
      <c r="AI994082" s="31"/>
    </row>
    <row r="994086" spans="23:35" x14ac:dyDescent="0.2">
      <c r="W994086" s="29"/>
      <c r="AI994086" s="29"/>
    </row>
    <row r="994114" spans="23:35" x14ac:dyDescent="0.2">
      <c r="W994114" s="31"/>
      <c r="AI994114" s="31"/>
    </row>
    <row r="994118" spans="23:35" x14ac:dyDescent="0.2">
      <c r="W994118" s="29"/>
      <c r="AI994118" s="29"/>
    </row>
    <row r="994146" spans="23:35" x14ac:dyDescent="0.2">
      <c r="W994146" s="31"/>
      <c r="AI994146" s="31"/>
    </row>
    <row r="994150" spans="23:35" x14ac:dyDescent="0.2">
      <c r="W994150" s="29"/>
      <c r="AI994150" s="29"/>
    </row>
    <row r="994178" spans="23:35" x14ac:dyDescent="0.2">
      <c r="W994178" s="31"/>
      <c r="AI994178" s="31"/>
    </row>
    <row r="994182" spans="23:35" x14ac:dyDescent="0.2">
      <c r="W994182" s="29"/>
      <c r="AI994182" s="29"/>
    </row>
    <row r="994210" spans="23:35" x14ac:dyDescent="0.2">
      <c r="W994210" s="31"/>
      <c r="AI994210" s="31"/>
    </row>
    <row r="994214" spans="23:35" x14ac:dyDescent="0.2">
      <c r="W994214" s="29"/>
      <c r="AI994214" s="29"/>
    </row>
    <row r="994242" spans="23:35" x14ac:dyDescent="0.2">
      <c r="W994242" s="31"/>
      <c r="AI994242" s="31"/>
    </row>
    <row r="994246" spans="23:35" x14ac:dyDescent="0.2">
      <c r="W994246" s="29"/>
      <c r="AI994246" s="29"/>
    </row>
    <row r="994274" spans="23:35" x14ac:dyDescent="0.2">
      <c r="W994274" s="31"/>
      <c r="AI994274" s="31"/>
    </row>
    <row r="994278" spans="23:35" x14ac:dyDescent="0.2">
      <c r="W994278" s="29"/>
      <c r="AI994278" s="29"/>
    </row>
    <row r="994306" spans="23:35" x14ac:dyDescent="0.2">
      <c r="W994306" s="31"/>
      <c r="AI994306" s="31"/>
    </row>
    <row r="994310" spans="23:35" x14ac:dyDescent="0.2">
      <c r="W994310" s="29"/>
      <c r="AI994310" s="29"/>
    </row>
    <row r="994338" spans="23:35" x14ac:dyDescent="0.2">
      <c r="W994338" s="31"/>
      <c r="AI994338" s="31"/>
    </row>
    <row r="994342" spans="23:35" x14ac:dyDescent="0.2">
      <c r="W994342" s="29"/>
      <c r="AI994342" s="29"/>
    </row>
    <row r="994370" spans="23:35" x14ac:dyDescent="0.2">
      <c r="W994370" s="31"/>
      <c r="AI994370" s="31"/>
    </row>
    <row r="994374" spans="23:35" x14ac:dyDescent="0.2">
      <c r="W994374" s="29"/>
      <c r="AI994374" s="29"/>
    </row>
    <row r="994402" spans="23:35" x14ac:dyDescent="0.2">
      <c r="W994402" s="31"/>
      <c r="AI994402" s="31"/>
    </row>
    <row r="994406" spans="23:35" x14ac:dyDescent="0.2">
      <c r="W994406" s="29"/>
      <c r="AI994406" s="29"/>
    </row>
    <row r="994434" spans="23:35" x14ac:dyDescent="0.2">
      <c r="W994434" s="31"/>
      <c r="AI994434" s="31"/>
    </row>
    <row r="994438" spans="23:35" x14ac:dyDescent="0.2">
      <c r="W994438" s="29"/>
      <c r="AI994438" s="29"/>
    </row>
    <row r="994466" spans="23:35" x14ac:dyDescent="0.2">
      <c r="W994466" s="31"/>
      <c r="AI994466" s="31"/>
    </row>
    <row r="994470" spans="23:35" x14ac:dyDescent="0.2">
      <c r="W994470" s="29"/>
      <c r="AI994470" s="29"/>
    </row>
    <row r="994498" spans="23:35" x14ac:dyDescent="0.2">
      <c r="W994498" s="31"/>
      <c r="AI994498" s="31"/>
    </row>
    <row r="994502" spans="23:35" x14ac:dyDescent="0.2">
      <c r="W994502" s="29"/>
      <c r="AI994502" s="29"/>
    </row>
    <row r="994530" spans="23:35" x14ac:dyDescent="0.2">
      <c r="W994530" s="31"/>
      <c r="AI994530" s="31"/>
    </row>
    <row r="994534" spans="23:35" x14ac:dyDescent="0.2">
      <c r="W994534" s="29"/>
      <c r="AI994534" s="29"/>
    </row>
    <row r="994562" spans="23:35" x14ac:dyDescent="0.2">
      <c r="W994562" s="31"/>
      <c r="AI994562" s="31"/>
    </row>
    <row r="994566" spans="23:35" x14ac:dyDescent="0.2">
      <c r="W994566" s="29"/>
      <c r="AI994566" s="29"/>
    </row>
    <row r="994594" spans="23:35" x14ac:dyDescent="0.2">
      <c r="W994594" s="31"/>
      <c r="AI994594" s="31"/>
    </row>
    <row r="994598" spans="23:35" x14ac:dyDescent="0.2">
      <c r="W994598" s="29"/>
      <c r="AI994598" s="29"/>
    </row>
    <row r="994626" spans="23:35" x14ac:dyDescent="0.2">
      <c r="W994626" s="31"/>
      <c r="AI994626" s="31"/>
    </row>
    <row r="994630" spans="23:35" x14ac:dyDescent="0.2">
      <c r="W994630" s="29"/>
      <c r="AI994630" s="29"/>
    </row>
    <row r="994658" spans="23:35" x14ac:dyDescent="0.2">
      <c r="W994658" s="31"/>
      <c r="AI994658" s="31"/>
    </row>
    <row r="994662" spans="23:35" x14ac:dyDescent="0.2">
      <c r="W994662" s="29"/>
      <c r="AI994662" s="29"/>
    </row>
    <row r="994690" spans="23:35" x14ac:dyDescent="0.2">
      <c r="W994690" s="31"/>
      <c r="AI994690" s="31"/>
    </row>
    <row r="994694" spans="23:35" x14ac:dyDescent="0.2">
      <c r="W994694" s="29"/>
      <c r="AI994694" s="29"/>
    </row>
    <row r="994722" spans="23:35" x14ac:dyDescent="0.2">
      <c r="W994722" s="31"/>
      <c r="AI994722" s="31"/>
    </row>
    <row r="994726" spans="23:35" x14ac:dyDescent="0.2">
      <c r="W994726" s="29"/>
      <c r="AI994726" s="29"/>
    </row>
    <row r="994754" spans="23:35" x14ac:dyDescent="0.2">
      <c r="W994754" s="31"/>
      <c r="AI994754" s="31"/>
    </row>
    <row r="994758" spans="23:35" x14ac:dyDescent="0.2">
      <c r="W994758" s="29"/>
      <c r="AI994758" s="29"/>
    </row>
    <row r="994786" spans="23:35" x14ac:dyDescent="0.2">
      <c r="W994786" s="31"/>
      <c r="AI994786" s="31"/>
    </row>
    <row r="994790" spans="23:35" x14ac:dyDescent="0.2">
      <c r="W994790" s="29"/>
      <c r="AI994790" s="29"/>
    </row>
    <row r="994818" spans="23:35" x14ac:dyDescent="0.2">
      <c r="W994818" s="31"/>
      <c r="AI994818" s="31"/>
    </row>
    <row r="994822" spans="23:35" x14ac:dyDescent="0.2">
      <c r="W994822" s="29"/>
      <c r="AI994822" s="29"/>
    </row>
    <row r="994850" spans="23:35" x14ac:dyDescent="0.2">
      <c r="W994850" s="31"/>
      <c r="AI994850" s="31"/>
    </row>
    <row r="994854" spans="23:35" x14ac:dyDescent="0.2">
      <c r="W994854" s="29"/>
      <c r="AI994854" s="29"/>
    </row>
    <row r="994882" spans="23:35" x14ac:dyDescent="0.2">
      <c r="W994882" s="31"/>
      <c r="AI994882" s="31"/>
    </row>
    <row r="994886" spans="23:35" x14ac:dyDescent="0.2">
      <c r="W994886" s="29"/>
      <c r="AI994886" s="29"/>
    </row>
    <row r="994914" spans="23:35" x14ac:dyDescent="0.2">
      <c r="W994914" s="31"/>
      <c r="AI994914" s="31"/>
    </row>
    <row r="994918" spans="23:35" x14ac:dyDescent="0.2">
      <c r="W994918" s="29"/>
      <c r="AI994918" s="29"/>
    </row>
    <row r="994946" spans="23:35" x14ac:dyDescent="0.2">
      <c r="W994946" s="31"/>
      <c r="AI994946" s="31"/>
    </row>
    <row r="994950" spans="23:35" x14ac:dyDescent="0.2">
      <c r="W994950" s="29"/>
      <c r="AI994950" s="29"/>
    </row>
    <row r="994978" spans="23:35" x14ac:dyDescent="0.2">
      <c r="W994978" s="31"/>
      <c r="AI994978" s="31"/>
    </row>
    <row r="994982" spans="23:35" x14ac:dyDescent="0.2">
      <c r="W994982" s="29"/>
      <c r="AI994982" s="29"/>
    </row>
    <row r="995010" spans="23:35" x14ac:dyDescent="0.2">
      <c r="W995010" s="31"/>
      <c r="AI995010" s="31"/>
    </row>
    <row r="995014" spans="23:35" x14ac:dyDescent="0.2">
      <c r="W995014" s="29"/>
      <c r="AI995014" s="29"/>
    </row>
    <row r="995042" spans="23:35" x14ac:dyDescent="0.2">
      <c r="W995042" s="31"/>
      <c r="AI995042" s="31"/>
    </row>
    <row r="995046" spans="23:35" x14ac:dyDescent="0.2">
      <c r="W995046" s="29"/>
      <c r="AI995046" s="29"/>
    </row>
    <row r="995074" spans="23:35" x14ac:dyDescent="0.2">
      <c r="W995074" s="31"/>
      <c r="AI995074" s="31"/>
    </row>
    <row r="995078" spans="23:35" x14ac:dyDescent="0.2">
      <c r="W995078" s="29"/>
      <c r="AI995078" s="29"/>
    </row>
    <row r="995106" spans="23:35" x14ac:dyDescent="0.2">
      <c r="W995106" s="31"/>
      <c r="AI995106" s="31"/>
    </row>
    <row r="995110" spans="23:35" x14ac:dyDescent="0.2">
      <c r="W995110" s="29"/>
      <c r="AI995110" s="29"/>
    </row>
    <row r="995138" spans="23:35" x14ac:dyDescent="0.2">
      <c r="W995138" s="31"/>
      <c r="AI995138" s="31"/>
    </row>
    <row r="995142" spans="23:35" x14ac:dyDescent="0.2">
      <c r="W995142" s="29"/>
      <c r="AI995142" s="29"/>
    </row>
    <row r="995170" spans="23:35" x14ac:dyDescent="0.2">
      <c r="W995170" s="31"/>
      <c r="AI995170" s="31"/>
    </row>
    <row r="995174" spans="23:35" x14ac:dyDescent="0.2">
      <c r="W995174" s="29"/>
      <c r="AI995174" s="29"/>
    </row>
    <row r="995202" spans="23:35" x14ac:dyDescent="0.2">
      <c r="W995202" s="31"/>
      <c r="AI995202" s="31"/>
    </row>
    <row r="995206" spans="23:35" x14ac:dyDescent="0.2">
      <c r="W995206" s="29"/>
      <c r="AI995206" s="29"/>
    </row>
    <row r="995234" spans="23:35" x14ac:dyDescent="0.2">
      <c r="W995234" s="31"/>
      <c r="AI995234" s="31"/>
    </row>
    <row r="995238" spans="23:35" x14ac:dyDescent="0.2">
      <c r="W995238" s="29"/>
      <c r="AI995238" s="29"/>
    </row>
    <row r="995266" spans="23:35" x14ac:dyDescent="0.2">
      <c r="W995266" s="31"/>
      <c r="AI995266" s="31"/>
    </row>
    <row r="995270" spans="23:35" x14ac:dyDescent="0.2">
      <c r="W995270" s="29"/>
      <c r="AI995270" s="29"/>
    </row>
    <row r="995298" spans="23:35" x14ac:dyDescent="0.2">
      <c r="W995298" s="31"/>
      <c r="AI995298" s="31"/>
    </row>
    <row r="995302" spans="23:35" x14ac:dyDescent="0.2">
      <c r="W995302" s="29"/>
      <c r="AI995302" s="29"/>
    </row>
    <row r="995330" spans="23:35" x14ac:dyDescent="0.2">
      <c r="W995330" s="31"/>
      <c r="AI995330" s="31"/>
    </row>
    <row r="995334" spans="23:35" x14ac:dyDescent="0.2">
      <c r="W995334" s="29"/>
      <c r="AI995334" s="29"/>
    </row>
    <row r="995362" spans="23:35" x14ac:dyDescent="0.2">
      <c r="W995362" s="31"/>
      <c r="AI995362" s="31"/>
    </row>
    <row r="995366" spans="23:35" x14ac:dyDescent="0.2">
      <c r="W995366" s="29"/>
      <c r="AI995366" s="29"/>
    </row>
    <row r="995394" spans="23:35" x14ac:dyDescent="0.2">
      <c r="W995394" s="31"/>
      <c r="AI995394" s="31"/>
    </row>
    <row r="995398" spans="23:35" x14ac:dyDescent="0.2">
      <c r="W995398" s="29"/>
      <c r="AI995398" s="29"/>
    </row>
    <row r="995426" spans="23:35" x14ac:dyDescent="0.2">
      <c r="W995426" s="31"/>
      <c r="AI995426" s="31"/>
    </row>
    <row r="995430" spans="23:35" x14ac:dyDescent="0.2">
      <c r="W995430" s="29"/>
      <c r="AI995430" s="29"/>
    </row>
    <row r="995458" spans="23:35" x14ac:dyDescent="0.2">
      <c r="W995458" s="31"/>
      <c r="AI995458" s="31"/>
    </row>
    <row r="995462" spans="23:35" x14ac:dyDescent="0.2">
      <c r="W995462" s="29"/>
      <c r="AI995462" s="29"/>
    </row>
    <row r="995490" spans="23:35" x14ac:dyDescent="0.2">
      <c r="W995490" s="31"/>
      <c r="AI995490" s="31"/>
    </row>
    <row r="995494" spans="23:35" x14ac:dyDescent="0.2">
      <c r="W995494" s="29"/>
      <c r="AI995494" s="29"/>
    </row>
    <row r="995522" spans="23:35" x14ac:dyDescent="0.2">
      <c r="W995522" s="31"/>
      <c r="AI995522" s="31"/>
    </row>
    <row r="995526" spans="23:35" x14ac:dyDescent="0.2">
      <c r="W995526" s="29"/>
      <c r="AI995526" s="29"/>
    </row>
    <row r="995554" spans="23:35" x14ac:dyDescent="0.2">
      <c r="W995554" s="31"/>
      <c r="AI995554" s="31"/>
    </row>
    <row r="995558" spans="23:35" x14ac:dyDescent="0.2">
      <c r="W995558" s="29"/>
      <c r="AI995558" s="29"/>
    </row>
    <row r="995586" spans="23:35" x14ac:dyDescent="0.2">
      <c r="W995586" s="31"/>
      <c r="AI995586" s="31"/>
    </row>
    <row r="995590" spans="23:35" x14ac:dyDescent="0.2">
      <c r="W995590" s="29"/>
      <c r="AI995590" s="29"/>
    </row>
    <row r="995618" spans="23:35" x14ac:dyDescent="0.2">
      <c r="W995618" s="31"/>
      <c r="AI995618" s="31"/>
    </row>
    <row r="995622" spans="23:35" x14ac:dyDescent="0.2">
      <c r="W995622" s="29"/>
      <c r="AI995622" s="29"/>
    </row>
    <row r="995650" spans="23:35" x14ac:dyDescent="0.2">
      <c r="W995650" s="31"/>
      <c r="AI995650" s="31"/>
    </row>
    <row r="995654" spans="23:35" x14ac:dyDescent="0.2">
      <c r="W995654" s="29"/>
      <c r="AI995654" s="29"/>
    </row>
    <row r="995682" spans="23:35" x14ac:dyDescent="0.2">
      <c r="W995682" s="31"/>
      <c r="AI995682" s="31"/>
    </row>
    <row r="995686" spans="23:35" x14ac:dyDescent="0.2">
      <c r="W995686" s="29"/>
      <c r="AI995686" s="29"/>
    </row>
    <row r="995714" spans="23:35" x14ac:dyDescent="0.2">
      <c r="W995714" s="31"/>
      <c r="AI995714" s="31"/>
    </row>
    <row r="995718" spans="23:35" x14ac:dyDescent="0.2">
      <c r="W995718" s="29"/>
      <c r="AI995718" s="29"/>
    </row>
    <row r="995746" spans="23:35" x14ac:dyDescent="0.2">
      <c r="W995746" s="31"/>
      <c r="AI995746" s="31"/>
    </row>
    <row r="995750" spans="23:35" x14ac:dyDescent="0.2">
      <c r="W995750" s="29"/>
      <c r="AI995750" s="29"/>
    </row>
    <row r="995778" spans="23:35" x14ac:dyDescent="0.2">
      <c r="W995778" s="31"/>
      <c r="AI995778" s="31"/>
    </row>
    <row r="995782" spans="23:35" x14ac:dyDescent="0.2">
      <c r="W995782" s="29"/>
      <c r="AI995782" s="29"/>
    </row>
    <row r="995810" spans="23:35" x14ac:dyDescent="0.2">
      <c r="W995810" s="31"/>
      <c r="AI995810" s="31"/>
    </row>
    <row r="995814" spans="23:35" x14ac:dyDescent="0.2">
      <c r="W995814" s="29"/>
      <c r="AI995814" s="29"/>
    </row>
    <row r="995842" spans="23:35" x14ac:dyDescent="0.2">
      <c r="W995842" s="31"/>
      <c r="AI995842" s="31"/>
    </row>
    <row r="995846" spans="23:35" x14ac:dyDescent="0.2">
      <c r="W995846" s="29"/>
      <c r="AI995846" s="29"/>
    </row>
    <row r="995874" spans="23:35" x14ac:dyDescent="0.2">
      <c r="W995874" s="31"/>
      <c r="AI995874" s="31"/>
    </row>
    <row r="995878" spans="23:35" x14ac:dyDescent="0.2">
      <c r="W995878" s="29"/>
      <c r="AI995878" s="29"/>
    </row>
    <row r="995906" spans="23:35" x14ac:dyDescent="0.2">
      <c r="W995906" s="31"/>
      <c r="AI995906" s="31"/>
    </row>
    <row r="995910" spans="23:35" x14ac:dyDescent="0.2">
      <c r="W995910" s="29"/>
      <c r="AI995910" s="29"/>
    </row>
    <row r="995938" spans="23:35" x14ac:dyDescent="0.2">
      <c r="W995938" s="31"/>
      <c r="AI995938" s="31"/>
    </row>
    <row r="995942" spans="23:35" x14ac:dyDescent="0.2">
      <c r="W995942" s="29"/>
      <c r="AI995942" s="29"/>
    </row>
    <row r="995970" spans="23:35" x14ac:dyDescent="0.2">
      <c r="W995970" s="31"/>
      <c r="AI995970" s="31"/>
    </row>
    <row r="995974" spans="23:35" x14ac:dyDescent="0.2">
      <c r="W995974" s="29"/>
      <c r="AI995974" s="29"/>
    </row>
    <row r="996002" spans="23:35" x14ac:dyDescent="0.2">
      <c r="W996002" s="31"/>
      <c r="AI996002" s="31"/>
    </row>
    <row r="996006" spans="23:35" x14ac:dyDescent="0.2">
      <c r="W996006" s="29"/>
      <c r="AI996006" s="29"/>
    </row>
    <row r="996034" spans="23:35" x14ac:dyDescent="0.2">
      <c r="W996034" s="31"/>
      <c r="AI996034" s="31"/>
    </row>
    <row r="996038" spans="23:35" x14ac:dyDescent="0.2">
      <c r="W996038" s="29"/>
      <c r="AI996038" s="29"/>
    </row>
    <row r="996066" spans="23:35" x14ac:dyDescent="0.2">
      <c r="W996066" s="31"/>
      <c r="AI996066" s="31"/>
    </row>
    <row r="996070" spans="23:35" x14ac:dyDescent="0.2">
      <c r="W996070" s="29"/>
      <c r="AI996070" s="29"/>
    </row>
    <row r="996098" spans="23:35" x14ac:dyDescent="0.2">
      <c r="W996098" s="31"/>
      <c r="AI996098" s="31"/>
    </row>
    <row r="996102" spans="23:35" x14ac:dyDescent="0.2">
      <c r="W996102" s="29"/>
      <c r="AI996102" s="29"/>
    </row>
    <row r="996130" spans="23:35" x14ac:dyDescent="0.2">
      <c r="W996130" s="31"/>
      <c r="AI996130" s="31"/>
    </row>
    <row r="996134" spans="23:35" x14ac:dyDescent="0.2">
      <c r="W996134" s="29"/>
      <c r="AI996134" s="29"/>
    </row>
    <row r="996162" spans="23:35" x14ac:dyDescent="0.2">
      <c r="W996162" s="31"/>
      <c r="AI996162" s="31"/>
    </row>
    <row r="996166" spans="23:35" x14ac:dyDescent="0.2">
      <c r="W996166" s="29"/>
      <c r="AI996166" s="29"/>
    </row>
    <row r="996194" spans="23:35" x14ac:dyDescent="0.2">
      <c r="W996194" s="31"/>
      <c r="AI996194" s="31"/>
    </row>
    <row r="996198" spans="23:35" x14ac:dyDescent="0.2">
      <c r="W996198" s="29"/>
      <c r="AI996198" s="29"/>
    </row>
    <row r="996226" spans="23:35" x14ac:dyDescent="0.2">
      <c r="W996226" s="31"/>
      <c r="AI996226" s="31"/>
    </row>
    <row r="996230" spans="23:35" x14ac:dyDescent="0.2">
      <c r="W996230" s="29"/>
      <c r="AI996230" s="29"/>
    </row>
    <row r="996258" spans="23:35" x14ac:dyDescent="0.2">
      <c r="W996258" s="31"/>
      <c r="AI996258" s="31"/>
    </row>
    <row r="996262" spans="23:35" x14ac:dyDescent="0.2">
      <c r="W996262" s="29"/>
      <c r="AI996262" s="29"/>
    </row>
    <row r="996290" spans="23:35" x14ac:dyDescent="0.2">
      <c r="W996290" s="31"/>
      <c r="AI996290" s="31"/>
    </row>
    <row r="996294" spans="23:35" x14ac:dyDescent="0.2">
      <c r="W996294" s="29"/>
      <c r="AI996294" s="29"/>
    </row>
    <row r="996322" spans="23:35" x14ac:dyDescent="0.2">
      <c r="W996322" s="31"/>
      <c r="AI996322" s="31"/>
    </row>
    <row r="996326" spans="23:35" x14ac:dyDescent="0.2">
      <c r="W996326" s="29"/>
      <c r="AI996326" s="29"/>
    </row>
    <row r="996354" spans="23:35" x14ac:dyDescent="0.2">
      <c r="W996354" s="31"/>
      <c r="AI996354" s="31"/>
    </row>
    <row r="996358" spans="23:35" x14ac:dyDescent="0.2">
      <c r="W996358" s="29"/>
      <c r="AI996358" s="29"/>
    </row>
    <row r="996386" spans="23:35" x14ac:dyDescent="0.2">
      <c r="W996386" s="31"/>
      <c r="AI996386" s="31"/>
    </row>
    <row r="996390" spans="23:35" x14ac:dyDescent="0.2">
      <c r="W996390" s="29"/>
      <c r="AI996390" s="29"/>
    </row>
    <row r="996418" spans="23:35" x14ac:dyDescent="0.2">
      <c r="W996418" s="31"/>
      <c r="AI996418" s="31"/>
    </row>
    <row r="996422" spans="23:35" x14ac:dyDescent="0.2">
      <c r="W996422" s="29"/>
      <c r="AI996422" s="29"/>
    </row>
    <row r="996450" spans="23:35" x14ac:dyDescent="0.2">
      <c r="W996450" s="31"/>
      <c r="AI996450" s="31"/>
    </row>
    <row r="996454" spans="23:35" x14ac:dyDescent="0.2">
      <c r="W996454" s="29"/>
      <c r="AI996454" s="29"/>
    </row>
    <row r="996482" spans="23:35" x14ac:dyDescent="0.2">
      <c r="W996482" s="31"/>
      <c r="AI996482" s="31"/>
    </row>
    <row r="996486" spans="23:35" x14ac:dyDescent="0.2">
      <c r="W996486" s="29"/>
      <c r="AI996486" s="29"/>
    </row>
    <row r="996514" spans="23:35" x14ac:dyDescent="0.2">
      <c r="W996514" s="31"/>
      <c r="AI996514" s="31"/>
    </row>
    <row r="996518" spans="23:35" x14ac:dyDescent="0.2">
      <c r="W996518" s="29"/>
      <c r="AI996518" s="29"/>
    </row>
    <row r="996546" spans="23:35" x14ac:dyDescent="0.2">
      <c r="W996546" s="31"/>
      <c r="AI996546" s="31"/>
    </row>
    <row r="996550" spans="23:35" x14ac:dyDescent="0.2">
      <c r="W996550" s="29"/>
      <c r="AI996550" s="29"/>
    </row>
    <row r="996578" spans="23:35" x14ac:dyDescent="0.2">
      <c r="W996578" s="31"/>
      <c r="AI996578" s="31"/>
    </row>
    <row r="996582" spans="23:35" x14ac:dyDescent="0.2">
      <c r="W996582" s="29"/>
      <c r="AI996582" s="29"/>
    </row>
    <row r="996610" spans="23:35" x14ac:dyDescent="0.2">
      <c r="W996610" s="31"/>
      <c r="AI996610" s="31"/>
    </row>
    <row r="996614" spans="23:35" x14ac:dyDescent="0.2">
      <c r="W996614" s="29"/>
      <c r="AI996614" s="29"/>
    </row>
    <row r="996642" spans="23:35" x14ac:dyDescent="0.2">
      <c r="W996642" s="31"/>
      <c r="AI996642" s="31"/>
    </row>
    <row r="996646" spans="23:35" x14ac:dyDescent="0.2">
      <c r="W996646" s="29"/>
      <c r="AI996646" s="29"/>
    </row>
    <row r="996674" spans="23:35" x14ac:dyDescent="0.2">
      <c r="W996674" s="31"/>
      <c r="AI996674" s="31"/>
    </row>
    <row r="996678" spans="23:35" x14ac:dyDescent="0.2">
      <c r="W996678" s="29"/>
      <c r="AI996678" s="29"/>
    </row>
    <row r="996706" spans="23:35" x14ac:dyDescent="0.2">
      <c r="W996706" s="31"/>
      <c r="AI996706" s="31"/>
    </row>
    <row r="996710" spans="23:35" x14ac:dyDescent="0.2">
      <c r="W996710" s="29"/>
      <c r="AI996710" s="29"/>
    </row>
    <row r="996738" spans="23:35" x14ac:dyDescent="0.2">
      <c r="W996738" s="31"/>
      <c r="AI996738" s="31"/>
    </row>
    <row r="996742" spans="23:35" x14ac:dyDescent="0.2">
      <c r="W996742" s="29"/>
      <c r="AI996742" s="29"/>
    </row>
    <row r="996770" spans="23:35" x14ac:dyDescent="0.2">
      <c r="W996770" s="31"/>
      <c r="AI996770" s="31"/>
    </row>
    <row r="996774" spans="23:35" x14ac:dyDescent="0.2">
      <c r="W996774" s="29"/>
      <c r="AI996774" s="29"/>
    </row>
    <row r="996802" spans="23:35" x14ac:dyDescent="0.2">
      <c r="W996802" s="31"/>
      <c r="AI996802" s="31"/>
    </row>
    <row r="996806" spans="23:35" x14ac:dyDescent="0.2">
      <c r="W996806" s="29"/>
      <c r="AI996806" s="29"/>
    </row>
    <row r="996834" spans="23:35" x14ac:dyDescent="0.2">
      <c r="W996834" s="31"/>
      <c r="AI996834" s="31"/>
    </row>
    <row r="996838" spans="23:35" x14ac:dyDescent="0.2">
      <c r="W996838" s="29"/>
      <c r="AI996838" s="29"/>
    </row>
    <row r="996866" spans="23:35" x14ac:dyDescent="0.2">
      <c r="W996866" s="31"/>
      <c r="AI996866" s="31"/>
    </row>
    <row r="996870" spans="23:35" x14ac:dyDescent="0.2">
      <c r="W996870" s="29"/>
      <c r="AI996870" s="29"/>
    </row>
    <row r="996898" spans="23:35" x14ac:dyDescent="0.2">
      <c r="W996898" s="31"/>
      <c r="AI996898" s="31"/>
    </row>
    <row r="996902" spans="23:35" x14ac:dyDescent="0.2">
      <c r="W996902" s="29"/>
      <c r="AI996902" s="29"/>
    </row>
    <row r="996930" spans="23:35" x14ac:dyDescent="0.2">
      <c r="W996930" s="31"/>
      <c r="AI996930" s="31"/>
    </row>
    <row r="996934" spans="23:35" x14ac:dyDescent="0.2">
      <c r="W996934" s="29"/>
      <c r="AI996934" s="29"/>
    </row>
    <row r="996962" spans="23:35" x14ac:dyDescent="0.2">
      <c r="W996962" s="31"/>
      <c r="AI996962" s="31"/>
    </row>
    <row r="996966" spans="23:35" x14ac:dyDescent="0.2">
      <c r="W996966" s="29"/>
      <c r="AI996966" s="29"/>
    </row>
    <row r="996994" spans="23:35" x14ac:dyDescent="0.2">
      <c r="W996994" s="31"/>
      <c r="AI996994" s="31"/>
    </row>
    <row r="996998" spans="23:35" x14ac:dyDescent="0.2">
      <c r="W996998" s="29"/>
      <c r="AI996998" s="29"/>
    </row>
    <row r="997026" spans="23:35" x14ac:dyDescent="0.2">
      <c r="W997026" s="31"/>
      <c r="AI997026" s="31"/>
    </row>
    <row r="997030" spans="23:35" x14ac:dyDescent="0.2">
      <c r="W997030" s="29"/>
      <c r="AI997030" s="29"/>
    </row>
    <row r="997058" spans="23:35" x14ac:dyDescent="0.2">
      <c r="W997058" s="31"/>
      <c r="AI997058" s="31"/>
    </row>
    <row r="997062" spans="23:35" x14ac:dyDescent="0.2">
      <c r="W997062" s="29"/>
      <c r="AI997062" s="29"/>
    </row>
    <row r="997090" spans="23:35" x14ac:dyDescent="0.2">
      <c r="W997090" s="31"/>
      <c r="AI997090" s="31"/>
    </row>
    <row r="997094" spans="23:35" x14ac:dyDescent="0.2">
      <c r="W997094" s="29"/>
      <c r="AI997094" s="29"/>
    </row>
    <row r="997122" spans="23:35" x14ac:dyDescent="0.2">
      <c r="W997122" s="31"/>
      <c r="AI997122" s="31"/>
    </row>
    <row r="997126" spans="23:35" x14ac:dyDescent="0.2">
      <c r="W997126" s="29"/>
      <c r="AI997126" s="29"/>
    </row>
    <row r="997154" spans="23:35" x14ac:dyDescent="0.2">
      <c r="W997154" s="31"/>
      <c r="AI997154" s="31"/>
    </row>
    <row r="997158" spans="23:35" x14ac:dyDescent="0.2">
      <c r="W997158" s="29"/>
      <c r="AI997158" s="29"/>
    </row>
    <row r="997186" spans="23:35" x14ac:dyDescent="0.2">
      <c r="W997186" s="31"/>
      <c r="AI997186" s="31"/>
    </row>
    <row r="997190" spans="23:35" x14ac:dyDescent="0.2">
      <c r="W997190" s="29"/>
      <c r="AI997190" s="29"/>
    </row>
    <row r="997218" spans="23:35" x14ac:dyDescent="0.2">
      <c r="W997218" s="31"/>
      <c r="AI997218" s="31"/>
    </row>
    <row r="997222" spans="23:35" x14ac:dyDescent="0.2">
      <c r="W997222" s="29"/>
      <c r="AI997222" s="29"/>
    </row>
    <row r="997250" spans="23:35" x14ac:dyDescent="0.2">
      <c r="W997250" s="31"/>
      <c r="AI997250" s="31"/>
    </row>
    <row r="997254" spans="23:35" x14ac:dyDescent="0.2">
      <c r="W997254" s="29"/>
      <c r="AI997254" s="29"/>
    </row>
    <row r="997282" spans="23:35" x14ac:dyDescent="0.2">
      <c r="W997282" s="31"/>
      <c r="AI997282" s="31"/>
    </row>
    <row r="997286" spans="23:35" x14ac:dyDescent="0.2">
      <c r="W997286" s="29"/>
      <c r="AI997286" s="29"/>
    </row>
    <row r="997314" spans="23:35" x14ac:dyDescent="0.2">
      <c r="W997314" s="31"/>
      <c r="AI997314" s="31"/>
    </row>
    <row r="997318" spans="23:35" x14ac:dyDescent="0.2">
      <c r="W997318" s="29"/>
      <c r="AI997318" s="29"/>
    </row>
    <row r="997346" spans="23:35" x14ac:dyDescent="0.2">
      <c r="W997346" s="31"/>
      <c r="AI997346" s="31"/>
    </row>
    <row r="997350" spans="23:35" x14ac:dyDescent="0.2">
      <c r="W997350" s="29"/>
      <c r="AI997350" s="29"/>
    </row>
    <row r="997378" spans="23:35" x14ac:dyDescent="0.2">
      <c r="W997378" s="31"/>
      <c r="AI997378" s="31"/>
    </row>
    <row r="997382" spans="23:35" x14ac:dyDescent="0.2">
      <c r="W997382" s="29"/>
      <c r="AI997382" s="29"/>
    </row>
    <row r="997410" spans="23:35" x14ac:dyDescent="0.2">
      <c r="W997410" s="31"/>
      <c r="AI997410" s="31"/>
    </row>
    <row r="997414" spans="23:35" x14ac:dyDescent="0.2">
      <c r="W997414" s="29"/>
      <c r="AI997414" s="29"/>
    </row>
    <row r="997442" spans="23:35" x14ac:dyDescent="0.2">
      <c r="W997442" s="31"/>
      <c r="AI997442" s="31"/>
    </row>
    <row r="997446" spans="23:35" x14ac:dyDescent="0.2">
      <c r="W997446" s="29"/>
      <c r="AI997446" s="29"/>
    </row>
    <row r="997474" spans="23:35" x14ac:dyDescent="0.2">
      <c r="W997474" s="31"/>
      <c r="AI997474" s="31"/>
    </row>
    <row r="997478" spans="23:35" x14ac:dyDescent="0.2">
      <c r="W997478" s="29"/>
      <c r="AI997478" s="29"/>
    </row>
    <row r="997506" spans="23:35" x14ac:dyDescent="0.2">
      <c r="W997506" s="31"/>
      <c r="AI997506" s="31"/>
    </row>
    <row r="997510" spans="23:35" x14ac:dyDescent="0.2">
      <c r="W997510" s="29"/>
      <c r="AI997510" s="29"/>
    </row>
    <row r="997538" spans="23:35" x14ac:dyDescent="0.2">
      <c r="W997538" s="31"/>
      <c r="AI997538" s="31"/>
    </row>
    <row r="997542" spans="23:35" x14ac:dyDescent="0.2">
      <c r="W997542" s="29"/>
      <c r="AI997542" s="29"/>
    </row>
    <row r="997570" spans="23:35" x14ac:dyDescent="0.2">
      <c r="W997570" s="31"/>
      <c r="AI997570" s="31"/>
    </row>
    <row r="997574" spans="23:35" x14ac:dyDescent="0.2">
      <c r="W997574" s="29"/>
      <c r="AI997574" s="29"/>
    </row>
    <row r="997602" spans="23:35" x14ac:dyDescent="0.2">
      <c r="W997602" s="31"/>
      <c r="AI997602" s="31"/>
    </row>
    <row r="997606" spans="23:35" x14ac:dyDescent="0.2">
      <c r="W997606" s="29"/>
      <c r="AI997606" s="29"/>
    </row>
    <row r="997634" spans="23:35" x14ac:dyDescent="0.2">
      <c r="W997634" s="31"/>
      <c r="AI997634" s="31"/>
    </row>
    <row r="997638" spans="23:35" x14ac:dyDescent="0.2">
      <c r="W997638" s="29"/>
      <c r="AI997638" s="29"/>
    </row>
    <row r="997666" spans="23:35" x14ac:dyDescent="0.2">
      <c r="W997666" s="31"/>
      <c r="AI997666" s="31"/>
    </row>
    <row r="997670" spans="23:35" x14ac:dyDescent="0.2">
      <c r="W997670" s="29"/>
      <c r="AI997670" s="29"/>
    </row>
    <row r="997698" spans="23:35" x14ac:dyDescent="0.2">
      <c r="W997698" s="31"/>
      <c r="AI997698" s="31"/>
    </row>
    <row r="997702" spans="23:35" x14ac:dyDescent="0.2">
      <c r="W997702" s="29"/>
      <c r="AI997702" s="29"/>
    </row>
    <row r="997730" spans="23:35" x14ac:dyDescent="0.2">
      <c r="W997730" s="31"/>
      <c r="AI997730" s="31"/>
    </row>
    <row r="997734" spans="23:35" x14ac:dyDescent="0.2">
      <c r="W997734" s="29"/>
      <c r="AI997734" s="29"/>
    </row>
    <row r="997762" spans="23:35" x14ac:dyDescent="0.2">
      <c r="W997762" s="31"/>
      <c r="AI997762" s="31"/>
    </row>
    <row r="997766" spans="23:35" x14ac:dyDescent="0.2">
      <c r="W997766" s="29"/>
      <c r="AI997766" s="29"/>
    </row>
    <row r="997794" spans="23:35" x14ac:dyDescent="0.2">
      <c r="W997794" s="31"/>
      <c r="AI997794" s="31"/>
    </row>
    <row r="997798" spans="23:35" x14ac:dyDescent="0.2">
      <c r="W997798" s="29"/>
      <c r="AI997798" s="29"/>
    </row>
    <row r="997826" spans="23:35" x14ac:dyDescent="0.2">
      <c r="W997826" s="31"/>
      <c r="AI997826" s="31"/>
    </row>
    <row r="997830" spans="23:35" x14ac:dyDescent="0.2">
      <c r="W997830" s="29"/>
      <c r="AI997830" s="29"/>
    </row>
    <row r="997858" spans="23:35" x14ac:dyDescent="0.2">
      <c r="W997858" s="31"/>
      <c r="AI997858" s="31"/>
    </row>
    <row r="997862" spans="23:35" x14ac:dyDescent="0.2">
      <c r="W997862" s="29"/>
      <c r="AI997862" s="29"/>
    </row>
    <row r="997890" spans="23:35" x14ac:dyDescent="0.2">
      <c r="W997890" s="31"/>
      <c r="AI997890" s="31"/>
    </row>
    <row r="997894" spans="23:35" x14ac:dyDescent="0.2">
      <c r="W997894" s="29"/>
      <c r="AI997894" s="29"/>
    </row>
    <row r="997922" spans="23:35" x14ac:dyDescent="0.2">
      <c r="W997922" s="31"/>
      <c r="AI997922" s="31"/>
    </row>
    <row r="997926" spans="23:35" x14ac:dyDescent="0.2">
      <c r="W997926" s="29"/>
      <c r="AI997926" s="29"/>
    </row>
    <row r="997954" spans="23:35" x14ac:dyDescent="0.2">
      <c r="W997954" s="31"/>
      <c r="AI997954" s="31"/>
    </row>
    <row r="997958" spans="23:35" x14ac:dyDescent="0.2">
      <c r="W997958" s="29"/>
      <c r="AI997958" s="29"/>
    </row>
    <row r="997986" spans="23:35" x14ac:dyDescent="0.2">
      <c r="W997986" s="31"/>
      <c r="AI997986" s="31"/>
    </row>
    <row r="997990" spans="23:35" x14ac:dyDescent="0.2">
      <c r="W997990" s="29"/>
      <c r="AI997990" s="29"/>
    </row>
    <row r="998018" spans="23:35" x14ac:dyDescent="0.2">
      <c r="W998018" s="31"/>
      <c r="AI998018" s="31"/>
    </row>
    <row r="998022" spans="23:35" x14ac:dyDescent="0.2">
      <c r="W998022" s="29"/>
      <c r="AI998022" s="29"/>
    </row>
    <row r="998050" spans="23:35" x14ac:dyDescent="0.2">
      <c r="W998050" s="31"/>
      <c r="AI998050" s="31"/>
    </row>
    <row r="998054" spans="23:35" x14ac:dyDescent="0.2">
      <c r="W998054" s="29"/>
      <c r="AI998054" s="29"/>
    </row>
    <row r="998082" spans="23:35" x14ac:dyDescent="0.2">
      <c r="W998082" s="31"/>
      <c r="AI998082" s="31"/>
    </row>
    <row r="998086" spans="23:35" x14ac:dyDescent="0.2">
      <c r="W998086" s="29"/>
      <c r="AI998086" s="29"/>
    </row>
    <row r="998114" spans="23:35" x14ac:dyDescent="0.2">
      <c r="W998114" s="31"/>
      <c r="AI998114" s="31"/>
    </row>
    <row r="998118" spans="23:35" x14ac:dyDescent="0.2">
      <c r="W998118" s="29"/>
      <c r="AI998118" s="29"/>
    </row>
    <row r="998146" spans="23:35" x14ac:dyDescent="0.2">
      <c r="W998146" s="31"/>
      <c r="AI998146" s="31"/>
    </row>
    <row r="998150" spans="23:35" x14ac:dyDescent="0.2">
      <c r="W998150" s="29"/>
      <c r="AI998150" s="29"/>
    </row>
    <row r="998178" spans="23:35" x14ac:dyDescent="0.2">
      <c r="W998178" s="31"/>
      <c r="AI998178" s="31"/>
    </row>
    <row r="998182" spans="23:35" x14ac:dyDescent="0.2">
      <c r="W998182" s="29"/>
      <c r="AI998182" s="29"/>
    </row>
    <row r="998210" spans="23:35" x14ac:dyDescent="0.2">
      <c r="W998210" s="31"/>
      <c r="AI998210" s="31"/>
    </row>
    <row r="998214" spans="23:35" x14ac:dyDescent="0.2">
      <c r="W998214" s="29"/>
      <c r="AI998214" s="29"/>
    </row>
    <row r="998242" spans="23:35" x14ac:dyDescent="0.2">
      <c r="W998242" s="31"/>
      <c r="AI998242" s="31"/>
    </row>
    <row r="998246" spans="23:35" x14ac:dyDescent="0.2">
      <c r="W998246" s="29"/>
      <c r="AI998246" s="29"/>
    </row>
    <row r="998274" spans="23:35" x14ac:dyDescent="0.2">
      <c r="W998274" s="31"/>
      <c r="AI998274" s="31"/>
    </row>
    <row r="998278" spans="23:35" x14ac:dyDescent="0.2">
      <c r="W998278" s="29"/>
      <c r="AI998278" s="29"/>
    </row>
    <row r="998306" spans="23:35" x14ac:dyDescent="0.2">
      <c r="W998306" s="31"/>
      <c r="AI998306" s="31"/>
    </row>
    <row r="998310" spans="23:35" x14ac:dyDescent="0.2">
      <c r="W998310" s="29"/>
      <c r="AI998310" s="29"/>
    </row>
    <row r="998338" spans="23:35" x14ac:dyDescent="0.2">
      <c r="W998338" s="31"/>
      <c r="AI998338" s="31"/>
    </row>
    <row r="998342" spans="23:35" x14ac:dyDescent="0.2">
      <c r="W998342" s="29"/>
      <c r="AI998342" s="29"/>
    </row>
    <row r="998370" spans="23:35" x14ac:dyDescent="0.2">
      <c r="W998370" s="31"/>
      <c r="AI998370" s="31"/>
    </row>
    <row r="998374" spans="23:35" x14ac:dyDescent="0.2">
      <c r="W998374" s="29"/>
      <c r="AI998374" s="29"/>
    </row>
    <row r="998402" spans="23:35" x14ac:dyDescent="0.2">
      <c r="W998402" s="31"/>
      <c r="AI998402" s="31"/>
    </row>
    <row r="998406" spans="23:35" x14ac:dyDescent="0.2">
      <c r="W998406" s="29"/>
      <c r="AI998406" s="29"/>
    </row>
    <row r="998434" spans="23:35" x14ac:dyDescent="0.2">
      <c r="W998434" s="31"/>
      <c r="AI998434" s="31"/>
    </row>
    <row r="998438" spans="23:35" x14ac:dyDescent="0.2">
      <c r="W998438" s="29"/>
      <c r="AI998438" s="29"/>
    </row>
    <row r="998466" spans="23:35" x14ac:dyDescent="0.2">
      <c r="W998466" s="31"/>
      <c r="AI998466" s="31"/>
    </row>
    <row r="998470" spans="23:35" x14ac:dyDescent="0.2">
      <c r="W998470" s="29"/>
      <c r="AI998470" s="29"/>
    </row>
    <row r="998498" spans="23:35" x14ac:dyDescent="0.2">
      <c r="W998498" s="31"/>
      <c r="AI998498" s="31"/>
    </row>
    <row r="998502" spans="23:35" x14ac:dyDescent="0.2">
      <c r="W998502" s="29"/>
      <c r="AI998502" s="29"/>
    </row>
    <row r="998530" spans="23:35" x14ac:dyDescent="0.2">
      <c r="W998530" s="31"/>
      <c r="AI998530" s="31"/>
    </row>
    <row r="998534" spans="23:35" x14ac:dyDescent="0.2">
      <c r="W998534" s="29"/>
      <c r="AI998534" s="29"/>
    </row>
    <row r="998562" spans="23:35" x14ac:dyDescent="0.2">
      <c r="W998562" s="31"/>
      <c r="AI998562" s="31"/>
    </row>
    <row r="998566" spans="23:35" x14ac:dyDescent="0.2">
      <c r="W998566" s="29"/>
      <c r="AI998566" s="29"/>
    </row>
    <row r="998594" spans="23:35" x14ac:dyDescent="0.2">
      <c r="W998594" s="31"/>
      <c r="AI998594" s="31"/>
    </row>
    <row r="998598" spans="23:35" x14ac:dyDescent="0.2">
      <c r="W998598" s="29"/>
      <c r="AI998598" s="29"/>
    </row>
    <row r="998626" spans="23:35" x14ac:dyDescent="0.2">
      <c r="W998626" s="31"/>
      <c r="AI998626" s="31"/>
    </row>
    <row r="998630" spans="23:35" x14ac:dyDescent="0.2">
      <c r="W998630" s="29"/>
      <c r="AI998630" s="29"/>
    </row>
    <row r="998658" spans="23:35" x14ac:dyDescent="0.2">
      <c r="W998658" s="31"/>
      <c r="AI998658" s="31"/>
    </row>
    <row r="998662" spans="23:35" x14ac:dyDescent="0.2">
      <c r="W998662" s="29"/>
      <c r="AI998662" s="29"/>
    </row>
    <row r="998690" spans="23:35" x14ac:dyDescent="0.2">
      <c r="W998690" s="31"/>
      <c r="AI998690" s="31"/>
    </row>
    <row r="998694" spans="23:35" x14ac:dyDescent="0.2">
      <c r="W998694" s="29"/>
      <c r="AI998694" s="29"/>
    </row>
    <row r="998722" spans="23:35" x14ac:dyDescent="0.2">
      <c r="W998722" s="31"/>
      <c r="AI998722" s="31"/>
    </row>
    <row r="998726" spans="23:35" x14ac:dyDescent="0.2">
      <c r="W998726" s="29"/>
      <c r="AI998726" s="29"/>
    </row>
    <row r="998754" spans="23:35" x14ac:dyDescent="0.2">
      <c r="W998754" s="31"/>
      <c r="AI998754" s="31"/>
    </row>
    <row r="998758" spans="23:35" x14ac:dyDescent="0.2">
      <c r="W998758" s="29"/>
      <c r="AI998758" s="29"/>
    </row>
    <row r="998786" spans="23:35" x14ac:dyDescent="0.2">
      <c r="W998786" s="31"/>
      <c r="AI998786" s="31"/>
    </row>
    <row r="998790" spans="23:35" x14ac:dyDescent="0.2">
      <c r="W998790" s="29"/>
      <c r="AI998790" s="29"/>
    </row>
    <row r="998818" spans="23:35" x14ac:dyDescent="0.2">
      <c r="W998818" s="31"/>
      <c r="AI998818" s="31"/>
    </row>
    <row r="998822" spans="23:35" x14ac:dyDescent="0.2">
      <c r="W998822" s="29"/>
      <c r="AI998822" s="29"/>
    </row>
    <row r="998850" spans="23:35" x14ac:dyDescent="0.2">
      <c r="W998850" s="31"/>
      <c r="AI998850" s="31"/>
    </row>
    <row r="998854" spans="23:35" x14ac:dyDescent="0.2">
      <c r="W998854" s="29"/>
      <c r="AI998854" s="29"/>
    </row>
    <row r="998882" spans="23:35" x14ac:dyDescent="0.2">
      <c r="W998882" s="31"/>
      <c r="AI998882" s="31"/>
    </row>
    <row r="998886" spans="23:35" x14ac:dyDescent="0.2">
      <c r="W998886" s="29"/>
      <c r="AI998886" s="29"/>
    </row>
    <row r="998914" spans="23:35" x14ac:dyDescent="0.2">
      <c r="W998914" s="31"/>
      <c r="AI998914" s="31"/>
    </row>
    <row r="998918" spans="23:35" x14ac:dyDescent="0.2">
      <c r="W998918" s="29"/>
      <c r="AI998918" s="29"/>
    </row>
    <row r="998946" spans="23:35" x14ac:dyDescent="0.2">
      <c r="W998946" s="31"/>
      <c r="AI998946" s="31"/>
    </row>
    <row r="998950" spans="23:35" x14ac:dyDescent="0.2">
      <c r="W998950" s="29"/>
      <c r="AI998950" s="29"/>
    </row>
    <row r="998978" spans="23:35" x14ac:dyDescent="0.2">
      <c r="W998978" s="31"/>
      <c r="AI998978" s="31"/>
    </row>
    <row r="998982" spans="23:35" x14ac:dyDescent="0.2">
      <c r="W998982" s="29"/>
      <c r="AI998982" s="29"/>
    </row>
    <row r="999010" spans="23:35" x14ac:dyDescent="0.2">
      <c r="W999010" s="31"/>
      <c r="AI999010" s="31"/>
    </row>
    <row r="999014" spans="23:35" x14ac:dyDescent="0.2">
      <c r="W999014" s="29"/>
      <c r="AI999014" s="29"/>
    </row>
    <row r="999042" spans="23:35" x14ac:dyDescent="0.2">
      <c r="W999042" s="31"/>
      <c r="AI999042" s="31"/>
    </row>
    <row r="999046" spans="23:35" x14ac:dyDescent="0.2">
      <c r="W999046" s="29"/>
      <c r="AI999046" s="29"/>
    </row>
    <row r="999074" spans="23:35" x14ac:dyDescent="0.2">
      <c r="W999074" s="31"/>
      <c r="AI999074" s="31"/>
    </row>
    <row r="999078" spans="23:35" x14ac:dyDescent="0.2">
      <c r="W999078" s="29"/>
      <c r="AI999078" s="29"/>
    </row>
    <row r="999106" spans="23:35" x14ac:dyDescent="0.2">
      <c r="W999106" s="31"/>
      <c r="AI999106" s="31"/>
    </row>
    <row r="999110" spans="23:35" x14ac:dyDescent="0.2">
      <c r="W999110" s="29"/>
      <c r="AI999110" s="29"/>
    </row>
    <row r="999138" spans="23:35" x14ac:dyDescent="0.2">
      <c r="W999138" s="31"/>
      <c r="AI999138" s="31"/>
    </row>
    <row r="999142" spans="23:35" x14ac:dyDescent="0.2">
      <c r="W999142" s="29"/>
      <c r="AI999142" s="29"/>
    </row>
    <row r="999170" spans="23:35" x14ac:dyDescent="0.2">
      <c r="W999170" s="31"/>
      <c r="AI999170" s="31"/>
    </row>
    <row r="999174" spans="23:35" x14ac:dyDescent="0.2">
      <c r="W999174" s="29"/>
      <c r="AI999174" s="29"/>
    </row>
    <row r="999202" spans="23:35" x14ac:dyDescent="0.2">
      <c r="W999202" s="31"/>
      <c r="AI999202" s="31"/>
    </row>
    <row r="999206" spans="23:35" x14ac:dyDescent="0.2">
      <c r="W999206" s="29"/>
      <c r="AI999206" s="29"/>
    </row>
    <row r="999234" spans="23:35" x14ac:dyDescent="0.2">
      <c r="W999234" s="31"/>
      <c r="AI999234" s="31"/>
    </row>
    <row r="999238" spans="23:35" x14ac:dyDescent="0.2">
      <c r="W999238" s="29"/>
      <c r="AI999238" s="29"/>
    </row>
    <row r="999266" spans="23:35" x14ac:dyDescent="0.2">
      <c r="W999266" s="31"/>
      <c r="AI999266" s="31"/>
    </row>
    <row r="999270" spans="23:35" x14ac:dyDescent="0.2">
      <c r="W999270" s="29"/>
      <c r="AI999270" s="29"/>
    </row>
    <row r="999298" spans="23:35" x14ac:dyDescent="0.2">
      <c r="W999298" s="31"/>
      <c r="AI999298" s="31"/>
    </row>
    <row r="999302" spans="23:35" x14ac:dyDescent="0.2">
      <c r="W999302" s="29"/>
      <c r="AI999302" s="29"/>
    </row>
    <row r="999330" spans="23:35" x14ac:dyDescent="0.2">
      <c r="W999330" s="31"/>
      <c r="AI999330" s="31"/>
    </row>
    <row r="999334" spans="23:35" x14ac:dyDescent="0.2">
      <c r="W999334" s="29"/>
      <c r="AI999334" s="29"/>
    </row>
    <row r="999362" spans="23:35" x14ac:dyDescent="0.2">
      <c r="W999362" s="31"/>
      <c r="AI999362" s="31"/>
    </row>
    <row r="999366" spans="23:35" x14ac:dyDescent="0.2">
      <c r="W999366" s="29"/>
      <c r="AI999366" s="29"/>
    </row>
    <row r="999394" spans="23:35" x14ac:dyDescent="0.2">
      <c r="W999394" s="31"/>
      <c r="AI999394" s="31"/>
    </row>
    <row r="999398" spans="23:35" x14ac:dyDescent="0.2">
      <c r="W999398" s="29"/>
      <c r="AI999398" s="29"/>
    </row>
    <row r="999426" spans="23:35" x14ac:dyDescent="0.2">
      <c r="W999426" s="31"/>
      <c r="AI999426" s="31"/>
    </row>
    <row r="999430" spans="23:35" x14ac:dyDescent="0.2">
      <c r="W999430" s="29"/>
      <c r="AI999430" s="29"/>
    </row>
    <row r="999458" spans="23:35" x14ac:dyDescent="0.2">
      <c r="W999458" s="31"/>
      <c r="AI999458" s="31"/>
    </row>
    <row r="999462" spans="23:35" x14ac:dyDescent="0.2">
      <c r="W999462" s="29"/>
      <c r="AI999462" s="29"/>
    </row>
    <row r="999490" spans="23:35" x14ac:dyDescent="0.2">
      <c r="W999490" s="31"/>
      <c r="AI999490" s="31"/>
    </row>
    <row r="999494" spans="23:35" x14ac:dyDescent="0.2">
      <c r="W999494" s="29"/>
      <c r="AI999494" s="29"/>
    </row>
    <row r="999522" spans="23:35" x14ac:dyDescent="0.2">
      <c r="W999522" s="31"/>
      <c r="AI999522" s="31"/>
    </row>
    <row r="999526" spans="23:35" x14ac:dyDescent="0.2">
      <c r="W999526" s="29"/>
      <c r="AI999526" s="29"/>
    </row>
    <row r="999554" spans="23:35" x14ac:dyDescent="0.2">
      <c r="W999554" s="31"/>
      <c r="AI999554" s="31"/>
    </row>
    <row r="999558" spans="23:35" x14ac:dyDescent="0.2">
      <c r="W999558" s="29"/>
      <c r="AI999558" s="29"/>
    </row>
    <row r="999586" spans="23:35" x14ac:dyDescent="0.2">
      <c r="W999586" s="31"/>
      <c r="AI999586" s="31"/>
    </row>
    <row r="999590" spans="23:35" x14ac:dyDescent="0.2">
      <c r="W999590" s="29"/>
      <c r="AI999590" s="29"/>
    </row>
    <row r="999618" spans="23:35" x14ac:dyDescent="0.2">
      <c r="W999618" s="31"/>
      <c r="AI999618" s="31"/>
    </row>
    <row r="999622" spans="23:35" x14ac:dyDescent="0.2">
      <c r="W999622" s="29"/>
      <c r="AI999622" s="29"/>
    </row>
    <row r="999650" spans="23:35" x14ac:dyDescent="0.2">
      <c r="W999650" s="31"/>
      <c r="AI999650" s="31"/>
    </row>
    <row r="999654" spans="23:35" x14ac:dyDescent="0.2">
      <c r="W999654" s="29"/>
      <c r="AI999654" s="29"/>
    </row>
    <row r="999682" spans="23:35" x14ac:dyDescent="0.2">
      <c r="W999682" s="31"/>
      <c r="AI999682" s="31"/>
    </row>
    <row r="999686" spans="23:35" x14ac:dyDescent="0.2">
      <c r="W999686" s="29"/>
      <c r="AI999686" s="29"/>
    </row>
    <row r="999714" spans="23:35" x14ac:dyDescent="0.2">
      <c r="W999714" s="31"/>
      <c r="AI999714" s="31"/>
    </row>
    <row r="999718" spans="23:35" x14ac:dyDescent="0.2">
      <c r="W999718" s="29"/>
      <c r="AI999718" s="29"/>
    </row>
    <row r="999746" spans="23:35" x14ac:dyDescent="0.2">
      <c r="W999746" s="31"/>
      <c r="AI999746" s="31"/>
    </row>
    <row r="999750" spans="23:35" x14ac:dyDescent="0.2">
      <c r="W999750" s="29"/>
      <c r="AI999750" s="29"/>
    </row>
    <row r="999778" spans="23:35" x14ac:dyDescent="0.2">
      <c r="W999778" s="31"/>
      <c r="AI999778" s="31"/>
    </row>
    <row r="999782" spans="23:35" x14ac:dyDescent="0.2">
      <c r="W999782" s="29"/>
      <c r="AI999782" s="29"/>
    </row>
    <row r="999810" spans="23:35" x14ac:dyDescent="0.2">
      <c r="W999810" s="31"/>
      <c r="AI999810" s="31"/>
    </row>
    <row r="999814" spans="23:35" x14ac:dyDescent="0.2">
      <c r="W999814" s="29"/>
      <c r="AI999814" s="29"/>
    </row>
    <row r="999842" spans="23:35" x14ac:dyDescent="0.2">
      <c r="W999842" s="31"/>
      <c r="AI999842" s="31"/>
    </row>
    <row r="999846" spans="23:35" x14ac:dyDescent="0.2">
      <c r="W999846" s="29"/>
      <c r="AI999846" s="29"/>
    </row>
    <row r="999874" spans="23:35" x14ac:dyDescent="0.2">
      <c r="W999874" s="31"/>
      <c r="AI999874" s="31"/>
    </row>
    <row r="999878" spans="23:35" x14ac:dyDescent="0.2">
      <c r="W999878" s="29"/>
      <c r="AI999878" s="29"/>
    </row>
    <row r="999906" spans="23:35" x14ac:dyDescent="0.2">
      <c r="W999906" s="31"/>
      <c r="AI999906" s="31"/>
    </row>
    <row r="999910" spans="23:35" x14ac:dyDescent="0.2">
      <c r="W999910" s="29"/>
      <c r="AI999910" s="29"/>
    </row>
    <row r="999938" spans="23:35" x14ac:dyDescent="0.2">
      <c r="W999938" s="31"/>
      <c r="AI999938" s="31"/>
    </row>
    <row r="999942" spans="23:35" x14ac:dyDescent="0.2">
      <c r="W999942" s="29"/>
      <c r="AI999942" s="29"/>
    </row>
    <row r="999970" spans="23:35" x14ac:dyDescent="0.2">
      <c r="W999970" s="31"/>
      <c r="AI999970" s="31"/>
    </row>
    <row r="999974" spans="23:35" x14ac:dyDescent="0.2">
      <c r="W999974" s="29"/>
      <c r="AI999974" s="29"/>
    </row>
    <row r="1000002" spans="23:35" x14ac:dyDescent="0.2">
      <c r="W1000002" s="31"/>
      <c r="AI1000002" s="31"/>
    </row>
    <row r="1000006" spans="23:35" x14ac:dyDescent="0.2">
      <c r="W1000006" s="29"/>
      <c r="AI1000006" s="29"/>
    </row>
    <row r="1000034" spans="23:35" x14ac:dyDescent="0.2">
      <c r="W1000034" s="31"/>
      <c r="AI1000034" s="31"/>
    </row>
    <row r="1000038" spans="23:35" x14ac:dyDescent="0.2">
      <c r="W1000038" s="29"/>
      <c r="AI1000038" s="29"/>
    </row>
    <row r="1000066" spans="23:35" x14ac:dyDescent="0.2">
      <c r="W1000066" s="31"/>
      <c r="AI1000066" s="31"/>
    </row>
    <row r="1000070" spans="23:35" x14ac:dyDescent="0.2">
      <c r="W1000070" s="29"/>
      <c r="AI1000070" s="29"/>
    </row>
    <row r="1000098" spans="23:35" x14ac:dyDescent="0.2">
      <c r="W1000098" s="31"/>
      <c r="AI1000098" s="31"/>
    </row>
    <row r="1000102" spans="23:35" x14ac:dyDescent="0.2">
      <c r="W1000102" s="29"/>
      <c r="AI1000102" s="29"/>
    </row>
    <row r="1000130" spans="23:35" x14ac:dyDescent="0.2">
      <c r="W1000130" s="31"/>
      <c r="AI1000130" s="31"/>
    </row>
    <row r="1000134" spans="23:35" x14ac:dyDescent="0.2">
      <c r="W1000134" s="29"/>
      <c r="AI1000134" s="29"/>
    </row>
    <row r="1000162" spans="23:35" x14ac:dyDescent="0.2">
      <c r="W1000162" s="31"/>
      <c r="AI1000162" s="31"/>
    </row>
    <row r="1000166" spans="23:35" x14ac:dyDescent="0.2">
      <c r="W1000166" s="29"/>
      <c r="AI1000166" s="29"/>
    </row>
    <row r="1000194" spans="23:35" x14ac:dyDescent="0.2">
      <c r="W1000194" s="31"/>
      <c r="AI1000194" s="31"/>
    </row>
    <row r="1000198" spans="23:35" x14ac:dyDescent="0.2">
      <c r="W1000198" s="29"/>
      <c r="AI1000198" s="29"/>
    </row>
    <row r="1000226" spans="23:35" x14ac:dyDescent="0.2">
      <c r="W1000226" s="31"/>
      <c r="AI1000226" s="31"/>
    </row>
    <row r="1000230" spans="23:35" x14ac:dyDescent="0.2">
      <c r="W1000230" s="29"/>
      <c r="AI1000230" s="29"/>
    </row>
    <row r="1000258" spans="23:35" x14ac:dyDescent="0.2">
      <c r="W1000258" s="31"/>
      <c r="AI1000258" s="31"/>
    </row>
    <row r="1000262" spans="23:35" x14ac:dyDescent="0.2">
      <c r="W1000262" s="29"/>
      <c r="AI1000262" s="29"/>
    </row>
    <row r="1000290" spans="23:35" x14ac:dyDescent="0.2">
      <c r="W1000290" s="31"/>
      <c r="AI1000290" s="31"/>
    </row>
    <row r="1000294" spans="23:35" x14ac:dyDescent="0.2">
      <c r="W1000294" s="29"/>
      <c r="AI1000294" s="29"/>
    </row>
    <row r="1000322" spans="23:35" x14ac:dyDescent="0.2">
      <c r="W1000322" s="31"/>
      <c r="AI1000322" s="31"/>
    </row>
    <row r="1000326" spans="23:35" x14ac:dyDescent="0.2">
      <c r="W1000326" s="29"/>
      <c r="AI1000326" s="29"/>
    </row>
    <row r="1000354" spans="23:35" x14ac:dyDescent="0.2">
      <c r="W1000354" s="31"/>
      <c r="AI1000354" s="31"/>
    </row>
    <row r="1000358" spans="23:35" x14ac:dyDescent="0.2">
      <c r="W1000358" s="29"/>
      <c r="AI1000358" s="29"/>
    </row>
    <row r="1000386" spans="23:35" x14ac:dyDescent="0.2">
      <c r="W1000386" s="31"/>
      <c r="AI1000386" s="31"/>
    </row>
    <row r="1000390" spans="23:35" x14ac:dyDescent="0.2">
      <c r="W1000390" s="29"/>
      <c r="AI1000390" s="29"/>
    </row>
    <row r="1000418" spans="23:35" x14ac:dyDescent="0.2">
      <c r="W1000418" s="31"/>
      <c r="AI1000418" s="31"/>
    </row>
    <row r="1000422" spans="23:35" x14ac:dyDescent="0.2">
      <c r="W1000422" s="29"/>
      <c r="AI1000422" s="29"/>
    </row>
    <row r="1000450" spans="23:35" x14ac:dyDescent="0.2">
      <c r="W1000450" s="31"/>
      <c r="AI1000450" s="31"/>
    </row>
    <row r="1000454" spans="23:35" x14ac:dyDescent="0.2">
      <c r="W1000454" s="29"/>
      <c r="AI1000454" s="29"/>
    </row>
    <row r="1000482" spans="23:35" x14ac:dyDescent="0.2">
      <c r="W1000482" s="31"/>
      <c r="AI1000482" s="31"/>
    </row>
    <row r="1000486" spans="23:35" x14ac:dyDescent="0.2">
      <c r="W1000486" s="29"/>
      <c r="AI1000486" s="29"/>
    </row>
    <row r="1000514" spans="23:35" x14ac:dyDescent="0.2">
      <c r="W1000514" s="31"/>
      <c r="AI1000514" s="31"/>
    </row>
    <row r="1000518" spans="23:35" x14ac:dyDescent="0.2">
      <c r="W1000518" s="29"/>
      <c r="AI1000518" s="29"/>
    </row>
    <row r="1000546" spans="23:35" x14ac:dyDescent="0.2">
      <c r="W1000546" s="31"/>
      <c r="AI1000546" s="31"/>
    </row>
    <row r="1000550" spans="23:35" x14ac:dyDescent="0.2">
      <c r="W1000550" s="29"/>
      <c r="AI1000550" s="29"/>
    </row>
    <row r="1000578" spans="23:35" x14ac:dyDescent="0.2">
      <c r="W1000578" s="31"/>
      <c r="AI1000578" s="31"/>
    </row>
    <row r="1000582" spans="23:35" x14ac:dyDescent="0.2">
      <c r="W1000582" s="29"/>
      <c r="AI1000582" s="29"/>
    </row>
    <row r="1000610" spans="23:35" x14ac:dyDescent="0.2">
      <c r="W1000610" s="31"/>
      <c r="AI1000610" s="31"/>
    </row>
    <row r="1000614" spans="23:35" x14ac:dyDescent="0.2">
      <c r="W1000614" s="29"/>
      <c r="AI1000614" s="29"/>
    </row>
    <row r="1000642" spans="23:35" x14ac:dyDescent="0.2">
      <c r="W1000642" s="31"/>
      <c r="AI1000642" s="31"/>
    </row>
    <row r="1000646" spans="23:35" x14ac:dyDescent="0.2">
      <c r="W1000646" s="29"/>
      <c r="AI1000646" s="29"/>
    </row>
    <row r="1000674" spans="23:35" x14ac:dyDescent="0.2">
      <c r="W1000674" s="31"/>
      <c r="AI1000674" s="31"/>
    </row>
    <row r="1000678" spans="23:35" x14ac:dyDescent="0.2">
      <c r="W1000678" s="29"/>
      <c r="AI1000678" s="29"/>
    </row>
    <row r="1000706" spans="23:35" x14ac:dyDescent="0.2">
      <c r="W1000706" s="31"/>
      <c r="AI1000706" s="31"/>
    </row>
    <row r="1000710" spans="23:35" x14ac:dyDescent="0.2">
      <c r="W1000710" s="29"/>
      <c r="AI1000710" s="29"/>
    </row>
    <row r="1000738" spans="23:35" x14ac:dyDescent="0.2">
      <c r="W1000738" s="31"/>
      <c r="AI1000738" s="31"/>
    </row>
    <row r="1000742" spans="23:35" x14ac:dyDescent="0.2">
      <c r="W1000742" s="29"/>
      <c r="AI1000742" s="29"/>
    </row>
    <row r="1000770" spans="23:35" x14ac:dyDescent="0.2">
      <c r="W1000770" s="31"/>
      <c r="AI1000770" s="31"/>
    </row>
    <row r="1000774" spans="23:35" x14ac:dyDescent="0.2">
      <c r="W1000774" s="29"/>
      <c r="AI1000774" s="29"/>
    </row>
    <row r="1000802" spans="23:35" x14ac:dyDescent="0.2">
      <c r="W1000802" s="31"/>
      <c r="AI1000802" s="31"/>
    </row>
    <row r="1000806" spans="23:35" x14ac:dyDescent="0.2">
      <c r="W1000806" s="29"/>
      <c r="AI1000806" s="29"/>
    </row>
    <row r="1000834" spans="23:35" x14ac:dyDescent="0.2">
      <c r="W1000834" s="31"/>
      <c r="AI1000834" s="31"/>
    </row>
    <row r="1000838" spans="23:35" x14ac:dyDescent="0.2">
      <c r="W1000838" s="29"/>
      <c r="AI1000838" s="29"/>
    </row>
    <row r="1000866" spans="23:35" x14ac:dyDescent="0.2">
      <c r="W1000866" s="31"/>
      <c r="AI1000866" s="31"/>
    </row>
    <row r="1000870" spans="23:35" x14ac:dyDescent="0.2">
      <c r="W1000870" s="29"/>
      <c r="AI1000870" s="29"/>
    </row>
    <row r="1000898" spans="23:35" x14ac:dyDescent="0.2">
      <c r="W1000898" s="31"/>
      <c r="AI1000898" s="31"/>
    </row>
    <row r="1000902" spans="23:35" x14ac:dyDescent="0.2">
      <c r="W1000902" s="29"/>
      <c r="AI1000902" s="29"/>
    </row>
    <row r="1000930" spans="23:35" x14ac:dyDescent="0.2">
      <c r="W1000930" s="31"/>
      <c r="AI1000930" s="31"/>
    </row>
    <row r="1000934" spans="23:35" x14ac:dyDescent="0.2">
      <c r="W1000934" s="29"/>
      <c r="AI1000934" s="29"/>
    </row>
    <row r="1000962" spans="23:35" x14ac:dyDescent="0.2">
      <c r="W1000962" s="31"/>
      <c r="AI1000962" s="31"/>
    </row>
    <row r="1000966" spans="23:35" x14ac:dyDescent="0.2">
      <c r="W1000966" s="29"/>
      <c r="AI1000966" s="29"/>
    </row>
    <row r="1000994" spans="23:35" x14ac:dyDescent="0.2">
      <c r="W1000994" s="31"/>
      <c r="AI1000994" s="31"/>
    </row>
    <row r="1000998" spans="23:35" x14ac:dyDescent="0.2">
      <c r="W1000998" s="29"/>
      <c r="AI1000998" s="29"/>
    </row>
    <row r="1001026" spans="23:35" x14ac:dyDescent="0.2">
      <c r="W1001026" s="31"/>
      <c r="AI1001026" s="31"/>
    </row>
    <row r="1001030" spans="23:35" x14ac:dyDescent="0.2">
      <c r="W1001030" s="29"/>
      <c r="AI1001030" s="29"/>
    </row>
    <row r="1001058" spans="23:35" x14ac:dyDescent="0.2">
      <c r="W1001058" s="31"/>
      <c r="AI1001058" s="31"/>
    </row>
    <row r="1001062" spans="23:35" x14ac:dyDescent="0.2">
      <c r="W1001062" s="29"/>
      <c r="AI1001062" s="29"/>
    </row>
    <row r="1001090" spans="23:35" x14ac:dyDescent="0.2">
      <c r="W1001090" s="31"/>
      <c r="AI1001090" s="31"/>
    </row>
    <row r="1001094" spans="23:35" x14ac:dyDescent="0.2">
      <c r="W1001094" s="29"/>
      <c r="AI1001094" s="29"/>
    </row>
    <row r="1001122" spans="23:35" x14ac:dyDescent="0.2">
      <c r="W1001122" s="31"/>
      <c r="AI1001122" s="31"/>
    </row>
    <row r="1001126" spans="23:35" x14ac:dyDescent="0.2">
      <c r="W1001126" s="29"/>
      <c r="AI1001126" s="29"/>
    </row>
    <row r="1001154" spans="23:35" x14ac:dyDescent="0.2">
      <c r="W1001154" s="31"/>
      <c r="AI1001154" s="31"/>
    </row>
    <row r="1001158" spans="23:35" x14ac:dyDescent="0.2">
      <c r="W1001158" s="29"/>
      <c r="AI1001158" s="29"/>
    </row>
    <row r="1001186" spans="23:35" x14ac:dyDescent="0.2">
      <c r="W1001186" s="31"/>
      <c r="AI1001186" s="31"/>
    </row>
    <row r="1001190" spans="23:35" x14ac:dyDescent="0.2">
      <c r="W1001190" s="29"/>
      <c r="AI1001190" s="29"/>
    </row>
    <row r="1001218" spans="23:35" x14ac:dyDescent="0.2">
      <c r="W1001218" s="31"/>
      <c r="AI1001218" s="31"/>
    </row>
    <row r="1001222" spans="23:35" x14ac:dyDescent="0.2">
      <c r="W1001222" s="29"/>
      <c r="AI1001222" s="29"/>
    </row>
    <row r="1001250" spans="23:35" x14ac:dyDescent="0.2">
      <c r="W1001250" s="31"/>
      <c r="AI1001250" s="31"/>
    </row>
    <row r="1001254" spans="23:35" x14ac:dyDescent="0.2">
      <c r="W1001254" s="29"/>
      <c r="AI1001254" s="29"/>
    </row>
    <row r="1001282" spans="23:35" x14ac:dyDescent="0.2">
      <c r="W1001282" s="31"/>
      <c r="AI1001282" s="31"/>
    </row>
    <row r="1001286" spans="23:35" x14ac:dyDescent="0.2">
      <c r="W1001286" s="29"/>
      <c r="AI1001286" s="29"/>
    </row>
    <row r="1001314" spans="23:35" x14ac:dyDescent="0.2">
      <c r="W1001314" s="31"/>
      <c r="AI1001314" s="31"/>
    </row>
    <row r="1001318" spans="23:35" x14ac:dyDescent="0.2">
      <c r="W1001318" s="29"/>
      <c r="AI1001318" s="29"/>
    </row>
    <row r="1001346" spans="23:35" x14ac:dyDescent="0.2">
      <c r="W1001346" s="31"/>
      <c r="AI1001346" s="31"/>
    </row>
    <row r="1001350" spans="23:35" x14ac:dyDescent="0.2">
      <c r="W1001350" s="29"/>
      <c r="AI1001350" s="29"/>
    </row>
    <row r="1001378" spans="23:35" x14ac:dyDescent="0.2">
      <c r="W1001378" s="31"/>
      <c r="AI1001378" s="31"/>
    </row>
    <row r="1001382" spans="23:35" x14ac:dyDescent="0.2">
      <c r="W1001382" s="29"/>
      <c r="AI1001382" s="29"/>
    </row>
    <row r="1001410" spans="23:35" x14ac:dyDescent="0.2">
      <c r="W1001410" s="31"/>
      <c r="AI1001410" s="31"/>
    </row>
    <row r="1001414" spans="23:35" x14ac:dyDescent="0.2">
      <c r="W1001414" s="29"/>
      <c r="AI1001414" s="29"/>
    </row>
    <row r="1001442" spans="23:35" x14ac:dyDescent="0.2">
      <c r="W1001442" s="31"/>
      <c r="AI1001442" s="31"/>
    </row>
    <row r="1001446" spans="23:35" x14ac:dyDescent="0.2">
      <c r="W1001446" s="29"/>
      <c r="AI1001446" s="29"/>
    </row>
    <row r="1001474" spans="23:35" x14ac:dyDescent="0.2">
      <c r="W1001474" s="31"/>
      <c r="AI1001474" s="31"/>
    </row>
    <row r="1001478" spans="23:35" x14ac:dyDescent="0.2">
      <c r="W1001478" s="29"/>
      <c r="AI1001478" s="29"/>
    </row>
    <row r="1001506" spans="23:35" x14ac:dyDescent="0.2">
      <c r="W1001506" s="31"/>
      <c r="AI1001506" s="31"/>
    </row>
    <row r="1001510" spans="23:35" x14ac:dyDescent="0.2">
      <c r="W1001510" s="29"/>
      <c r="AI1001510" s="29"/>
    </row>
    <row r="1001538" spans="23:35" x14ac:dyDescent="0.2">
      <c r="W1001538" s="31"/>
      <c r="AI1001538" s="31"/>
    </row>
    <row r="1001542" spans="23:35" x14ac:dyDescent="0.2">
      <c r="W1001542" s="29"/>
      <c r="AI1001542" s="29"/>
    </row>
    <row r="1001570" spans="23:35" x14ac:dyDescent="0.2">
      <c r="W1001570" s="31"/>
      <c r="AI1001570" s="31"/>
    </row>
    <row r="1001574" spans="23:35" x14ac:dyDescent="0.2">
      <c r="W1001574" s="29"/>
      <c r="AI1001574" s="29"/>
    </row>
    <row r="1001602" spans="23:35" x14ac:dyDescent="0.2">
      <c r="W1001602" s="31"/>
      <c r="AI1001602" s="31"/>
    </row>
    <row r="1001606" spans="23:35" x14ac:dyDescent="0.2">
      <c r="W1001606" s="29"/>
      <c r="AI1001606" s="29"/>
    </row>
    <row r="1001634" spans="23:35" x14ac:dyDescent="0.2">
      <c r="W1001634" s="31"/>
      <c r="AI1001634" s="31"/>
    </row>
    <row r="1001638" spans="23:35" x14ac:dyDescent="0.2">
      <c r="W1001638" s="29"/>
      <c r="AI1001638" s="29"/>
    </row>
    <row r="1001666" spans="23:35" x14ac:dyDescent="0.2">
      <c r="W1001666" s="31"/>
      <c r="AI1001666" s="31"/>
    </row>
    <row r="1001670" spans="23:35" x14ac:dyDescent="0.2">
      <c r="W1001670" s="29"/>
      <c r="AI1001670" s="29"/>
    </row>
    <row r="1001698" spans="23:35" x14ac:dyDescent="0.2">
      <c r="W1001698" s="31"/>
      <c r="AI1001698" s="31"/>
    </row>
    <row r="1001702" spans="23:35" x14ac:dyDescent="0.2">
      <c r="W1001702" s="29"/>
      <c r="AI1001702" s="29"/>
    </row>
    <row r="1001730" spans="23:35" x14ac:dyDescent="0.2">
      <c r="W1001730" s="31"/>
      <c r="AI1001730" s="31"/>
    </row>
    <row r="1001734" spans="23:35" x14ac:dyDescent="0.2">
      <c r="W1001734" s="29"/>
      <c r="AI1001734" s="29"/>
    </row>
    <row r="1001762" spans="23:35" x14ac:dyDescent="0.2">
      <c r="W1001762" s="31"/>
      <c r="AI1001762" s="31"/>
    </row>
    <row r="1001766" spans="23:35" x14ac:dyDescent="0.2">
      <c r="W1001766" s="29"/>
      <c r="AI1001766" s="29"/>
    </row>
    <row r="1001794" spans="23:35" x14ac:dyDescent="0.2">
      <c r="W1001794" s="31"/>
      <c r="AI1001794" s="31"/>
    </row>
    <row r="1001798" spans="23:35" x14ac:dyDescent="0.2">
      <c r="W1001798" s="29"/>
      <c r="AI1001798" s="29"/>
    </row>
    <row r="1001826" spans="23:35" x14ac:dyDescent="0.2">
      <c r="W1001826" s="31"/>
      <c r="AI1001826" s="31"/>
    </row>
    <row r="1001830" spans="23:35" x14ac:dyDescent="0.2">
      <c r="W1001830" s="29"/>
      <c r="AI1001830" s="29"/>
    </row>
    <row r="1001858" spans="23:35" x14ac:dyDescent="0.2">
      <c r="W1001858" s="31"/>
      <c r="AI1001858" s="31"/>
    </row>
    <row r="1001862" spans="23:35" x14ac:dyDescent="0.2">
      <c r="W1001862" s="29"/>
      <c r="AI1001862" s="29"/>
    </row>
    <row r="1001890" spans="23:35" x14ac:dyDescent="0.2">
      <c r="W1001890" s="31"/>
      <c r="AI1001890" s="31"/>
    </row>
    <row r="1001894" spans="23:35" x14ac:dyDescent="0.2">
      <c r="W1001894" s="29"/>
      <c r="AI1001894" s="29"/>
    </row>
    <row r="1001922" spans="23:35" x14ac:dyDescent="0.2">
      <c r="W1001922" s="31"/>
      <c r="AI1001922" s="31"/>
    </row>
    <row r="1001926" spans="23:35" x14ac:dyDescent="0.2">
      <c r="W1001926" s="29"/>
      <c r="AI1001926" s="29"/>
    </row>
    <row r="1001954" spans="23:35" x14ac:dyDescent="0.2">
      <c r="W1001954" s="31"/>
      <c r="AI1001954" s="31"/>
    </row>
    <row r="1001958" spans="23:35" x14ac:dyDescent="0.2">
      <c r="W1001958" s="29"/>
      <c r="AI1001958" s="29"/>
    </row>
    <row r="1001986" spans="23:35" x14ac:dyDescent="0.2">
      <c r="W1001986" s="31"/>
      <c r="AI1001986" s="31"/>
    </row>
    <row r="1001990" spans="23:35" x14ac:dyDescent="0.2">
      <c r="W1001990" s="29"/>
      <c r="AI1001990" s="29"/>
    </row>
    <row r="1002018" spans="23:35" x14ac:dyDescent="0.2">
      <c r="W1002018" s="31"/>
      <c r="AI1002018" s="31"/>
    </row>
    <row r="1002022" spans="23:35" x14ac:dyDescent="0.2">
      <c r="W1002022" s="29"/>
      <c r="AI1002022" s="29"/>
    </row>
    <row r="1002050" spans="23:35" x14ac:dyDescent="0.2">
      <c r="W1002050" s="31"/>
      <c r="AI1002050" s="31"/>
    </row>
    <row r="1002054" spans="23:35" x14ac:dyDescent="0.2">
      <c r="W1002054" s="29"/>
      <c r="AI1002054" s="29"/>
    </row>
    <row r="1002082" spans="23:35" x14ac:dyDescent="0.2">
      <c r="W1002082" s="31"/>
      <c r="AI1002082" s="31"/>
    </row>
    <row r="1002086" spans="23:35" x14ac:dyDescent="0.2">
      <c r="W1002086" s="29"/>
      <c r="AI1002086" s="29"/>
    </row>
    <row r="1002114" spans="23:35" x14ac:dyDescent="0.2">
      <c r="W1002114" s="31"/>
      <c r="AI1002114" s="31"/>
    </row>
    <row r="1002118" spans="23:35" x14ac:dyDescent="0.2">
      <c r="W1002118" s="29"/>
      <c r="AI1002118" s="29"/>
    </row>
    <row r="1002146" spans="23:35" x14ac:dyDescent="0.2">
      <c r="W1002146" s="31"/>
      <c r="AI1002146" s="31"/>
    </row>
    <row r="1002150" spans="23:35" x14ac:dyDescent="0.2">
      <c r="W1002150" s="29"/>
      <c r="AI1002150" s="29"/>
    </row>
    <row r="1002178" spans="23:35" x14ac:dyDescent="0.2">
      <c r="W1002178" s="31"/>
      <c r="AI1002178" s="31"/>
    </row>
    <row r="1002182" spans="23:35" x14ac:dyDescent="0.2">
      <c r="W1002182" s="29"/>
      <c r="AI1002182" s="29"/>
    </row>
    <row r="1002210" spans="23:35" x14ac:dyDescent="0.2">
      <c r="W1002210" s="31"/>
      <c r="AI1002210" s="31"/>
    </row>
    <row r="1002214" spans="23:35" x14ac:dyDescent="0.2">
      <c r="W1002214" s="29"/>
      <c r="AI1002214" s="29"/>
    </row>
    <row r="1002242" spans="23:35" x14ac:dyDescent="0.2">
      <c r="W1002242" s="31"/>
      <c r="AI1002242" s="31"/>
    </row>
    <row r="1002246" spans="23:35" x14ac:dyDescent="0.2">
      <c r="W1002246" s="29"/>
      <c r="AI1002246" s="29"/>
    </row>
    <row r="1002274" spans="23:35" x14ac:dyDescent="0.2">
      <c r="W1002274" s="31"/>
      <c r="AI1002274" s="31"/>
    </row>
    <row r="1002278" spans="23:35" x14ac:dyDescent="0.2">
      <c r="W1002278" s="29"/>
      <c r="AI1002278" s="29"/>
    </row>
    <row r="1002306" spans="23:35" x14ac:dyDescent="0.2">
      <c r="W1002306" s="31"/>
      <c r="AI1002306" s="31"/>
    </row>
    <row r="1002310" spans="23:35" x14ac:dyDescent="0.2">
      <c r="W1002310" s="29"/>
      <c r="AI1002310" s="29"/>
    </row>
    <row r="1002338" spans="23:35" x14ac:dyDescent="0.2">
      <c r="W1002338" s="31"/>
      <c r="AI1002338" s="31"/>
    </row>
    <row r="1002342" spans="23:35" x14ac:dyDescent="0.2">
      <c r="W1002342" s="29"/>
      <c r="AI1002342" s="29"/>
    </row>
    <row r="1002370" spans="23:35" x14ac:dyDescent="0.2">
      <c r="W1002370" s="31"/>
      <c r="AI1002370" s="31"/>
    </row>
    <row r="1002374" spans="23:35" x14ac:dyDescent="0.2">
      <c r="W1002374" s="29"/>
      <c r="AI1002374" s="29"/>
    </row>
    <row r="1002402" spans="23:35" x14ac:dyDescent="0.2">
      <c r="W1002402" s="31"/>
      <c r="AI1002402" s="31"/>
    </row>
    <row r="1002406" spans="23:35" x14ac:dyDescent="0.2">
      <c r="W1002406" s="29"/>
      <c r="AI1002406" s="29"/>
    </row>
    <row r="1002434" spans="23:35" x14ac:dyDescent="0.2">
      <c r="W1002434" s="31"/>
      <c r="AI1002434" s="31"/>
    </row>
    <row r="1002438" spans="23:35" x14ac:dyDescent="0.2">
      <c r="W1002438" s="29"/>
      <c r="AI1002438" s="29"/>
    </row>
    <row r="1002466" spans="23:35" x14ac:dyDescent="0.2">
      <c r="W1002466" s="31"/>
      <c r="AI1002466" s="31"/>
    </row>
    <row r="1002470" spans="23:35" x14ac:dyDescent="0.2">
      <c r="W1002470" s="29"/>
      <c r="AI1002470" s="29"/>
    </row>
    <row r="1002498" spans="23:35" x14ac:dyDescent="0.2">
      <c r="W1002498" s="31"/>
      <c r="AI1002498" s="31"/>
    </row>
    <row r="1002502" spans="23:35" x14ac:dyDescent="0.2">
      <c r="W1002502" s="29"/>
      <c r="AI1002502" s="29"/>
    </row>
    <row r="1002530" spans="23:35" x14ac:dyDescent="0.2">
      <c r="W1002530" s="31"/>
      <c r="AI1002530" s="31"/>
    </row>
    <row r="1002534" spans="23:35" x14ac:dyDescent="0.2">
      <c r="W1002534" s="29"/>
      <c r="AI1002534" s="29"/>
    </row>
    <row r="1002562" spans="23:35" x14ac:dyDescent="0.2">
      <c r="W1002562" s="31"/>
      <c r="AI1002562" s="31"/>
    </row>
    <row r="1002566" spans="23:35" x14ac:dyDescent="0.2">
      <c r="W1002566" s="29"/>
      <c r="AI1002566" s="29"/>
    </row>
    <row r="1002594" spans="23:35" x14ac:dyDescent="0.2">
      <c r="W1002594" s="31"/>
      <c r="AI1002594" s="31"/>
    </row>
    <row r="1002598" spans="23:35" x14ac:dyDescent="0.2">
      <c r="W1002598" s="29"/>
      <c r="AI1002598" s="29"/>
    </row>
    <row r="1002626" spans="23:35" x14ac:dyDescent="0.2">
      <c r="W1002626" s="31"/>
      <c r="AI1002626" s="31"/>
    </row>
    <row r="1002630" spans="23:35" x14ac:dyDescent="0.2">
      <c r="W1002630" s="29"/>
      <c r="AI1002630" s="29"/>
    </row>
    <row r="1002658" spans="23:35" x14ac:dyDescent="0.2">
      <c r="W1002658" s="31"/>
      <c r="AI1002658" s="31"/>
    </row>
    <row r="1002662" spans="23:35" x14ac:dyDescent="0.2">
      <c r="W1002662" s="29"/>
      <c r="AI1002662" s="29"/>
    </row>
    <row r="1002690" spans="23:35" x14ac:dyDescent="0.2">
      <c r="W1002690" s="31"/>
      <c r="AI1002690" s="31"/>
    </row>
    <row r="1002694" spans="23:35" x14ac:dyDescent="0.2">
      <c r="W1002694" s="29"/>
      <c r="AI1002694" s="29"/>
    </row>
    <row r="1002722" spans="23:35" x14ac:dyDescent="0.2">
      <c r="W1002722" s="31"/>
      <c r="AI1002722" s="31"/>
    </row>
    <row r="1002726" spans="23:35" x14ac:dyDescent="0.2">
      <c r="W1002726" s="29"/>
      <c r="AI1002726" s="29"/>
    </row>
    <row r="1002754" spans="23:35" x14ac:dyDescent="0.2">
      <c r="W1002754" s="31"/>
      <c r="AI1002754" s="31"/>
    </row>
    <row r="1002758" spans="23:35" x14ac:dyDescent="0.2">
      <c r="W1002758" s="29"/>
      <c r="AI1002758" s="29"/>
    </row>
    <row r="1002786" spans="23:35" x14ac:dyDescent="0.2">
      <c r="W1002786" s="31"/>
      <c r="AI1002786" s="31"/>
    </row>
    <row r="1002790" spans="23:35" x14ac:dyDescent="0.2">
      <c r="W1002790" s="29"/>
      <c r="AI1002790" s="29"/>
    </row>
    <row r="1002818" spans="23:35" x14ac:dyDescent="0.2">
      <c r="W1002818" s="31"/>
      <c r="AI1002818" s="31"/>
    </row>
    <row r="1002822" spans="23:35" x14ac:dyDescent="0.2">
      <c r="W1002822" s="29"/>
      <c r="AI1002822" s="29"/>
    </row>
    <row r="1002850" spans="23:35" x14ac:dyDescent="0.2">
      <c r="W1002850" s="31"/>
      <c r="AI1002850" s="31"/>
    </row>
    <row r="1002854" spans="23:35" x14ac:dyDescent="0.2">
      <c r="W1002854" s="29"/>
      <c r="AI1002854" s="29"/>
    </row>
    <row r="1002882" spans="23:35" x14ac:dyDescent="0.2">
      <c r="W1002882" s="31"/>
      <c r="AI1002882" s="31"/>
    </row>
    <row r="1002886" spans="23:35" x14ac:dyDescent="0.2">
      <c r="W1002886" s="29"/>
      <c r="AI1002886" s="29"/>
    </row>
    <row r="1002914" spans="23:35" x14ac:dyDescent="0.2">
      <c r="W1002914" s="31"/>
      <c r="AI1002914" s="31"/>
    </row>
    <row r="1002918" spans="23:35" x14ac:dyDescent="0.2">
      <c r="W1002918" s="29"/>
      <c r="AI1002918" s="29"/>
    </row>
    <row r="1002946" spans="23:35" x14ac:dyDescent="0.2">
      <c r="W1002946" s="31"/>
      <c r="AI1002946" s="31"/>
    </row>
    <row r="1002950" spans="23:35" x14ac:dyDescent="0.2">
      <c r="W1002950" s="29"/>
      <c r="AI1002950" s="29"/>
    </row>
    <row r="1002978" spans="23:35" x14ac:dyDescent="0.2">
      <c r="W1002978" s="31"/>
      <c r="AI1002978" s="31"/>
    </row>
    <row r="1002982" spans="23:35" x14ac:dyDescent="0.2">
      <c r="W1002982" s="29"/>
      <c r="AI1002982" s="29"/>
    </row>
    <row r="1003010" spans="23:35" x14ac:dyDescent="0.2">
      <c r="W1003010" s="31"/>
      <c r="AI1003010" s="31"/>
    </row>
    <row r="1003014" spans="23:35" x14ac:dyDescent="0.2">
      <c r="W1003014" s="29"/>
      <c r="AI1003014" s="29"/>
    </row>
    <row r="1003042" spans="23:35" x14ac:dyDescent="0.2">
      <c r="W1003042" s="31"/>
      <c r="AI1003042" s="31"/>
    </row>
    <row r="1003046" spans="23:35" x14ac:dyDescent="0.2">
      <c r="W1003046" s="29"/>
      <c r="AI1003046" s="29"/>
    </row>
    <row r="1003074" spans="23:35" x14ac:dyDescent="0.2">
      <c r="W1003074" s="31"/>
      <c r="AI1003074" s="31"/>
    </row>
    <row r="1003078" spans="23:35" x14ac:dyDescent="0.2">
      <c r="W1003078" s="29"/>
      <c r="AI1003078" s="29"/>
    </row>
    <row r="1003106" spans="23:35" x14ac:dyDescent="0.2">
      <c r="W1003106" s="31"/>
      <c r="AI1003106" s="31"/>
    </row>
    <row r="1003110" spans="23:35" x14ac:dyDescent="0.2">
      <c r="W1003110" s="29"/>
      <c r="AI1003110" s="29"/>
    </row>
    <row r="1003138" spans="23:35" x14ac:dyDescent="0.2">
      <c r="W1003138" s="31"/>
      <c r="AI1003138" s="31"/>
    </row>
    <row r="1003142" spans="23:35" x14ac:dyDescent="0.2">
      <c r="W1003142" s="29"/>
      <c r="AI1003142" s="29"/>
    </row>
    <row r="1003170" spans="23:35" x14ac:dyDescent="0.2">
      <c r="W1003170" s="31"/>
      <c r="AI1003170" s="31"/>
    </row>
    <row r="1003174" spans="23:35" x14ac:dyDescent="0.2">
      <c r="W1003174" s="29"/>
      <c r="AI1003174" s="29"/>
    </row>
    <row r="1003202" spans="23:35" x14ac:dyDescent="0.2">
      <c r="W1003202" s="31"/>
      <c r="AI1003202" s="31"/>
    </row>
    <row r="1003206" spans="23:35" x14ac:dyDescent="0.2">
      <c r="W1003206" s="29"/>
      <c r="AI1003206" s="29"/>
    </row>
    <row r="1003234" spans="23:35" x14ac:dyDescent="0.2">
      <c r="W1003234" s="31"/>
      <c r="AI1003234" s="31"/>
    </row>
    <row r="1003238" spans="23:35" x14ac:dyDescent="0.2">
      <c r="W1003238" s="29"/>
      <c r="AI1003238" s="29"/>
    </row>
    <row r="1003266" spans="23:35" x14ac:dyDescent="0.2">
      <c r="W1003266" s="31"/>
      <c r="AI1003266" s="31"/>
    </row>
    <row r="1003270" spans="23:35" x14ac:dyDescent="0.2">
      <c r="W1003270" s="29"/>
      <c r="AI1003270" s="29"/>
    </row>
    <row r="1003298" spans="23:35" x14ac:dyDescent="0.2">
      <c r="W1003298" s="31"/>
      <c r="AI1003298" s="31"/>
    </row>
    <row r="1003302" spans="23:35" x14ac:dyDescent="0.2">
      <c r="W1003302" s="29"/>
      <c r="AI1003302" s="29"/>
    </row>
    <row r="1003330" spans="23:35" x14ac:dyDescent="0.2">
      <c r="W1003330" s="31"/>
      <c r="AI1003330" s="31"/>
    </row>
    <row r="1003334" spans="23:35" x14ac:dyDescent="0.2">
      <c r="W1003334" s="29"/>
      <c r="AI1003334" s="29"/>
    </row>
    <row r="1003362" spans="23:35" x14ac:dyDescent="0.2">
      <c r="W1003362" s="31"/>
      <c r="AI1003362" s="31"/>
    </row>
    <row r="1003366" spans="23:35" x14ac:dyDescent="0.2">
      <c r="W1003366" s="29"/>
      <c r="AI1003366" s="29"/>
    </row>
    <row r="1003394" spans="23:35" x14ac:dyDescent="0.2">
      <c r="W1003394" s="31"/>
      <c r="AI1003394" s="31"/>
    </row>
    <row r="1003398" spans="23:35" x14ac:dyDescent="0.2">
      <c r="W1003398" s="29"/>
      <c r="AI1003398" s="29"/>
    </row>
    <row r="1003426" spans="23:35" x14ac:dyDescent="0.2">
      <c r="W1003426" s="31"/>
      <c r="AI1003426" s="31"/>
    </row>
    <row r="1003430" spans="23:35" x14ac:dyDescent="0.2">
      <c r="W1003430" s="29"/>
      <c r="AI1003430" s="29"/>
    </row>
    <row r="1003458" spans="23:35" x14ac:dyDescent="0.2">
      <c r="W1003458" s="31"/>
      <c r="AI1003458" s="31"/>
    </row>
    <row r="1003462" spans="23:35" x14ac:dyDescent="0.2">
      <c r="W1003462" s="29"/>
      <c r="AI1003462" s="29"/>
    </row>
    <row r="1003490" spans="23:35" x14ac:dyDescent="0.2">
      <c r="W1003490" s="31"/>
      <c r="AI1003490" s="31"/>
    </row>
    <row r="1003494" spans="23:35" x14ac:dyDescent="0.2">
      <c r="W1003494" s="29"/>
      <c r="AI1003494" s="29"/>
    </row>
    <row r="1003522" spans="23:35" x14ac:dyDescent="0.2">
      <c r="W1003522" s="31"/>
      <c r="AI1003522" s="31"/>
    </row>
    <row r="1003526" spans="23:35" x14ac:dyDescent="0.2">
      <c r="W1003526" s="29"/>
      <c r="AI1003526" s="29"/>
    </row>
    <row r="1003554" spans="23:35" x14ac:dyDescent="0.2">
      <c r="W1003554" s="31"/>
      <c r="AI1003554" s="31"/>
    </row>
    <row r="1003558" spans="23:35" x14ac:dyDescent="0.2">
      <c r="W1003558" s="29"/>
      <c r="AI1003558" s="29"/>
    </row>
    <row r="1003586" spans="23:35" x14ac:dyDescent="0.2">
      <c r="W1003586" s="31"/>
      <c r="AI1003586" s="31"/>
    </row>
    <row r="1003590" spans="23:35" x14ac:dyDescent="0.2">
      <c r="W1003590" s="29"/>
      <c r="AI1003590" s="29"/>
    </row>
    <row r="1003618" spans="23:35" x14ac:dyDescent="0.2">
      <c r="W1003618" s="31"/>
      <c r="AI1003618" s="31"/>
    </row>
    <row r="1003622" spans="23:35" x14ac:dyDescent="0.2">
      <c r="W1003622" s="29"/>
      <c r="AI1003622" s="29"/>
    </row>
    <row r="1003650" spans="23:35" x14ac:dyDescent="0.2">
      <c r="W1003650" s="31"/>
      <c r="AI1003650" s="31"/>
    </row>
    <row r="1003654" spans="23:35" x14ac:dyDescent="0.2">
      <c r="W1003654" s="29"/>
      <c r="AI1003654" s="29"/>
    </row>
    <row r="1003682" spans="23:35" x14ac:dyDescent="0.2">
      <c r="W1003682" s="31"/>
      <c r="AI1003682" s="31"/>
    </row>
    <row r="1003686" spans="23:35" x14ac:dyDescent="0.2">
      <c r="W1003686" s="29"/>
      <c r="AI1003686" s="29"/>
    </row>
    <row r="1003714" spans="23:35" x14ac:dyDescent="0.2">
      <c r="W1003714" s="31"/>
      <c r="AI1003714" s="31"/>
    </row>
    <row r="1003718" spans="23:35" x14ac:dyDescent="0.2">
      <c r="W1003718" s="29"/>
      <c r="AI1003718" s="29"/>
    </row>
    <row r="1003746" spans="23:35" x14ac:dyDescent="0.2">
      <c r="W1003746" s="31"/>
      <c r="AI1003746" s="31"/>
    </row>
    <row r="1003750" spans="23:35" x14ac:dyDescent="0.2">
      <c r="W1003750" s="29"/>
      <c r="AI1003750" s="29"/>
    </row>
    <row r="1003778" spans="23:35" x14ac:dyDescent="0.2">
      <c r="W1003778" s="31"/>
      <c r="AI1003778" s="31"/>
    </row>
    <row r="1003782" spans="23:35" x14ac:dyDescent="0.2">
      <c r="W1003782" s="29"/>
      <c r="AI1003782" s="29"/>
    </row>
    <row r="1003810" spans="23:35" x14ac:dyDescent="0.2">
      <c r="W1003810" s="31"/>
      <c r="AI1003810" s="31"/>
    </row>
    <row r="1003814" spans="23:35" x14ac:dyDescent="0.2">
      <c r="W1003814" s="29"/>
      <c r="AI1003814" s="29"/>
    </row>
    <row r="1003842" spans="23:35" x14ac:dyDescent="0.2">
      <c r="W1003842" s="31"/>
      <c r="AI1003842" s="31"/>
    </row>
    <row r="1003846" spans="23:35" x14ac:dyDescent="0.2">
      <c r="W1003846" s="29"/>
      <c r="AI1003846" s="29"/>
    </row>
    <row r="1003874" spans="23:35" x14ac:dyDescent="0.2">
      <c r="W1003874" s="31"/>
      <c r="AI1003874" s="31"/>
    </row>
    <row r="1003878" spans="23:35" x14ac:dyDescent="0.2">
      <c r="W1003878" s="29"/>
      <c r="AI1003878" s="29"/>
    </row>
    <row r="1003906" spans="23:35" x14ac:dyDescent="0.2">
      <c r="W1003906" s="31"/>
      <c r="AI1003906" s="31"/>
    </row>
    <row r="1003910" spans="23:35" x14ac:dyDescent="0.2">
      <c r="W1003910" s="29"/>
      <c r="AI1003910" s="29"/>
    </row>
    <row r="1003938" spans="23:35" x14ac:dyDescent="0.2">
      <c r="W1003938" s="31"/>
      <c r="AI1003938" s="31"/>
    </row>
    <row r="1003942" spans="23:35" x14ac:dyDescent="0.2">
      <c r="W1003942" s="29"/>
      <c r="AI1003942" s="29"/>
    </row>
    <row r="1003970" spans="23:35" x14ac:dyDescent="0.2">
      <c r="W1003970" s="31"/>
      <c r="AI1003970" s="31"/>
    </row>
    <row r="1003974" spans="23:35" x14ac:dyDescent="0.2">
      <c r="W1003974" s="29"/>
      <c r="AI1003974" s="29"/>
    </row>
    <row r="1004002" spans="23:35" x14ac:dyDescent="0.2">
      <c r="W1004002" s="31"/>
      <c r="AI1004002" s="31"/>
    </row>
    <row r="1004006" spans="23:35" x14ac:dyDescent="0.2">
      <c r="W1004006" s="29"/>
      <c r="AI1004006" s="29"/>
    </row>
    <row r="1004034" spans="23:35" x14ac:dyDescent="0.2">
      <c r="W1004034" s="31"/>
      <c r="AI1004034" s="31"/>
    </row>
    <row r="1004038" spans="23:35" x14ac:dyDescent="0.2">
      <c r="W1004038" s="29"/>
      <c r="AI1004038" s="29"/>
    </row>
    <row r="1004066" spans="23:35" x14ac:dyDescent="0.2">
      <c r="W1004066" s="31"/>
      <c r="AI1004066" s="31"/>
    </row>
    <row r="1004070" spans="23:35" x14ac:dyDescent="0.2">
      <c r="W1004070" s="29"/>
      <c r="AI1004070" s="29"/>
    </row>
    <row r="1004098" spans="23:35" x14ac:dyDescent="0.2">
      <c r="W1004098" s="31"/>
      <c r="AI1004098" s="31"/>
    </row>
    <row r="1004102" spans="23:35" x14ac:dyDescent="0.2">
      <c r="W1004102" s="29"/>
      <c r="AI1004102" s="29"/>
    </row>
    <row r="1004130" spans="23:35" x14ac:dyDescent="0.2">
      <c r="W1004130" s="31"/>
      <c r="AI1004130" s="31"/>
    </row>
    <row r="1004134" spans="23:35" x14ac:dyDescent="0.2">
      <c r="W1004134" s="29"/>
      <c r="AI1004134" s="29"/>
    </row>
    <row r="1004162" spans="23:35" x14ac:dyDescent="0.2">
      <c r="W1004162" s="31"/>
      <c r="AI1004162" s="31"/>
    </row>
    <row r="1004166" spans="23:35" x14ac:dyDescent="0.2">
      <c r="W1004166" s="29"/>
      <c r="AI1004166" s="29"/>
    </row>
    <row r="1004194" spans="23:35" x14ac:dyDescent="0.2">
      <c r="W1004194" s="31"/>
      <c r="AI1004194" s="31"/>
    </row>
    <row r="1004198" spans="23:35" x14ac:dyDescent="0.2">
      <c r="W1004198" s="29"/>
      <c r="AI1004198" s="29"/>
    </row>
    <row r="1004226" spans="23:35" x14ac:dyDescent="0.2">
      <c r="W1004226" s="31"/>
      <c r="AI1004226" s="31"/>
    </row>
    <row r="1004230" spans="23:35" x14ac:dyDescent="0.2">
      <c r="W1004230" s="29"/>
      <c r="AI1004230" s="29"/>
    </row>
    <row r="1004258" spans="23:35" x14ac:dyDescent="0.2">
      <c r="W1004258" s="31"/>
      <c r="AI1004258" s="31"/>
    </row>
    <row r="1004262" spans="23:35" x14ac:dyDescent="0.2">
      <c r="W1004262" s="29"/>
      <c r="AI1004262" s="29"/>
    </row>
    <row r="1004290" spans="23:35" x14ac:dyDescent="0.2">
      <c r="W1004290" s="31"/>
      <c r="AI1004290" s="31"/>
    </row>
    <row r="1004294" spans="23:35" x14ac:dyDescent="0.2">
      <c r="W1004294" s="29"/>
      <c r="AI1004294" s="29"/>
    </row>
    <row r="1004322" spans="23:35" x14ac:dyDescent="0.2">
      <c r="W1004322" s="31"/>
      <c r="AI1004322" s="31"/>
    </row>
    <row r="1004326" spans="23:35" x14ac:dyDescent="0.2">
      <c r="W1004326" s="29"/>
      <c r="AI1004326" s="29"/>
    </row>
    <row r="1004354" spans="23:35" x14ac:dyDescent="0.2">
      <c r="W1004354" s="31"/>
      <c r="AI1004354" s="31"/>
    </row>
    <row r="1004358" spans="23:35" x14ac:dyDescent="0.2">
      <c r="W1004358" s="29"/>
      <c r="AI1004358" s="29"/>
    </row>
    <row r="1004386" spans="23:35" x14ac:dyDescent="0.2">
      <c r="W1004386" s="31"/>
      <c r="AI1004386" s="31"/>
    </row>
    <row r="1004390" spans="23:35" x14ac:dyDescent="0.2">
      <c r="W1004390" s="29"/>
      <c r="AI1004390" s="29"/>
    </row>
    <row r="1004418" spans="23:35" x14ac:dyDescent="0.2">
      <c r="W1004418" s="31"/>
      <c r="AI1004418" s="31"/>
    </row>
    <row r="1004422" spans="23:35" x14ac:dyDescent="0.2">
      <c r="W1004422" s="29"/>
      <c r="AI1004422" s="29"/>
    </row>
    <row r="1004450" spans="23:35" x14ac:dyDescent="0.2">
      <c r="W1004450" s="31"/>
      <c r="AI1004450" s="31"/>
    </row>
    <row r="1004454" spans="23:35" x14ac:dyDescent="0.2">
      <c r="W1004454" s="29"/>
      <c r="AI1004454" s="29"/>
    </row>
    <row r="1004482" spans="23:35" x14ac:dyDescent="0.2">
      <c r="W1004482" s="31"/>
      <c r="AI1004482" s="31"/>
    </row>
    <row r="1004486" spans="23:35" x14ac:dyDescent="0.2">
      <c r="W1004486" s="29"/>
      <c r="AI1004486" s="29"/>
    </row>
    <row r="1004514" spans="23:35" x14ac:dyDescent="0.2">
      <c r="W1004514" s="31"/>
      <c r="AI1004514" s="31"/>
    </row>
    <row r="1004518" spans="23:35" x14ac:dyDescent="0.2">
      <c r="W1004518" s="29"/>
      <c r="AI1004518" s="29"/>
    </row>
    <row r="1004546" spans="23:35" x14ac:dyDescent="0.2">
      <c r="W1004546" s="31"/>
      <c r="AI1004546" s="31"/>
    </row>
    <row r="1004550" spans="23:35" x14ac:dyDescent="0.2">
      <c r="W1004550" s="29"/>
      <c r="AI1004550" s="29"/>
    </row>
    <row r="1004578" spans="23:35" x14ac:dyDescent="0.2">
      <c r="W1004578" s="31"/>
      <c r="AI1004578" s="31"/>
    </row>
    <row r="1004582" spans="23:35" x14ac:dyDescent="0.2">
      <c r="W1004582" s="29"/>
      <c r="AI1004582" s="29"/>
    </row>
    <row r="1004610" spans="23:35" x14ac:dyDescent="0.2">
      <c r="W1004610" s="31"/>
      <c r="AI1004610" s="31"/>
    </row>
    <row r="1004614" spans="23:35" x14ac:dyDescent="0.2">
      <c r="W1004614" s="29"/>
      <c r="AI1004614" s="29"/>
    </row>
    <row r="1004642" spans="23:35" x14ac:dyDescent="0.2">
      <c r="W1004642" s="31"/>
      <c r="AI1004642" s="31"/>
    </row>
    <row r="1004646" spans="23:35" x14ac:dyDescent="0.2">
      <c r="W1004646" s="29"/>
      <c r="AI1004646" s="29"/>
    </row>
    <row r="1004674" spans="23:35" x14ac:dyDescent="0.2">
      <c r="W1004674" s="31"/>
      <c r="AI1004674" s="31"/>
    </row>
    <row r="1004678" spans="23:35" x14ac:dyDescent="0.2">
      <c r="W1004678" s="29"/>
      <c r="AI1004678" s="29"/>
    </row>
    <row r="1004706" spans="23:35" x14ac:dyDescent="0.2">
      <c r="W1004706" s="31"/>
      <c r="AI1004706" s="31"/>
    </row>
    <row r="1004710" spans="23:35" x14ac:dyDescent="0.2">
      <c r="W1004710" s="29"/>
      <c r="AI1004710" s="29"/>
    </row>
    <row r="1004738" spans="23:35" x14ac:dyDescent="0.2">
      <c r="W1004738" s="31"/>
      <c r="AI1004738" s="31"/>
    </row>
    <row r="1004742" spans="23:35" x14ac:dyDescent="0.2">
      <c r="W1004742" s="29"/>
      <c r="AI1004742" s="29"/>
    </row>
    <row r="1004770" spans="23:35" x14ac:dyDescent="0.2">
      <c r="W1004770" s="31"/>
      <c r="AI1004770" s="31"/>
    </row>
    <row r="1004774" spans="23:35" x14ac:dyDescent="0.2">
      <c r="W1004774" s="29"/>
      <c r="AI1004774" s="29"/>
    </row>
    <row r="1004802" spans="23:35" x14ac:dyDescent="0.2">
      <c r="W1004802" s="31"/>
      <c r="AI1004802" s="31"/>
    </row>
    <row r="1004806" spans="23:35" x14ac:dyDescent="0.2">
      <c r="W1004806" s="29"/>
      <c r="AI1004806" s="29"/>
    </row>
    <row r="1004834" spans="23:35" x14ac:dyDescent="0.2">
      <c r="W1004834" s="31"/>
      <c r="AI1004834" s="31"/>
    </row>
    <row r="1004838" spans="23:35" x14ac:dyDescent="0.2">
      <c r="W1004838" s="29"/>
      <c r="AI1004838" s="29"/>
    </row>
    <row r="1004866" spans="23:35" x14ac:dyDescent="0.2">
      <c r="W1004866" s="31"/>
      <c r="AI1004866" s="31"/>
    </row>
    <row r="1004870" spans="23:35" x14ac:dyDescent="0.2">
      <c r="W1004870" s="29"/>
      <c r="AI1004870" s="29"/>
    </row>
    <row r="1004898" spans="23:35" x14ac:dyDescent="0.2">
      <c r="W1004898" s="31"/>
      <c r="AI1004898" s="31"/>
    </row>
    <row r="1004902" spans="23:35" x14ac:dyDescent="0.2">
      <c r="W1004902" s="29"/>
      <c r="AI1004902" s="29"/>
    </row>
    <row r="1004930" spans="23:35" x14ac:dyDescent="0.2">
      <c r="W1004930" s="31"/>
      <c r="AI1004930" s="31"/>
    </row>
    <row r="1004934" spans="23:35" x14ac:dyDescent="0.2">
      <c r="W1004934" s="29"/>
      <c r="AI1004934" s="29"/>
    </row>
    <row r="1004962" spans="23:35" x14ac:dyDescent="0.2">
      <c r="W1004962" s="31"/>
      <c r="AI1004962" s="31"/>
    </row>
    <row r="1004966" spans="23:35" x14ac:dyDescent="0.2">
      <c r="W1004966" s="29"/>
      <c r="AI1004966" s="29"/>
    </row>
    <row r="1004994" spans="23:35" x14ac:dyDescent="0.2">
      <c r="W1004994" s="31"/>
      <c r="AI1004994" s="31"/>
    </row>
    <row r="1004998" spans="23:35" x14ac:dyDescent="0.2">
      <c r="W1004998" s="29"/>
      <c r="AI1004998" s="29"/>
    </row>
    <row r="1005026" spans="23:35" x14ac:dyDescent="0.2">
      <c r="W1005026" s="31"/>
      <c r="AI1005026" s="31"/>
    </row>
    <row r="1005030" spans="23:35" x14ac:dyDescent="0.2">
      <c r="W1005030" s="29"/>
      <c r="AI1005030" s="29"/>
    </row>
    <row r="1005058" spans="23:35" x14ac:dyDescent="0.2">
      <c r="W1005058" s="31"/>
      <c r="AI1005058" s="31"/>
    </row>
    <row r="1005062" spans="23:35" x14ac:dyDescent="0.2">
      <c r="W1005062" s="29"/>
      <c r="AI1005062" s="29"/>
    </row>
    <row r="1005090" spans="23:35" x14ac:dyDescent="0.2">
      <c r="W1005090" s="31"/>
      <c r="AI1005090" s="31"/>
    </row>
    <row r="1005094" spans="23:35" x14ac:dyDescent="0.2">
      <c r="W1005094" s="29"/>
      <c r="AI1005094" s="29"/>
    </row>
    <row r="1005122" spans="23:35" x14ac:dyDescent="0.2">
      <c r="W1005122" s="31"/>
      <c r="AI1005122" s="31"/>
    </row>
    <row r="1005126" spans="23:35" x14ac:dyDescent="0.2">
      <c r="W1005126" s="29"/>
      <c r="AI1005126" s="29"/>
    </row>
    <row r="1005154" spans="23:35" x14ac:dyDescent="0.2">
      <c r="W1005154" s="31"/>
      <c r="AI1005154" s="31"/>
    </row>
    <row r="1005158" spans="23:35" x14ac:dyDescent="0.2">
      <c r="W1005158" s="29"/>
      <c r="AI1005158" s="29"/>
    </row>
    <row r="1005186" spans="23:35" x14ac:dyDescent="0.2">
      <c r="W1005186" s="31"/>
      <c r="AI1005186" s="31"/>
    </row>
    <row r="1005190" spans="23:35" x14ac:dyDescent="0.2">
      <c r="W1005190" s="29"/>
      <c r="AI1005190" s="29"/>
    </row>
    <row r="1005218" spans="23:35" x14ac:dyDescent="0.2">
      <c r="W1005218" s="31"/>
      <c r="AI1005218" s="31"/>
    </row>
    <row r="1005222" spans="23:35" x14ac:dyDescent="0.2">
      <c r="W1005222" s="29"/>
      <c r="AI1005222" s="29"/>
    </row>
    <row r="1005250" spans="23:35" x14ac:dyDescent="0.2">
      <c r="W1005250" s="31"/>
      <c r="AI1005250" s="31"/>
    </row>
    <row r="1005254" spans="23:35" x14ac:dyDescent="0.2">
      <c r="W1005254" s="29"/>
      <c r="AI1005254" s="29"/>
    </row>
    <row r="1005282" spans="23:35" x14ac:dyDescent="0.2">
      <c r="W1005282" s="31"/>
      <c r="AI1005282" s="31"/>
    </row>
    <row r="1005286" spans="23:35" x14ac:dyDescent="0.2">
      <c r="W1005286" s="29"/>
      <c r="AI1005286" s="29"/>
    </row>
    <row r="1005314" spans="23:35" x14ac:dyDescent="0.2">
      <c r="W1005314" s="31"/>
      <c r="AI1005314" s="31"/>
    </row>
    <row r="1005318" spans="23:35" x14ac:dyDescent="0.2">
      <c r="W1005318" s="29"/>
      <c r="AI1005318" s="29"/>
    </row>
    <row r="1005346" spans="23:35" x14ac:dyDescent="0.2">
      <c r="W1005346" s="31"/>
      <c r="AI1005346" s="31"/>
    </row>
    <row r="1005350" spans="23:35" x14ac:dyDescent="0.2">
      <c r="W1005350" s="29"/>
      <c r="AI1005350" s="29"/>
    </row>
    <row r="1005378" spans="23:35" x14ac:dyDescent="0.2">
      <c r="W1005378" s="31"/>
      <c r="AI1005378" s="31"/>
    </row>
    <row r="1005382" spans="23:35" x14ac:dyDescent="0.2">
      <c r="W1005382" s="29"/>
      <c r="AI1005382" s="29"/>
    </row>
    <row r="1005410" spans="23:35" x14ac:dyDescent="0.2">
      <c r="W1005410" s="31"/>
      <c r="AI1005410" s="31"/>
    </row>
    <row r="1005414" spans="23:35" x14ac:dyDescent="0.2">
      <c r="W1005414" s="29"/>
      <c r="AI1005414" s="29"/>
    </row>
    <row r="1005442" spans="23:35" x14ac:dyDescent="0.2">
      <c r="W1005442" s="31"/>
      <c r="AI1005442" s="31"/>
    </row>
    <row r="1005446" spans="23:35" x14ac:dyDescent="0.2">
      <c r="W1005446" s="29"/>
      <c r="AI1005446" s="29"/>
    </row>
    <row r="1005474" spans="23:35" x14ac:dyDescent="0.2">
      <c r="W1005474" s="31"/>
      <c r="AI1005474" s="31"/>
    </row>
    <row r="1005478" spans="23:35" x14ac:dyDescent="0.2">
      <c r="W1005478" s="29"/>
      <c r="AI1005478" s="29"/>
    </row>
    <row r="1005506" spans="23:35" x14ac:dyDescent="0.2">
      <c r="W1005506" s="31"/>
      <c r="AI1005506" s="31"/>
    </row>
    <row r="1005510" spans="23:35" x14ac:dyDescent="0.2">
      <c r="W1005510" s="29"/>
      <c r="AI1005510" s="29"/>
    </row>
    <row r="1005538" spans="23:35" x14ac:dyDescent="0.2">
      <c r="W1005538" s="31"/>
      <c r="AI1005538" s="31"/>
    </row>
    <row r="1005542" spans="23:35" x14ac:dyDescent="0.2">
      <c r="W1005542" s="29"/>
      <c r="AI1005542" s="29"/>
    </row>
    <row r="1005570" spans="23:35" x14ac:dyDescent="0.2">
      <c r="W1005570" s="31"/>
      <c r="AI1005570" s="31"/>
    </row>
    <row r="1005574" spans="23:35" x14ac:dyDescent="0.2">
      <c r="W1005574" s="29"/>
      <c r="AI1005574" s="29"/>
    </row>
    <row r="1005602" spans="23:35" x14ac:dyDescent="0.2">
      <c r="W1005602" s="31"/>
      <c r="AI1005602" s="31"/>
    </row>
    <row r="1005606" spans="23:35" x14ac:dyDescent="0.2">
      <c r="W1005606" s="29"/>
      <c r="AI1005606" s="29"/>
    </row>
    <row r="1005634" spans="23:35" x14ac:dyDescent="0.2">
      <c r="W1005634" s="31"/>
      <c r="AI1005634" s="31"/>
    </row>
    <row r="1005638" spans="23:35" x14ac:dyDescent="0.2">
      <c r="W1005638" s="29"/>
      <c r="AI1005638" s="29"/>
    </row>
    <row r="1005666" spans="23:35" x14ac:dyDescent="0.2">
      <c r="W1005666" s="31"/>
      <c r="AI1005666" s="31"/>
    </row>
    <row r="1005670" spans="23:35" x14ac:dyDescent="0.2">
      <c r="W1005670" s="29"/>
      <c r="AI1005670" s="29"/>
    </row>
    <row r="1005698" spans="23:35" x14ac:dyDescent="0.2">
      <c r="W1005698" s="31"/>
      <c r="AI1005698" s="31"/>
    </row>
    <row r="1005702" spans="23:35" x14ac:dyDescent="0.2">
      <c r="W1005702" s="29"/>
      <c r="AI1005702" s="29"/>
    </row>
    <row r="1005730" spans="23:35" x14ac:dyDescent="0.2">
      <c r="W1005730" s="31"/>
      <c r="AI1005730" s="31"/>
    </row>
    <row r="1005734" spans="23:35" x14ac:dyDescent="0.2">
      <c r="W1005734" s="29"/>
      <c r="AI1005734" s="29"/>
    </row>
    <row r="1005762" spans="23:35" x14ac:dyDescent="0.2">
      <c r="W1005762" s="31"/>
      <c r="AI1005762" s="31"/>
    </row>
    <row r="1005766" spans="23:35" x14ac:dyDescent="0.2">
      <c r="W1005766" s="29"/>
      <c r="AI1005766" s="29"/>
    </row>
    <row r="1005794" spans="23:35" x14ac:dyDescent="0.2">
      <c r="W1005794" s="31"/>
      <c r="AI1005794" s="31"/>
    </row>
    <row r="1005798" spans="23:35" x14ac:dyDescent="0.2">
      <c r="W1005798" s="29"/>
      <c r="AI1005798" s="29"/>
    </row>
    <row r="1005826" spans="23:35" x14ac:dyDescent="0.2">
      <c r="W1005826" s="31"/>
      <c r="AI1005826" s="31"/>
    </row>
    <row r="1005830" spans="23:35" x14ac:dyDescent="0.2">
      <c r="W1005830" s="29"/>
      <c r="AI1005830" s="29"/>
    </row>
    <row r="1005858" spans="23:35" x14ac:dyDescent="0.2">
      <c r="W1005858" s="31"/>
      <c r="AI1005858" s="31"/>
    </row>
    <row r="1005862" spans="23:35" x14ac:dyDescent="0.2">
      <c r="W1005862" s="29"/>
      <c r="AI1005862" s="29"/>
    </row>
    <row r="1005890" spans="23:35" x14ac:dyDescent="0.2">
      <c r="W1005890" s="31"/>
      <c r="AI1005890" s="31"/>
    </row>
    <row r="1005894" spans="23:35" x14ac:dyDescent="0.2">
      <c r="W1005894" s="29"/>
      <c r="AI1005894" s="29"/>
    </row>
    <row r="1005922" spans="23:35" x14ac:dyDescent="0.2">
      <c r="W1005922" s="31"/>
      <c r="AI1005922" s="31"/>
    </row>
    <row r="1005926" spans="23:35" x14ac:dyDescent="0.2">
      <c r="W1005926" s="29"/>
      <c r="AI1005926" s="29"/>
    </row>
    <row r="1005954" spans="23:35" x14ac:dyDescent="0.2">
      <c r="W1005954" s="31"/>
      <c r="AI1005954" s="31"/>
    </row>
    <row r="1005958" spans="23:35" x14ac:dyDescent="0.2">
      <c r="W1005958" s="29"/>
      <c r="AI1005958" s="29"/>
    </row>
    <row r="1005986" spans="23:35" x14ac:dyDescent="0.2">
      <c r="W1005986" s="31"/>
      <c r="AI1005986" s="31"/>
    </row>
    <row r="1005990" spans="23:35" x14ac:dyDescent="0.2">
      <c r="W1005990" s="29"/>
      <c r="AI1005990" s="29"/>
    </row>
    <row r="1006018" spans="23:35" x14ac:dyDescent="0.2">
      <c r="W1006018" s="31"/>
      <c r="AI1006018" s="31"/>
    </row>
    <row r="1006022" spans="23:35" x14ac:dyDescent="0.2">
      <c r="W1006022" s="29"/>
      <c r="AI1006022" s="29"/>
    </row>
    <row r="1006050" spans="23:35" x14ac:dyDescent="0.2">
      <c r="W1006050" s="31"/>
      <c r="AI1006050" s="31"/>
    </row>
    <row r="1006054" spans="23:35" x14ac:dyDescent="0.2">
      <c r="W1006054" s="29"/>
      <c r="AI1006054" s="29"/>
    </row>
    <row r="1006082" spans="23:35" x14ac:dyDescent="0.2">
      <c r="W1006082" s="31"/>
      <c r="AI1006082" s="31"/>
    </row>
    <row r="1006086" spans="23:35" x14ac:dyDescent="0.2">
      <c r="W1006086" s="29"/>
      <c r="AI1006086" s="29"/>
    </row>
    <row r="1006114" spans="23:35" x14ac:dyDescent="0.2">
      <c r="W1006114" s="31"/>
      <c r="AI1006114" s="31"/>
    </row>
    <row r="1006118" spans="23:35" x14ac:dyDescent="0.2">
      <c r="W1006118" s="29"/>
      <c r="AI1006118" s="29"/>
    </row>
    <row r="1006146" spans="23:35" x14ac:dyDescent="0.2">
      <c r="W1006146" s="31"/>
      <c r="AI1006146" s="31"/>
    </row>
    <row r="1006150" spans="23:35" x14ac:dyDescent="0.2">
      <c r="W1006150" s="29"/>
      <c r="AI1006150" s="29"/>
    </row>
    <row r="1006178" spans="23:35" x14ac:dyDescent="0.2">
      <c r="W1006178" s="31"/>
      <c r="AI1006178" s="31"/>
    </row>
    <row r="1006182" spans="23:35" x14ac:dyDescent="0.2">
      <c r="W1006182" s="29"/>
      <c r="AI1006182" s="29"/>
    </row>
    <row r="1006210" spans="23:35" x14ac:dyDescent="0.2">
      <c r="W1006210" s="31"/>
      <c r="AI1006210" s="31"/>
    </row>
    <row r="1006214" spans="23:35" x14ac:dyDescent="0.2">
      <c r="W1006214" s="29"/>
      <c r="AI1006214" s="29"/>
    </row>
    <row r="1006242" spans="23:35" x14ac:dyDescent="0.2">
      <c r="W1006242" s="31"/>
      <c r="AI1006242" s="31"/>
    </row>
    <row r="1006246" spans="23:35" x14ac:dyDescent="0.2">
      <c r="W1006246" s="29"/>
      <c r="AI1006246" s="29"/>
    </row>
    <row r="1006274" spans="23:35" x14ac:dyDescent="0.2">
      <c r="W1006274" s="31"/>
      <c r="AI1006274" s="31"/>
    </row>
    <row r="1006278" spans="23:35" x14ac:dyDescent="0.2">
      <c r="W1006278" s="29"/>
      <c r="AI1006278" s="29"/>
    </row>
    <row r="1006306" spans="23:35" x14ac:dyDescent="0.2">
      <c r="W1006306" s="31"/>
      <c r="AI1006306" s="31"/>
    </row>
    <row r="1006310" spans="23:35" x14ac:dyDescent="0.2">
      <c r="W1006310" s="29"/>
      <c r="AI1006310" s="29"/>
    </row>
    <row r="1006338" spans="23:35" x14ac:dyDescent="0.2">
      <c r="W1006338" s="31"/>
      <c r="AI1006338" s="31"/>
    </row>
    <row r="1006342" spans="23:35" x14ac:dyDescent="0.2">
      <c r="W1006342" s="29"/>
      <c r="AI1006342" s="29"/>
    </row>
    <row r="1006370" spans="23:35" x14ac:dyDescent="0.2">
      <c r="W1006370" s="31"/>
      <c r="AI1006370" s="31"/>
    </row>
    <row r="1006374" spans="23:35" x14ac:dyDescent="0.2">
      <c r="W1006374" s="29"/>
      <c r="AI1006374" s="29"/>
    </row>
    <row r="1006402" spans="23:35" x14ac:dyDescent="0.2">
      <c r="W1006402" s="31"/>
      <c r="AI1006402" s="31"/>
    </row>
    <row r="1006406" spans="23:35" x14ac:dyDescent="0.2">
      <c r="W1006406" s="29"/>
      <c r="AI1006406" s="29"/>
    </row>
    <row r="1006434" spans="23:35" x14ac:dyDescent="0.2">
      <c r="W1006434" s="31"/>
      <c r="AI1006434" s="31"/>
    </row>
    <row r="1006438" spans="23:35" x14ac:dyDescent="0.2">
      <c r="W1006438" s="29"/>
      <c r="AI1006438" s="29"/>
    </row>
    <row r="1006466" spans="23:35" x14ac:dyDescent="0.2">
      <c r="W1006466" s="31"/>
      <c r="AI1006466" s="31"/>
    </row>
    <row r="1006470" spans="23:35" x14ac:dyDescent="0.2">
      <c r="W1006470" s="29"/>
      <c r="AI1006470" s="29"/>
    </row>
    <row r="1006498" spans="23:35" x14ac:dyDescent="0.2">
      <c r="W1006498" s="31"/>
      <c r="AI1006498" s="31"/>
    </row>
    <row r="1006502" spans="23:35" x14ac:dyDescent="0.2">
      <c r="W1006502" s="29"/>
      <c r="AI1006502" s="29"/>
    </row>
    <row r="1006530" spans="23:35" x14ac:dyDescent="0.2">
      <c r="W1006530" s="31"/>
      <c r="AI1006530" s="31"/>
    </row>
    <row r="1006534" spans="23:35" x14ac:dyDescent="0.2">
      <c r="W1006534" s="29"/>
      <c r="AI1006534" s="29"/>
    </row>
    <row r="1006562" spans="23:35" x14ac:dyDescent="0.2">
      <c r="W1006562" s="31"/>
      <c r="AI1006562" s="31"/>
    </row>
    <row r="1006566" spans="23:35" x14ac:dyDescent="0.2">
      <c r="W1006566" s="29"/>
      <c r="AI1006566" s="29"/>
    </row>
    <row r="1006594" spans="23:35" x14ac:dyDescent="0.2">
      <c r="W1006594" s="31"/>
      <c r="AI1006594" s="31"/>
    </row>
    <row r="1006598" spans="23:35" x14ac:dyDescent="0.2">
      <c r="W1006598" s="29"/>
      <c r="AI1006598" s="29"/>
    </row>
    <row r="1006626" spans="23:35" x14ac:dyDescent="0.2">
      <c r="W1006626" s="31"/>
      <c r="AI1006626" s="31"/>
    </row>
    <row r="1006630" spans="23:35" x14ac:dyDescent="0.2">
      <c r="W1006630" s="29"/>
      <c r="AI1006630" s="29"/>
    </row>
    <row r="1006658" spans="23:35" x14ac:dyDescent="0.2">
      <c r="W1006658" s="31"/>
      <c r="AI1006658" s="31"/>
    </row>
    <row r="1006662" spans="23:35" x14ac:dyDescent="0.2">
      <c r="W1006662" s="29"/>
      <c r="AI1006662" s="29"/>
    </row>
    <row r="1006690" spans="23:35" x14ac:dyDescent="0.2">
      <c r="W1006690" s="31"/>
      <c r="AI1006690" s="31"/>
    </row>
    <row r="1006694" spans="23:35" x14ac:dyDescent="0.2">
      <c r="W1006694" s="29"/>
      <c r="AI1006694" s="29"/>
    </row>
    <row r="1006722" spans="23:35" x14ac:dyDescent="0.2">
      <c r="W1006722" s="31"/>
      <c r="AI1006722" s="31"/>
    </row>
    <row r="1006726" spans="23:35" x14ac:dyDescent="0.2">
      <c r="W1006726" s="29"/>
      <c r="AI1006726" s="29"/>
    </row>
    <row r="1006754" spans="23:35" x14ac:dyDescent="0.2">
      <c r="W1006754" s="31"/>
      <c r="AI1006754" s="31"/>
    </row>
    <row r="1006758" spans="23:35" x14ac:dyDescent="0.2">
      <c r="W1006758" s="29"/>
      <c r="AI1006758" s="29"/>
    </row>
    <row r="1006786" spans="23:35" x14ac:dyDescent="0.2">
      <c r="W1006786" s="31"/>
      <c r="AI1006786" s="31"/>
    </row>
    <row r="1006790" spans="23:35" x14ac:dyDescent="0.2">
      <c r="W1006790" s="29"/>
      <c r="AI1006790" s="29"/>
    </row>
    <row r="1006818" spans="23:35" x14ac:dyDescent="0.2">
      <c r="W1006818" s="31"/>
      <c r="AI1006818" s="31"/>
    </row>
    <row r="1006822" spans="23:35" x14ac:dyDescent="0.2">
      <c r="W1006822" s="29"/>
      <c r="AI1006822" s="29"/>
    </row>
    <row r="1006850" spans="23:35" x14ac:dyDescent="0.2">
      <c r="W1006850" s="31"/>
      <c r="AI1006850" s="31"/>
    </row>
    <row r="1006854" spans="23:35" x14ac:dyDescent="0.2">
      <c r="W1006854" s="29"/>
      <c r="AI1006854" s="29"/>
    </row>
    <row r="1006882" spans="23:35" x14ac:dyDescent="0.2">
      <c r="W1006882" s="31"/>
      <c r="AI1006882" s="31"/>
    </row>
    <row r="1006886" spans="23:35" x14ac:dyDescent="0.2">
      <c r="W1006886" s="29"/>
      <c r="AI1006886" s="29"/>
    </row>
    <row r="1006914" spans="23:35" x14ac:dyDescent="0.2">
      <c r="W1006914" s="31"/>
      <c r="AI1006914" s="31"/>
    </row>
    <row r="1006918" spans="23:35" x14ac:dyDescent="0.2">
      <c r="W1006918" s="29"/>
      <c r="AI1006918" s="29"/>
    </row>
    <row r="1006946" spans="23:35" x14ac:dyDescent="0.2">
      <c r="W1006946" s="31"/>
      <c r="AI1006946" s="31"/>
    </row>
    <row r="1006950" spans="23:35" x14ac:dyDescent="0.2">
      <c r="W1006950" s="29"/>
      <c r="AI1006950" s="29"/>
    </row>
    <row r="1006978" spans="23:35" x14ac:dyDescent="0.2">
      <c r="W1006978" s="31"/>
      <c r="AI1006978" s="31"/>
    </row>
    <row r="1006982" spans="23:35" x14ac:dyDescent="0.2">
      <c r="W1006982" s="29"/>
      <c r="AI1006982" s="29"/>
    </row>
    <row r="1007010" spans="23:35" x14ac:dyDescent="0.2">
      <c r="W1007010" s="31"/>
      <c r="AI1007010" s="31"/>
    </row>
    <row r="1007014" spans="23:35" x14ac:dyDescent="0.2">
      <c r="W1007014" s="29"/>
      <c r="AI1007014" s="29"/>
    </row>
    <row r="1007042" spans="23:35" x14ac:dyDescent="0.2">
      <c r="W1007042" s="31"/>
      <c r="AI1007042" s="31"/>
    </row>
    <row r="1007046" spans="23:35" x14ac:dyDescent="0.2">
      <c r="W1007046" s="29"/>
      <c r="AI1007046" s="29"/>
    </row>
    <row r="1007074" spans="23:35" x14ac:dyDescent="0.2">
      <c r="W1007074" s="31"/>
      <c r="AI1007074" s="31"/>
    </row>
    <row r="1007078" spans="23:35" x14ac:dyDescent="0.2">
      <c r="W1007078" s="29"/>
      <c r="AI1007078" s="29"/>
    </row>
    <row r="1007106" spans="23:35" x14ac:dyDescent="0.2">
      <c r="W1007106" s="31"/>
      <c r="AI1007106" s="31"/>
    </row>
    <row r="1007110" spans="23:35" x14ac:dyDescent="0.2">
      <c r="W1007110" s="29"/>
      <c r="AI1007110" s="29"/>
    </row>
    <row r="1007138" spans="23:35" x14ac:dyDescent="0.2">
      <c r="W1007138" s="31"/>
      <c r="AI1007138" s="31"/>
    </row>
    <row r="1007142" spans="23:35" x14ac:dyDescent="0.2">
      <c r="W1007142" s="29"/>
      <c r="AI1007142" s="29"/>
    </row>
    <row r="1007170" spans="23:35" x14ac:dyDescent="0.2">
      <c r="W1007170" s="31"/>
      <c r="AI1007170" s="31"/>
    </row>
    <row r="1007174" spans="23:35" x14ac:dyDescent="0.2">
      <c r="W1007174" s="29"/>
      <c r="AI1007174" s="29"/>
    </row>
    <row r="1007202" spans="23:35" x14ac:dyDescent="0.2">
      <c r="W1007202" s="31"/>
      <c r="AI1007202" s="31"/>
    </row>
    <row r="1007206" spans="23:35" x14ac:dyDescent="0.2">
      <c r="W1007206" s="29"/>
      <c r="AI1007206" s="29"/>
    </row>
    <row r="1007234" spans="23:35" x14ac:dyDescent="0.2">
      <c r="W1007234" s="31"/>
      <c r="AI1007234" s="31"/>
    </row>
    <row r="1007238" spans="23:35" x14ac:dyDescent="0.2">
      <c r="W1007238" s="29"/>
      <c r="AI1007238" s="29"/>
    </row>
    <row r="1007266" spans="23:35" x14ac:dyDescent="0.2">
      <c r="W1007266" s="31"/>
      <c r="AI1007266" s="31"/>
    </row>
    <row r="1007270" spans="23:35" x14ac:dyDescent="0.2">
      <c r="W1007270" s="29"/>
      <c r="AI1007270" s="29"/>
    </row>
    <row r="1007298" spans="23:35" x14ac:dyDescent="0.2">
      <c r="W1007298" s="31"/>
      <c r="AI1007298" s="31"/>
    </row>
    <row r="1007302" spans="23:35" x14ac:dyDescent="0.2">
      <c r="W1007302" s="29"/>
      <c r="AI1007302" s="29"/>
    </row>
    <row r="1007330" spans="23:35" x14ac:dyDescent="0.2">
      <c r="W1007330" s="31"/>
      <c r="AI1007330" s="31"/>
    </row>
    <row r="1007334" spans="23:35" x14ac:dyDescent="0.2">
      <c r="W1007334" s="29"/>
      <c r="AI1007334" s="29"/>
    </row>
    <row r="1007362" spans="23:35" x14ac:dyDescent="0.2">
      <c r="W1007362" s="31"/>
      <c r="AI1007362" s="31"/>
    </row>
    <row r="1007366" spans="23:35" x14ac:dyDescent="0.2">
      <c r="W1007366" s="29"/>
      <c r="AI1007366" s="29"/>
    </row>
    <row r="1007394" spans="23:35" x14ac:dyDescent="0.2">
      <c r="W1007394" s="31"/>
      <c r="AI1007394" s="31"/>
    </row>
    <row r="1007398" spans="23:35" x14ac:dyDescent="0.2">
      <c r="W1007398" s="29"/>
      <c r="AI1007398" s="29"/>
    </row>
    <row r="1007426" spans="23:35" x14ac:dyDescent="0.2">
      <c r="W1007426" s="31"/>
      <c r="AI1007426" s="31"/>
    </row>
    <row r="1007430" spans="23:35" x14ac:dyDescent="0.2">
      <c r="W1007430" s="29"/>
      <c r="AI1007430" s="29"/>
    </row>
    <row r="1007458" spans="23:35" x14ac:dyDescent="0.2">
      <c r="W1007458" s="31"/>
      <c r="AI1007458" s="31"/>
    </row>
    <row r="1007462" spans="23:35" x14ac:dyDescent="0.2">
      <c r="W1007462" s="29"/>
      <c r="AI1007462" s="29"/>
    </row>
    <row r="1007490" spans="23:35" x14ac:dyDescent="0.2">
      <c r="W1007490" s="31"/>
      <c r="AI1007490" s="31"/>
    </row>
    <row r="1007494" spans="23:35" x14ac:dyDescent="0.2">
      <c r="W1007494" s="29"/>
      <c r="AI1007494" s="29"/>
    </row>
    <row r="1007522" spans="23:35" x14ac:dyDescent="0.2">
      <c r="W1007522" s="31"/>
      <c r="AI1007522" s="31"/>
    </row>
    <row r="1007526" spans="23:35" x14ac:dyDescent="0.2">
      <c r="W1007526" s="29"/>
      <c r="AI1007526" s="29"/>
    </row>
    <row r="1007554" spans="23:35" x14ac:dyDescent="0.2">
      <c r="W1007554" s="31"/>
      <c r="AI1007554" s="31"/>
    </row>
    <row r="1007558" spans="23:35" x14ac:dyDescent="0.2">
      <c r="W1007558" s="29"/>
      <c r="AI1007558" s="29"/>
    </row>
    <row r="1007586" spans="23:35" x14ac:dyDescent="0.2">
      <c r="W1007586" s="31"/>
      <c r="AI1007586" s="31"/>
    </row>
    <row r="1007590" spans="23:35" x14ac:dyDescent="0.2">
      <c r="W1007590" s="29"/>
      <c r="AI1007590" s="29"/>
    </row>
    <row r="1007618" spans="23:35" x14ac:dyDescent="0.2">
      <c r="W1007618" s="31"/>
      <c r="AI1007618" s="31"/>
    </row>
    <row r="1007622" spans="23:35" x14ac:dyDescent="0.2">
      <c r="W1007622" s="29"/>
      <c r="AI1007622" s="29"/>
    </row>
    <row r="1007650" spans="23:35" x14ac:dyDescent="0.2">
      <c r="W1007650" s="31"/>
      <c r="AI1007650" s="31"/>
    </row>
    <row r="1007654" spans="23:35" x14ac:dyDescent="0.2">
      <c r="W1007654" s="29"/>
      <c r="AI1007654" s="29"/>
    </row>
    <row r="1007682" spans="23:35" x14ac:dyDescent="0.2">
      <c r="W1007682" s="31"/>
      <c r="AI1007682" s="31"/>
    </row>
    <row r="1007686" spans="23:35" x14ac:dyDescent="0.2">
      <c r="W1007686" s="29"/>
      <c r="AI1007686" s="29"/>
    </row>
    <row r="1007714" spans="23:35" x14ac:dyDescent="0.2">
      <c r="W1007714" s="31"/>
      <c r="AI1007714" s="31"/>
    </row>
    <row r="1007718" spans="23:35" x14ac:dyDescent="0.2">
      <c r="W1007718" s="29"/>
      <c r="AI1007718" s="29"/>
    </row>
    <row r="1007746" spans="23:35" x14ac:dyDescent="0.2">
      <c r="W1007746" s="31"/>
      <c r="AI1007746" s="31"/>
    </row>
    <row r="1007750" spans="23:35" x14ac:dyDescent="0.2">
      <c r="W1007750" s="29"/>
      <c r="AI1007750" s="29"/>
    </row>
    <row r="1007778" spans="23:35" x14ac:dyDescent="0.2">
      <c r="W1007778" s="31"/>
      <c r="AI1007778" s="31"/>
    </row>
    <row r="1007782" spans="23:35" x14ac:dyDescent="0.2">
      <c r="W1007782" s="29"/>
      <c r="AI1007782" s="29"/>
    </row>
    <row r="1007810" spans="23:35" x14ac:dyDescent="0.2">
      <c r="W1007810" s="31"/>
      <c r="AI1007810" s="31"/>
    </row>
    <row r="1007814" spans="23:35" x14ac:dyDescent="0.2">
      <c r="W1007814" s="29"/>
      <c r="AI1007814" s="29"/>
    </row>
    <row r="1007842" spans="23:35" x14ac:dyDescent="0.2">
      <c r="W1007842" s="31"/>
      <c r="AI1007842" s="31"/>
    </row>
    <row r="1007846" spans="23:35" x14ac:dyDescent="0.2">
      <c r="W1007846" s="29"/>
      <c r="AI1007846" s="29"/>
    </row>
    <row r="1007874" spans="23:35" x14ac:dyDescent="0.2">
      <c r="W1007874" s="31"/>
      <c r="AI1007874" s="31"/>
    </row>
    <row r="1007878" spans="23:35" x14ac:dyDescent="0.2">
      <c r="W1007878" s="29"/>
      <c r="AI1007878" s="29"/>
    </row>
    <row r="1007906" spans="23:35" x14ac:dyDescent="0.2">
      <c r="W1007906" s="31"/>
      <c r="AI1007906" s="31"/>
    </row>
    <row r="1007910" spans="23:35" x14ac:dyDescent="0.2">
      <c r="W1007910" s="29"/>
      <c r="AI1007910" s="29"/>
    </row>
    <row r="1007938" spans="23:35" x14ac:dyDescent="0.2">
      <c r="W1007938" s="31"/>
      <c r="AI1007938" s="31"/>
    </row>
    <row r="1007942" spans="23:35" x14ac:dyDescent="0.2">
      <c r="W1007942" s="29"/>
      <c r="AI1007942" s="29"/>
    </row>
    <row r="1007970" spans="23:35" x14ac:dyDescent="0.2">
      <c r="W1007970" s="31"/>
      <c r="AI1007970" s="31"/>
    </row>
    <row r="1007974" spans="23:35" x14ac:dyDescent="0.2">
      <c r="W1007974" s="29"/>
      <c r="AI1007974" s="29"/>
    </row>
    <row r="1008002" spans="23:35" x14ac:dyDescent="0.2">
      <c r="W1008002" s="31"/>
      <c r="AI1008002" s="31"/>
    </row>
    <row r="1008006" spans="23:35" x14ac:dyDescent="0.2">
      <c r="W1008006" s="29"/>
      <c r="AI1008006" s="29"/>
    </row>
    <row r="1008034" spans="23:35" x14ac:dyDescent="0.2">
      <c r="W1008034" s="31"/>
      <c r="AI1008034" s="31"/>
    </row>
    <row r="1008038" spans="23:35" x14ac:dyDescent="0.2">
      <c r="W1008038" s="29"/>
      <c r="AI1008038" s="29"/>
    </row>
    <row r="1008066" spans="23:35" x14ac:dyDescent="0.2">
      <c r="W1008066" s="31"/>
      <c r="AI1008066" s="31"/>
    </row>
    <row r="1008070" spans="23:35" x14ac:dyDescent="0.2">
      <c r="W1008070" s="29"/>
      <c r="AI1008070" s="29"/>
    </row>
    <row r="1008098" spans="23:35" x14ac:dyDescent="0.2">
      <c r="W1008098" s="31"/>
      <c r="AI1008098" s="31"/>
    </row>
    <row r="1008102" spans="23:35" x14ac:dyDescent="0.2">
      <c r="W1008102" s="29"/>
      <c r="AI1008102" s="29"/>
    </row>
    <row r="1008130" spans="23:35" x14ac:dyDescent="0.2">
      <c r="W1008130" s="31"/>
      <c r="AI1008130" s="31"/>
    </row>
    <row r="1008134" spans="23:35" x14ac:dyDescent="0.2">
      <c r="W1008134" s="29"/>
      <c r="AI1008134" s="29"/>
    </row>
    <row r="1008162" spans="23:35" x14ac:dyDescent="0.2">
      <c r="W1008162" s="31"/>
      <c r="AI1008162" s="31"/>
    </row>
    <row r="1008166" spans="23:35" x14ac:dyDescent="0.2">
      <c r="W1008166" s="29"/>
      <c r="AI1008166" s="29"/>
    </row>
    <row r="1008194" spans="23:35" x14ac:dyDescent="0.2">
      <c r="W1008194" s="31"/>
      <c r="AI1008194" s="31"/>
    </row>
    <row r="1008198" spans="23:35" x14ac:dyDescent="0.2">
      <c r="W1008198" s="29"/>
      <c r="AI1008198" s="29"/>
    </row>
    <row r="1008226" spans="23:35" x14ac:dyDescent="0.2">
      <c r="W1008226" s="31"/>
      <c r="AI1008226" s="31"/>
    </row>
    <row r="1008230" spans="23:35" x14ac:dyDescent="0.2">
      <c r="W1008230" s="29"/>
      <c r="AI1008230" s="29"/>
    </row>
    <row r="1008258" spans="23:35" x14ac:dyDescent="0.2">
      <c r="W1008258" s="31"/>
      <c r="AI1008258" s="31"/>
    </row>
    <row r="1008262" spans="23:35" x14ac:dyDescent="0.2">
      <c r="W1008262" s="29"/>
      <c r="AI1008262" s="29"/>
    </row>
    <row r="1008290" spans="23:35" x14ac:dyDescent="0.2">
      <c r="W1008290" s="31"/>
      <c r="AI1008290" s="31"/>
    </row>
    <row r="1008294" spans="23:35" x14ac:dyDescent="0.2">
      <c r="W1008294" s="29"/>
      <c r="AI1008294" s="29"/>
    </row>
    <row r="1008322" spans="23:35" x14ac:dyDescent="0.2">
      <c r="W1008322" s="31"/>
      <c r="AI1008322" s="31"/>
    </row>
    <row r="1008326" spans="23:35" x14ac:dyDescent="0.2">
      <c r="W1008326" s="29"/>
      <c r="AI1008326" s="29"/>
    </row>
    <row r="1008354" spans="23:35" x14ac:dyDescent="0.2">
      <c r="W1008354" s="31"/>
      <c r="AI1008354" s="31"/>
    </row>
    <row r="1008358" spans="23:35" x14ac:dyDescent="0.2">
      <c r="W1008358" s="29"/>
      <c r="AI1008358" s="29"/>
    </row>
    <row r="1008386" spans="23:35" x14ac:dyDescent="0.2">
      <c r="W1008386" s="31"/>
      <c r="AI1008386" s="31"/>
    </row>
    <row r="1008390" spans="23:35" x14ac:dyDescent="0.2">
      <c r="W1008390" s="29"/>
      <c r="AI1008390" s="29"/>
    </row>
    <row r="1008418" spans="23:35" x14ac:dyDescent="0.2">
      <c r="W1008418" s="31"/>
      <c r="AI1008418" s="31"/>
    </row>
    <row r="1008422" spans="23:35" x14ac:dyDescent="0.2">
      <c r="W1008422" s="29"/>
      <c r="AI1008422" s="29"/>
    </row>
    <row r="1008450" spans="23:35" x14ac:dyDescent="0.2">
      <c r="W1008450" s="31"/>
      <c r="AI1008450" s="31"/>
    </row>
    <row r="1008454" spans="23:35" x14ac:dyDescent="0.2">
      <c r="W1008454" s="29"/>
      <c r="AI1008454" s="29"/>
    </row>
    <row r="1008482" spans="23:35" x14ac:dyDescent="0.2">
      <c r="W1008482" s="31"/>
      <c r="AI1008482" s="31"/>
    </row>
    <row r="1008486" spans="23:35" x14ac:dyDescent="0.2">
      <c r="W1008486" s="29"/>
      <c r="AI1008486" s="29"/>
    </row>
    <row r="1008514" spans="23:35" x14ac:dyDescent="0.2">
      <c r="W1008514" s="31"/>
      <c r="AI1008514" s="31"/>
    </row>
    <row r="1008518" spans="23:35" x14ac:dyDescent="0.2">
      <c r="W1008518" s="29"/>
      <c r="AI1008518" s="29"/>
    </row>
    <row r="1008546" spans="23:35" x14ac:dyDescent="0.2">
      <c r="W1008546" s="31"/>
      <c r="AI1008546" s="31"/>
    </row>
    <row r="1008550" spans="23:35" x14ac:dyDescent="0.2">
      <c r="W1008550" s="29"/>
      <c r="AI1008550" s="29"/>
    </row>
    <row r="1008578" spans="23:35" x14ac:dyDescent="0.2">
      <c r="W1008578" s="31"/>
      <c r="AI1008578" s="31"/>
    </row>
    <row r="1008582" spans="23:35" x14ac:dyDescent="0.2">
      <c r="W1008582" s="29"/>
      <c r="AI1008582" s="29"/>
    </row>
    <row r="1008610" spans="23:35" x14ac:dyDescent="0.2">
      <c r="W1008610" s="31"/>
      <c r="AI1008610" s="31"/>
    </row>
    <row r="1008614" spans="23:35" x14ac:dyDescent="0.2">
      <c r="W1008614" s="29"/>
      <c r="AI1008614" s="29"/>
    </row>
    <row r="1008642" spans="23:35" x14ac:dyDescent="0.2">
      <c r="W1008642" s="31"/>
      <c r="AI1008642" s="31"/>
    </row>
    <row r="1008646" spans="23:35" x14ac:dyDescent="0.2">
      <c r="W1008646" s="29"/>
      <c r="AI1008646" s="29"/>
    </row>
    <row r="1008674" spans="23:35" x14ac:dyDescent="0.2">
      <c r="W1008674" s="31"/>
      <c r="AI1008674" s="31"/>
    </row>
    <row r="1008678" spans="23:35" x14ac:dyDescent="0.2">
      <c r="W1008678" s="29"/>
      <c r="AI1008678" s="29"/>
    </row>
    <row r="1008706" spans="23:35" x14ac:dyDescent="0.2">
      <c r="W1008706" s="31"/>
      <c r="AI1008706" s="31"/>
    </row>
    <row r="1008710" spans="23:35" x14ac:dyDescent="0.2">
      <c r="W1008710" s="29"/>
      <c r="AI1008710" s="29"/>
    </row>
    <row r="1008738" spans="23:35" x14ac:dyDescent="0.2">
      <c r="W1008738" s="31"/>
      <c r="AI1008738" s="31"/>
    </row>
    <row r="1008742" spans="23:35" x14ac:dyDescent="0.2">
      <c r="W1008742" s="29"/>
      <c r="AI1008742" s="29"/>
    </row>
    <row r="1008770" spans="23:35" x14ac:dyDescent="0.2">
      <c r="W1008770" s="31"/>
      <c r="AI1008770" s="31"/>
    </row>
    <row r="1008774" spans="23:35" x14ac:dyDescent="0.2">
      <c r="W1008774" s="29"/>
      <c r="AI1008774" s="29"/>
    </row>
    <row r="1008802" spans="23:35" x14ac:dyDescent="0.2">
      <c r="W1008802" s="31"/>
      <c r="AI1008802" s="31"/>
    </row>
    <row r="1008806" spans="23:35" x14ac:dyDescent="0.2">
      <c r="W1008806" s="29"/>
      <c r="AI1008806" s="29"/>
    </row>
    <row r="1008834" spans="23:35" x14ac:dyDescent="0.2">
      <c r="W1008834" s="31"/>
      <c r="AI1008834" s="31"/>
    </row>
    <row r="1008838" spans="23:35" x14ac:dyDescent="0.2">
      <c r="W1008838" s="29"/>
      <c r="AI1008838" s="29"/>
    </row>
    <row r="1008866" spans="23:35" x14ac:dyDescent="0.2">
      <c r="W1008866" s="31"/>
      <c r="AI1008866" s="31"/>
    </row>
    <row r="1008870" spans="23:35" x14ac:dyDescent="0.2">
      <c r="W1008870" s="29"/>
      <c r="AI1008870" s="29"/>
    </row>
    <row r="1008898" spans="23:35" x14ac:dyDescent="0.2">
      <c r="W1008898" s="31"/>
      <c r="AI1008898" s="31"/>
    </row>
    <row r="1008902" spans="23:35" x14ac:dyDescent="0.2">
      <c r="W1008902" s="29"/>
      <c r="AI1008902" s="29"/>
    </row>
    <row r="1008930" spans="23:35" x14ac:dyDescent="0.2">
      <c r="W1008930" s="31"/>
      <c r="AI1008930" s="31"/>
    </row>
    <row r="1008934" spans="23:35" x14ac:dyDescent="0.2">
      <c r="W1008934" s="29"/>
      <c r="AI1008934" s="29"/>
    </row>
    <row r="1008962" spans="23:35" x14ac:dyDescent="0.2">
      <c r="W1008962" s="31"/>
      <c r="AI1008962" s="31"/>
    </row>
    <row r="1008966" spans="23:35" x14ac:dyDescent="0.2">
      <c r="W1008966" s="29"/>
      <c r="AI1008966" s="29"/>
    </row>
    <row r="1008994" spans="23:35" x14ac:dyDescent="0.2">
      <c r="W1008994" s="31"/>
      <c r="AI1008994" s="31"/>
    </row>
    <row r="1008998" spans="23:35" x14ac:dyDescent="0.2">
      <c r="W1008998" s="29"/>
      <c r="AI1008998" s="29"/>
    </row>
    <row r="1009026" spans="23:35" x14ac:dyDescent="0.2">
      <c r="W1009026" s="31"/>
      <c r="AI1009026" s="31"/>
    </row>
    <row r="1009030" spans="23:35" x14ac:dyDescent="0.2">
      <c r="W1009030" s="29"/>
      <c r="AI1009030" s="29"/>
    </row>
    <row r="1009058" spans="23:35" x14ac:dyDescent="0.2">
      <c r="W1009058" s="31"/>
      <c r="AI1009058" s="31"/>
    </row>
    <row r="1009062" spans="23:35" x14ac:dyDescent="0.2">
      <c r="W1009062" s="29"/>
      <c r="AI1009062" s="29"/>
    </row>
    <row r="1009090" spans="23:35" x14ac:dyDescent="0.2">
      <c r="W1009090" s="31"/>
      <c r="AI1009090" s="31"/>
    </row>
    <row r="1009094" spans="23:35" x14ac:dyDescent="0.2">
      <c r="W1009094" s="29"/>
      <c r="AI1009094" s="29"/>
    </row>
    <row r="1009122" spans="23:35" x14ac:dyDescent="0.2">
      <c r="W1009122" s="31"/>
      <c r="AI1009122" s="31"/>
    </row>
    <row r="1009126" spans="23:35" x14ac:dyDescent="0.2">
      <c r="W1009126" s="29"/>
      <c r="AI1009126" s="29"/>
    </row>
    <row r="1009154" spans="23:35" x14ac:dyDescent="0.2">
      <c r="W1009154" s="31"/>
      <c r="AI1009154" s="31"/>
    </row>
    <row r="1009158" spans="23:35" x14ac:dyDescent="0.2">
      <c r="W1009158" s="29"/>
      <c r="AI1009158" s="29"/>
    </row>
    <row r="1009186" spans="23:35" x14ac:dyDescent="0.2">
      <c r="W1009186" s="31"/>
      <c r="AI1009186" s="31"/>
    </row>
    <row r="1009190" spans="23:35" x14ac:dyDescent="0.2">
      <c r="W1009190" s="29"/>
      <c r="AI1009190" s="29"/>
    </row>
    <row r="1009218" spans="23:35" x14ac:dyDescent="0.2">
      <c r="W1009218" s="31"/>
      <c r="AI1009218" s="31"/>
    </row>
    <row r="1009222" spans="23:35" x14ac:dyDescent="0.2">
      <c r="W1009222" s="29"/>
      <c r="AI1009222" s="29"/>
    </row>
    <row r="1009250" spans="23:35" x14ac:dyDescent="0.2">
      <c r="W1009250" s="31"/>
      <c r="AI1009250" s="31"/>
    </row>
    <row r="1009254" spans="23:35" x14ac:dyDescent="0.2">
      <c r="W1009254" s="29"/>
      <c r="AI1009254" s="29"/>
    </row>
    <row r="1009282" spans="23:35" x14ac:dyDescent="0.2">
      <c r="W1009282" s="31"/>
      <c r="AI1009282" s="31"/>
    </row>
    <row r="1009286" spans="23:35" x14ac:dyDescent="0.2">
      <c r="W1009286" s="29"/>
      <c r="AI1009286" s="29"/>
    </row>
    <row r="1009314" spans="23:35" x14ac:dyDescent="0.2">
      <c r="W1009314" s="31"/>
      <c r="AI1009314" s="31"/>
    </row>
    <row r="1009318" spans="23:35" x14ac:dyDescent="0.2">
      <c r="W1009318" s="29"/>
      <c r="AI1009318" s="29"/>
    </row>
    <row r="1009346" spans="23:35" x14ac:dyDescent="0.2">
      <c r="W1009346" s="31"/>
      <c r="AI1009346" s="31"/>
    </row>
    <row r="1009350" spans="23:35" x14ac:dyDescent="0.2">
      <c r="W1009350" s="29"/>
      <c r="AI1009350" s="29"/>
    </row>
    <row r="1009378" spans="23:35" x14ac:dyDescent="0.2">
      <c r="W1009378" s="31"/>
      <c r="AI1009378" s="31"/>
    </row>
    <row r="1009382" spans="23:35" x14ac:dyDescent="0.2">
      <c r="W1009382" s="29"/>
      <c r="AI1009382" s="29"/>
    </row>
    <row r="1009410" spans="23:35" x14ac:dyDescent="0.2">
      <c r="W1009410" s="31"/>
      <c r="AI1009410" s="31"/>
    </row>
    <row r="1009414" spans="23:35" x14ac:dyDescent="0.2">
      <c r="W1009414" s="29"/>
      <c r="AI1009414" s="29"/>
    </row>
    <row r="1009442" spans="23:35" x14ac:dyDescent="0.2">
      <c r="W1009442" s="31"/>
      <c r="AI1009442" s="31"/>
    </row>
    <row r="1009446" spans="23:35" x14ac:dyDescent="0.2">
      <c r="W1009446" s="29"/>
      <c r="AI1009446" s="29"/>
    </row>
    <row r="1009474" spans="23:35" x14ac:dyDescent="0.2">
      <c r="W1009474" s="31"/>
      <c r="AI1009474" s="31"/>
    </row>
    <row r="1009478" spans="23:35" x14ac:dyDescent="0.2">
      <c r="W1009478" s="29"/>
      <c r="AI1009478" s="29"/>
    </row>
    <row r="1009506" spans="23:35" x14ac:dyDescent="0.2">
      <c r="W1009506" s="31"/>
      <c r="AI1009506" s="31"/>
    </row>
    <row r="1009510" spans="23:35" x14ac:dyDescent="0.2">
      <c r="W1009510" s="29"/>
      <c r="AI1009510" s="29"/>
    </row>
    <row r="1009538" spans="23:35" x14ac:dyDescent="0.2">
      <c r="W1009538" s="31"/>
      <c r="AI1009538" s="31"/>
    </row>
    <row r="1009542" spans="23:35" x14ac:dyDescent="0.2">
      <c r="W1009542" s="29"/>
      <c r="AI1009542" s="29"/>
    </row>
    <row r="1009570" spans="23:35" x14ac:dyDescent="0.2">
      <c r="W1009570" s="31"/>
      <c r="AI1009570" s="31"/>
    </row>
    <row r="1009574" spans="23:35" x14ac:dyDescent="0.2">
      <c r="W1009574" s="29"/>
      <c r="AI1009574" s="29"/>
    </row>
    <row r="1009602" spans="23:35" x14ac:dyDescent="0.2">
      <c r="W1009602" s="31"/>
      <c r="AI1009602" s="31"/>
    </row>
    <row r="1009606" spans="23:35" x14ac:dyDescent="0.2">
      <c r="W1009606" s="29"/>
      <c r="AI1009606" s="29"/>
    </row>
    <row r="1009634" spans="23:35" x14ac:dyDescent="0.2">
      <c r="W1009634" s="31"/>
      <c r="AI1009634" s="31"/>
    </row>
    <row r="1009638" spans="23:35" x14ac:dyDescent="0.2">
      <c r="W1009638" s="29"/>
      <c r="AI1009638" s="29"/>
    </row>
    <row r="1009666" spans="23:35" x14ac:dyDescent="0.2">
      <c r="W1009666" s="31"/>
      <c r="AI1009666" s="31"/>
    </row>
    <row r="1009670" spans="23:35" x14ac:dyDescent="0.2">
      <c r="W1009670" s="29"/>
      <c r="AI1009670" s="29"/>
    </row>
    <row r="1009698" spans="23:35" x14ac:dyDescent="0.2">
      <c r="W1009698" s="31"/>
      <c r="AI1009698" s="31"/>
    </row>
    <row r="1009702" spans="23:35" x14ac:dyDescent="0.2">
      <c r="W1009702" s="29"/>
      <c r="AI1009702" s="29"/>
    </row>
    <row r="1009730" spans="23:35" x14ac:dyDescent="0.2">
      <c r="W1009730" s="31"/>
      <c r="AI1009730" s="31"/>
    </row>
    <row r="1009734" spans="23:35" x14ac:dyDescent="0.2">
      <c r="W1009734" s="29"/>
      <c r="AI1009734" s="29"/>
    </row>
    <row r="1009762" spans="23:35" x14ac:dyDescent="0.2">
      <c r="W1009762" s="31"/>
      <c r="AI1009762" s="31"/>
    </row>
    <row r="1009766" spans="23:35" x14ac:dyDescent="0.2">
      <c r="W1009766" s="29"/>
      <c r="AI1009766" s="29"/>
    </row>
    <row r="1009794" spans="23:35" x14ac:dyDescent="0.2">
      <c r="W1009794" s="31"/>
      <c r="AI1009794" s="31"/>
    </row>
    <row r="1009798" spans="23:35" x14ac:dyDescent="0.2">
      <c r="W1009798" s="29"/>
      <c r="AI1009798" s="29"/>
    </row>
    <row r="1009826" spans="23:35" x14ac:dyDescent="0.2">
      <c r="W1009826" s="31"/>
      <c r="AI1009826" s="31"/>
    </row>
    <row r="1009830" spans="23:35" x14ac:dyDescent="0.2">
      <c r="W1009830" s="29"/>
      <c r="AI1009830" s="29"/>
    </row>
    <row r="1009858" spans="23:35" x14ac:dyDescent="0.2">
      <c r="W1009858" s="31"/>
      <c r="AI1009858" s="31"/>
    </row>
    <row r="1009862" spans="23:35" x14ac:dyDescent="0.2">
      <c r="W1009862" s="29"/>
      <c r="AI1009862" s="29"/>
    </row>
    <row r="1009890" spans="23:35" x14ac:dyDescent="0.2">
      <c r="W1009890" s="31"/>
      <c r="AI1009890" s="31"/>
    </row>
    <row r="1009894" spans="23:35" x14ac:dyDescent="0.2">
      <c r="W1009894" s="29"/>
      <c r="AI1009894" s="29"/>
    </row>
    <row r="1009922" spans="23:35" x14ac:dyDescent="0.2">
      <c r="W1009922" s="31"/>
      <c r="AI1009922" s="31"/>
    </row>
    <row r="1009926" spans="23:35" x14ac:dyDescent="0.2">
      <c r="W1009926" s="29"/>
      <c r="AI1009926" s="29"/>
    </row>
    <row r="1009954" spans="23:35" x14ac:dyDescent="0.2">
      <c r="W1009954" s="31"/>
      <c r="AI1009954" s="31"/>
    </row>
    <row r="1009958" spans="23:35" x14ac:dyDescent="0.2">
      <c r="W1009958" s="29"/>
      <c r="AI1009958" s="29"/>
    </row>
    <row r="1009986" spans="23:35" x14ac:dyDescent="0.2">
      <c r="W1009986" s="31"/>
      <c r="AI1009986" s="31"/>
    </row>
    <row r="1009990" spans="23:35" x14ac:dyDescent="0.2">
      <c r="W1009990" s="29"/>
      <c r="AI1009990" s="29"/>
    </row>
    <row r="1010018" spans="23:35" x14ac:dyDescent="0.2">
      <c r="W1010018" s="31"/>
      <c r="AI1010018" s="31"/>
    </row>
    <row r="1010022" spans="23:35" x14ac:dyDescent="0.2">
      <c r="W1010022" s="29"/>
      <c r="AI1010022" s="29"/>
    </row>
    <row r="1010050" spans="23:35" x14ac:dyDescent="0.2">
      <c r="W1010050" s="31"/>
      <c r="AI1010050" s="31"/>
    </row>
    <row r="1010054" spans="23:35" x14ac:dyDescent="0.2">
      <c r="W1010054" s="29"/>
      <c r="AI1010054" s="29"/>
    </row>
    <row r="1010082" spans="23:35" x14ac:dyDescent="0.2">
      <c r="W1010082" s="31"/>
      <c r="AI1010082" s="31"/>
    </row>
    <row r="1010086" spans="23:35" x14ac:dyDescent="0.2">
      <c r="W1010086" s="29"/>
      <c r="AI1010086" s="29"/>
    </row>
    <row r="1010114" spans="23:35" x14ac:dyDescent="0.2">
      <c r="W1010114" s="31"/>
      <c r="AI1010114" s="31"/>
    </row>
    <row r="1010118" spans="23:35" x14ac:dyDescent="0.2">
      <c r="W1010118" s="29"/>
      <c r="AI1010118" s="29"/>
    </row>
    <row r="1010146" spans="23:35" x14ac:dyDescent="0.2">
      <c r="W1010146" s="31"/>
      <c r="AI1010146" s="31"/>
    </row>
    <row r="1010150" spans="23:35" x14ac:dyDescent="0.2">
      <c r="W1010150" s="29"/>
      <c r="AI1010150" s="29"/>
    </row>
    <row r="1010178" spans="23:35" x14ac:dyDescent="0.2">
      <c r="W1010178" s="31"/>
      <c r="AI1010178" s="31"/>
    </row>
    <row r="1010182" spans="23:35" x14ac:dyDescent="0.2">
      <c r="W1010182" s="29"/>
      <c r="AI1010182" s="29"/>
    </row>
    <row r="1010210" spans="23:35" x14ac:dyDescent="0.2">
      <c r="W1010210" s="31"/>
      <c r="AI1010210" s="31"/>
    </row>
    <row r="1010214" spans="23:35" x14ac:dyDescent="0.2">
      <c r="W1010214" s="29"/>
      <c r="AI1010214" s="29"/>
    </row>
    <row r="1010242" spans="23:35" x14ac:dyDescent="0.2">
      <c r="W1010242" s="31"/>
      <c r="AI1010242" s="31"/>
    </row>
    <row r="1010246" spans="23:35" x14ac:dyDescent="0.2">
      <c r="W1010246" s="29"/>
      <c r="AI1010246" s="29"/>
    </row>
    <row r="1010274" spans="23:35" x14ac:dyDescent="0.2">
      <c r="W1010274" s="31"/>
      <c r="AI1010274" s="31"/>
    </row>
    <row r="1010278" spans="23:35" x14ac:dyDescent="0.2">
      <c r="W1010278" s="29"/>
      <c r="AI1010278" s="29"/>
    </row>
    <row r="1010306" spans="23:35" x14ac:dyDescent="0.2">
      <c r="W1010306" s="31"/>
      <c r="AI1010306" s="31"/>
    </row>
    <row r="1010310" spans="23:35" x14ac:dyDescent="0.2">
      <c r="W1010310" s="29"/>
      <c r="AI1010310" s="29"/>
    </row>
    <row r="1010338" spans="23:35" x14ac:dyDescent="0.2">
      <c r="W1010338" s="31"/>
      <c r="AI1010338" s="31"/>
    </row>
    <row r="1010342" spans="23:35" x14ac:dyDescent="0.2">
      <c r="W1010342" s="29"/>
      <c r="AI1010342" s="29"/>
    </row>
    <row r="1010370" spans="23:35" x14ac:dyDescent="0.2">
      <c r="W1010370" s="31"/>
      <c r="AI1010370" s="31"/>
    </row>
    <row r="1010374" spans="23:35" x14ac:dyDescent="0.2">
      <c r="W1010374" s="29"/>
      <c r="AI1010374" s="29"/>
    </row>
    <row r="1010402" spans="23:35" x14ac:dyDescent="0.2">
      <c r="W1010402" s="31"/>
      <c r="AI1010402" s="31"/>
    </row>
    <row r="1010406" spans="23:35" x14ac:dyDescent="0.2">
      <c r="W1010406" s="29"/>
      <c r="AI1010406" s="29"/>
    </row>
    <row r="1010434" spans="23:35" x14ac:dyDescent="0.2">
      <c r="W1010434" s="31"/>
      <c r="AI1010434" s="31"/>
    </row>
    <row r="1010438" spans="23:35" x14ac:dyDescent="0.2">
      <c r="W1010438" s="29"/>
      <c r="AI1010438" s="29"/>
    </row>
    <row r="1010466" spans="23:35" x14ac:dyDescent="0.2">
      <c r="W1010466" s="31"/>
      <c r="AI1010466" s="31"/>
    </row>
    <row r="1010470" spans="23:35" x14ac:dyDescent="0.2">
      <c r="W1010470" s="29"/>
      <c r="AI1010470" s="29"/>
    </row>
    <row r="1010498" spans="23:35" x14ac:dyDescent="0.2">
      <c r="W1010498" s="31"/>
      <c r="AI1010498" s="31"/>
    </row>
    <row r="1010502" spans="23:35" x14ac:dyDescent="0.2">
      <c r="W1010502" s="29"/>
      <c r="AI1010502" s="29"/>
    </row>
    <row r="1010530" spans="23:35" x14ac:dyDescent="0.2">
      <c r="W1010530" s="31"/>
      <c r="AI1010530" s="31"/>
    </row>
    <row r="1010534" spans="23:35" x14ac:dyDescent="0.2">
      <c r="W1010534" s="29"/>
      <c r="AI1010534" s="29"/>
    </row>
    <row r="1010562" spans="23:35" x14ac:dyDescent="0.2">
      <c r="W1010562" s="31"/>
      <c r="AI1010562" s="31"/>
    </row>
    <row r="1010566" spans="23:35" x14ac:dyDescent="0.2">
      <c r="W1010566" s="29"/>
      <c r="AI1010566" s="29"/>
    </row>
    <row r="1010594" spans="23:35" x14ac:dyDescent="0.2">
      <c r="W1010594" s="31"/>
      <c r="AI1010594" s="31"/>
    </row>
    <row r="1010598" spans="23:35" x14ac:dyDescent="0.2">
      <c r="W1010598" s="29"/>
      <c r="AI1010598" s="29"/>
    </row>
    <row r="1010626" spans="23:35" x14ac:dyDescent="0.2">
      <c r="W1010626" s="31"/>
      <c r="AI1010626" s="31"/>
    </row>
    <row r="1010630" spans="23:35" x14ac:dyDescent="0.2">
      <c r="W1010630" s="29"/>
      <c r="AI1010630" s="29"/>
    </row>
    <row r="1010658" spans="23:35" x14ac:dyDescent="0.2">
      <c r="W1010658" s="31"/>
      <c r="AI1010658" s="31"/>
    </row>
    <row r="1010662" spans="23:35" x14ac:dyDescent="0.2">
      <c r="W1010662" s="29"/>
      <c r="AI1010662" s="29"/>
    </row>
    <row r="1010690" spans="23:35" x14ac:dyDescent="0.2">
      <c r="W1010690" s="31"/>
      <c r="AI1010690" s="31"/>
    </row>
    <row r="1010694" spans="23:35" x14ac:dyDescent="0.2">
      <c r="W1010694" s="29"/>
      <c r="AI1010694" s="29"/>
    </row>
    <row r="1010722" spans="23:35" x14ac:dyDescent="0.2">
      <c r="W1010722" s="31"/>
      <c r="AI1010722" s="31"/>
    </row>
    <row r="1010726" spans="23:35" x14ac:dyDescent="0.2">
      <c r="W1010726" s="29"/>
      <c r="AI1010726" s="29"/>
    </row>
    <row r="1010754" spans="23:35" x14ac:dyDescent="0.2">
      <c r="W1010754" s="31"/>
      <c r="AI1010754" s="31"/>
    </row>
    <row r="1010758" spans="23:35" x14ac:dyDescent="0.2">
      <c r="W1010758" s="29"/>
      <c r="AI1010758" s="29"/>
    </row>
    <row r="1010786" spans="23:35" x14ac:dyDescent="0.2">
      <c r="W1010786" s="31"/>
      <c r="AI1010786" s="31"/>
    </row>
    <row r="1010790" spans="23:35" x14ac:dyDescent="0.2">
      <c r="W1010790" s="29"/>
      <c r="AI1010790" s="29"/>
    </row>
    <row r="1010818" spans="23:35" x14ac:dyDescent="0.2">
      <c r="W1010818" s="31"/>
      <c r="AI1010818" s="31"/>
    </row>
    <row r="1010822" spans="23:35" x14ac:dyDescent="0.2">
      <c r="W1010822" s="29"/>
      <c r="AI1010822" s="29"/>
    </row>
    <row r="1010850" spans="23:35" x14ac:dyDescent="0.2">
      <c r="W1010850" s="31"/>
      <c r="AI1010850" s="31"/>
    </row>
    <row r="1010854" spans="23:35" x14ac:dyDescent="0.2">
      <c r="W1010854" s="29"/>
      <c r="AI1010854" s="29"/>
    </row>
    <row r="1010882" spans="23:35" x14ac:dyDescent="0.2">
      <c r="W1010882" s="31"/>
      <c r="AI1010882" s="31"/>
    </row>
    <row r="1010886" spans="23:35" x14ac:dyDescent="0.2">
      <c r="W1010886" s="29"/>
      <c r="AI1010886" s="29"/>
    </row>
    <row r="1010914" spans="23:35" x14ac:dyDescent="0.2">
      <c r="W1010914" s="31"/>
      <c r="AI1010914" s="31"/>
    </row>
    <row r="1010918" spans="23:35" x14ac:dyDescent="0.2">
      <c r="W1010918" s="29"/>
      <c r="AI1010918" s="29"/>
    </row>
    <row r="1010946" spans="23:35" x14ac:dyDescent="0.2">
      <c r="W1010946" s="31"/>
      <c r="AI1010946" s="31"/>
    </row>
    <row r="1010950" spans="23:35" x14ac:dyDescent="0.2">
      <c r="W1010950" s="29"/>
      <c r="AI1010950" s="29"/>
    </row>
    <row r="1010978" spans="23:35" x14ac:dyDescent="0.2">
      <c r="W1010978" s="31"/>
      <c r="AI1010978" s="31"/>
    </row>
    <row r="1010982" spans="23:35" x14ac:dyDescent="0.2">
      <c r="W1010982" s="29"/>
      <c r="AI1010982" s="29"/>
    </row>
    <row r="1011010" spans="23:35" x14ac:dyDescent="0.2">
      <c r="W1011010" s="31"/>
      <c r="AI1011010" s="31"/>
    </row>
    <row r="1011014" spans="23:35" x14ac:dyDescent="0.2">
      <c r="W1011014" s="29"/>
      <c r="AI1011014" s="29"/>
    </row>
    <row r="1011042" spans="23:35" x14ac:dyDescent="0.2">
      <c r="W1011042" s="31"/>
      <c r="AI1011042" s="31"/>
    </row>
    <row r="1011046" spans="23:35" x14ac:dyDescent="0.2">
      <c r="W1011046" s="29"/>
      <c r="AI1011046" s="29"/>
    </row>
    <row r="1011074" spans="23:35" x14ac:dyDescent="0.2">
      <c r="W1011074" s="31"/>
      <c r="AI1011074" s="31"/>
    </row>
    <row r="1011078" spans="23:35" x14ac:dyDescent="0.2">
      <c r="W1011078" s="29"/>
      <c r="AI1011078" s="29"/>
    </row>
    <row r="1011106" spans="23:35" x14ac:dyDescent="0.2">
      <c r="W1011106" s="31"/>
      <c r="AI1011106" s="31"/>
    </row>
    <row r="1011110" spans="23:35" x14ac:dyDescent="0.2">
      <c r="W1011110" s="29"/>
      <c r="AI1011110" s="29"/>
    </row>
    <row r="1011138" spans="23:35" x14ac:dyDescent="0.2">
      <c r="W1011138" s="31"/>
      <c r="AI1011138" s="31"/>
    </row>
    <row r="1011142" spans="23:35" x14ac:dyDescent="0.2">
      <c r="W1011142" s="29"/>
      <c r="AI1011142" s="29"/>
    </row>
    <row r="1011170" spans="23:35" x14ac:dyDescent="0.2">
      <c r="W1011170" s="31"/>
      <c r="AI1011170" s="31"/>
    </row>
    <row r="1011174" spans="23:35" x14ac:dyDescent="0.2">
      <c r="W1011174" s="29"/>
      <c r="AI1011174" s="29"/>
    </row>
    <row r="1011202" spans="23:35" x14ac:dyDescent="0.2">
      <c r="W1011202" s="31"/>
      <c r="AI1011202" s="31"/>
    </row>
    <row r="1011206" spans="23:35" x14ac:dyDescent="0.2">
      <c r="W1011206" s="29"/>
      <c r="AI1011206" s="29"/>
    </row>
    <row r="1011234" spans="23:35" x14ac:dyDescent="0.2">
      <c r="W1011234" s="31"/>
      <c r="AI1011234" s="31"/>
    </row>
    <row r="1011238" spans="23:35" x14ac:dyDescent="0.2">
      <c r="W1011238" s="29"/>
      <c r="AI1011238" s="29"/>
    </row>
    <row r="1011266" spans="23:35" x14ac:dyDescent="0.2">
      <c r="W1011266" s="31"/>
      <c r="AI1011266" s="31"/>
    </row>
    <row r="1011270" spans="23:35" x14ac:dyDescent="0.2">
      <c r="W1011270" s="29"/>
      <c r="AI1011270" s="29"/>
    </row>
    <row r="1011298" spans="23:35" x14ac:dyDescent="0.2">
      <c r="W1011298" s="31"/>
      <c r="AI1011298" s="31"/>
    </row>
    <row r="1011302" spans="23:35" x14ac:dyDescent="0.2">
      <c r="W1011302" s="29"/>
      <c r="AI1011302" s="29"/>
    </row>
    <row r="1011330" spans="23:35" x14ac:dyDescent="0.2">
      <c r="W1011330" s="31"/>
      <c r="AI1011330" s="31"/>
    </row>
    <row r="1011334" spans="23:35" x14ac:dyDescent="0.2">
      <c r="W1011334" s="29"/>
      <c r="AI1011334" s="29"/>
    </row>
    <row r="1011362" spans="23:35" x14ac:dyDescent="0.2">
      <c r="W1011362" s="31"/>
      <c r="AI1011362" s="31"/>
    </row>
    <row r="1011366" spans="23:35" x14ac:dyDescent="0.2">
      <c r="W1011366" s="29"/>
      <c r="AI1011366" s="29"/>
    </row>
    <row r="1011394" spans="23:35" x14ac:dyDescent="0.2">
      <c r="W1011394" s="31"/>
      <c r="AI1011394" s="31"/>
    </row>
    <row r="1011398" spans="23:35" x14ac:dyDescent="0.2">
      <c r="W1011398" s="29"/>
      <c r="AI1011398" s="29"/>
    </row>
    <row r="1011426" spans="23:35" x14ac:dyDescent="0.2">
      <c r="W1011426" s="31"/>
      <c r="AI1011426" s="31"/>
    </row>
    <row r="1011430" spans="23:35" x14ac:dyDescent="0.2">
      <c r="W1011430" s="29"/>
      <c r="AI1011430" s="29"/>
    </row>
    <row r="1011458" spans="23:35" x14ac:dyDescent="0.2">
      <c r="W1011458" s="31"/>
      <c r="AI1011458" s="31"/>
    </row>
    <row r="1011462" spans="23:35" x14ac:dyDescent="0.2">
      <c r="W1011462" s="29"/>
      <c r="AI1011462" s="29"/>
    </row>
    <row r="1011490" spans="23:35" x14ac:dyDescent="0.2">
      <c r="W1011490" s="31"/>
      <c r="AI1011490" s="31"/>
    </row>
    <row r="1011494" spans="23:35" x14ac:dyDescent="0.2">
      <c r="W1011494" s="29"/>
      <c r="AI1011494" s="29"/>
    </row>
    <row r="1011522" spans="23:35" x14ac:dyDescent="0.2">
      <c r="W1011522" s="31"/>
      <c r="AI1011522" s="31"/>
    </row>
    <row r="1011526" spans="23:35" x14ac:dyDescent="0.2">
      <c r="W1011526" s="29"/>
      <c r="AI1011526" s="29"/>
    </row>
    <row r="1011554" spans="23:35" x14ac:dyDescent="0.2">
      <c r="W1011554" s="31"/>
      <c r="AI1011554" s="31"/>
    </row>
    <row r="1011558" spans="23:35" x14ac:dyDescent="0.2">
      <c r="W1011558" s="29"/>
      <c r="AI1011558" s="29"/>
    </row>
    <row r="1011586" spans="23:35" x14ac:dyDescent="0.2">
      <c r="W1011586" s="31"/>
      <c r="AI1011586" s="31"/>
    </row>
    <row r="1011590" spans="23:35" x14ac:dyDescent="0.2">
      <c r="W1011590" s="29"/>
      <c r="AI1011590" s="29"/>
    </row>
    <row r="1011618" spans="23:35" x14ac:dyDescent="0.2">
      <c r="W1011618" s="31"/>
      <c r="AI1011618" s="31"/>
    </row>
    <row r="1011622" spans="23:35" x14ac:dyDescent="0.2">
      <c r="W1011622" s="29"/>
      <c r="AI1011622" s="29"/>
    </row>
    <row r="1011650" spans="23:35" x14ac:dyDescent="0.2">
      <c r="W1011650" s="31"/>
      <c r="AI1011650" s="31"/>
    </row>
    <row r="1011654" spans="23:35" x14ac:dyDescent="0.2">
      <c r="W1011654" s="29"/>
      <c r="AI1011654" s="29"/>
    </row>
    <row r="1011682" spans="23:35" x14ac:dyDescent="0.2">
      <c r="W1011682" s="31"/>
      <c r="AI1011682" s="31"/>
    </row>
    <row r="1011686" spans="23:35" x14ac:dyDescent="0.2">
      <c r="W1011686" s="29"/>
      <c r="AI1011686" s="29"/>
    </row>
    <row r="1011714" spans="23:35" x14ac:dyDescent="0.2">
      <c r="W1011714" s="31"/>
      <c r="AI1011714" s="31"/>
    </row>
    <row r="1011718" spans="23:35" x14ac:dyDescent="0.2">
      <c r="W1011718" s="29"/>
      <c r="AI1011718" s="29"/>
    </row>
    <row r="1011746" spans="23:35" x14ac:dyDescent="0.2">
      <c r="W1011746" s="31"/>
      <c r="AI1011746" s="31"/>
    </row>
    <row r="1011750" spans="23:35" x14ac:dyDescent="0.2">
      <c r="W1011750" s="29"/>
      <c r="AI1011750" s="29"/>
    </row>
    <row r="1011778" spans="23:35" x14ac:dyDescent="0.2">
      <c r="W1011778" s="31"/>
      <c r="AI1011778" s="31"/>
    </row>
    <row r="1011782" spans="23:35" x14ac:dyDescent="0.2">
      <c r="W1011782" s="29"/>
      <c r="AI1011782" s="29"/>
    </row>
    <row r="1011810" spans="23:35" x14ac:dyDescent="0.2">
      <c r="W1011810" s="31"/>
      <c r="AI1011810" s="31"/>
    </row>
    <row r="1011814" spans="23:35" x14ac:dyDescent="0.2">
      <c r="W1011814" s="29"/>
      <c r="AI1011814" s="29"/>
    </row>
    <row r="1011842" spans="23:35" x14ac:dyDescent="0.2">
      <c r="W1011842" s="31"/>
      <c r="AI1011842" s="31"/>
    </row>
    <row r="1011846" spans="23:35" x14ac:dyDescent="0.2">
      <c r="W1011846" s="29"/>
      <c r="AI1011846" s="29"/>
    </row>
    <row r="1011874" spans="23:35" x14ac:dyDescent="0.2">
      <c r="W1011874" s="31"/>
      <c r="AI1011874" s="31"/>
    </row>
    <row r="1011878" spans="23:35" x14ac:dyDescent="0.2">
      <c r="W1011878" s="29"/>
      <c r="AI1011878" s="29"/>
    </row>
    <row r="1011906" spans="23:35" x14ac:dyDescent="0.2">
      <c r="W1011906" s="31"/>
      <c r="AI1011906" s="31"/>
    </row>
    <row r="1011910" spans="23:35" x14ac:dyDescent="0.2">
      <c r="W1011910" s="29"/>
      <c r="AI1011910" s="29"/>
    </row>
    <row r="1011938" spans="23:35" x14ac:dyDescent="0.2">
      <c r="W1011938" s="31"/>
      <c r="AI1011938" s="31"/>
    </row>
    <row r="1011942" spans="23:35" x14ac:dyDescent="0.2">
      <c r="W1011942" s="29"/>
      <c r="AI1011942" s="29"/>
    </row>
    <row r="1011970" spans="23:35" x14ac:dyDescent="0.2">
      <c r="W1011970" s="31"/>
      <c r="AI1011970" s="31"/>
    </row>
    <row r="1011974" spans="23:35" x14ac:dyDescent="0.2">
      <c r="W1011974" s="29"/>
      <c r="AI1011974" s="29"/>
    </row>
    <row r="1012002" spans="23:35" x14ac:dyDescent="0.2">
      <c r="W1012002" s="31"/>
      <c r="AI1012002" s="31"/>
    </row>
    <row r="1012006" spans="23:35" x14ac:dyDescent="0.2">
      <c r="W1012006" s="29"/>
      <c r="AI1012006" s="29"/>
    </row>
    <row r="1012034" spans="23:35" x14ac:dyDescent="0.2">
      <c r="W1012034" s="31"/>
      <c r="AI1012034" s="31"/>
    </row>
    <row r="1012038" spans="23:35" x14ac:dyDescent="0.2">
      <c r="W1012038" s="29"/>
      <c r="AI1012038" s="29"/>
    </row>
    <row r="1012066" spans="23:35" x14ac:dyDescent="0.2">
      <c r="W1012066" s="31"/>
      <c r="AI1012066" s="31"/>
    </row>
    <row r="1012070" spans="23:35" x14ac:dyDescent="0.2">
      <c r="W1012070" s="29"/>
      <c r="AI1012070" s="29"/>
    </row>
    <row r="1012098" spans="23:35" x14ac:dyDescent="0.2">
      <c r="W1012098" s="31"/>
      <c r="AI1012098" s="31"/>
    </row>
    <row r="1012102" spans="23:35" x14ac:dyDescent="0.2">
      <c r="W1012102" s="29"/>
      <c r="AI1012102" s="29"/>
    </row>
    <row r="1012130" spans="23:35" x14ac:dyDescent="0.2">
      <c r="W1012130" s="31"/>
      <c r="AI1012130" s="31"/>
    </row>
    <row r="1012134" spans="23:35" x14ac:dyDescent="0.2">
      <c r="W1012134" s="29"/>
      <c r="AI1012134" s="29"/>
    </row>
    <row r="1012162" spans="23:35" x14ac:dyDescent="0.2">
      <c r="W1012162" s="31"/>
      <c r="AI1012162" s="31"/>
    </row>
    <row r="1012166" spans="23:35" x14ac:dyDescent="0.2">
      <c r="W1012166" s="29"/>
      <c r="AI1012166" s="29"/>
    </row>
    <row r="1012194" spans="23:35" x14ac:dyDescent="0.2">
      <c r="W1012194" s="31"/>
      <c r="AI1012194" s="31"/>
    </row>
    <row r="1012198" spans="23:35" x14ac:dyDescent="0.2">
      <c r="W1012198" s="29"/>
      <c r="AI1012198" s="29"/>
    </row>
    <row r="1012226" spans="23:35" x14ac:dyDescent="0.2">
      <c r="W1012226" s="31"/>
      <c r="AI1012226" s="31"/>
    </row>
    <row r="1012230" spans="23:35" x14ac:dyDescent="0.2">
      <c r="W1012230" s="29"/>
      <c r="AI1012230" s="29"/>
    </row>
    <row r="1012258" spans="23:35" x14ac:dyDescent="0.2">
      <c r="W1012258" s="31"/>
      <c r="AI1012258" s="31"/>
    </row>
    <row r="1012262" spans="23:35" x14ac:dyDescent="0.2">
      <c r="W1012262" s="29"/>
      <c r="AI1012262" s="29"/>
    </row>
    <row r="1012290" spans="23:35" x14ac:dyDescent="0.2">
      <c r="W1012290" s="31"/>
      <c r="AI1012290" s="31"/>
    </row>
    <row r="1012294" spans="23:35" x14ac:dyDescent="0.2">
      <c r="W1012294" s="29"/>
      <c r="AI1012294" s="29"/>
    </row>
    <row r="1012322" spans="23:35" x14ac:dyDescent="0.2">
      <c r="W1012322" s="31"/>
      <c r="AI1012322" s="31"/>
    </row>
    <row r="1012326" spans="23:35" x14ac:dyDescent="0.2">
      <c r="W1012326" s="29"/>
      <c r="AI1012326" s="29"/>
    </row>
    <row r="1012354" spans="23:35" x14ac:dyDescent="0.2">
      <c r="W1012354" s="31"/>
      <c r="AI1012354" s="31"/>
    </row>
    <row r="1012358" spans="23:35" x14ac:dyDescent="0.2">
      <c r="W1012358" s="29"/>
      <c r="AI1012358" s="29"/>
    </row>
    <row r="1012386" spans="23:35" x14ac:dyDescent="0.2">
      <c r="W1012386" s="31"/>
      <c r="AI1012386" s="31"/>
    </row>
    <row r="1012390" spans="23:35" x14ac:dyDescent="0.2">
      <c r="W1012390" s="29"/>
      <c r="AI1012390" s="29"/>
    </row>
    <row r="1012418" spans="23:35" x14ac:dyDescent="0.2">
      <c r="W1012418" s="31"/>
      <c r="AI1012418" s="31"/>
    </row>
    <row r="1012422" spans="23:35" x14ac:dyDescent="0.2">
      <c r="W1012422" s="29"/>
      <c r="AI1012422" s="29"/>
    </row>
    <row r="1012450" spans="23:35" x14ac:dyDescent="0.2">
      <c r="W1012450" s="31"/>
      <c r="AI1012450" s="31"/>
    </row>
    <row r="1012454" spans="23:35" x14ac:dyDescent="0.2">
      <c r="W1012454" s="29"/>
      <c r="AI1012454" s="29"/>
    </row>
    <row r="1012482" spans="23:35" x14ac:dyDescent="0.2">
      <c r="W1012482" s="31"/>
      <c r="AI1012482" s="31"/>
    </row>
    <row r="1012486" spans="23:35" x14ac:dyDescent="0.2">
      <c r="W1012486" s="29"/>
      <c r="AI1012486" s="29"/>
    </row>
    <row r="1012514" spans="23:35" x14ac:dyDescent="0.2">
      <c r="W1012514" s="31"/>
      <c r="AI1012514" s="31"/>
    </row>
    <row r="1012518" spans="23:35" x14ac:dyDescent="0.2">
      <c r="W1012518" s="29"/>
      <c r="AI1012518" s="29"/>
    </row>
    <row r="1012546" spans="23:35" x14ac:dyDescent="0.2">
      <c r="W1012546" s="31"/>
      <c r="AI1012546" s="31"/>
    </row>
    <row r="1012550" spans="23:35" x14ac:dyDescent="0.2">
      <c r="W1012550" s="29"/>
      <c r="AI1012550" s="29"/>
    </row>
    <row r="1012578" spans="23:35" x14ac:dyDescent="0.2">
      <c r="W1012578" s="31"/>
      <c r="AI1012578" s="31"/>
    </row>
    <row r="1012582" spans="23:35" x14ac:dyDescent="0.2">
      <c r="W1012582" s="29"/>
      <c r="AI1012582" s="29"/>
    </row>
    <row r="1012610" spans="23:35" x14ac:dyDescent="0.2">
      <c r="W1012610" s="31"/>
      <c r="AI1012610" s="31"/>
    </row>
    <row r="1012614" spans="23:35" x14ac:dyDescent="0.2">
      <c r="W1012614" s="29"/>
      <c r="AI1012614" s="29"/>
    </row>
    <row r="1012642" spans="23:35" x14ac:dyDescent="0.2">
      <c r="W1012642" s="31"/>
      <c r="AI1012642" s="31"/>
    </row>
    <row r="1012646" spans="23:35" x14ac:dyDescent="0.2">
      <c r="W1012646" s="29"/>
      <c r="AI1012646" s="29"/>
    </row>
    <row r="1012674" spans="23:35" x14ac:dyDescent="0.2">
      <c r="W1012674" s="31"/>
      <c r="AI1012674" s="31"/>
    </row>
    <row r="1012678" spans="23:35" x14ac:dyDescent="0.2">
      <c r="W1012678" s="29"/>
      <c r="AI1012678" s="29"/>
    </row>
    <row r="1012706" spans="23:35" x14ac:dyDescent="0.2">
      <c r="W1012706" s="31"/>
      <c r="AI1012706" s="31"/>
    </row>
    <row r="1012710" spans="23:35" x14ac:dyDescent="0.2">
      <c r="W1012710" s="29"/>
      <c r="AI1012710" s="29"/>
    </row>
    <row r="1012738" spans="23:35" x14ac:dyDescent="0.2">
      <c r="W1012738" s="31"/>
      <c r="AI1012738" s="31"/>
    </row>
    <row r="1012742" spans="23:35" x14ac:dyDescent="0.2">
      <c r="W1012742" s="29"/>
      <c r="AI1012742" s="29"/>
    </row>
    <row r="1012770" spans="23:35" x14ac:dyDescent="0.2">
      <c r="W1012770" s="31"/>
      <c r="AI1012770" s="31"/>
    </row>
    <row r="1012774" spans="23:35" x14ac:dyDescent="0.2">
      <c r="W1012774" s="29"/>
      <c r="AI1012774" s="29"/>
    </row>
    <row r="1012802" spans="23:35" x14ac:dyDescent="0.2">
      <c r="W1012802" s="31"/>
      <c r="AI1012802" s="31"/>
    </row>
    <row r="1012806" spans="23:35" x14ac:dyDescent="0.2">
      <c r="W1012806" s="29"/>
      <c r="AI1012806" s="29"/>
    </row>
    <row r="1012834" spans="23:35" x14ac:dyDescent="0.2">
      <c r="W1012834" s="31"/>
      <c r="AI1012834" s="31"/>
    </row>
    <row r="1012838" spans="23:35" x14ac:dyDescent="0.2">
      <c r="W1012838" s="29"/>
      <c r="AI1012838" s="29"/>
    </row>
    <row r="1012866" spans="23:35" x14ac:dyDescent="0.2">
      <c r="W1012866" s="31"/>
      <c r="AI1012866" s="31"/>
    </row>
    <row r="1012870" spans="23:35" x14ac:dyDescent="0.2">
      <c r="W1012870" s="29"/>
      <c r="AI1012870" s="29"/>
    </row>
    <row r="1012898" spans="23:35" x14ac:dyDescent="0.2">
      <c r="W1012898" s="31"/>
      <c r="AI1012898" s="31"/>
    </row>
    <row r="1012902" spans="23:35" x14ac:dyDescent="0.2">
      <c r="W1012902" s="29"/>
      <c r="AI1012902" s="29"/>
    </row>
    <row r="1012930" spans="23:35" x14ac:dyDescent="0.2">
      <c r="W1012930" s="31"/>
      <c r="AI1012930" s="31"/>
    </row>
    <row r="1012934" spans="23:35" x14ac:dyDescent="0.2">
      <c r="W1012934" s="29"/>
      <c r="AI1012934" s="29"/>
    </row>
    <row r="1012962" spans="23:35" x14ac:dyDescent="0.2">
      <c r="W1012962" s="31"/>
      <c r="AI1012962" s="31"/>
    </row>
    <row r="1012966" spans="23:35" x14ac:dyDescent="0.2">
      <c r="W1012966" s="29"/>
      <c r="AI1012966" s="29"/>
    </row>
    <row r="1012994" spans="23:35" x14ac:dyDescent="0.2">
      <c r="W1012994" s="31"/>
      <c r="AI1012994" s="31"/>
    </row>
    <row r="1012998" spans="23:35" x14ac:dyDescent="0.2">
      <c r="W1012998" s="29"/>
      <c r="AI1012998" s="29"/>
    </row>
    <row r="1013026" spans="23:35" x14ac:dyDescent="0.2">
      <c r="W1013026" s="31"/>
      <c r="AI1013026" s="31"/>
    </row>
    <row r="1013030" spans="23:35" x14ac:dyDescent="0.2">
      <c r="W1013030" s="29"/>
      <c r="AI1013030" s="29"/>
    </row>
    <row r="1013058" spans="23:35" x14ac:dyDescent="0.2">
      <c r="W1013058" s="31"/>
      <c r="AI1013058" s="31"/>
    </row>
    <row r="1013062" spans="23:35" x14ac:dyDescent="0.2">
      <c r="W1013062" s="29"/>
      <c r="AI1013062" s="29"/>
    </row>
    <row r="1013090" spans="23:35" x14ac:dyDescent="0.2">
      <c r="W1013090" s="31"/>
      <c r="AI1013090" s="31"/>
    </row>
    <row r="1013094" spans="23:35" x14ac:dyDescent="0.2">
      <c r="W1013094" s="29"/>
      <c r="AI1013094" s="29"/>
    </row>
    <row r="1013122" spans="23:35" x14ac:dyDescent="0.2">
      <c r="W1013122" s="31"/>
      <c r="AI1013122" s="31"/>
    </row>
    <row r="1013126" spans="23:35" x14ac:dyDescent="0.2">
      <c r="W1013126" s="29"/>
      <c r="AI1013126" s="29"/>
    </row>
    <row r="1013154" spans="23:35" x14ac:dyDescent="0.2">
      <c r="W1013154" s="31"/>
      <c r="AI1013154" s="31"/>
    </row>
    <row r="1013158" spans="23:35" x14ac:dyDescent="0.2">
      <c r="W1013158" s="29"/>
      <c r="AI1013158" s="29"/>
    </row>
    <row r="1013186" spans="23:35" x14ac:dyDescent="0.2">
      <c r="W1013186" s="31"/>
      <c r="AI1013186" s="31"/>
    </row>
    <row r="1013190" spans="23:35" x14ac:dyDescent="0.2">
      <c r="W1013190" s="29"/>
      <c r="AI1013190" s="29"/>
    </row>
    <row r="1013218" spans="23:35" x14ac:dyDescent="0.2">
      <c r="W1013218" s="31"/>
      <c r="AI1013218" s="31"/>
    </row>
    <row r="1013222" spans="23:35" x14ac:dyDescent="0.2">
      <c r="W1013222" s="29"/>
      <c r="AI1013222" s="29"/>
    </row>
    <row r="1013250" spans="23:35" x14ac:dyDescent="0.2">
      <c r="W1013250" s="31"/>
      <c r="AI1013250" s="31"/>
    </row>
    <row r="1013254" spans="23:35" x14ac:dyDescent="0.2">
      <c r="W1013254" s="29"/>
      <c r="AI1013254" s="29"/>
    </row>
    <row r="1013282" spans="23:35" x14ac:dyDescent="0.2">
      <c r="W1013282" s="31"/>
      <c r="AI1013282" s="31"/>
    </row>
    <row r="1013286" spans="23:35" x14ac:dyDescent="0.2">
      <c r="W1013286" s="29"/>
      <c r="AI1013286" s="29"/>
    </row>
    <row r="1013314" spans="23:35" x14ac:dyDescent="0.2">
      <c r="W1013314" s="31"/>
      <c r="AI1013314" s="31"/>
    </row>
    <row r="1013318" spans="23:35" x14ac:dyDescent="0.2">
      <c r="W1013318" s="29"/>
      <c r="AI1013318" s="29"/>
    </row>
    <row r="1013346" spans="23:35" x14ac:dyDescent="0.2">
      <c r="W1013346" s="31"/>
      <c r="AI1013346" s="31"/>
    </row>
    <row r="1013350" spans="23:35" x14ac:dyDescent="0.2">
      <c r="W1013350" s="29"/>
      <c r="AI1013350" s="29"/>
    </row>
    <row r="1013378" spans="23:35" x14ac:dyDescent="0.2">
      <c r="W1013378" s="31"/>
      <c r="AI1013378" s="31"/>
    </row>
    <row r="1013382" spans="23:35" x14ac:dyDescent="0.2">
      <c r="W1013382" s="29"/>
      <c r="AI1013382" s="29"/>
    </row>
    <row r="1013410" spans="23:35" x14ac:dyDescent="0.2">
      <c r="W1013410" s="31"/>
      <c r="AI1013410" s="31"/>
    </row>
    <row r="1013414" spans="23:35" x14ac:dyDescent="0.2">
      <c r="W1013414" s="29"/>
      <c r="AI1013414" s="29"/>
    </row>
    <row r="1013442" spans="23:35" x14ac:dyDescent="0.2">
      <c r="W1013442" s="31"/>
      <c r="AI1013442" s="31"/>
    </row>
    <row r="1013446" spans="23:35" x14ac:dyDescent="0.2">
      <c r="W1013446" s="29"/>
      <c r="AI1013446" s="29"/>
    </row>
    <row r="1013474" spans="23:35" x14ac:dyDescent="0.2">
      <c r="W1013474" s="31"/>
      <c r="AI1013474" s="31"/>
    </row>
    <row r="1013478" spans="23:35" x14ac:dyDescent="0.2">
      <c r="W1013478" s="29"/>
      <c r="AI1013478" s="29"/>
    </row>
    <row r="1013506" spans="23:35" x14ac:dyDescent="0.2">
      <c r="W1013506" s="31"/>
      <c r="AI1013506" s="31"/>
    </row>
    <row r="1013510" spans="23:35" x14ac:dyDescent="0.2">
      <c r="W1013510" s="29"/>
      <c r="AI1013510" s="29"/>
    </row>
    <row r="1013538" spans="23:35" x14ac:dyDescent="0.2">
      <c r="W1013538" s="31"/>
      <c r="AI1013538" s="31"/>
    </row>
    <row r="1013542" spans="23:35" x14ac:dyDescent="0.2">
      <c r="W1013542" s="29"/>
      <c r="AI1013542" s="29"/>
    </row>
    <row r="1013570" spans="23:35" x14ac:dyDescent="0.2">
      <c r="W1013570" s="31"/>
      <c r="AI1013570" s="31"/>
    </row>
    <row r="1013574" spans="23:35" x14ac:dyDescent="0.2">
      <c r="W1013574" s="29"/>
      <c r="AI1013574" s="29"/>
    </row>
    <row r="1013602" spans="23:35" x14ac:dyDescent="0.2">
      <c r="W1013602" s="31"/>
      <c r="AI1013602" s="31"/>
    </row>
    <row r="1013606" spans="23:35" x14ac:dyDescent="0.2">
      <c r="W1013606" s="29"/>
      <c r="AI1013606" s="29"/>
    </row>
    <row r="1013634" spans="23:35" x14ac:dyDescent="0.2">
      <c r="W1013634" s="31"/>
      <c r="AI1013634" s="31"/>
    </row>
    <row r="1013638" spans="23:35" x14ac:dyDescent="0.2">
      <c r="W1013638" s="29"/>
      <c r="AI1013638" s="29"/>
    </row>
    <row r="1013666" spans="23:35" x14ac:dyDescent="0.2">
      <c r="W1013666" s="31"/>
      <c r="AI1013666" s="31"/>
    </row>
    <row r="1013670" spans="23:35" x14ac:dyDescent="0.2">
      <c r="W1013670" s="29"/>
      <c r="AI1013670" s="29"/>
    </row>
    <row r="1013698" spans="23:35" x14ac:dyDescent="0.2">
      <c r="W1013698" s="31"/>
      <c r="AI1013698" s="31"/>
    </row>
    <row r="1013702" spans="23:35" x14ac:dyDescent="0.2">
      <c r="W1013702" s="29"/>
      <c r="AI1013702" s="29"/>
    </row>
    <row r="1013730" spans="23:35" x14ac:dyDescent="0.2">
      <c r="W1013730" s="31"/>
      <c r="AI1013730" s="31"/>
    </row>
    <row r="1013734" spans="23:35" x14ac:dyDescent="0.2">
      <c r="W1013734" s="29"/>
      <c r="AI1013734" s="29"/>
    </row>
    <row r="1013762" spans="23:35" x14ac:dyDescent="0.2">
      <c r="W1013762" s="31"/>
      <c r="AI1013762" s="31"/>
    </row>
    <row r="1013766" spans="23:35" x14ac:dyDescent="0.2">
      <c r="W1013766" s="29"/>
      <c r="AI1013766" s="29"/>
    </row>
    <row r="1013794" spans="23:35" x14ac:dyDescent="0.2">
      <c r="W1013794" s="31"/>
      <c r="AI1013794" s="31"/>
    </row>
    <row r="1013798" spans="23:35" x14ac:dyDescent="0.2">
      <c r="W1013798" s="29"/>
      <c r="AI1013798" s="29"/>
    </row>
    <row r="1013826" spans="23:35" x14ac:dyDescent="0.2">
      <c r="W1013826" s="31"/>
      <c r="AI1013826" s="31"/>
    </row>
    <row r="1013830" spans="23:35" x14ac:dyDescent="0.2">
      <c r="W1013830" s="29"/>
      <c r="AI1013830" s="29"/>
    </row>
    <row r="1013858" spans="23:35" x14ac:dyDescent="0.2">
      <c r="W1013858" s="31"/>
      <c r="AI1013858" s="31"/>
    </row>
    <row r="1013862" spans="23:35" x14ac:dyDescent="0.2">
      <c r="W1013862" s="29"/>
      <c r="AI1013862" s="29"/>
    </row>
    <row r="1013890" spans="23:35" x14ac:dyDescent="0.2">
      <c r="W1013890" s="31"/>
      <c r="AI1013890" s="31"/>
    </row>
    <row r="1013894" spans="23:35" x14ac:dyDescent="0.2">
      <c r="W1013894" s="29"/>
      <c r="AI1013894" s="29"/>
    </row>
    <row r="1013922" spans="23:35" x14ac:dyDescent="0.2">
      <c r="W1013922" s="31"/>
      <c r="AI1013922" s="31"/>
    </row>
    <row r="1013926" spans="23:35" x14ac:dyDescent="0.2">
      <c r="W1013926" s="29"/>
      <c r="AI1013926" s="29"/>
    </row>
    <row r="1013954" spans="23:35" x14ac:dyDescent="0.2">
      <c r="W1013954" s="31"/>
      <c r="AI1013954" s="31"/>
    </row>
    <row r="1013958" spans="23:35" x14ac:dyDescent="0.2">
      <c r="W1013958" s="29"/>
      <c r="AI1013958" s="29"/>
    </row>
    <row r="1013986" spans="23:35" x14ac:dyDescent="0.2">
      <c r="W1013986" s="31"/>
      <c r="AI1013986" s="31"/>
    </row>
    <row r="1013990" spans="23:35" x14ac:dyDescent="0.2">
      <c r="W1013990" s="29"/>
      <c r="AI1013990" s="29"/>
    </row>
    <row r="1014018" spans="23:35" x14ac:dyDescent="0.2">
      <c r="W1014018" s="31"/>
      <c r="AI1014018" s="31"/>
    </row>
    <row r="1014022" spans="23:35" x14ac:dyDescent="0.2">
      <c r="W1014022" s="29"/>
      <c r="AI1014022" s="29"/>
    </row>
    <row r="1014050" spans="23:35" x14ac:dyDescent="0.2">
      <c r="W1014050" s="31"/>
      <c r="AI1014050" s="31"/>
    </row>
    <row r="1014054" spans="23:35" x14ac:dyDescent="0.2">
      <c r="W1014054" s="29"/>
      <c r="AI1014054" s="29"/>
    </row>
    <row r="1014082" spans="23:35" x14ac:dyDescent="0.2">
      <c r="W1014082" s="31"/>
      <c r="AI1014082" s="31"/>
    </row>
    <row r="1014086" spans="23:35" x14ac:dyDescent="0.2">
      <c r="W1014086" s="29"/>
      <c r="AI1014086" s="29"/>
    </row>
    <row r="1014114" spans="23:35" x14ac:dyDescent="0.2">
      <c r="W1014114" s="31"/>
      <c r="AI1014114" s="31"/>
    </row>
    <row r="1014118" spans="23:35" x14ac:dyDescent="0.2">
      <c r="W1014118" s="29"/>
      <c r="AI1014118" s="29"/>
    </row>
    <row r="1014146" spans="23:35" x14ac:dyDescent="0.2">
      <c r="W1014146" s="31"/>
      <c r="AI1014146" s="31"/>
    </row>
    <row r="1014150" spans="23:35" x14ac:dyDescent="0.2">
      <c r="W1014150" s="29"/>
      <c r="AI1014150" s="29"/>
    </row>
    <row r="1014178" spans="23:35" x14ac:dyDescent="0.2">
      <c r="W1014178" s="31"/>
      <c r="AI1014178" s="31"/>
    </row>
    <row r="1014182" spans="23:35" x14ac:dyDescent="0.2">
      <c r="W1014182" s="29"/>
      <c r="AI1014182" s="29"/>
    </row>
    <row r="1014210" spans="23:35" x14ac:dyDescent="0.2">
      <c r="W1014210" s="31"/>
      <c r="AI1014210" s="31"/>
    </row>
    <row r="1014214" spans="23:35" x14ac:dyDescent="0.2">
      <c r="W1014214" s="29"/>
      <c r="AI1014214" s="29"/>
    </row>
    <row r="1014242" spans="23:35" x14ac:dyDescent="0.2">
      <c r="W1014242" s="31"/>
      <c r="AI1014242" s="31"/>
    </row>
    <row r="1014246" spans="23:35" x14ac:dyDescent="0.2">
      <c r="W1014246" s="29"/>
      <c r="AI1014246" s="29"/>
    </row>
    <row r="1014274" spans="23:35" x14ac:dyDescent="0.2">
      <c r="W1014274" s="31"/>
      <c r="AI1014274" s="31"/>
    </row>
    <row r="1014278" spans="23:35" x14ac:dyDescent="0.2">
      <c r="W1014278" s="29"/>
      <c r="AI1014278" s="29"/>
    </row>
    <row r="1014306" spans="23:35" x14ac:dyDescent="0.2">
      <c r="W1014306" s="31"/>
      <c r="AI1014306" s="31"/>
    </row>
    <row r="1014310" spans="23:35" x14ac:dyDescent="0.2">
      <c r="W1014310" s="29"/>
      <c r="AI1014310" s="29"/>
    </row>
    <row r="1014338" spans="23:35" x14ac:dyDescent="0.2">
      <c r="W1014338" s="31"/>
      <c r="AI1014338" s="31"/>
    </row>
    <row r="1014342" spans="23:35" x14ac:dyDescent="0.2">
      <c r="W1014342" s="29"/>
      <c r="AI1014342" s="29"/>
    </row>
    <row r="1014370" spans="23:35" x14ac:dyDescent="0.2">
      <c r="W1014370" s="31"/>
      <c r="AI1014370" s="31"/>
    </row>
    <row r="1014374" spans="23:35" x14ac:dyDescent="0.2">
      <c r="W1014374" s="29"/>
      <c r="AI1014374" s="29"/>
    </row>
    <row r="1014402" spans="23:35" x14ac:dyDescent="0.2">
      <c r="W1014402" s="31"/>
      <c r="AI1014402" s="31"/>
    </row>
    <row r="1014406" spans="23:35" x14ac:dyDescent="0.2">
      <c r="W1014406" s="29"/>
      <c r="AI1014406" s="29"/>
    </row>
    <row r="1014434" spans="23:35" x14ac:dyDescent="0.2">
      <c r="W1014434" s="31"/>
      <c r="AI1014434" s="31"/>
    </row>
    <row r="1014438" spans="23:35" x14ac:dyDescent="0.2">
      <c r="W1014438" s="29"/>
      <c r="AI1014438" s="29"/>
    </row>
    <row r="1014466" spans="23:35" x14ac:dyDescent="0.2">
      <c r="W1014466" s="31"/>
      <c r="AI1014466" s="31"/>
    </row>
    <row r="1014470" spans="23:35" x14ac:dyDescent="0.2">
      <c r="W1014470" s="29"/>
      <c r="AI1014470" s="29"/>
    </row>
    <row r="1014498" spans="23:35" x14ac:dyDescent="0.2">
      <c r="W1014498" s="31"/>
      <c r="AI1014498" s="31"/>
    </row>
    <row r="1014502" spans="23:35" x14ac:dyDescent="0.2">
      <c r="W1014502" s="29"/>
      <c r="AI1014502" s="29"/>
    </row>
    <row r="1014530" spans="23:35" x14ac:dyDescent="0.2">
      <c r="W1014530" s="31"/>
      <c r="AI1014530" s="31"/>
    </row>
    <row r="1014534" spans="23:35" x14ac:dyDescent="0.2">
      <c r="W1014534" s="29"/>
      <c r="AI1014534" s="29"/>
    </row>
    <row r="1014562" spans="23:35" x14ac:dyDescent="0.2">
      <c r="W1014562" s="31"/>
      <c r="AI1014562" s="31"/>
    </row>
    <row r="1014566" spans="23:35" x14ac:dyDescent="0.2">
      <c r="W1014566" s="29"/>
      <c r="AI1014566" s="29"/>
    </row>
    <row r="1014594" spans="23:35" x14ac:dyDescent="0.2">
      <c r="W1014594" s="31"/>
      <c r="AI1014594" s="31"/>
    </row>
    <row r="1014598" spans="23:35" x14ac:dyDescent="0.2">
      <c r="W1014598" s="29"/>
      <c r="AI1014598" s="29"/>
    </row>
    <row r="1014626" spans="23:35" x14ac:dyDescent="0.2">
      <c r="W1014626" s="31"/>
      <c r="AI1014626" s="31"/>
    </row>
    <row r="1014630" spans="23:35" x14ac:dyDescent="0.2">
      <c r="W1014630" s="29"/>
      <c r="AI1014630" s="29"/>
    </row>
    <row r="1014658" spans="23:35" x14ac:dyDescent="0.2">
      <c r="W1014658" s="31"/>
      <c r="AI1014658" s="31"/>
    </row>
    <row r="1014662" spans="23:35" x14ac:dyDescent="0.2">
      <c r="W1014662" s="29"/>
      <c r="AI1014662" s="29"/>
    </row>
    <row r="1014690" spans="23:35" x14ac:dyDescent="0.2">
      <c r="W1014690" s="31"/>
      <c r="AI1014690" s="31"/>
    </row>
    <row r="1014694" spans="23:35" x14ac:dyDescent="0.2">
      <c r="W1014694" s="29"/>
      <c r="AI1014694" s="29"/>
    </row>
    <row r="1014722" spans="23:35" x14ac:dyDescent="0.2">
      <c r="W1014722" s="31"/>
      <c r="AI1014722" s="31"/>
    </row>
    <row r="1014726" spans="23:35" x14ac:dyDescent="0.2">
      <c r="W1014726" s="29"/>
      <c r="AI1014726" s="29"/>
    </row>
    <row r="1014754" spans="23:35" x14ac:dyDescent="0.2">
      <c r="W1014754" s="31"/>
      <c r="AI1014754" s="31"/>
    </row>
    <row r="1014758" spans="23:35" x14ac:dyDescent="0.2">
      <c r="W1014758" s="29"/>
      <c r="AI1014758" s="29"/>
    </row>
    <row r="1014786" spans="23:35" x14ac:dyDescent="0.2">
      <c r="W1014786" s="31"/>
      <c r="AI1014786" s="31"/>
    </row>
    <row r="1014790" spans="23:35" x14ac:dyDescent="0.2">
      <c r="W1014790" s="29"/>
      <c r="AI1014790" s="29"/>
    </row>
    <row r="1014818" spans="23:35" x14ac:dyDescent="0.2">
      <c r="W1014818" s="31"/>
      <c r="AI1014818" s="31"/>
    </row>
    <row r="1014822" spans="23:35" x14ac:dyDescent="0.2">
      <c r="W1014822" s="29"/>
      <c r="AI1014822" s="29"/>
    </row>
    <row r="1014850" spans="23:35" x14ac:dyDescent="0.2">
      <c r="W1014850" s="31"/>
      <c r="AI1014850" s="31"/>
    </row>
    <row r="1014854" spans="23:35" x14ac:dyDescent="0.2">
      <c r="W1014854" s="29"/>
      <c r="AI1014854" s="29"/>
    </row>
    <row r="1014882" spans="23:35" x14ac:dyDescent="0.2">
      <c r="W1014882" s="31"/>
      <c r="AI1014882" s="31"/>
    </row>
    <row r="1014886" spans="23:35" x14ac:dyDescent="0.2">
      <c r="W1014886" s="29"/>
      <c r="AI1014886" s="29"/>
    </row>
    <row r="1014914" spans="23:35" x14ac:dyDescent="0.2">
      <c r="W1014914" s="31"/>
      <c r="AI1014914" s="31"/>
    </row>
    <row r="1014918" spans="23:35" x14ac:dyDescent="0.2">
      <c r="W1014918" s="29"/>
      <c r="AI1014918" s="29"/>
    </row>
    <row r="1014946" spans="23:35" x14ac:dyDescent="0.2">
      <c r="W1014946" s="31"/>
      <c r="AI1014946" s="31"/>
    </row>
    <row r="1014950" spans="23:35" x14ac:dyDescent="0.2">
      <c r="W1014950" s="29"/>
      <c r="AI1014950" s="29"/>
    </row>
    <row r="1014978" spans="23:35" x14ac:dyDescent="0.2">
      <c r="W1014978" s="31"/>
      <c r="AI1014978" s="31"/>
    </row>
    <row r="1014982" spans="23:35" x14ac:dyDescent="0.2">
      <c r="W1014982" s="29"/>
      <c r="AI1014982" s="29"/>
    </row>
    <row r="1015010" spans="23:35" x14ac:dyDescent="0.2">
      <c r="W1015010" s="31"/>
      <c r="AI1015010" s="31"/>
    </row>
    <row r="1015014" spans="23:35" x14ac:dyDescent="0.2">
      <c r="W1015014" s="29"/>
      <c r="AI1015014" s="29"/>
    </row>
    <row r="1015042" spans="23:35" x14ac:dyDescent="0.2">
      <c r="W1015042" s="31"/>
      <c r="AI1015042" s="31"/>
    </row>
    <row r="1015046" spans="23:35" x14ac:dyDescent="0.2">
      <c r="W1015046" s="29"/>
      <c r="AI1015046" s="29"/>
    </row>
    <row r="1015074" spans="23:35" x14ac:dyDescent="0.2">
      <c r="W1015074" s="31"/>
      <c r="AI1015074" s="31"/>
    </row>
    <row r="1015078" spans="23:35" x14ac:dyDescent="0.2">
      <c r="W1015078" s="29"/>
      <c r="AI1015078" s="29"/>
    </row>
    <row r="1015106" spans="23:35" x14ac:dyDescent="0.2">
      <c r="W1015106" s="31"/>
      <c r="AI1015106" s="31"/>
    </row>
    <row r="1015110" spans="23:35" x14ac:dyDescent="0.2">
      <c r="W1015110" s="29"/>
      <c r="AI1015110" s="29"/>
    </row>
    <row r="1015138" spans="23:35" x14ac:dyDescent="0.2">
      <c r="W1015138" s="31"/>
      <c r="AI1015138" s="31"/>
    </row>
    <row r="1015142" spans="23:35" x14ac:dyDescent="0.2">
      <c r="W1015142" s="29"/>
      <c r="AI1015142" s="29"/>
    </row>
    <row r="1015170" spans="23:35" x14ac:dyDescent="0.2">
      <c r="W1015170" s="31"/>
      <c r="AI1015170" s="31"/>
    </row>
    <row r="1015174" spans="23:35" x14ac:dyDescent="0.2">
      <c r="W1015174" s="29"/>
      <c r="AI1015174" s="29"/>
    </row>
    <row r="1015202" spans="23:35" x14ac:dyDescent="0.2">
      <c r="W1015202" s="31"/>
      <c r="AI1015202" s="31"/>
    </row>
    <row r="1015206" spans="23:35" x14ac:dyDescent="0.2">
      <c r="W1015206" s="29"/>
      <c r="AI1015206" s="29"/>
    </row>
    <row r="1015234" spans="23:35" x14ac:dyDescent="0.2">
      <c r="W1015234" s="31"/>
      <c r="AI1015234" s="31"/>
    </row>
    <row r="1015238" spans="23:35" x14ac:dyDescent="0.2">
      <c r="W1015238" s="29"/>
      <c r="AI1015238" s="29"/>
    </row>
    <row r="1015266" spans="23:35" x14ac:dyDescent="0.2">
      <c r="W1015266" s="31"/>
      <c r="AI1015266" s="31"/>
    </row>
    <row r="1015270" spans="23:35" x14ac:dyDescent="0.2">
      <c r="W1015270" s="29"/>
      <c r="AI1015270" s="29"/>
    </row>
    <row r="1015298" spans="23:35" x14ac:dyDescent="0.2">
      <c r="W1015298" s="31"/>
      <c r="AI1015298" s="31"/>
    </row>
    <row r="1015302" spans="23:35" x14ac:dyDescent="0.2">
      <c r="W1015302" s="29"/>
      <c r="AI1015302" s="29"/>
    </row>
    <row r="1015330" spans="23:35" x14ac:dyDescent="0.2">
      <c r="W1015330" s="31"/>
      <c r="AI1015330" s="31"/>
    </row>
    <row r="1015334" spans="23:35" x14ac:dyDescent="0.2">
      <c r="W1015334" s="29"/>
      <c r="AI1015334" s="29"/>
    </row>
    <row r="1015362" spans="23:35" x14ac:dyDescent="0.2">
      <c r="W1015362" s="31"/>
      <c r="AI1015362" s="31"/>
    </row>
    <row r="1015366" spans="23:35" x14ac:dyDescent="0.2">
      <c r="W1015366" s="29"/>
      <c r="AI1015366" s="29"/>
    </row>
    <row r="1015394" spans="23:35" x14ac:dyDescent="0.2">
      <c r="W1015394" s="31"/>
      <c r="AI1015394" s="31"/>
    </row>
    <row r="1015398" spans="23:35" x14ac:dyDescent="0.2">
      <c r="W1015398" s="29"/>
      <c r="AI1015398" s="29"/>
    </row>
    <row r="1015426" spans="23:35" x14ac:dyDescent="0.2">
      <c r="W1015426" s="31"/>
      <c r="AI1015426" s="31"/>
    </row>
    <row r="1015430" spans="23:35" x14ac:dyDescent="0.2">
      <c r="W1015430" s="29"/>
      <c r="AI1015430" s="29"/>
    </row>
    <row r="1015458" spans="23:35" x14ac:dyDescent="0.2">
      <c r="W1015458" s="31"/>
      <c r="AI1015458" s="31"/>
    </row>
    <row r="1015462" spans="23:35" x14ac:dyDescent="0.2">
      <c r="W1015462" s="29"/>
      <c r="AI1015462" s="29"/>
    </row>
    <row r="1015490" spans="23:35" x14ac:dyDescent="0.2">
      <c r="W1015490" s="31"/>
      <c r="AI1015490" s="31"/>
    </row>
    <row r="1015494" spans="23:35" x14ac:dyDescent="0.2">
      <c r="W1015494" s="29"/>
      <c r="AI1015494" s="29"/>
    </row>
    <row r="1015522" spans="23:35" x14ac:dyDescent="0.2">
      <c r="W1015522" s="31"/>
      <c r="AI1015522" s="31"/>
    </row>
    <row r="1015526" spans="23:35" x14ac:dyDescent="0.2">
      <c r="W1015526" s="29"/>
      <c r="AI1015526" s="29"/>
    </row>
    <row r="1015554" spans="23:35" x14ac:dyDescent="0.2">
      <c r="W1015554" s="31"/>
      <c r="AI1015554" s="31"/>
    </row>
    <row r="1015558" spans="23:35" x14ac:dyDescent="0.2">
      <c r="W1015558" s="29"/>
      <c r="AI1015558" s="29"/>
    </row>
    <row r="1015586" spans="23:35" x14ac:dyDescent="0.2">
      <c r="W1015586" s="31"/>
      <c r="AI1015586" s="31"/>
    </row>
    <row r="1015590" spans="23:35" x14ac:dyDescent="0.2">
      <c r="W1015590" s="29"/>
      <c r="AI1015590" s="29"/>
    </row>
    <row r="1015618" spans="23:35" x14ac:dyDescent="0.2">
      <c r="W1015618" s="31"/>
      <c r="AI1015618" s="31"/>
    </row>
    <row r="1015622" spans="23:35" x14ac:dyDescent="0.2">
      <c r="W1015622" s="29"/>
      <c r="AI1015622" s="29"/>
    </row>
    <row r="1015650" spans="23:35" x14ac:dyDescent="0.2">
      <c r="W1015650" s="31"/>
      <c r="AI1015650" s="31"/>
    </row>
    <row r="1015654" spans="23:35" x14ac:dyDescent="0.2">
      <c r="W1015654" s="29"/>
      <c r="AI1015654" s="29"/>
    </row>
    <row r="1015682" spans="23:35" x14ac:dyDescent="0.2">
      <c r="W1015682" s="31"/>
      <c r="AI1015682" s="31"/>
    </row>
    <row r="1015686" spans="23:35" x14ac:dyDescent="0.2">
      <c r="W1015686" s="29"/>
      <c r="AI1015686" s="29"/>
    </row>
    <row r="1015714" spans="23:35" x14ac:dyDescent="0.2">
      <c r="W1015714" s="31"/>
      <c r="AI1015714" s="31"/>
    </row>
    <row r="1015718" spans="23:35" x14ac:dyDescent="0.2">
      <c r="W1015718" s="29"/>
      <c r="AI1015718" s="29"/>
    </row>
    <row r="1015746" spans="23:35" x14ac:dyDescent="0.2">
      <c r="W1015746" s="31"/>
      <c r="AI1015746" s="31"/>
    </row>
    <row r="1015750" spans="23:35" x14ac:dyDescent="0.2">
      <c r="W1015750" s="29"/>
      <c r="AI1015750" s="29"/>
    </row>
    <row r="1015778" spans="23:35" x14ac:dyDescent="0.2">
      <c r="W1015778" s="31"/>
      <c r="AI1015778" s="31"/>
    </row>
    <row r="1015782" spans="23:35" x14ac:dyDescent="0.2">
      <c r="W1015782" s="29"/>
      <c r="AI1015782" s="29"/>
    </row>
    <row r="1015810" spans="23:35" x14ac:dyDescent="0.2">
      <c r="W1015810" s="31"/>
      <c r="AI1015810" s="31"/>
    </row>
    <row r="1015814" spans="23:35" x14ac:dyDescent="0.2">
      <c r="W1015814" s="29"/>
      <c r="AI1015814" s="29"/>
    </row>
    <row r="1015842" spans="23:35" x14ac:dyDescent="0.2">
      <c r="W1015842" s="31"/>
      <c r="AI1015842" s="31"/>
    </row>
    <row r="1015846" spans="23:35" x14ac:dyDescent="0.2">
      <c r="W1015846" s="29"/>
      <c r="AI1015846" s="29"/>
    </row>
    <row r="1015874" spans="23:35" x14ac:dyDescent="0.2">
      <c r="W1015874" s="31"/>
      <c r="AI1015874" s="31"/>
    </row>
    <row r="1015878" spans="23:35" x14ac:dyDescent="0.2">
      <c r="W1015878" s="29"/>
      <c r="AI1015878" s="29"/>
    </row>
    <row r="1015906" spans="23:35" x14ac:dyDescent="0.2">
      <c r="W1015906" s="31"/>
      <c r="AI1015906" s="31"/>
    </row>
    <row r="1015910" spans="23:35" x14ac:dyDescent="0.2">
      <c r="W1015910" s="29"/>
      <c r="AI1015910" s="29"/>
    </row>
    <row r="1015938" spans="23:35" x14ac:dyDescent="0.2">
      <c r="W1015938" s="31"/>
      <c r="AI1015938" s="31"/>
    </row>
    <row r="1015942" spans="23:35" x14ac:dyDescent="0.2">
      <c r="W1015942" s="29"/>
      <c r="AI1015942" s="29"/>
    </row>
    <row r="1015970" spans="23:35" x14ac:dyDescent="0.2">
      <c r="W1015970" s="31"/>
      <c r="AI1015970" s="31"/>
    </row>
    <row r="1015974" spans="23:35" x14ac:dyDescent="0.2">
      <c r="W1015974" s="29"/>
      <c r="AI1015974" s="29"/>
    </row>
    <row r="1016002" spans="23:35" x14ac:dyDescent="0.2">
      <c r="W1016002" s="31"/>
      <c r="AI1016002" s="31"/>
    </row>
    <row r="1016006" spans="23:35" x14ac:dyDescent="0.2">
      <c r="W1016006" s="29"/>
      <c r="AI1016006" s="29"/>
    </row>
    <row r="1016034" spans="23:35" x14ac:dyDescent="0.2">
      <c r="W1016034" s="31"/>
      <c r="AI1016034" s="31"/>
    </row>
    <row r="1016038" spans="23:35" x14ac:dyDescent="0.2">
      <c r="W1016038" s="29"/>
      <c r="AI1016038" s="29"/>
    </row>
    <row r="1016066" spans="23:35" x14ac:dyDescent="0.2">
      <c r="W1016066" s="31"/>
      <c r="AI1016066" s="31"/>
    </row>
    <row r="1016070" spans="23:35" x14ac:dyDescent="0.2">
      <c r="W1016070" s="29"/>
      <c r="AI1016070" s="29"/>
    </row>
    <row r="1016098" spans="23:35" x14ac:dyDescent="0.2">
      <c r="W1016098" s="31"/>
      <c r="AI1016098" s="31"/>
    </row>
    <row r="1016102" spans="23:35" x14ac:dyDescent="0.2">
      <c r="W1016102" s="29"/>
      <c r="AI1016102" s="29"/>
    </row>
    <row r="1016130" spans="23:35" x14ac:dyDescent="0.2">
      <c r="W1016130" s="31"/>
      <c r="AI1016130" s="31"/>
    </row>
    <row r="1016134" spans="23:35" x14ac:dyDescent="0.2">
      <c r="W1016134" s="29"/>
      <c r="AI1016134" s="29"/>
    </row>
    <row r="1016162" spans="23:35" x14ac:dyDescent="0.2">
      <c r="W1016162" s="31"/>
      <c r="AI1016162" s="31"/>
    </row>
    <row r="1016166" spans="23:35" x14ac:dyDescent="0.2">
      <c r="W1016166" s="29"/>
      <c r="AI1016166" s="29"/>
    </row>
    <row r="1016194" spans="23:35" x14ac:dyDescent="0.2">
      <c r="W1016194" s="31"/>
      <c r="AI1016194" s="31"/>
    </row>
    <row r="1016198" spans="23:35" x14ac:dyDescent="0.2">
      <c r="W1016198" s="29"/>
      <c r="AI1016198" s="29"/>
    </row>
    <row r="1016226" spans="23:35" x14ac:dyDescent="0.2">
      <c r="W1016226" s="31"/>
      <c r="AI1016226" s="31"/>
    </row>
    <row r="1016230" spans="23:35" x14ac:dyDescent="0.2">
      <c r="W1016230" s="29"/>
      <c r="AI1016230" s="29"/>
    </row>
    <row r="1016258" spans="23:35" x14ac:dyDescent="0.2">
      <c r="W1016258" s="31"/>
      <c r="AI1016258" s="31"/>
    </row>
    <row r="1016262" spans="23:35" x14ac:dyDescent="0.2">
      <c r="W1016262" s="29"/>
      <c r="AI1016262" s="29"/>
    </row>
    <row r="1016290" spans="23:35" x14ac:dyDescent="0.2">
      <c r="W1016290" s="31"/>
      <c r="AI1016290" s="31"/>
    </row>
    <row r="1016294" spans="23:35" x14ac:dyDescent="0.2">
      <c r="W1016294" s="29"/>
      <c r="AI1016294" s="29"/>
    </row>
    <row r="1016322" spans="23:35" x14ac:dyDescent="0.2">
      <c r="W1016322" s="31"/>
      <c r="AI1016322" s="31"/>
    </row>
    <row r="1016326" spans="23:35" x14ac:dyDescent="0.2">
      <c r="W1016326" s="29"/>
      <c r="AI1016326" s="29"/>
    </row>
    <row r="1016354" spans="23:35" x14ac:dyDescent="0.2">
      <c r="W1016354" s="31"/>
      <c r="AI1016354" s="31"/>
    </row>
    <row r="1016358" spans="23:35" x14ac:dyDescent="0.2">
      <c r="W1016358" s="29"/>
      <c r="AI1016358" s="29"/>
    </row>
    <row r="1016386" spans="23:35" x14ac:dyDescent="0.2">
      <c r="W1016386" s="31"/>
      <c r="AI1016386" s="31"/>
    </row>
    <row r="1016390" spans="23:35" x14ac:dyDescent="0.2">
      <c r="W1016390" s="29"/>
      <c r="AI1016390" s="29"/>
    </row>
    <row r="1016418" spans="23:35" x14ac:dyDescent="0.2">
      <c r="W1016418" s="31"/>
      <c r="AI1016418" s="31"/>
    </row>
    <row r="1016422" spans="23:35" x14ac:dyDescent="0.2">
      <c r="W1016422" s="29"/>
      <c r="AI1016422" s="29"/>
    </row>
    <row r="1016450" spans="23:35" x14ac:dyDescent="0.2">
      <c r="W1016450" s="31"/>
      <c r="AI1016450" s="31"/>
    </row>
    <row r="1016454" spans="23:35" x14ac:dyDescent="0.2">
      <c r="W1016454" s="29"/>
      <c r="AI1016454" s="29"/>
    </row>
    <row r="1016482" spans="23:35" x14ac:dyDescent="0.2">
      <c r="W1016482" s="31"/>
      <c r="AI1016482" s="31"/>
    </row>
    <row r="1016486" spans="23:35" x14ac:dyDescent="0.2">
      <c r="W1016486" s="29"/>
      <c r="AI1016486" s="29"/>
    </row>
    <row r="1016514" spans="23:35" x14ac:dyDescent="0.2">
      <c r="W1016514" s="31"/>
      <c r="AI1016514" s="31"/>
    </row>
    <row r="1016518" spans="23:35" x14ac:dyDescent="0.2">
      <c r="W1016518" s="29"/>
      <c r="AI1016518" s="29"/>
    </row>
    <row r="1016546" spans="23:35" x14ac:dyDescent="0.2">
      <c r="W1016546" s="31"/>
      <c r="AI1016546" s="31"/>
    </row>
    <row r="1016550" spans="23:35" x14ac:dyDescent="0.2">
      <c r="W1016550" s="29"/>
      <c r="AI1016550" s="29"/>
    </row>
    <row r="1016578" spans="23:35" x14ac:dyDescent="0.2">
      <c r="W1016578" s="31"/>
      <c r="AI1016578" s="31"/>
    </row>
    <row r="1016582" spans="23:35" x14ac:dyDescent="0.2">
      <c r="W1016582" s="29"/>
      <c r="AI1016582" s="29"/>
    </row>
    <row r="1016610" spans="23:35" x14ac:dyDescent="0.2">
      <c r="W1016610" s="31"/>
      <c r="AI1016610" s="31"/>
    </row>
    <row r="1016614" spans="23:35" x14ac:dyDescent="0.2">
      <c r="W1016614" s="29"/>
      <c r="AI1016614" s="29"/>
    </row>
    <row r="1016642" spans="23:35" x14ac:dyDescent="0.2">
      <c r="W1016642" s="31"/>
      <c r="AI1016642" s="31"/>
    </row>
    <row r="1016646" spans="23:35" x14ac:dyDescent="0.2">
      <c r="W1016646" s="29"/>
      <c r="AI1016646" s="29"/>
    </row>
    <row r="1016674" spans="23:35" x14ac:dyDescent="0.2">
      <c r="W1016674" s="31"/>
      <c r="AI1016674" s="31"/>
    </row>
    <row r="1016678" spans="23:35" x14ac:dyDescent="0.2">
      <c r="W1016678" s="29"/>
      <c r="AI1016678" s="29"/>
    </row>
    <row r="1016706" spans="23:35" x14ac:dyDescent="0.2">
      <c r="W1016706" s="31"/>
      <c r="AI1016706" s="31"/>
    </row>
    <row r="1016710" spans="23:35" x14ac:dyDescent="0.2">
      <c r="W1016710" s="29"/>
      <c r="AI1016710" s="29"/>
    </row>
    <row r="1016738" spans="23:35" x14ac:dyDescent="0.2">
      <c r="W1016738" s="31"/>
      <c r="AI1016738" s="31"/>
    </row>
    <row r="1016742" spans="23:35" x14ac:dyDescent="0.2">
      <c r="W1016742" s="29"/>
      <c r="AI1016742" s="29"/>
    </row>
    <row r="1016770" spans="23:35" x14ac:dyDescent="0.2">
      <c r="W1016770" s="31"/>
      <c r="AI1016770" s="31"/>
    </row>
    <row r="1016774" spans="23:35" x14ac:dyDescent="0.2">
      <c r="W1016774" s="29"/>
      <c r="AI1016774" s="29"/>
    </row>
    <row r="1016802" spans="23:35" x14ac:dyDescent="0.2">
      <c r="W1016802" s="31"/>
      <c r="AI1016802" s="31"/>
    </row>
    <row r="1016806" spans="23:35" x14ac:dyDescent="0.2">
      <c r="W1016806" s="29"/>
      <c r="AI1016806" s="29"/>
    </row>
    <row r="1016834" spans="23:35" x14ac:dyDescent="0.2">
      <c r="W1016834" s="31"/>
      <c r="AI1016834" s="31"/>
    </row>
    <row r="1016838" spans="23:35" x14ac:dyDescent="0.2">
      <c r="W1016838" s="29"/>
      <c r="AI1016838" s="29"/>
    </row>
    <row r="1016866" spans="23:35" x14ac:dyDescent="0.2">
      <c r="W1016866" s="31"/>
      <c r="AI1016866" s="31"/>
    </row>
    <row r="1016870" spans="23:35" x14ac:dyDescent="0.2">
      <c r="W1016870" s="29"/>
      <c r="AI1016870" s="29"/>
    </row>
    <row r="1016898" spans="23:35" x14ac:dyDescent="0.2">
      <c r="W1016898" s="31"/>
      <c r="AI1016898" s="31"/>
    </row>
    <row r="1016902" spans="23:35" x14ac:dyDescent="0.2">
      <c r="W1016902" s="29"/>
      <c r="AI1016902" s="29"/>
    </row>
    <row r="1016930" spans="23:35" x14ac:dyDescent="0.2">
      <c r="W1016930" s="31"/>
      <c r="AI1016930" s="31"/>
    </row>
    <row r="1016934" spans="23:35" x14ac:dyDescent="0.2">
      <c r="W1016934" s="29"/>
      <c r="AI1016934" s="29"/>
    </row>
    <row r="1016962" spans="23:35" x14ac:dyDescent="0.2">
      <c r="W1016962" s="31"/>
      <c r="AI1016962" s="31"/>
    </row>
    <row r="1016966" spans="23:35" x14ac:dyDescent="0.2">
      <c r="W1016966" s="29"/>
      <c r="AI1016966" s="29"/>
    </row>
    <row r="1016994" spans="23:35" x14ac:dyDescent="0.2">
      <c r="W1016994" s="31"/>
      <c r="AI1016994" s="31"/>
    </row>
    <row r="1016998" spans="23:35" x14ac:dyDescent="0.2">
      <c r="W1016998" s="29"/>
      <c r="AI1016998" s="29"/>
    </row>
    <row r="1017026" spans="23:35" x14ac:dyDescent="0.2">
      <c r="W1017026" s="31"/>
      <c r="AI1017026" s="31"/>
    </row>
    <row r="1017030" spans="23:35" x14ac:dyDescent="0.2">
      <c r="W1017030" s="29"/>
      <c r="AI1017030" s="29"/>
    </row>
    <row r="1017058" spans="23:35" x14ac:dyDescent="0.2">
      <c r="W1017058" s="31"/>
      <c r="AI1017058" s="31"/>
    </row>
    <row r="1017062" spans="23:35" x14ac:dyDescent="0.2">
      <c r="W1017062" s="29"/>
      <c r="AI1017062" s="29"/>
    </row>
    <row r="1017090" spans="23:35" x14ac:dyDescent="0.2">
      <c r="W1017090" s="31"/>
      <c r="AI1017090" s="31"/>
    </row>
    <row r="1017094" spans="23:35" x14ac:dyDescent="0.2">
      <c r="W1017094" s="29"/>
      <c r="AI1017094" s="29"/>
    </row>
    <row r="1017122" spans="23:35" x14ac:dyDescent="0.2">
      <c r="W1017122" s="31"/>
      <c r="AI1017122" s="31"/>
    </row>
    <row r="1017126" spans="23:35" x14ac:dyDescent="0.2">
      <c r="W1017126" s="29"/>
      <c r="AI1017126" s="29"/>
    </row>
    <row r="1017154" spans="23:35" x14ac:dyDescent="0.2">
      <c r="W1017154" s="31"/>
      <c r="AI1017154" s="31"/>
    </row>
    <row r="1017158" spans="23:35" x14ac:dyDescent="0.2">
      <c r="W1017158" s="29"/>
      <c r="AI1017158" s="29"/>
    </row>
    <row r="1017186" spans="23:35" x14ac:dyDescent="0.2">
      <c r="W1017186" s="31"/>
      <c r="AI1017186" s="31"/>
    </row>
    <row r="1017190" spans="23:35" x14ac:dyDescent="0.2">
      <c r="W1017190" s="29"/>
      <c r="AI1017190" s="29"/>
    </row>
    <row r="1017218" spans="23:35" x14ac:dyDescent="0.2">
      <c r="W1017218" s="31"/>
      <c r="AI1017218" s="31"/>
    </row>
    <row r="1017222" spans="23:35" x14ac:dyDescent="0.2">
      <c r="W1017222" s="29"/>
      <c r="AI1017222" s="29"/>
    </row>
    <row r="1017250" spans="23:35" x14ac:dyDescent="0.2">
      <c r="W1017250" s="31"/>
      <c r="AI1017250" s="31"/>
    </row>
    <row r="1017254" spans="23:35" x14ac:dyDescent="0.2">
      <c r="W1017254" s="29"/>
      <c r="AI1017254" s="29"/>
    </row>
    <row r="1017282" spans="23:35" x14ac:dyDescent="0.2">
      <c r="W1017282" s="31"/>
      <c r="AI1017282" s="31"/>
    </row>
    <row r="1017286" spans="23:35" x14ac:dyDescent="0.2">
      <c r="W1017286" s="29"/>
      <c r="AI1017286" s="29"/>
    </row>
    <row r="1017314" spans="23:35" x14ac:dyDescent="0.2">
      <c r="W1017314" s="31"/>
      <c r="AI1017314" s="31"/>
    </row>
    <row r="1017318" spans="23:35" x14ac:dyDescent="0.2">
      <c r="W1017318" s="29"/>
      <c r="AI1017318" s="29"/>
    </row>
    <row r="1017346" spans="23:35" x14ac:dyDescent="0.2">
      <c r="W1017346" s="31"/>
      <c r="AI1017346" s="31"/>
    </row>
    <row r="1017350" spans="23:35" x14ac:dyDescent="0.2">
      <c r="W1017350" s="29"/>
      <c r="AI1017350" s="29"/>
    </row>
    <row r="1017378" spans="23:35" x14ac:dyDescent="0.2">
      <c r="W1017378" s="31"/>
      <c r="AI1017378" s="31"/>
    </row>
    <row r="1017382" spans="23:35" x14ac:dyDescent="0.2">
      <c r="W1017382" s="29"/>
      <c r="AI1017382" s="29"/>
    </row>
    <row r="1017410" spans="23:35" x14ac:dyDescent="0.2">
      <c r="W1017410" s="31"/>
      <c r="AI1017410" s="31"/>
    </row>
    <row r="1017414" spans="23:35" x14ac:dyDescent="0.2">
      <c r="W1017414" s="29"/>
      <c r="AI1017414" s="29"/>
    </row>
    <row r="1017442" spans="23:35" x14ac:dyDescent="0.2">
      <c r="W1017442" s="31"/>
      <c r="AI1017442" s="31"/>
    </row>
    <row r="1017446" spans="23:35" x14ac:dyDescent="0.2">
      <c r="W1017446" s="29"/>
      <c r="AI1017446" s="29"/>
    </row>
    <row r="1017474" spans="23:35" x14ac:dyDescent="0.2">
      <c r="W1017474" s="31"/>
      <c r="AI1017474" s="31"/>
    </row>
    <row r="1017478" spans="23:35" x14ac:dyDescent="0.2">
      <c r="W1017478" s="29"/>
      <c r="AI1017478" s="29"/>
    </row>
    <row r="1017506" spans="23:35" x14ac:dyDescent="0.2">
      <c r="W1017506" s="31"/>
      <c r="AI1017506" s="31"/>
    </row>
    <row r="1017510" spans="23:35" x14ac:dyDescent="0.2">
      <c r="W1017510" s="29"/>
      <c r="AI1017510" s="29"/>
    </row>
    <row r="1017538" spans="23:35" x14ac:dyDescent="0.2">
      <c r="W1017538" s="31"/>
      <c r="AI1017538" s="31"/>
    </row>
    <row r="1017542" spans="23:35" x14ac:dyDescent="0.2">
      <c r="W1017542" s="29"/>
      <c r="AI1017542" s="29"/>
    </row>
    <row r="1017570" spans="23:35" x14ac:dyDescent="0.2">
      <c r="W1017570" s="31"/>
      <c r="AI1017570" s="31"/>
    </row>
    <row r="1017574" spans="23:35" x14ac:dyDescent="0.2">
      <c r="W1017574" s="29"/>
      <c r="AI1017574" s="29"/>
    </row>
    <row r="1017602" spans="23:35" x14ac:dyDescent="0.2">
      <c r="W1017602" s="31"/>
      <c r="AI1017602" s="31"/>
    </row>
    <row r="1017606" spans="23:35" x14ac:dyDescent="0.2">
      <c r="W1017606" s="29"/>
      <c r="AI1017606" s="29"/>
    </row>
    <row r="1017634" spans="23:35" x14ac:dyDescent="0.2">
      <c r="W1017634" s="31"/>
      <c r="AI1017634" s="31"/>
    </row>
    <row r="1017638" spans="23:35" x14ac:dyDescent="0.2">
      <c r="W1017638" s="29"/>
      <c r="AI1017638" s="29"/>
    </row>
    <row r="1017666" spans="23:35" x14ac:dyDescent="0.2">
      <c r="W1017666" s="31"/>
      <c r="AI1017666" s="31"/>
    </row>
    <row r="1017670" spans="23:35" x14ac:dyDescent="0.2">
      <c r="W1017670" s="29"/>
      <c r="AI1017670" s="29"/>
    </row>
    <row r="1017698" spans="23:35" x14ac:dyDescent="0.2">
      <c r="W1017698" s="31"/>
      <c r="AI1017698" s="31"/>
    </row>
    <row r="1017702" spans="23:35" x14ac:dyDescent="0.2">
      <c r="W1017702" s="29"/>
      <c r="AI1017702" s="29"/>
    </row>
    <row r="1017730" spans="23:35" x14ac:dyDescent="0.2">
      <c r="W1017730" s="31"/>
      <c r="AI1017730" s="31"/>
    </row>
    <row r="1017734" spans="23:35" x14ac:dyDescent="0.2">
      <c r="W1017734" s="29"/>
      <c r="AI1017734" s="29"/>
    </row>
    <row r="1017762" spans="23:35" x14ac:dyDescent="0.2">
      <c r="W1017762" s="31"/>
      <c r="AI1017762" s="31"/>
    </row>
    <row r="1017766" spans="23:35" x14ac:dyDescent="0.2">
      <c r="W1017766" s="29"/>
      <c r="AI1017766" s="29"/>
    </row>
    <row r="1017794" spans="23:35" x14ac:dyDescent="0.2">
      <c r="W1017794" s="31"/>
      <c r="AI1017794" s="31"/>
    </row>
    <row r="1017798" spans="23:35" x14ac:dyDescent="0.2">
      <c r="W1017798" s="29"/>
      <c r="AI1017798" s="29"/>
    </row>
    <row r="1017826" spans="23:35" x14ac:dyDescent="0.2">
      <c r="W1017826" s="31"/>
      <c r="AI1017826" s="31"/>
    </row>
    <row r="1017830" spans="23:35" x14ac:dyDescent="0.2">
      <c r="W1017830" s="29"/>
      <c r="AI1017830" s="29"/>
    </row>
    <row r="1017858" spans="23:35" x14ac:dyDescent="0.2">
      <c r="W1017858" s="31"/>
      <c r="AI1017858" s="31"/>
    </row>
    <row r="1017862" spans="23:35" x14ac:dyDescent="0.2">
      <c r="W1017862" s="29"/>
      <c r="AI1017862" s="29"/>
    </row>
    <row r="1017890" spans="23:35" x14ac:dyDescent="0.2">
      <c r="W1017890" s="31"/>
      <c r="AI1017890" s="31"/>
    </row>
    <row r="1017894" spans="23:35" x14ac:dyDescent="0.2">
      <c r="W1017894" s="29"/>
      <c r="AI1017894" s="29"/>
    </row>
    <row r="1017922" spans="23:35" x14ac:dyDescent="0.2">
      <c r="W1017922" s="31"/>
      <c r="AI1017922" s="31"/>
    </row>
    <row r="1017926" spans="23:35" x14ac:dyDescent="0.2">
      <c r="W1017926" s="29"/>
      <c r="AI1017926" s="29"/>
    </row>
    <row r="1017954" spans="23:35" x14ac:dyDescent="0.2">
      <c r="W1017954" s="31"/>
      <c r="AI1017954" s="31"/>
    </row>
    <row r="1017958" spans="23:35" x14ac:dyDescent="0.2">
      <c r="W1017958" s="29"/>
      <c r="AI1017958" s="29"/>
    </row>
    <row r="1017986" spans="23:35" x14ac:dyDescent="0.2">
      <c r="W1017986" s="31"/>
      <c r="AI1017986" s="31"/>
    </row>
    <row r="1017990" spans="23:35" x14ac:dyDescent="0.2">
      <c r="W1017990" s="29"/>
      <c r="AI1017990" s="29"/>
    </row>
    <row r="1018018" spans="23:35" x14ac:dyDescent="0.2">
      <c r="W1018018" s="31"/>
      <c r="AI1018018" s="31"/>
    </row>
    <row r="1018022" spans="23:35" x14ac:dyDescent="0.2">
      <c r="W1018022" s="29"/>
      <c r="AI1018022" s="29"/>
    </row>
    <row r="1018050" spans="23:35" x14ac:dyDescent="0.2">
      <c r="W1018050" s="31"/>
      <c r="AI1018050" s="31"/>
    </row>
    <row r="1018054" spans="23:35" x14ac:dyDescent="0.2">
      <c r="W1018054" s="29"/>
      <c r="AI1018054" s="29"/>
    </row>
    <row r="1018082" spans="23:35" x14ac:dyDescent="0.2">
      <c r="W1018082" s="31"/>
      <c r="AI1018082" s="31"/>
    </row>
    <row r="1018086" spans="23:35" x14ac:dyDescent="0.2">
      <c r="W1018086" s="29"/>
      <c r="AI1018086" s="29"/>
    </row>
    <row r="1018114" spans="23:35" x14ac:dyDescent="0.2">
      <c r="W1018114" s="31"/>
      <c r="AI1018114" s="31"/>
    </row>
    <row r="1018118" spans="23:35" x14ac:dyDescent="0.2">
      <c r="W1018118" s="29"/>
      <c r="AI1018118" s="29"/>
    </row>
    <row r="1018146" spans="23:35" x14ac:dyDescent="0.2">
      <c r="W1018146" s="31"/>
      <c r="AI1018146" s="31"/>
    </row>
    <row r="1018150" spans="23:35" x14ac:dyDescent="0.2">
      <c r="W1018150" s="29"/>
      <c r="AI1018150" s="29"/>
    </row>
    <row r="1018178" spans="23:35" x14ac:dyDescent="0.2">
      <c r="W1018178" s="31"/>
      <c r="AI1018178" s="31"/>
    </row>
    <row r="1018182" spans="23:35" x14ac:dyDescent="0.2">
      <c r="W1018182" s="29"/>
      <c r="AI1018182" s="29"/>
    </row>
    <row r="1018210" spans="23:35" x14ac:dyDescent="0.2">
      <c r="W1018210" s="31"/>
      <c r="AI1018210" s="31"/>
    </row>
    <row r="1018214" spans="23:35" x14ac:dyDescent="0.2">
      <c r="W1018214" s="29"/>
      <c r="AI1018214" s="29"/>
    </row>
    <row r="1018242" spans="23:35" x14ac:dyDescent="0.2">
      <c r="W1018242" s="31"/>
      <c r="AI1018242" s="31"/>
    </row>
    <row r="1018246" spans="23:35" x14ac:dyDescent="0.2">
      <c r="W1018246" s="29"/>
      <c r="AI1018246" s="29"/>
    </row>
    <row r="1018274" spans="23:35" x14ac:dyDescent="0.2">
      <c r="W1018274" s="31"/>
      <c r="AI1018274" s="31"/>
    </row>
    <row r="1018278" spans="23:35" x14ac:dyDescent="0.2">
      <c r="W1018278" s="29"/>
      <c r="AI1018278" s="29"/>
    </row>
    <row r="1018306" spans="23:35" x14ac:dyDescent="0.2">
      <c r="W1018306" s="31"/>
      <c r="AI1018306" s="31"/>
    </row>
    <row r="1018310" spans="23:35" x14ac:dyDescent="0.2">
      <c r="W1018310" s="29"/>
      <c r="AI1018310" s="29"/>
    </row>
    <row r="1018338" spans="23:35" x14ac:dyDescent="0.2">
      <c r="W1018338" s="31"/>
      <c r="AI1018338" s="31"/>
    </row>
    <row r="1018342" spans="23:35" x14ac:dyDescent="0.2">
      <c r="W1018342" s="29"/>
      <c r="AI1018342" s="29"/>
    </row>
    <row r="1018370" spans="23:35" x14ac:dyDescent="0.2">
      <c r="W1018370" s="31"/>
      <c r="AI1018370" s="31"/>
    </row>
    <row r="1018374" spans="23:35" x14ac:dyDescent="0.2">
      <c r="W1018374" s="29"/>
      <c r="AI1018374" s="29"/>
    </row>
    <row r="1018402" spans="23:35" x14ac:dyDescent="0.2">
      <c r="W1018402" s="31"/>
      <c r="AI1018402" s="31"/>
    </row>
    <row r="1018406" spans="23:35" x14ac:dyDescent="0.2">
      <c r="W1018406" s="29"/>
      <c r="AI1018406" s="29"/>
    </row>
    <row r="1018434" spans="23:35" x14ac:dyDescent="0.2">
      <c r="W1018434" s="31"/>
      <c r="AI1018434" s="31"/>
    </row>
    <row r="1018438" spans="23:35" x14ac:dyDescent="0.2">
      <c r="W1018438" s="29"/>
      <c r="AI1018438" s="29"/>
    </row>
    <row r="1018466" spans="23:35" x14ac:dyDescent="0.2">
      <c r="W1018466" s="31"/>
      <c r="AI1018466" s="31"/>
    </row>
    <row r="1018470" spans="23:35" x14ac:dyDescent="0.2">
      <c r="W1018470" s="29"/>
      <c r="AI1018470" s="29"/>
    </row>
    <row r="1018498" spans="23:35" x14ac:dyDescent="0.2">
      <c r="W1018498" s="31"/>
      <c r="AI1018498" s="31"/>
    </row>
    <row r="1018502" spans="23:35" x14ac:dyDescent="0.2">
      <c r="W1018502" s="29"/>
      <c r="AI1018502" s="29"/>
    </row>
    <row r="1018530" spans="23:35" x14ac:dyDescent="0.2">
      <c r="W1018530" s="31"/>
      <c r="AI1018530" s="31"/>
    </row>
    <row r="1018534" spans="23:35" x14ac:dyDescent="0.2">
      <c r="W1018534" s="29"/>
      <c r="AI1018534" s="29"/>
    </row>
    <row r="1018562" spans="23:35" x14ac:dyDescent="0.2">
      <c r="W1018562" s="31"/>
      <c r="AI1018562" s="31"/>
    </row>
    <row r="1018566" spans="23:35" x14ac:dyDescent="0.2">
      <c r="W1018566" s="29"/>
      <c r="AI1018566" s="29"/>
    </row>
    <row r="1018594" spans="23:35" x14ac:dyDescent="0.2">
      <c r="W1018594" s="31"/>
      <c r="AI1018594" s="31"/>
    </row>
    <row r="1018598" spans="23:35" x14ac:dyDescent="0.2">
      <c r="W1018598" s="29"/>
      <c r="AI1018598" s="29"/>
    </row>
    <row r="1018626" spans="23:35" x14ac:dyDescent="0.2">
      <c r="W1018626" s="31"/>
      <c r="AI1018626" s="31"/>
    </row>
    <row r="1018630" spans="23:35" x14ac:dyDescent="0.2">
      <c r="W1018630" s="29"/>
      <c r="AI1018630" s="29"/>
    </row>
    <row r="1018658" spans="23:35" x14ac:dyDescent="0.2">
      <c r="W1018658" s="31"/>
      <c r="AI1018658" s="31"/>
    </row>
    <row r="1018662" spans="23:35" x14ac:dyDescent="0.2">
      <c r="W1018662" s="29"/>
      <c r="AI1018662" s="29"/>
    </row>
    <row r="1018690" spans="23:35" x14ac:dyDescent="0.2">
      <c r="W1018690" s="31"/>
      <c r="AI1018690" s="31"/>
    </row>
    <row r="1018694" spans="23:35" x14ac:dyDescent="0.2">
      <c r="W1018694" s="29"/>
      <c r="AI1018694" s="29"/>
    </row>
    <row r="1018722" spans="23:35" x14ac:dyDescent="0.2">
      <c r="W1018722" s="31"/>
      <c r="AI1018722" s="31"/>
    </row>
    <row r="1018726" spans="23:35" x14ac:dyDescent="0.2">
      <c r="W1018726" s="29"/>
      <c r="AI1018726" s="29"/>
    </row>
    <row r="1018754" spans="23:35" x14ac:dyDescent="0.2">
      <c r="W1018754" s="31"/>
      <c r="AI1018754" s="31"/>
    </row>
    <row r="1018758" spans="23:35" x14ac:dyDescent="0.2">
      <c r="W1018758" s="29"/>
      <c r="AI1018758" s="29"/>
    </row>
    <row r="1018786" spans="23:35" x14ac:dyDescent="0.2">
      <c r="W1018786" s="31"/>
      <c r="AI1018786" s="31"/>
    </row>
    <row r="1018790" spans="23:35" x14ac:dyDescent="0.2">
      <c r="W1018790" s="29"/>
      <c r="AI1018790" s="29"/>
    </row>
    <row r="1018818" spans="23:35" x14ac:dyDescent="0.2">
      <c r="W1018818" s="31"/>
      <c r="AI1018818" s="31"/>
    </row>
    <row r="1018822" spans="23:35" x14ac:dyDescent="0.2">
      <c r="W1018822" s="29"/>
      <c r="AI1018822" s="29"/>
    </row>
    <row r="1018850" spans="23:35" x14ac:dyDescent="0.2">
      <c r="W1018850" s="31"/>
      <c r="AI1018850" s="31"/>
    </row>
    <row r="1018854" spans="23:35" x14ac:dyDescent="0.2">
      <c r="W1018854" s="29"/>
      <c r="AI1018854" s="29"/>
    </row>
    <row r="1018882" spans="23:35" x14ac:dyDescent="0.2">
      <c r="W1018882" s="31"/>
      <c r="AI1018882" s="31"/>
    </row>
    <row r="1018886" spans="23:35" x14ac:dyDescent="0.2">
      <c r="W1018886" s="29"/>
      <c r="AI1018886" s="29"/>
    </row>
    <row r="1018914" spans="23:35" x14ac:dyDescent="0.2">
      <c r="W1018914" s="31"/>
      <c r="AI1018914" s="31"/>
    </row>
    <row r="1018918" spans="23:35" x14ac:dyDescent="0.2">
      <c r="W1018918" s="29"/>
      <c r="AI1018918" s="29"/>
    </row>
    <row r="1018946" spans="23:35" x14ac:dyDescent="0.2">
      <c r="W1018946" s="31"/>
      <c r="AI1018946" s="31"/>
    </row>
    <row r="1018950" spans="23:35" x14ac:dyDescent="0.2">
      <c r="W1018950" s="29"/>
      <c r="AI1018950" s="29"/>
    </row>
    <row r="1018978" spans="23:35" x14ac:dyDescent="0.2">
      <c r="W1018978" s="31"/>
      <c r="AI1018978" s="31"/>
    </row>
    <row r="1018982" spans="23:35" x14ac:dyDescent="0.2">
      <c r="W1018982" s="29"/>
      <c r="AI1018982" s="29"/>
    </row>
    <row r="1019010" spans="23:35" x14ac:dyDescent="0.2">
      <c r="W1019010" s="31"/>
      <c r="AI1019010" s="31"/>
    </row>
    <row r="1019014" spans="23:35" x14ac:dyDescent="0.2">
      <c r="W1019014" s="29"/>
      <c r="AI1019014" s="29"/>
    </row>
    <row r="1019042" spans="23:35" x14ac:dyDescent="0.2">
      <c r="W1019042" s="31"/>
      <c r="AI1019042" s="31"/>
    </row>
    <row r="1019046" spans="23:35" x14ac:dyDescent="0.2">
      <c r="W1019046" s="29"/>
      <c r="AI1019046" s="29"/>
    </row>
    <row r="1019074" spans="23:35" x14ac:dyDescent="0.2">
      <c r="W1019074" s="31"/>
      <c r="AI1019074" s="31"/>
    </row>
    <row r="1019078" spans="23:35" x14ac:dyDescent="0.2">
      <c r="W1019078" s="29"/>
      <c r="AI1019078" s="29"/>
    </row>
    <row r="1019106" spans="23:35" x14ac:dyDescent="0.2">
      <c r="W1019106" s="31"/>
      <c r="AI1019106" s="31"/>
    </row>
    <row r="1019110" spans="23:35" x14ac:dyDescent="0.2">
      <c r="W1019110" s="29"/>
      <c r="AI1019110" s="29"/>
    </row>
    <row r="1019138" spans="23:35" x14ac:dyDescent="0.2">
      <c r="W1019138" s="31"/>
      <c r="AI1019138" s="31"/>
    </row>
    <row r="1019142" spans="23:35" x14ac:dyDescent="0.2">
      <c r="W1019142" s="29"/>
      <c r="AI1019142" s="29"/>
    </row>
    <row r="1019170" spans="23:35" x14ac:dyDescent="0.2">
      <c r="W1019170" s="31"/>
      <c r="AI1019170" s="31"/>
    </row>
    <row r="1019174" spans="23:35" x14ac:dyDescent="0.2">
      <c r="W1019174" s="29"/>
      <c r="AI1019174" s="29"/>
    </row>
    <row r="1019202" spans="23:35" x14ac:dyDescent="0.2">
      <c r="W1019202" s="31"/>
      <c r="AI1019202" s="31"/>
    </row>
    <row r="1019206" spans="23:35" x14ac:dyDescent="0.2">
      <c r="W1019206" s="29"/>
      <c r="AI1019206" s="29"/>
    </row>
    <row r="1019234" spans="23:35" x14ac:dyDescent="0.2">
      <c r="W1019234" s="31"/>
      <c r="AI1019234" s="31"/>
    </row>
    <row r="1019238" spans="23:35" x14ac:dyDescent="0.2">
      <c r="W1019238" s="29"/>
      <c r="AI1019238" s="29"/>
    </row>
    <row r="1019266" spans="23:35" x14ac:dyDescent="0.2">
      <c r="W1019266" s="31"/>
      <c r="AI1019266" s="31"/>
    </row>
    <row r="1019270" spans="23:35" x14ac:dyDescent="0.2">
      <c r="W1019270" s="29"/>
      <c r="AI1019270" s="29"/>
    </row>
    <row r="1019298" spans="23:35" x14ac:dyDescent="0.2">
      <c r="W1019298" s="31"/>
      <c r="AI1019298" s="31"/>
    </row>
    <row r="1019302" spans="23:35" x14ac:dyDescent="0.2">
      <c r="W1019302" s="29"/>
      <c r="AI1019302" s="29"/>
    </row>
    <row r="1019330" spans="23:35" x14ac:dyDescent="0.2">
      <c r="W1019330" s="31"/>
      <c r="AI1019330" s="31"/>
    </row>
    <row r="1019334" spans="23:35" x14ac:dyDescent="0.2">
      <c r="W1019334" s="29"/>
      <c r="AI1019334" s="29"/>
    </row>
    <row r="1019362" spans="23:35" x14ac:dyDescent="0.2">
      <c r="W1019362" s="31"/>
      <c r="AI1019362" s="31"/>
    </row>
    <row r="1019366" spans="23:35" x14ac:dyDescent="0.2">
      <c r="W1019366" s="29"/>
      <c r="AI1019366" s="29"/>
    </row>
    <row r="1019394" spans="23:35" x14ac:dyDescent="0.2">
      <c r="W1019394" s="31"/>
      <c r="AI1019394" s="31"/>
    </row>
    <row r="1019398" spans="23:35" x14ac:dyDescent="0.2">
      <c r="W1019398" s="29"/>
      <c r="AI1019398" s="29"/>
    </row>
    <row r="1019426" spans="23:35" x14ac:dyDescent="0.2">
      <c r="W1019426" s="31"/>
      <c r="AI1019426" s="31"/>
    </row>
    <row r="1019430" spans="23:35" x14ac:dyDescent="0.2">
      <c r="W1019430" s="29"/>
      <c r="AI1019430" s="29"/>
    </row>
    <row r="1019458" spans="23:35" x14ac:dyDescent="0.2">
      <c r="W1019458" s="31"/>
      <c r="AI1019458" s="31"/>
    </row>
    <row r="1019462" spans="23:35" x14ac:dyDescent="0.2">
      <c r="W1019462" s="29"/>
      <c r="AI1019462" s="29"/>
    </row>
    <row r="1019490" spans="23:35" x14ac:dyDescent="0.2">
      <c r="W1019490" s="31"/>
      <c r="AI1019490" s="31"/>
    </row>
    <row r="1019494" spans="23:35" x14ac:dyDescent="0.2">
      <c r="W1019494" s="29"/>
      <c r="AI1019494" s="29"/>
    </row>
    <row r="1019522" spans="23:35" x14ac:dyDescent="0.2">
      <c r="W1019522" s="31"/>
      <c r="AI1019522" s="31"/>
    </row>
    <row r="1019526" spans="23:35" x14ac:dyDescent="0.2">
      <c r="W1019526" s="29"/>
      <c r="AI1019526" s="29"/>
    </row>
    <row r="1019554" spans="23:35" x14ac:dyDescent="0.2">
      <c r="W1019554" s="31"/>
      <c r="AI1019554" s="31"/>
    </row>
    <row r="1019558" spans="23:35" x14ac:dyDescent="0.2">
      <c r="W1019558" s="29"/>
      <c r="AI1019558" s="29"/>
    </row>
    <row r="1019586" spans="23:35" x14ac:dyDescent="0.2">
      <c r="W1019586" s="31"/>
      <c r="AI1019586" s="31"/>
    </row>
    <row r="1019590" spans="23:35" x14ac:dyDescent="0.2">
      <c r="W1019590" s="29"/>
      <c r="AI1019590" s="29"/>
    </row>
    <row r="1019618" spans="23:35" x14ac:dyDescent="0.2">
      <c r="W1019618" s="31"/>
      <c r="AI1019618" s="31"/>
    </row>
    <row r="1019622" spans="23:35" x14ac:dyDescent="0.2">
      <c r="W1019622" s="29"/>
      <c r="AI1019622" s="29"/>
    </row>
    <row r="1019650" spans="23:35" x14ac:dyDescent="0.2">
      <c r="W1019650" s="31"/>
      <c r="AI1019650" s="31"/>
    </row>
    <row r="1019654" spans="23:35" x14ac:dyDescent="0.2">
      <c r="W1019654" s="29"/>
      <c r="AI1019654" s="29"/>
    </row>
    <row r="1019682" spans="23:35" x14ac:dyDescent="0.2">
      <c r="W1019682" s="31"/>
      <c r="AI1019682" s="31"/>
    </row>
    <row r="1019686" spans="23:35" x14ac:dyDescent="0.2">
      <c r="W1019686" s="29"/>
      <c r="AI1019686" s="29"/>
    </row>
    <row r="1019714" spans="23:35" x14ac:dyDescent="0.2">
      <c r="W1019714" s="31"/>
      <c r="AI1019714" s="31"/>
    </row>
    <row r="1019718" spans="23:35" x14ac:dyDescent="0.2">
      <c r="W1019718" s="29"/>
      <c r="AI1019718" s="29"/>
    </row>
    <row r="1019746" spans="23:35" x14ac:dyDescent="0.2">
      <c r="W1019746" s="31"/>
      <c r="AI1019746" s="31"/>
    </row>
    <row r="1019750" spans="23:35" x14ac:dyDescent="0.2">
      <c r="W1019750" s="29"/>
      <c r="AI1019750" s="29"/>
    </row>
    <row r="1019778" spans="23:35" x14ac:dyDescent="0.2">
      <c r="W1019778" s="31"/>
      <c r="AI1019778" s="31"/>
    </row>
    <row r="1019782" spans="23:35" x14ac:dyDescent="0.2">
      <c r="W1019782" s="29"/>
      <c r="AI1019782" s="29"/>
    </row>
    <row r="1019810" spans="23:35" x14ac:dyDescent="0.2">
      <c r="W1019810" s="31"/>
      <c r="AI1019810" s="31"/>
    </row>
    <row r="1019814" spans="23:35" x14ac:dyDescent="0.2">
      <c r="W1019814" s="29"/>
      <c r="AI1019814" s="29"/>
    </row>
    <row r="1019842" spans="23:35" x14ac:dyDescent="0.2">
      <c r="W1019842" s="31"/>
      <c r="AI1019842" s="31"/>
    </row>
    <row r="1019846" spans="23:35" x14ac:dyDescent="0.2">
      <c r="W1019846" s="29"/>
      <c r="AI1019846" s="29"/>
    </row>
    <row r="1019874" spans="23:35" x14ac:dyDescent="0.2">
      <c r="W1019874" s="31"/>
      <c r="AI1019874" s="31"/>
    </row>
    <row r="1019878" spans="23:35" x14ac:dyDescent="0.2">
      <c r="W1019878" s="29"/>
      <c r="AI1019878" s="29"/>
    </row>
    <row r="1019906" spans="23:35" x14ac:dyDescent="0.2">
      <c r="W1019906" s="31"/>
      <c r="AI1019906" s="31"/>
    </row>
    <row r="1019910" spans="23:35" x14ac:dyDescent="0.2">
      <c r="W1019910" s="29"/>
      <c r="AI1019910" s="29"/>
    </row>
    <row r="1019938" spans="23:35" x14ac:dyDescent="0.2">
      <c r="W1019938" s="31"/>
      <c r="AI1019938" s="31"/>
    </row>
    <row r="1019942" spans="23:35" x14ac:dyDescent="0.2">
      <c r="W1019942" s="29"/>
      <c r="AI1019942" s="29"/>
    </row>
    <row r="1019970" spans="23:35" x14ac:dyDescent="0.2">
      <c r="W1019970" s="31"/>
      <c r="AI1019970" s="31"/>
    </row>
    <row r="1019974" spans="23:35" x14ac:dyDescent="0.2">
      <c r="W1019974" s="29"/>
      <c r="AI1019974" s="29"/>
    </row>
    <row r="1020002" spans="23:35" x14ac:dyDescent="0.2">
      <c r="W1020002" s="31"/>
      <c r="AI1020002" s="31"/>
    </row>
    <row r="1020006" spans="23:35" x14ac:dyDescent="0.2">
      <c r="W1020006" s="29"/>
      <c r="AI1020006" s="29"/>
    </row>
    <row r="1020034" spans="23:35" x14ac:dyDescent="0.2">
      <c r="W1020034" s="31"/>
      <c r="AI1020034" s="31"/>
    </row>
    <row r="1020038" spans="23:35" x14ac:dyDescent="0.2">
      <c r="W1020038" s="29"/>
      <c r="AI1020038" s="29"/>
    </row>
    <row r="1020066" spans="23:35" x14ac:dyDescent="0.2">
      <c r="W1020066" s="31"/>
      <c r="AI1020066" s="31"/>
    </row>
    <row r="1020070" spans="23:35" x14ac:dyDescent="0.2">
      <c r="W1020070" s="29"/>
      <c r="AI1020070" s="29"/>
    </row>
    <row r="1020098" spans="23:35" x14ac:dyDescent="0.2">
      <c r="W1020098" s="31"/>
      <c r="AI1020098" s="31"/>
    </row>
    <row r="1020102" spans="23:35" x14ac:dyDescent="0.2">
      <c r="W1020102" s="29"/>
      <c r="AI1020102" s="29"/>
    </row>
    <row r="1020130" spans="23:35" x14ac:dyDescent="0.2">
      <c r="W1020130" s="31"/>
      <c r="AI1020130" s="31"/>
    </row>
    <row r="1020134" spans="23:35" x14ac:dyDescent="0.2">
      <c r="W1020134" s="29"/>
      <c r="AI1020134" s="29"/>
    </row>
    <row r="1020162" spans="23:35" x14ac:dyDescent="0.2">
      <c r="W1020162" s="31"/>
      <c r="AI1020162" s="31"/>
    </row>
    <row r="1020166" spans="23:35" x14ac:dyDescent="0.2">
      <c r="W1020166" s="29"/>
      <c r="AI1020166" s="29"/>
    </row>
    <row r="1020194" spans="23:35" x14ac:dyDescent="0.2">
      <c r="W1020194" s="31"/>
      <c r="AI1020194" s="31"/>
    </row>
    <row r="1020198" spans="23:35" x14ac:dyDescent="0.2">
      <c r="W1020198" s="29"/>
      <c r="AI1020198" s="29"/>
    </row>
    <row r="1020226" spans="23:35" x14ac:dyDescent="0.2">
      <c r="W1020226" s="31"/>
      <c r="AI1020226" s="31"/>
    </row>
    <row r="1020230" spans="23:35" x14ac:dyDescent="0.2">
      <c r="W1020230" s="29"/>
      <c r="AI1020230" s="29"/>
    </row>
    <row r="1020258" spans="23:35" x14ac:dyDescent="0.2">
      <c r="W1020258" s="31"/>
      <c r="AI1020258" s="31"/>
    </row>
    <row r="1020262" spans="23:35" x14ac:dyDescent="0.2">
      <c r="W1020262" s="29"/>
      <c r="AI1020262" s="29"/>
    </row>
    <row r="1020290" spans="23:35" x14ac:dyDescent="0.2">
      <c r="W1020290" s="31"/>
      <c r="AI1020290" s="31"/>
    </row>
    <row r="1020294" spans="23:35" x14ac:dyDescent="0.2">
      <c r="W1020294" s="29"/>
      <c r="AI1020294" s="29"/>
    </row>
    <row r="1020322" spans="23:35" x14ac:dyDescent="0.2">
      <c r="W1020322" s="31"/>
      <c r="AI1020322" s="31"/>
    </row>
    <row r="1020326" spans="23:35" x14ac:dyDescent="0.2">
      <c r="W1020326" s="29"/>
      <c r="AI1020326" s="29"/>
    </row>
    <row r="1020354" spans="23:35" x14ac:dyDescent="0.2">
      <c r="W1020354" s="31"/>
      <c r="AI1020354" s="31"/>
    </row>
    <row r="1020358" spans="23:35" x14ac:dyDescent="0.2">
      <c r="W1020358" s="29"/>
      <c r="AI1020358" s="29"/>
    </row>
    <row r="1020386" spans="23:35" x14ac:dyDescent="0.2">
      <c r="W1020386" s="31"/>
      <c r="AI1020386" s="31"/>
    </row>
    <row r="1020390" spans="23:35" x14ac:dyDescent="0.2">
      <c r="W1020390" s="29"/>
      <c r="AI1020390" s="29"/>
    </row>
    <row r="1020418" spans="23:35" x14ac:dyDescent="0.2">
      <c r="W1020418" s="31"/>
      <c r="AI1020418" s="31"/>
    </row>
    <row r="1020422" spans="23:35" x14ac:dyDescent="0.2">
      <c r="W1020422" s="29"/>
      <c r="AI1020422" s="29"/>
    </row>
    <row r="1020450" spans="23:35" x14ac:dyDescent="0.2">
      <c r="W1020450" s="31"/>
      <c r="AI1020450" s="31"/>
    </row>
    <row r="1020454" spans="23:35" x14ac:dyDescent="0.2">
      <c r="W1020454" s="29"/>
      <c r="AI1020454" s="29"/>
    </row>
    <row r="1020482" spans="23:35" x14ac:dyDescent="0.2">
      <c r="W1020482" s="31"/>
      <c r="AI1020482" s="31"/>
    </row>
    <row r="1020486" spans="23:35" x14ac:dyDescent="0.2">
      <c r="W1020486" s="29"/>
      <c r="AI1020486" s="29"/>
    </row>
    <row r="1020514" spans="23:35" x14ac:dyDescent="0.2">
      <c r="W1020514" s="31"/>
      <c r="AI1020514" s="31"/>
    </row>
    <row r="1020518" spans="23:35" x14ac:dyDescent="0.2">
      <c r="W1020518" s="29"/>
      <c r="AI1020518" s="29"/>
    </row>
    <row r="1020546" spans="23:35" x14ac:dyDescent="0.2">
      <c r="W1020546" s="31"/>
      <c r="AI1020546" s="31"/>
    </row>
    <row r="1020550" spans="23:35" x14ac:dyDescent="0.2">
      <c r="W1020550" s="29"/>
      <c r="AI1020550" s="29"/>
    </row>
    <row r="1020578" spans="23:35" x14ac:dyDescent="0.2">
      <c r="W1020578" s="31"/>
      <c r="AI1020578" s="31"/>
    </row>
    <row r="1020582" spans="23:35" x14ac:dyDescent="0.2">
      <c r="W1020582" s="29"/>
      <c r="AI1020582" s="29"/>
    </row>
    <row r="1020610" spans="23:35" x14ac:dyDescent="0.2">
      <c r="W1020610" s="31"/>
      <c r="AI1020610" s="31"/>
    </row>
    <row r="1020614" spans="23:35" x14ac:dyDescent="0.2">
      <c r="W1020614" s="29"/>
      <c r="AI1020614" s="29"/>
    </row>
    <row r="1020642" spans="23:35" x14ac:dyDescent="0.2">
      <c r="W1020642" s="31"/>
      <c r="AI1020642" s="31"/>
    </row>
    <row r="1020646" spans="23:35" x14ac:dyDescent="0.2">
      <c r="W1020646" s="29"/>
      <c r="AI1020646" s="29"/>
    </row>
    <row r="1020674" spans="23:35" x14ac:dyDescent="0.2">
      <c r="W1020674" s="31"/>
      <c r="AI1020674" s="31"/>
    </row>
    <row r="1020678" spans="23:35" x14ac:dyDescent="0.2">
      <c r="W1020678" s="29"/>
      <c r="AI1020678" s="29"/>
    </row>
    <row r="1020706" spans="23:35" x14ac:dyDescent="0.2">
      <c r="W1020706" s="31"/>
      <c r="AI1020706" s="31"/>
    </row>
    <row r="1020710" spans="23:35" x14ac:dyDescent="0.2">
      <c r="W1020710" s="29"/>
      <c r="AI1020710" s="29"/>
    </row>
    <row r="1020738" spans="23:35" x14ac:dyDescent="0.2">
      <c r="W1020738" s="31"/>
      <c r="AI1020738" s="31"/>
    </row>
    <row r="1020742" spans="23:35" x14ac:dyDescent="0.2">
      <c r="W1020742" s="29"/>
      <c r="AI1020742" s="29"/>
    </row>
    <row r="1020770" spans="23:35" x14ac:dyDescent="0.2">
      <c r="W1020770" s="31"/>
      <c r="AI1020770" s="31"/>
    </row>
    <row r="1020774" spans="23:35" x14ac:dyDescent="0.2">
      <c r="W1020774" s="29"/>
      <c r="AI1020774" s="29"/>
    </row>
    <row r="1020802" spans="23:35" x14ac:dyDescent="0.2">
      <c r="W1020802" s="31"/>
      <c r="AI1020802" s="31"/>
    </row>
    <row r="1020806" spans="23:35" x14ac:dyDescent="0.2">
      <c r="W1020806" s="29"/>
      <c r="AI1020806" s="29"/>
    </row>
    <row r="1020834" spans="23:35" x14ac:dyDescent="0.2">
      <c r="W1020834" s="31"/>
      <c r="AI1020834" s="31"/>
    </row>
    <row r="1020838" spans="23:35" x14ac:dyDescent="0.2">
      <c r="W1020838" s="29"/>
      <c r="AI1020838" s="29"/>
    </row>
    <row r="1020866" spans="23:35" x14ac:dyDescent="0.2">
      <c r="W1020866" s="31"/>
      <c r="AI1020866" s="31"/>
    </row>
    <row r="1020870" spans="23:35" x14ac:dyDescent="0.2">
      <c r="W1020870" s="29"/>
      <c r="AI1020870" s="29"/>
    </row>
    <row r="1020898" spans="23:35" x14ac:dyDescent="0.2">
      <c r="W1020898" s="31"/>
      <c r="AI1020898" s="31"/>
    </row>
    <row r="1020902" spans="23:35" x14ac:dyDescent="0.2">
      <c r="W1020902" s="29"/>
      <c r="AI1020902" s="29"/>
    </row>
    <row r="1020930" spans="23:35" x14ac:dyDescent="0.2">
      <c r="W1020930" s="31"/>
      <c r="AI1020930" s="31"/>
    </row>
    <row r="1020934" spans="23:35" x14ac:dyDescent="0.2">
      <c r="W1020934" s="29"/>
      <c r="AI1020934" s="29"/>
    </row>
    <row r="1020962" spans="23:35" x14ac:dyDescent="0.2">
      <c r="W1020962" s="31"/>
      <c r="AI1020962" s="31"/>
    </row>
    <row r="1020966" spans="23:35" x14ac:dyDescent="0.2">
      <c r="W1020966" s="29"/>
      <c r="AI1020966" s="29"/>
    </row>
    <row r="1020994" spans="23:35" x14ac:dyDescent="0.2">
      <c r="W1020994" s="31"/>
      <c r="AI1020994" s="31"/>
    </row>
    <row r="1020998" spans="23:35" x14ac:dyDescent="0.2">
      <c r="W1020998" s="29"/>
      <c r="AI1020998" s="29"/>
    </row>
    <row r="1021026" spans="23:35" x14ac:dyDescent="0.2">
      <c r="W1021026" s="31"/>
      <c r="AI1021026" s="31"/>
    </row>
    <row r="1021030" spans="23:35" x14ac:dyDescent="0.2">
      <c r="W1021030" s="29"/>
      <c r="AI1021030" s="29"/>
    </row>
    <row r="1021058" spans="23:35" x14ac:dyDescent="0.2">
      <c r="W1021058" s="31"/>
      <c r="AI1021058" s="31"/>
    </row>
    <row r="1021062" spans="23:35" x14ac:dyDescent="0.2">
      <c r="W1021062" s="29"/>
      <c r="AI1021062" s="29"/>
    </row>
    <row r="1021090" spans="23:35" x14ac:dyDescent="0.2">
      <c r="W1021090" s="31"/>
      <c r="AI1021090" s="31"/>
    </row>
    <row r="1021094" spans="23:35" x14ac:dyDescent="0.2">
      <c r="W1021094" s="29"/>
      <c r="AI1021094" s="29"/>
    </row>
    <row r="1021122" spans="23:35" x14ac:dyDescent="0.2">
      <c r="W1021122" s="31"/>
      <c r="AI1021122" s="31"/>
    </row>
    <row r="1021126" spans="23:35" x14ac:dyDescent="0.2">
      <c r="W1021126" s="29"/>
      <c r="AI1021126" s="29"/>
    </row>
    <row r="1021154" spans="23:35" x14ac:dyDescent="0.2">
      <c r="W1021154" s="31"/>
      <c r="AI1021154" s="31"/>
    </row>
    <row r="1021158" spans="23:35" x14ac:dyDescent="0.2">
      <c r="W1021158" s="29"/>
      <c r="AI1021158" s="29"/>
    </row>
    <row r="1021186" spans="23:35" x14ac:dyDescent="0.2">
      <c r="W1021186" s="31"/>
      <c r="AI1021186" s="31"/>
    </row>
    <row r="1021190" spans="23:35" x14ac:dyDescent="0.2">
      <c r="W1021190" s="29"/>
      <c r="AI1021190" s="29"/>
    </row>
    <row r="1021218" spans="23:35" x14ac:dyDescent="0.2">
      <c r="W1021218" s="31"/>
      <c r="AI1021218" s="31"/>
    </row>
    <row r="1021222" spans="23:35" x14ac:dyDescent="0.2">
      <c r="W1021222" s="29"/>
      <c r="AI1021222" s="29"/>
    </row>
    <row r="1021250" spans="23:35" x14ac:dyDescent="0.2">
      <c r="W1021250" s="31"/>
      <c r="AI1021250" s="31"/>
    </row>
    <row r="1021254" spans="23:35" x14ac:dyDescent="0.2">
      <c r="W1021254" s="29"/>
      <c r="AI1021254" s="29"/>
    </row>
    <row r="1021282" spans="23:35" x14ac:dyDescent="0.2">
      <c r="W1021282" s="31"/>
      <c r="AI1021282" s="31"/>
    </row>
    <row r="1021286" spans="23:35" x14ac:dyDescent="0.2">
      <c r="W1021286" s="29"/>
      <c r="AI1021286" s="29"/>
    </row>
    <row r="1021314" spans="23:35" x14ac:dyDescent="0.2">
      <c r="W1021314" s="31"/>
      <c r="AI1021314" s="31"/>
    </row>
    <row r="1021318" spans="23:35" x14ac:dyDescent="0.2">
      <c r="W1021318" s="29"/>
      <c r="AI1021318" s="29"/>
    </row>
    <row r="1021346" spans="23:35" x14ac:dyDescent="0.2">
      <c r="W1021346" s="31"/>
      <c r="AI1021346" s="31"/>
    </row>
    <row r="1021350" spans="23:35" x14ac:dyDescent="0.2">
      <c r="W1021350" s="29"/>
      <c r="AI1021350" s="29"/>
    </row>
    <row r="1021378" spans="23:35" x14ac:dyDescent="0.2">
      <c r="W1021378" s="31"/>
      <c r="AI1021378" s="31"/>
    </row>
    <row r="1021382" spans="23:35" x14ac:dyDescent="0.2">
      <c r="W1021382" s="29"/>
      <c r="AI1021382" s="29"/>
    </row>
    <row r="1021410" spans="23:35" x14ac:dyDescent="0.2">
      <c r="W1021410" s="31"/>
      <c r="AI1021410" s="31"/>
    </row>
    <row r="1021414" spans="23:35" x14ac:dyDescent="0.2">
      <c r="W1021414" s="29"/>
      <c r="AI1021414" s="29"/>
    </row>
    <row r="1021442" spans="23:35" x14ac:dyDescent="0.2">
      <c r="W1021442" s="31"/>
      <c r="AI1021442" s="31"/>
    </row>
    <row r="1021446" spans="23:35" x14ac:dyDescent="0.2">
      <c r="W1021446" s="29"/>
      <c r="AI1021446" s="29"/>
    </row>
    <row r="1021474" spans="23:35" x14ac:dyDescent="0.2">
      <c r="W1021474" s="31"/>
      <c r="AI1021474" s="31"/>
    </row>
    <row r="1021478" spans="23:35" x14ac:dyDescent="0.2">
      <c r="W1021478" s="29"/>
      <c r="AI1021478" s="29"/>
    </row>
    <row r="1021506" spans="23:35" x14ac:dyDescent="0.2">
      <c r="W1021506" s="31"/>
      <c r="AI1021506" s="31"/>
    </row>
    <row r="1021510" spans="23:35" x14ac:dyDescent="0.2">
      <c r="W1021510" s="29"/>
      <c r="AI1021510" s="29"/>
    </row>
    <row r="1021538" spans="23:35" x14ac:dyDescent="0.2">
      <c r="W1021538" s="31"/>
      <c r="AI1021538" s="31"/>
    </row>
    <row r="1021542" spans="23:35" x14ac:dyDescent="0.2">
      <c r="W1021542" s="29"/>
      <c r="AI1021542" s="29"/>
    </row>
    <row r="1021570" spans="23:35" x14ac:dyDescent="0.2">
      <c r="W1021570" s="31"/>
      <c r="AI1021570" s="31"/>
    </row>
    <row r="1021574" spans="23:35" x14ac:dyDescent="0.2">
      <c r="W1021574" s="29"/>
      <c r="AI1021574" s="29"/>
    </row>
    <row r="1021602" spans="23:35" x14ac:dyDescent="0.2">
      <c r="W1021602" s="31"/>
      <c r="AI1021602" s="31"/>
    </row>
    <row r="1021606" spans="23:35" x14ac:dyDescent="0.2">
      <c r="W1021606" s="29"/>
      <c r="AI1021606" s="29"/>
    </row>
    <row r="1021634" spans="23:35" x14ac:dyDescent="0.2">
      <c r="W1021634" s="31"/>
      <c r="AI1021634" s="31"/>
    </row>
    <row r="1021638" spans="23:35" x14ac:dyDescent="0.2">
      <c r="W1021638" s="29"/>
      <c r="AI1021638" s="29"/>
    </row>
    <row r="1021666" spans="23:35" x14ac:dyDescent="0.2">
      <c r="W1021666" s="31"/>
      <c r="AI1021666" s="31"/>
    </row>
    <row r="1021670" spans="23:35" x14ac:dyDescent="0.2">
      <c r="W1021670" s="29"/>
      <c r="AI1021670" s="29"/>
    </row>
    <row r="1021698" spans="23:35" x14ac:dyDescent="0.2">
      <c r="W1021698" s="31"/>
      <c r="AI1021698" s="31"/>
    </row>
    <row r="1021702" spans="23:35" x14ac:dyDescent="0.2">
      <c r="W1021702" s="29"/>
      <c r="AI1021702" s="29"/>
    </row>
    <row r="1021730" spans="23:35" x14ac:dyDescent="0.2">
      <c r="W1021730" s="31"/>
      <c r="AI1021730" s="31"/>
    </row>
    <row r="1021734" spans="23:35" x14ac:dyDescent="0.2">
      <c r="W1021734" s="29"/>
      <c r="AI1021734" s="29"/>
    </row>
    <row r="1021762" spans="23:35" x14ac:dyDescent="0.2">
      <c r="W1021762" s="31"/>
      <c r="AI1021762" s="31"/>
    </row>
    <row r="1021766" spans="23:35" x14ac:dyDescent="0.2">
      <c r="W1021766" s="29"/>
      <c r="AI1021766" s="29"/>
    </row>
    <row r="1021794" spans="23:35" x14ac:dyDescent="0.2">
      <c r="W1021794" s="31"/>
      <c r="AI1021794" s="31"/>
    </row>
    <row r="1021798" spans="23:35" x14ac:dyDescent="0.2">
      <c r="W1021798" s="29"/>
      <c r="AI1021798" s="29"/>
    </row>
    <row r="1021826" spans="23:35" x14ac:dyDescent="0.2">
      <c r="W1021826" s="31"/>
      <c r="AI1021826" s="31"/>
    </row>
    <row r="1021830" spans="23:35" x14ac:dyDescent="0.2">
      <c r="W1021830" s="29"/>
      <c r="AI1021830" s="29"/>
    </row>
    <row r="1021858" spans="23:35" x14ac:dyDescent="0.2">
      <c r="W1021858" s="31"/>
      <c r="AI1021858" s="31"/>
    </row>
    <row r="1021862" spans="23:35" x14ac:dyDescent="0.2">
      <c r="W1021862" s="29"/>
      <c r="AI1021862" s="29"/>
    </row>
    <row r="1021890" spans="23:35" x14ac:dyDescent="0.2">
      <c r="W1021890" s="31"/>
      <c r="AI1021890" s="31"/>
    </row>
    <row r="1021894" spans="23:35" x14ac:dyDescent="0.2">
      <c r="W1021894" s="29"/>
      <c r="AI1021894" s="29"/>
    </row>
    <row r="1021922" spans="23:35" x14ac:dyDescent="0.2">
      <c r="W1021922" s="31"/>
      <c r="AI1021922" s="31"/>
    </row>
    <row r="1021926" spans="23:35" x14ac:dyDescent="0.2">
      <c r="W1021926" s="29"/>
      <c r="AI1021926" s="29"/>
    </row>
    <row r="1021954" spans="23:35" x14ac:dyDescent="0.2">
      <c r="W1021954" s="31"/>
      <c r="AI1021954" s="31"/>
    </row>
    <row r="1021958" spans="23:35" x14ac:dyDescent="0.2">
      <c r="W1021958" s="29"/>
      <c r="AI1021958" s="29"/>
    </row>
    <row r="1021986" spans="23:35" x14ac:dyDescent="0.2">
      <c r="W1021986" s="31"/>
      <c r="AI1021986" s="31"/>
    </row>
    <row r="1021990" spans="23:35" x14ac:dyDescent="0.2">
      <c r="W1021990" s="29"/>
      <c r="AI1021990" s="29"/>
    </row>
    <row r="1022018" spans="23:35" x14ac:dyDescent="0.2">
      <c r="W1022018" s="31"/>
      <c r="AI1022018" s="31"/>
    </row>
    <row r="1022022" spans="23:35" x14ac:dyDescent="0.2">
      <c r="W1022022" s="29"/>
      <c r="AI1022022" s="29"/>
    </row>
    <row r="1022050" spans="23:35" x14ac:dyDescent="0.2">
      <c r="W1022050" s="31"/>
      <c r="AI1022050" s="31"/>
    </row>
    <row r="1022054" spans="23:35" x14ac:dyDescent="0.2">
      <c r="W1022054" s="29"/>
      <c r="AI1022054" s="29"/>
    </row>
    <row r="1022082" spans="23:35" x14ac:dyDescent="0.2">
      <c r="W1022082" s="31"/>
      <c r="AI1022082" s="31"/>
    </row>
    <row r="1022086" spans="23:35" x14ac:dyDescent="0.2">
      <c r="W1022086" s="29"/>
      <c r="AI1022086" s="29"/>
    </row>
    <row r="1022114" spans="23:35" x14ac:dyDescent="0.2">
      <c r="W1022114" s="31"/>
      <c r="AI1022114" s="31"/>
    </row>
    <row r="1022118" spans="23:35" x14ac:dyDescent="0.2">
      <c r="W1022118" s="29"/>
      <c r="AI1022118" s="29"/>
    </row>
    <row r="1022146" spans="23:35" x14ac:dyDescent="0.2">
      <c r="W1022146" s="31"/>
      <c r="AI1022146" s="31"/>
    </row>
    <row r="1022150" spans="23:35" x14ac:dyDescent="0.2">
      <c r="W1022150" s="29"/>
      <c r="AI1022150" s="29"/>
    </row>
    <row r="1022178" spans="23:35" x14ac:dyDescent="0.2">
      <c r="W1022178" s="31"/>
      <c r="AI1022178" s="31"/>
    </row>
    <row r="1022182" spans="23:35" x14ac:dyDescent="0.2">
      <c r="W1022182" s="29"/>
      <c r="AI1022182" s="29"/>
    </row>
    <row r="1022210" spans="23:35" x14ac:dyDescent="0.2">
      <c r="W1022210" s="31"/>
      <c r="AI1022210" s="31"/>
    </row>
    <row r="1022214" spans="23:35" x14ac:dyDescent="0.2">
      <c r="W1022214" s="29"/>
      <c r="AI1022214" s="29"/>
    </row>
    <row r="1022242" spans="23:35" x14ac:dyDescent="0.2">
      <c r="W1022242" s="31"/>
      <c r="AI1022242" s="31"/>
    </row>
    <row r="1022246" spans="23:35" x14ac:dyDescent="0.2">
      <c r="W1022246" s="29"/>
      <c r="AI1022246" s="29"/>
    </row>
    <row r="1022274" spans="23:35" x14ac:dyDescent="0.2">
      <c r="W1022274" s="31"/>
      <c r="AI1022274" s="31"/>
    </row>
    <row r="1022278" spans="23:35" x14ac:dyDescent="0.2">
      <c r="W1022278" s="29"/>
      <c r="AI1022278" s="29"/>
    </row>
    <row r="1022306" spans="23:35" x14ac:dyDescent="0.2">
      <c r="W1022306" s="31"/>
      <c r="AI1022306" s="31"/>
    </row>
    <row r="1022310" spans="23:35" x14ac:dyDescent="0.2">
      <c r="W1022310" s="29"/>
      <c r="AI1022310" s="29"/>
    </row>
    <row r="1022338" spans="23:35" x14ac:dyDescent="0.2">
      <c r="W1022338" s="31"/>
      <c r="AI1022338" s="31"/>
    </row>
    <row r="1022342" spans="23:35" x14ac:dyDescent="0.2">
      <c r="W1022342" s="29"/>
      <c r="AI1022342" s="29"/>
    </row>
    <row r="1022370" spans="23:35" x14ac:dyDescent="0.2">
      <c r="W1022370" s="31"/>
      <c r="AI1022370" s="31"/>
    </row>
    <row r="1022374" spans="23:35" x14ac:dyDescent="0.2">
      <c r="W1022374" s="29"/>
      <c r="AI1022374" s="29"/>
    </row>
    <row r="1022402" spans="23:35" x14ac:dyDescent="0.2">
      <c r="W1022402" s="31"/>
      <c r="AI1022402" s="31"/>
    </row>
    <row r="1022406" spans="23:35" x14ac:dyDescent="0.2">
      <c r="W1022406" s="29"/>
      <c r="AI1022406" s="29"/>
    </row>
    <row r="1022434" spans="23:35" x14ac:dyDescent="0.2">
      <c r="W1022434" s="31"/>
      <c r="AI1022434" s="31"/>
    </row>
    <row r="1022438" spans="23:35" x14ac:dyDescent="0.2">
      <c r="W1022438" s="29"/>
      <c r="AI1022438" s="29"/>
    </row>
    <row r="1022466" spans="23:35" x14ac:dyDescent="0.2">
      <c r="W1022466" s="31"/>
      <c r="AI1022466" s="31"/>
    </row>
    <row r="1022470" spans="23:35" x14ac:dyDescent="0.2">
      <c r="W1022470" s="29"/>
      <c r="AI1022470" s="29"/>
    </row>
    <row r="1022498" spans="23:35" x14ac:dyDescent="0.2">
      <c r="W1022498" s="31"/>
      <c r="AI1022498" s="31"/>
    </row>
    <row r="1022502" spans="23:35" x14ac:dyDescent="0.2">
      <c r="W1022502" s="29"/>
      <c r="AI1022502" s="29"/>
    </row>
    <row r="1022530" spans="23:35" x14ac:dyDescent="0.2">
      <c r="W1022530" s="31"/>
      <c r="AI1022530" s="31"/>
    </row>
    <row r="1022534" spans="23:35" x14ac:dyDescent="0.2">
      <c r="W1022534" s="29"/>
      <c r="AI1022534" s="29"/>
    </row>
    <row r="1022562" spans="23:35" x14ac:dyDescent="0.2">
      <c r="W1022562" s="31"/>
      <c r="AI1022562" s="31"/>
    </row>
    <row r="1022566" spans="23:35" x14ac:dyDescent="0.2">
      <c r="W1022566" s="29"/>
      <c r="AI1022566" s="29"/>
    </row>
    <row r="1022594" spans="23:35" x14ac:dyDescent="0.2">
      <c r="W1022594" s="31"/>
      <c r="AI1022594" s="31"/>
    </row>
    <row r="1022598" spans="23:35" x14ac:dyDescent="0.2">
      <c r="W1022598" s="29"/>
      <c r="AI1022598" s="29"/>
    </row>
    <row r="1022626" spans="23:35" x14ac:dyDescent="0.2">
      <c r="W1022626" s="31"/>
      <c r="AI1022626" s="31"/>
    </row>
    <row r="1022630" spans="23:35" x14ac:dyDescent="0.2">
      <c r="W1022630" s="29"/>
      <c r="AI1022630" s="29"/>
    </row>
    <row r="1022658" spans="23:35" x14ac:dyDescent="0.2">
      <c r="W1022658" s="31"/>
      <c r="AI1022658" s="31"/>
    </row>
    <row r="1022662" spans="23:35" x14ac:dyDescent="0.2">
      <c r="W1022662" s="29"/>
      <c r="AI1022662" s="29"/>
    </row>
    <row r="1022690" spans="23:35" x14ac:dyDescent="0.2">
      <c r="W1022690" s="31"/>
      <c r="AI1022690" s="31"/>
    </row>
    <row r="1022694" spans="23:35" x14ac:dyDescent="0.2">
      <c r="W1022694" s="29"/>
      <c r="AI1022694" s="29"/>
    </row>
    <row r="1022722" spans="23:35" x14ac:dyDescent="0.2">
      <c r="W1022722" s="31"/>
      <c r="AI1022722" s="31"/>
    </row>
    <row r="1022726" spans="23:35" x14ac:dyDescent="0.2">
      <c r="W1022726" s="29"/>
      <c r="AI1022726" s="29"/>
    </row>
    <row r="1022754" spans="23:35" x14ac:dyDescent="0.2">
      <c r="W1022754" s="31"/>
      <c r="AI1022754" s="31"/>
    </row>
    <row r="1022758" spans="23:35" x14ac:dyDescent="0.2">
      <c r="W1022758" s="29"/>
      <c r="AI1022758" s="29"/>
    </row>
    <row r="1022786" spans="23:35" x14ac:dyDescent="0.2">
      <c r="W1022786" s="31"/>
      <c r="AI1022786" s="31"/>
    </row>
    <row r="1022790" spans="23:35" x14ac:dyDescent="0.2">
      <c r="W1022790" s="29"/>
      <c r="AI1022790" s="29"/>
    </row>
    <row r="1022818" spans="23:35" x14ac:dyDescent="0.2">
      <c r="W1022818" s="31"/>
      <c r="AI1022818" s="31"/>
    </row>
    <row r="1022822" spans="23:35" x14ac:dyDescent="0.2">
      <c r="W1022822" s="29"/>
      <c r="AI1022822" s="29"/>
    </row>
    <row r="1022850" spans="23:35" x14ac:dyDescent="0.2">
      <c r="W1022850" s="31"/>
      <c r="AI1022850" s="31"/>
    </row>
    <row r="1022854" spans="23:35" x14ac:dyDescent="0.2">
      <c r="W1022854" s="29"/>
      <c r="AI1022854" s="29"/>
    </row>
    <row r="1022882" spans="23:35" x14ac:dyDescent="0.2">
      <c r="W1022882" s="31"/>
      <c r="AI1022882" s="31"/>
    </row>
    <row r="1022886" spans="23:35" x14ac:dyDescent="0.2">
      <c r="W1022886" s="29"/>
      <c r="AI1022886" s="29"/>
    </row>
    <row r="1022914" spans="23:35" x14ac:dyDescent="0.2">
      <c r="W1022914" s="31"/>
      <c r="AI1022914" s="31"/>
    </row>
    <row r="1022918" spans="23:35" x14ac:dyDescent="0.2">
      <c r="W1022918" s="29"/>
      <c r="AI1022918" s="29"/>
    </row>
    <row r="1022946" spans="23:35" x14ac:dyDescent="0.2">
      <c r="W1022946" s="31"/>
      <c r="AI1022946" s="31"/>
    </row>
    <row r="1022950" spans="23:35" x14ac:dyDescent="0.2">
      <c r="W1022950" s="29"/>
      <c r="AI1022950" s="29"/>
    </row>
    <row r="1022978" spans="23:35" x14ac:dyDescent="0.2">
      <c r="W1022978" s="31"/>
      <c r="AI1022978" s="31"/>
    </row>
    <row r="1022982" spans="23:35" x14ac:dyDescent="0.2">
      <c r="W1022982" s="29"/>
      <c r="AI1022982" s="29"/>
    </row>
    <row r="1023010" spans="23:35" x14ac:dyDescent="0.2">
      <c r="W1023010" s="31"/>
      <c r="AI1023010" s="31"/>
    </row>
    <row r="1023014" spans="23:35" x14ac:dyDescent="0.2">
      <c r="W1023014" s="29"/>
      <c r="AI1023014" s="29"/>
    </row>
    <row r="1023042" spans="23:35" x14ac:dyDescent="0.2">
      <c r="W1023042" s="31"/>
      <c r="AI1023042" s="31"/>
    </row>
    <row r="1023046" spans="23:35" x14ac:dyDescent="0.2">
      <c r="W1023046" s="29"/>
      <c r="AI1023046" s="29"/>
    </row>
    <row r="1023074" spans="23:35" x14ac:dyDescent="0.2">
      <c r="W1023074" s="31"/>
      <c r="AI1023074" s="31"/>
    </row>
    <row r="1023078" spans="23:35" x14ac:dyDescent="0.2">
      <c r="W1023078" s="29"/>
      <c r="AI1023078" s="29"/>
    </row>
    <row r="1023106" spans="23:35" x14ac:dyDescent="0.2">
      <c r="W1023106" s="31"/>
      <c r="AI1023106" s="31"/>
    </row>
    <row r="1023110" spans="23:35" x14ac:dyDescent="0.2">
      <c r="W1023110" s="29"/>
      <c r="AI1023110" s="29"/>
    </row>
    <row r="1023138" spans="23:35" x14ac:dyDescent="0.2">
      <c r="W1023138" s="31"/>
      <c r="AI1023138" s="31"/>
    </row>
    <row r="1023142" spans="23:35" x14ac:dyDescent="0.2">
      <c r="W1023142" s="29"/>
      <c r="AI1023142" s="29"/>
    </row>
    <row r="1023170" spans="23:35" x14ac:dyDescent="0.2">
      <c r="W1023170" s="31"/>
      <c r="AI1023170" s="31"/>
    </row>
    <row r="1023174" spans="23:35" x14ac:dyDescent="0.2">
      <c r="W1023174" s="29"/>
      <c r="AI1023174" s="29"/>
    </row>
    <row r="1023202" spans="23:35" x14ac:dyDescent="0.2">
      <c r="W1023202" s="31"/>
      <c r="AI1023202" s="31"/>
    </row>
    <row r="1023206" spans="23:35" x14ac:dyDescent="0.2">
      <c r="W1023206" s="29"/>
      <c r="AI1023206" s="29"/>
    </row>
    <row r="1023234" spans="23:35" x14ac:dyDescent="0.2">
      <c r="W1023234" s="31"/>
      <c r="AI1023234" s="31"/>
    </row>
    <row r="1023238" spans="23:35" x14ac:dyDescent="0.2">
      <c r="W1023238" s="29"/>
      <c r="AI1023238" s="29"/>
    </row>
    <row r="1023266" spans="23:35" x14ac:dyDescent="0.2">
      <c r="W1023266" s="31"/>
      <c r="AI1023266" s="31"/>
    </row>
    <row r="1023270" spans="23:35" x14ac:dyDescent="0.2">
      <c r="W1023270" s="29"/>
      <c r="AI1023270" s="29"/>
    </row>
    <row r="1023298" spans="23:35" x14ac:dyDescent="0.2">
      <c r="W1023298" s="31"/>
      <c r="AI1023298" s="31"/>
    </row>
    <row r="1023302" spans="23:35" x14ac:dyDescent="0.2">
      <c r="W1023302" s="29"/>
      <c r="AI1023302" s="29"/>
    </row>
    <row r="1023330" spans="23:35" x14ac:dyDescent="0.2">
      <c r="W1023330" s="31"/>
      <c r="AI1023330" s="31"/>
    </row>
    <row r="1023334" spans="23:35" x14ac:dyDescent="0.2">
      <c r="W1023334" s="29"/>
      <c r="AI1023334" s="29"/>
    </row>
    <row r="1023362" spans="23:35" x14ac:dyDescent="0.2">
      <c r="W1023362" s="31"/>
      <c r="AI1023362" s="31"/>
    </row>
    <row r="1023366" spans="23:35" x14ac:dyDescent="0.2">
      <c r="W1023366" s="29"/>
      <c r="AI1023366" s="29"/>
    </row>
    <row r="1023394" spans="23:35" x14ac:dyDescent="0.2">
      <c r="W1023394" s="31"/>
      <c r="AI1023394" s="31"/>
    </row>
    <row r="1023398" spans="23:35" x14ac:dyDescent="0.2">
      <c r="W1023398" s="29"/>
      <c r="AI1023398" s="29"/>
    </row>
    <row r="1023426" spans="23:35" x14ac:dyDescent="0.2">
      <c r="W1023426" s="31"/>
      <c r="AI1023426" s="31"/>
    </row>
    <row r="1023430" spans="23:35" x14ac:dyDescent="0.2">
      <c r="W1023430" s="29"/>
      <c r="AI1023430" s="29"/>
    </row>
    <row r="1023458" spans="23:35" x14ac:dyDescent="0.2">
      <c r="W1023458" s="31"/>
      <c r="AI1023458" s="31"/>
    </row>
    <row r="1023462" spans="23:35" x14ac:dyDescent="0.2">
      <c r="W1023462" s="29"/>
      <c r="AI1023462" s="29"/>
    </row>
    <row r="1023490" spans="23:35" x14ac:dyDescent="0.2">
      <c r="W1023490" s="31"/>
      <c r="AI1023490" s="31"/>
    </row>
    <row r="1023494" spans="23:35" x14ac:dyDescent="0.2">
      <c r="W1023494" s="29"/>
      <c r="AI1023494" s="29"/>
    </row>
    <row r="1023522" spans="23:35" x14ac:dyDescent="0.2">
      <c r="W1023522" s="31"/>
      <c r="AI1023522" s="31"/>
    </row>
    <row r="1023526" spans="23:35" x14ac:dyDescent="0.2">
      <c r="W1023526" s="29"/>
      <c r="AI1023526" s="29"/>
    </row>
    <row r="1023554" spans="23:35" x14ac:dyDescent="0.2">
      <c r="W1023554" s="31"/>
      <c r="AI1023554" s="31"/>
    </row>
    <row r="1023558" spans="23:35" x14ac:dyDescent="0.2">
      <c r="W1023558" s="29"/>
      <c r="AI1023558" s="29"/>
    </row>
    <row r="1023586" spans="23:35" x14ac:dyDescent="0.2">
      <c r="W1023586" s="31"/>
      <c r="AI1023586" s="31"/>
    </row>
    <row r="1023590" spans="23:35" x14ac:dyDescent="0.2">
      <c r="W1023590" s="29"/>
      <c r="AI1023590" s="29"/>
    </row>
    <row r="1023618" spans="23:35" x14ac:dyDescent="0.2">
      <c r="W1023618" s="31"/>
      <c r="AI1023618" s="31"/>
    </row>
    <row r="1023622" spans="23:35" x14ac:dyDescent="0.2">
      <c r="W1023622" s="29"/>
      <c r="AI1023622" s="29"/>
    </row>
    <row r="1023650" spans="23:35" x14ac:dyDescent="0.2">
      <c r="W1023650" s="31"/>
      <c r="AI1023650" s="31"/>
    </row>
    <row r="1023654" spans="23:35" x14ac:dyDescent="0.2">
      <c r="W1023654" s="29"/>
      <c r="AI1023654" s="29"/>
    </row>
    <row r="1023682" spans="23:35" x14ac:dyDescent="0.2">
      <c r="W1023682" s="31"/>
      <c r="AI1023682" s="31"/>
    </row>
    <row r="1023686" spans="23:35" x14ac:dyDescent="0.2">
      <c r="W1023686" s="29"/>
      <c r="AI1023686" s="29"/>
    </row>
    <row r="1023714" spans="23:35" x14ac:dyDescent="0.2">
      <c r="W1023714" s="31"/>
      <c r="AI1023714" s="31"/>
    </row>
    <row r="1023718" spans="23:35" x14ac:dyDescent="0.2">
      <c r="W1023718" s="29"/>
      <c r="AI1023718" s="29"/>
    </row>
    <row r="1023746" spans="23:35" x14ac:dyDescent="0.2">
      <c r="W1023746" s="31"/>
      <c r="AI1023746" s="31"/>
    </row>
    <row r="1023750" spans="23:35" x14ac:dyDescent="0.2">
      <c r="W1023750" s="29"/>
      <c r="AI1023750" s="29"/>
    </row>
    <row r="1023778" spans="23:35" x14ac:dyDescent="0.2">
      <c r="W1023778" s="31"/>
      <c r="AI1023778" s="31"/>
    </row>
    <row r="1023782" spans="23:35" x14ac:dyDescent="0.2">
      <c r="W1023782" s="29"/>
      <c r="AI1023782" s="29"/>
    </row>
    <row r="1023810" spans="23:35" x14ac:dyDescent="0.2">
      <c r="W1023810" s="31"/>
      <c r="AI1023810" s="31"/>
    </row>
    <row r="1023814" spans="23:35" x14ac:dyDescent="0.2">
      <c r="W1023814" s="29"/>
      <c r="AI1023814" s="29"/>
    </row>
    <row r="1023842" spans="23:35" x14ac:dyDescent="0.2">
      <c r="W1023842" s="31"/>
      <c r="AI1023842" s="31"/>
    </row>
    <row r="1023846" spans="23:35" x14ac:dyDescent="0.2">
      <c r="W1023846" s="29"/>
      <c r="AI1023846" s="29"/>
    </row>
    <row r="1023874" spans="23:35" x14ac:dyDescent="0.2">
      <c r="W1023874" s="31"/>
      <c r="AI1023874" s="31"/>
    </row>
    <row r="1023878" spans="23:35" x14ac:dyDescent="0.2">
      <c r="W1023878" s="29"/>
      <c r="AI1023878" s="29"/>
    </row>
    <row r="1023906" spans="23:35" x14ac:dyDescent="0.2">
      <c r="W1023906" s="31"/>
      <c r="AI1023906" s="31"/>
    </row>
    <row r="1023910" spans="23:35" x14ac:dyDescent="0.2">
      <c r="W1023910" s="29"/>
      <c r="AI1023910" s="29"/>
    </row>
    <row r="1023938" spans="23:35" x14ac:dyDescent="0.2">
      <c r="W1023938" s="31"/>
      <c r="AI1023938" s="31"/>
    </row>
    <row r="1023942" spans="23:35" x14ac:dyDescent="0.2">
      <c r="W1023942" s="29"/>
      <c r="AI1023942" s="29"/>
    </row>
    <row r="1023970" spans="23:35" x14ac:dyDescent="0.2">
      <c r="W1023970" s="31"/>
      <c r="AI1023970" s="31"/>
    </row>
    <row r="1023974" spans="23:35" x14ac:dyDescent="0.2">
      <c r="W1023974" s="29"/>
      <c r="AI1023974" s="29"/>
    </row>
    <row r="1024002" spans="23:35" x14ac:dyDescent="0.2">
      <c r="W1024002" s="31"/>
      <c r="AI1024002" s="31"/>
    </row>
    <row r="1024006" spans="23:35" x14ac:dyDescent="0.2">
      <c r="W1024006" s="29"/>
      <c r="AI1024006" s="29"/>
    </row>
    <row r="1024034" spans="23:35" x14ac:dyDescent="0.2">
      <c r="W1024034" s="31"/>
      <c r="AI1024034" s="31"/>
    </row>
    <row r="1024038" spans="23:35" x14ac:dyDescent="0.2">
      <c r="W1024038" s="29"/>
      <c r="AI1024038" s="29"/>
    </row>
    <row r="1024066" spans="23:35" x14ac:dyDescent="0.2">
      <c r="W1024066" s="31"/>
      <c r="AI1024066" s="31"/>
    </row>
    <row r="1024070" spans="23:35" x14ac:dyDescent="0.2">
      <c r="W1024070" s="29"/>
      <c r="AI1024070" s="29"/>
    </row>
    <row r="1024098" spans="23:35" x14ac:dyDescent="0.2">
      <c r="W1024098" s="31"/>
      <c r="AI1024098" s="31"/>
    </row>
    <row r="1024102" spans="23:35" x14ac:dyDescent="0.2">
      <c r="W1024102" s="29"/>
      <c r="AI1024102" s="29"/>
    </row>
    <row r="1024130" spans="23:35" x14ac:dyDescent="0.2">
      <c r="W1024130" s="31"/>
      <c r="AI1024130" s="31"/>
    </row>
    <row r="1024134" spans="23:35" x14ac:dyDescent="0.2">
      <c r="W1024134" s="29"/>
      <c r="AI1024134" s="29"/>
    </row>
    <row r="1024162" spans="23:35" x14ac:dyDescent="0.2">
      <c r="W1024162" s="31"/>
      <c r="AI1024162" s="31"/>
    </row>
    <row r="1024166" spans="23:35" x14ac:dyDescent="0.2">
      <c r="W1024166" s="29"/>
      <c r="AI1024166" s="29"/>
    </row>
    <row r="1024194" spans="23:35" x14ac:dyDescent="0.2">
      <c r="W1024194" s="31"/>
      <c r="AI1024194" s="31"/>
    </row>
    <row r="1024198" spans="23:35" x14ac:dyDescent="0.2">
      <c r="W1024198" s="29"/>
      <c r="AI1024198" s="29"/>
    </row>
    <row r="1024226" spans="23:35" x14ac:dyDescent="0.2">
      <c r="W1024226" s="31"/>
      <c r="AI1024226" s="31"/>
    </row>
    <row r="1024230" spans="23:35" x14ac:dyDescent="0.2">
      <c r="W1024230" s="29"/>
      <c r="AI1024230" s="29"/>
    </row>
    <row r="1024258" spans="23:35" x14ac:dyDescent="0.2">
      <c r="W1024258" s="31"/>
      <c r="AI1024258" s="31"/>
    </row>
    <row r="1024262" spans="23:35" x14ac:dyDescent="0.2">
      <c r="W1024262" s="29"/>
      <c r="AI1024262" s="29"/>
    </row>
    <row r="1024290" spans="23:35" x14ac:dyDescent="0.2">
      <c r="W1024290" s="31"/>
      <c r="AI1024290" s="31"/>
    </row>
    <row r="1024294" spans="23:35" x14ac:dyDescent="0.2">
      <c r="W1024294" s="29"/>
      <c r="AI1024294" s="29"/>
    </row>
    <row r="1024322" spans="23:35" x14ac:dyDescent="0.2">
      <c r="W1024322" s="31"/>
      <c r="AI1024322" s="31"/>
    </row>
    <row r="1024326" spans="23:35" x14ac:dyDescent="0.2">
      <c r="W1024326" s="29"/>
      <c r="AI1024326" s="29"/>
    </row>
    <row r="1024354" spans="23:35" x14ac:dyDescent="0.2">
      <c r="W1024354" s="31"/>
      <c r="AI1024354" s="31"/>
    </row>
    <row r="1024358" spans="23:35" x14ac:dyDescent="0.2">
      <c r="W1024358" s="29"/>
      <c r="AI1024358" s="29"/>
    </row>
    <row r="1024386" spans="23:35" x14ac:dyDescent="0.2">
      <c r="W1024386" s="31"/>
      <c r="AI1024386" s="31"/>
    </row>
    <row r="1024390" spans="23:35" x14ac:dyDescent="0.2">
      <c r="W1024390" s="29"/>
      <c r="AI1024390" s="29"/>
    </row>
    <row r="1024418" spans="23:35" x14ac:dyDescent="0.2">
      <c r="W1024418" s="31"/>
      <c r="AI1024418" s="31"/>
    </row>
    <row r="1024422" spans="23:35" x14ac:dyDescent="0.2">
      <c r="W1024422" s="29"/>
      <c r="AI1024422" s="29"/>
    </row>
    <row r="1024450" spans="23:35" x14ac:dyDescent="0.2">
      <c r="W1024450" s="31"/>
      <c r="AI1024450" s="31"/>
    </row>
    <row r="1024454" spans="23:35" x14ac:dyDescent="0.2">
      <c r="W1024454" s="29"/>
      <c r="AI1024454" s="29"/>
    </row>
    <row r="1024482" spans="23:35" x14ac:dyDescent="0.2">
      <c r="W1024482" s="31"/>
      <c r="AI1024482" s="31"/>
    </row>
    <row r="1024486" spans="23:35" x14ac:dyDescent="0.2">
      <c r="W1024486" s="29"/>
      <c r="AI1024486" s="29"/>
    </row>
    <row r="1024514" spans="23:35" x14ac:dyDescent="0.2">
      <c r="W1024514" s="31"/>
      <c r="AI1024514" s="31"/>
    </row>
    <row r="1024518" spans="23:35" x14ac:dyDescent="0.2">
      <c r="W1024518" s="29"/>
      <c r="AI1024518" s="29"/>
    </row>
    <row r="1024546" spans="23:35" x14ac:dyDescent="0.2">
      <c r="W1024546" s="31"/>
      <c r="AI1024546" s="31"/>
    </row>
    <row r="1024550" spans="23:35" x14ac:dyDescent="0.2">
      <c r="W1024550" s="29"/>
      <c r="AI1024550" s="29"/>
    </row>
    <row r="1024578" spans="23:35" x14ac:dyDescent="0.2">
      <c r="W1024578" s="31"/>
      <c r="AI1024578" s="31"/>
    </row>
    <row r="1024582" spans="23:35" x14ac:dyDescent="0.2">
      <c r="W1024582" s="29"/>
      <c r="AI1024582" s="29"/>
    </row>
    <row r="1024610" spans="23:35" x14ac:dyDescent="0.2">
      <c r="W1024610" s="31"/>
      <c r="AI1024610" s="31"/>
    </row>
    <row r="1024614" spans="23:35" x14ac:dyDescent="0.2">
      <c r="W1024614" s="29"/>
      <c r="AI1024614" s="29"/>
    </row>
    <row r="1024642" spans="23:35" x14ac:dyDescent="0.2">
      <c r="W1024642" s="31"/>
      <c r="AI1024642" s="31"/>
    </row>
    <row r="1024646" spans="23:35" x14ac:dyDescent="0.2">
      <c r="W1024646" s="29"/>
      <c r="AI1024646" s="29"/>
    </row>
    <row r="1024674" spans="23:35" x14ac:dyDescent="0.2">
      <c r="W1024674" s="31"/>
      <c r="AI1024674" s="31"/>
    </row>
    <row r="1024678" spans="23:35" x14ac:dyDescent="0.2">
      <c r="W1024678" s="29"/>
      <c r="AI1024678" s="29"/>
    </row>
    <row r="1024706" spans="23:35" x14ac:dyDescent="0.2">
      <c r="W1024706" s="31"/>
      <c r="AI1024706" s="31"/>
    </row>
    <row r="1024710" spans="23:35" x14ac:dyDescent="0.2">
      <c r="W1024710" s="29"/>
      <c r="AI1024710" s="29"/>
    </row>
    <row r="1024738" spans="23:35" x14ac:dyDescent="0.2">
      <c r="W1024738" s="31"/>
      <c r="AI1024738" s="31"/>
    </row>
    <row r="1024742" spans="23:35" x14ac:dyDescent="0.2">
      <c r="W1024742" s="29"/>
      <c r="AI1024742" s="29"/>
    </row>
    <row r="1024770" spans="23:35" x14ac:dyDescent="0.2">
      <c r="W1024770" s="31"/>
      <c r="AI1024770" s="31"/>
    </row>
    <row r="1024774" spans="23:35" x14ac:dyDescent="0.2">
      <c r="W1024774" s="29"/>
      <c r="AI1024774" s="29"/>
    </row>
    <row r="1024802" spans="23:35" x14ac:dyDescent="0.2">
      <c r="W1024802" s="31"/>
      <c r="AI1024802" s="31"/>
    </row>
    <row r="1024806" spans="23:35" x14ac:dyDescent="0.2">
      <c r="W1024806" s="29"/>
      <c r="AI1024806" s="29"/>
    </row>
    <row r="1024834" spans="23:35" x14ac:dyDescent="0.2">
      <c r="W1024834" s="31"/>
      <c r="AI1024834" s="31"/>
    </row>
    <row r="1024838" spans="23:35" x14ac:dyDescent="0.2">
      <c r="W1024838" s="29"/>
      <c r="AI1024838" s="29"/>
    </row>
    <row r="1024866" spans="23:35" x14ac:dyDescent="0.2">
      <c r="W1024866" s="31"/>
      <c r="AI1024866" s="31"/>
    </row>
    <row r="1024870" spans="23:35" x14ac:dyDescent="0.2">
      <c r="W1024870" s="29"/>
      <c r="AI1024870" s="29"/>
    </row>
    <row r="1024898" spans="23:35" x14ac:dyDescent="0.2">
      <c r="W1024898" s="31"/>
      <c r="AI1024898" s="31"/>
    </row>
    <row r="1024902" spans="23:35" x14ac:dyDescent="0.2">
      <c r="W1024902" s="29"/>
      <c r="AI1024902" s="29"/>
    </row>
    <row r="1024930" spans="23:35" x14ac:dyDescent="0.2">
      <c r="W1024930" s="31"/>
      <c r="AI1024930" s="31"/>
    </row>
    <row r="1024934" spans="23:35" x14ac:dyDescent="0.2">
      <c r="W1024934" s="29"/>
      <c r="AI1024934" s="29"/>
    </row>
    <row r="1024962" spans="23:35" x14ac:dyDescent="0.2">
      <c r="W1024962" s="31"/>
      <c r="AI1024962" s="31"/>
    </row>
    <row r="1024966" spans="23:35" x14ac:dyDescent="0.2">
      <c r="W1024966" s="29"/>
      <c r="AI1024966" s="29"/>
    </row>
    <row r="1024994" spans="23:35" x14ac:dyDescent="0.2">
      <c r="W1024994" s="31"/>
      <c r="AI1024994" s="31"/>
    </row>
    <row r="1024998" spans="23:35" x14ac:dyDescent="0.2">
      <c r="W1024998" s="29"/>
      <c r="AI1024998" s="29"/>
    </row>
    <row r="1025026" spans="23:35" x14ac:dyDescent="0.2">
      <c r="W1025026" s="31"/>
      <c r="AI1025026" s="31"/>
    </row>
    <row r="1025030" spans="23:35" x14ac:dyDescent="0.2">
      <c r="W1025030" s="29"/>
      <c r="AI1025030" s="29"/>
    </row>
    <row r="1025058" spans="23:35" x14ac:dyDescent="0.2">
      <c r="W1025058" s="31"/>
      <c r="AI1025058" s="31"/>
    </row>
    <row r="1025062" spans="23:35" x14ac:dyDescent="0.2">
      <c r="W1025062" s="29"/>
      <c r="AI1025062" s="29"/>
    </row>
    <row r="1025090" spans="23:35" x14ac:dyDescent="0.2">
      <c r="W1025090" s="31"/>
      <c r="AI1025090" s="31"/>
    </row>
    <row r="1025094" spans="23:35" x14ac:dyDescent="0.2">
      <c r="W1025094" s="29"/>
      <c r="AI1025094" s="29"/>
    </row>
    <row r="1025122" spans="23:35" x14ac:dyDescent="0.2">
      <c r="W1025122" s="31"/>
      <c r="AI1025122" s="31"/>
    </row>
    <row r="1025126" spans="23:35" x14ac:dyDescent="0.2">
      <c r="W1025126" s="29"/>
      <c r="AI1025126" s="29"/>
    </row>
    <row r="1025154" spans="23:35" x14ac:dyDescent="0.2">
      <c r="W1025154" s="31"/>
      <c r="AI1025154" s="31"/>
    </row>
    <row r="1025158" spans="23:35" x14ac:dyDescent="0.2">
      <c r="W1025158" s="29"/>
      <c r="AI1025158" s="29"/>
    </row>
    <row r="1025186" spans="23:35" x14ac:dyDescent="0.2">
      <c r="W1025186" s="31"/>
      <c r="AI1025186" s="31"/>
    </row>
    <row r="1025190" spans="23:35" x14ac:dyDescent="0.2">
      <c r="W1025190" s="29"/>
      <c r="AI1025190" s="29"/>
    </row>
    <row r="1025218" spans="23:35" x14ac:dyDescent="0.2">
      <c r="W1025218" s="31"/>
      <c r="AI1025218" s="31"/>
    </row>
    <row r="1025222" spans="23:35" x14ac:dyDescent="0.2">
      <c r="W1025222" s="29"/>
      <c r="AI1025222" s="29"/>
    </row>
    <row r="1025250" spans="23:35" x14ac:dyDescent="0.2">
      <c r="W1025250" s="31"/>
      <c r="AI1025250" s="31"/>
    </row>
    <row r="1025254" spans="23:35" x14ac:dyDescent="0.2">
      <c r="W1025254" s="29"/>
      <c r="AI1025254" s="29"/>
    </row>
    <row r="1025282" spans="23:35" x14ac:dyDescent="0.2">
      <c r="W1025282" s="31"/>
      <c r="AI1025282" s="31"/>
    </row>
    <row r="1025286" spans="23:35" x14ac:dyDescent="0.2">
      <c r="W1025286" s="29"/>
      <c r="AI1025286" s="29"/>
    </row>
    <row r="1025314" spans="23:35" x14ac:dyDescent="0.2">
      <c r="W1025314" s="31"/>
      <c r="AI1025314" s="31"/>
    </row>
    <row r="1025318" spans="23:35" x14ac:dyDescent="0.2">
      <c r="W1025318" s="29"/>
      <c r="AI1025318" s="29"/>
    </row>
    <row r="1025346" spans="23:35" x14ac:dyDescent="0.2">
      <c r="W1025346" s="31"/>
      <c r="AI1025346" s="31"/>
    </row>
    <row r="1025350" spans="23:35" x14ac:dyDescent="0.2">
      <c r="W1025350" s="29"/>
      <c r="AI1025350" s="29"/>
    </row>
    <row r="1025378" spans="23:35" x14ac:dyDescent="0.2">
      <c r="W1025378" s="31"/>
      <c r="AI1025378" s="31"/>
    </row>
    <row r="1025382" spans="23:35" x14ac:dyDescent="0.2">
      <c r="W1025382" s="29"/>
      <c r="AI1025382" s="29"/>
    </row>
    <row r="1025410" spans="23:35" x14ac:dyDescent="0.2">
      <c r="W1025410" s="31"/>
      <c r="AI1025410" s="31"/>
    </row>
    <row r="1025414" spans="23:35" x14ac:dyDescent="0.2">
      <c r="W1025414" s="29"/>
      <c r="AI1025414" s="29"/>
    </row>
    <row r="1025442" spans="23:35" x14ac:dyDescent="0.2">
      <c r="W1025442" s="31"/>
      <c r="AI1025442" s="31"/>
    </row>
    <row r="1025446" spans="23:35" x14ac:dyDescent="0.2">
      <c r="W1025446" s="29"/>
      <c r="AI1025446" s="29"/>
    </row>
    <row r="1025474" spans="23:35" x14ac:dyDescent="0.2">
      <c r="W1025474" s="31"/>
      <c r="AI1025474" s="31"/>
    </row>
    <row r="1025478" spans="23:35" x14ac:dyDescent="0.2">
      <c r="W1025478" s="29"/>
      <c r="AI1025478" s="29"/>
    </row>
    <row r="1025506" spans="23:35" x14ac:dyDescent="0.2">
      <c r="W1025506" s="31"/>
      <c r="AI1025506" s="31"/>
    </row>
    <row r="1025510" spans="23:35" x14ac:dyDescent="0.2">
      <c r="W1025510" s="29"/>
      <c r="AI1025510" s="29"/>
    </row>
    <row r="1025538" spans="23:35" x14ac:dyDescent="0.2">
      <c r="W1025538" s="31"/>
      <c r="AI1025538" s="31"/>
    </row>
    <row r="1025542" spans="23:35" x14ac:dyDescent="0.2">
      <c r="W1025542" s="29"/>
      <c r="AI1025542" s="29"/>
    </row>
    <row r="1025570" spans="23:35" x14ac:dyDescent="0.2">
      <c r="W1025570" s="31"/>
      <c r="AI1025570" s="31"/>
    </row>
    <row r="1025574" spans="23:35" x14ac:dyDescent="0.2">
      <c r="W1025574" s="29"/>
      <c r="AI1025574" s="29"/>
    </row>
    <row r="1025602" spans="23:35" x14ac:dyDescent="0.2">
      <c r="W1025602" s="31"/>
      <c r="AI1025602" s="31"/>
    </row>
    <row r="1025606" spans="23:35" x14ac:dyDescent="0.2">
      <c r="W1025606" s="29"/>
      <c r="AI1025606" s="29"/>
    </row>
    <row r="1025634" spans="23:35" x14ac:dyDescent="0.2">
      <c r="W1025634" s="31"/>
      <c r="AI1025634" s="31"/>
    </row>
    <row r="1025638" spans="23:35" x14ac:dyDescent="0.2">
      <c r="W1025638" s="29"/>
      <c r="AI1025638" s="29"/>
    </row>
    <row r="1025666" spans="23:35" x14ac:dyDescent="0.2">
      <c r="W1025666" s="31"/>
      <c r="AI1025666" s="31"/>
    </row>
    <row r="1025670" spans="23:35" x14ac:dyDescent="0.2">
      <c r="W1025670" s="29"/>
      <c r="AI1025670" s="29"/>
    </row>
    <row r="1025698" spans="23:35" x14ac:dyDescent="0.2">
      <c r="W1025698" s="31"/>
      <c r="AI1025698" s="31"/>
    </row>
    <row r="1025702" spans="23:35" x14ac:dyDescent="0.2">
      <c r="W1025702" s="29"/>
      <c r="AI1025702" s="29"/>
    </row>
    <row r="1025730" spans="23:35" x14ac:dyDescent="0.2">
      <c r="W1025730" s="31"/>
      <c r="AI1025730" s="31"/>
    </row>
    <row r="1025734" spans="23:35" x14ac:dyDescent="0.2">
      <c r="W1025734" s="29"/>
      <c r="AI1025734" s="29"/>
    </row>
    <row r="1025762" spans="23:35" x14ac:dyDescent="0.2">
      <c r="W1025762" s="31"/>
      <c r="AI1025762" s="31"/>
    </row>
    <row r="1025766" spans="23:35" x14ac:dyDescent="0.2">
      <c r="W1025766" s="29"/>
      <c r="AI1025766" s="29"/>
    </row>
    <row r="1025794" spans="23:35" x14ac:dyDescent="0.2">
      <c r="W1025794" s="31"/>
      <c r="AI1025794" s="31"/>
    </row>
    <row r="1025798" spans="23:35" x14ac:dyDescent="0.2">
      <c r="W1025798" s="29"/>
      <c r="AI1025798" s="29"/>
    </row>
    <row r="1025826" spans="23:35" x14ac:dyDescent="0.2">
      <c r="W1025826" s="31"/>
      <c r="AI1025826" s="31"/>
    </row>
    <row r="1025830" spans="23:35" x14ac:dyDescent="0.2">
      <c r="W1025830" s="29"/>
      <c r="AI1025830" s="29"/>
    </row>
    <row r="1025858" spans="23:35" x14ac:dyDescent="0.2">
      <c r="W1025858" s="31"/>
      <c r="AI1025858" s="31"/>
    </row>
    <row r="1025862" spans="23:35" x14ac:dyDescent="0.2">
      <c r="W1025862" s="29"/>
      <c r="AI1025862" s="29"/>
    </row>
    <row r="1025890" spans="23:35" x14ac:dyDescent="0.2">
      <c r="W1025890" s="31"/>
      <c r="AI1025890" s="31"/>
    </row>
    <row r="1025894" spans="23:35" x14ac:dyDescent="0.2">
      <c r="W1025894" s="29"/>
      <c r="AI1025894" s="29"/>
    </row>
    <row r="1025922" spans="23:35" x14ac:dyDescent="0.2">
      <c r="W1025922" s="31"/>
      <c r="AI1025922" s="31"/>
    </row>
    <row r="1025926" spans="23:35" x14ac:dyDescent="0.2">
      <c r="W1025926" s="29"/>
      <c r="AI1025926" s="29"/>
    </row>
    <row r="1025954" spans="23:35" x14ac:dyDescent="0.2">
      <c r="W1025954" s="31"/>
      <c r="AI1025954" s="31"/>
    </row>
    <row r="1025958" spans="23:35" x14ac:dyDescent="0.2">
      <c r="W1025958" s="29"/>
      <c r="AI1025958" s="29"/>
    </row>
    <row r="1025986" spans="23:35" x14ac:dyDescent="0.2">
      <c r="W1025986" s="31"/>
      <c r="AI1025986" s="31"/>
    </row>
    <row r="1025990" spans="23:35" x14ac:dyDescent="0.2">
      <c r="W1025990" s="29"/>
      <c r="AI1025990" s="29"/>
    </row>
    <row r="1026018" spans="23:35" x14ac:dyDescent="0.2">
      <c r="W1026018" s="31"/>
      <c r="AI1026018" s="31"/>
    </row>
    <row r="1026022" spans="23:35" x14ac:dyDescent="0.2">
      <c r="W1026022" s="29"/>
      <c r="AI1026022" s="29"/>
    </row>
    <row r="1026050" spans="23:35" x14ac:dyDescent="0.2">
      <c r="W1026050" s="31"/>
      <c r="AI1026050" s="31"/>
    </row>
    <row r="1026054" spans="23:35" x14ac:dyDescent="0.2">
      <c r="W1026054" s="29"/>
      <c r="AI1026054" s="29"/>
    </row>
    <row r="1026082" spans="23:35" x14ac:dyDescent="0.2">
      <c r="W1026082" s="31"/>
      <c r="AI1026082" s="31"/>
    </row>
    <row r="1026086" spans="23:35" x14ac:dyDescent="0.2">
      <c r="W1026086" s="29"/>
      <c r="AI1026086" s="29"/>
    </row>
    <row r="1026114" spans="23:35" x14ac:dyDescent="0.2">
      <c r="W1026114" s="31"/>
      <c r="AI1026114" s="31"/>
    </row>
    <row r="1026118" spans="23:35" x14ac:dyDescent="0.2">
      <c r="W1026118" s="29"/>
      <c r="AI1026118" s="29"/>
    </row>
    <row r="1026146" spans="23:35" x14ac:dyDescent="0.2">
      <c r="W1026146" s="31"/>
      <c r="AI1026146" s="31"/>
    </row>
    <row r="1026150" spans="23:35" x14ac:dyDescent="0.2">
      <c r="W1026150" s="29"/>
      <c r="AI1026150" s="29"/>
    </row>
    <row r="1026178" spans="23:35" x14ac:dyDescent="0.2">
      <c r="W1026178" s="31"/>
      <c r="AI1026178" s="31"/>
    </row>
    <row r="1026182" spans="23:35" x14ac:dyDescent="0.2">
      <c r="W1026182" s="29"/>
      <c r="AI1026182" s="29"/>
    </row>
    <row r="1026210" spans="23:35" x14ac:dyDescent="0.2">
      <c r="W1026210" s="31"/>
      <c r="AI1026210" s="31"/>
    </row>
    <row r="1026214" spans="23:35" x14ac:dyDescent="0.2">
      <c r="W1026214" s="29"/>
      <c r="AI1026214" s="29"/>
    </row>
    <row r="1026242" spans="23:35" x14ac:dyDescent="0.2">
      <c r="W1026242" s="31"/>
      <c r="AI1026242" s="31"/>
    </row>
    <row r="1026246" spans="23:35" x14ac:dyDescent="0.2">
      <c r="W1026246" s="29"/>
      <c r="AI1026246" s="29"/>
    </row>
    <row r="1026274" spans="23:35" x14ac:dyDescent="0.2">
      <c r="W1026274" s="31"/>
      <c r="AI1026274" s="31"/>
    </row>
    <row r="1026278" spans="23:35" x14ac:dyDescent="0.2">
      <c r="W1026278" s="29"/>
      <c r="AI1026278" s="29"/>
    </row>
    <row r="1026306" spans="23:35" x14ac:dyDescent="0.2">
      <c r="W1026306" s="31"/>
      <c r="AI1026306" s="31"/>
    </row>
    <row r="1026310" spans="23:35" x14ac:dyDescent="0.2">
      <c r="W1026310" s="29"/>
      <c r="AI1026310" s="29"/>
    </row>
    <row r="1026338" spans="23:35" x14ac:dyDescent="0.2">
      <c r="W1026338" s="31"/>
      <c r="AI1026338" s="31"/>
    </row>
    <row r="1026342" spans="23:35" x14ac:dyDescent="0.2">
      <c r="W1026342" s="29"/>
      <c r="AI1026342" s="29"/>
    </row>
    <row r="1026370" spans="23:35" x14ac:dyDescent="0.2">
      <c r="W1026370" s="31"/>
      <c r="AI1026370" s="31"/>
    </row>
    <row r="1026374" spans="23:35" x14ac:dyDescent="0.2">
      <c r="W1026374" s="29"/>
      <c r="AI1026374" s="29"/>
    </row>
    <row r="1026402" spans="23:35" x14ac:dyDescent="0.2">
      <c r="W1026402" s="31"/>
      <c r="AI1026402" s="31"/>
    </row>
    <row r="1026406" spans="23:35" x14ac:dyDescent="0.2">
      <c r="W1026406" s="29"/>
      <c r="AI1026406" s="29"/>
    </row>
    <row r="1026434" spans="23:35" x14ac:dyDescent="0.2">
      <c r="W1026434" s="31"/>
      <c r="AI1026434" s="31"/>
    </row>
    <row r="1026438" spans="23:35" x14ac:dyDescent="0.2">
      <c r="W1026438" s="29"/>
      <c r="AI1026438" s="29"/>
    </row>
    <row r="1026466" spans="23:35" x14ac:dyDescent="0.2">
      <c r="W1026466" s="31"/>
      <c r="AI1026466" s="31"/>
    </row>
    <row r="1026470" spans="23:35" x14ac:dyDescent="0.2">
      <c r="W1026470" s="29"/>
      <c r="AI1026470" s="29"/>
    </row>
    <row r="1026498" spans="23:35" x14ac:dyDescent="0.2">
      <c r="W1026498" s="31"/>
      <c r="AI1026498" s="31"/>
    </row>
    <row r="1026502" spans="23:35" x14ac:dyDescent="0.2">
      <c r="W1026502" s="29"/>
      <c r="AI1026502" s="29"/>
    </row>
    <row r="1026530" spans="23:35" x14ac:dyDescent="0.2">
      <c r="W1026530" s="31"/>
      <c r="AI1026530" s="31"/>
    </row>
    <row r="1026534" spans="23:35" x14ac:dyDescent="0.2">
      <c r="W1026534" s="29"/>
      <c r="AI1026534" s="29"/>
    </row>
    <row r="1026562" spans="23:35" x14ac:dyDescent="0.2">
      <c r="W1026562" s="31"/>
      <c r="AI1026562" s="31"/>
    </row>
    <row r="1026566" spans="23:35" x14ac:dyDescent="0.2">
      <c r="W1026566" s="29"/>
      <c r="AI1026566" s="29"/>
    </row>
    <row r="1026594" spans="23:35" x14ac:dyDescent="0.2">
      <c r="W1026594" s="31"/>
      <c r="AI1026594" s="31"/>
    </row>
    <row r="1026598" spans="23:35" x14ac:dyDescent="0.2">
      <c r="W1026598" s="29"/>
      <c r="AI1026598" s="29"/>
    </row>
    <row r="1026626" spans="23:35" x14ac:dyDescent="0.2">
      <c r="W1026626" s="31"/>
      <c r="AI1026626" s="31"/>
    </row>
    <row r="1026630" spans="23:35" x14ac:dyDescent="0.2">
      <c r="W1026630" s="29"/>
      <c r="AI1026630" s="29"/>
    </row>
    <row r="1026658" spans="23:35" x14ac:dyDescent="0.2">
      <c r="W1026658" s="31"/>
      <c r="AI1026658" s="31"/>
    </row>
    <row r="1026662" spans="23:35" x14ac:dyDescent="0.2">
      <c r="W1026662" s="29"/>
      <c r="AI1026662" s="29"/>
    </row>
    <row r="1026690" spans="23:35" x14ac:dyDescent="0.2">
      <c r="W1026690" s="31"/>
      <c r="AI1026690" s="31"/>
    </row>
    <row r="1026694" spans="23:35" x14ac:dyDescent="0.2">
      <c r="W1026694" s="29"/>
      <c r="AI1026694" s="29"/>
    </row>
    <row r="1026722" spans="23:35" x14ac:dyDescent="0.2">
      <c r="W1026722" s="31"/>
      <c r="AI1026722" s="31"/>
    </row>
    <row r="1026726" spans="23:35" x14ac:dyDescent="0.2">
      <c r="W1026726" s="29"/>
      <c r="AI1026726" s="29"/>
    </row>
    <row r="1026754" spans="23:35" x14ac:dyDescent="0.2">
      <c r="W1026754" s="31"/>
      <c r="AI1026754" s="31"/>
    </row>
    <row r="1026758" spans="23:35" x14ac:dyDescent="0.2">
      <c r="W1026758" s="29"/>
      <c r="AI1026758" s="29"/>
    </row>
    <row r="1026786" spans="23:35" x14ac:dyDescent="0.2">
      <c r="W1026786" s="31"/>
      <c r="AI1026786" s="31"/>
    </row>
    <row r="1026790" spans="23:35" x14ac:dyDescent="0.2">
      <c r="W1026790" s="29"/>
      <c r="AI1026790" s="29"/>
    </row>
    <row r="1026818" spans="23:35" x14ac:dyDescent="0.2">
      <c r="W1026818" s="31"/>
      <c r="AI1026818" s="31"/>
    </row>
    <row r="1026822" spans="23:35" x14ac:dyDescent="0.2">
      <c r="W1026822" s="29"/>
      <c r="AI1026822" s="29"/>
    </row>
    <row r="1026850" spans="23:35" x14ac:dyDescent="0.2">
      <c r="W1026850" s="31"/>
      <c r="AI1026850" s="31"/>
    </row>
    <row r="1026854" spans="23:35" x14ac:dyDescent="0.2">
      <c r="W1026854" s="29"/>
      <c r="AI1026854" s="29"/>
    </row>
    <row r="1026882" spans="23:35" x14ac:dyDescent="0.2">
      <c r="W1026882" s="31"/>
      <c r="AI1026882" s="31"/>
    </row>
    <row r="1026886" spans="23:35" x14ac:dyDescent="0.2">
      <c r="W1026886" s="29"/>
      <c r="AI1026886" s="29"/>
    </row>
    <row r="1026914" spans="23:35" x14ac:dyDescent="0.2">
      <c r="W1026914" s="31"/>
      <c r="AI1026914" s="31"/>
    </row>
    <row r="1026918" spans="23:35" x14ac:dyDescent="0.2">
      <c r="W1026918" s="29"/>
      <c r="AI1026918" s="29"/>
    </row>
    <row r="1026946" spans="23:35" x14ac:dyDescent="0.2">
      <c r="W1026946" s="31"/>
      <c r="AI1026946" s="31"/>
    </row>
    <row r="1026950" spans="23:35" x14ac:dyDescent="0.2">
      <c r="W1026950" s="29"/>
      <c r="AI1026950" s="29"/>
    </row>
    <row r="1026978" spans="23:35" x14ac:dyDescent="0.2">
      <c r="W1026978" s="31"/>
      <c r="AI1026978" s="31"/>
    </row>
    <row r="1026982" spans="23:35" x14ac:dyDescent="0.2">
      <c r="W1026982" s="29"/>
      <c r="AI1026982" s="29"/>
    </row>
    <row r="1027010" spans="23:35" x14ac:dyDescent="0.2">
      <c r="W1027010" s="31"/>
      <c r="AI1027010" s="31"/>
    </row>
    <row r="1027014" spans="23:35" x14ac:dyDescent="0.2">
      <c r="W1027014" s="29"/>
      <c r="AI1027014" s="29"/>
    </row>
    <row r="1027042" spans="23:35" x14ac:dyDescent="0.2">
      <c r="W1027042" s="31"/>
      <c r="AI1027042" s="31"/>
    </row>
    <row r="1027046" spans="23:35" x14ac:dyDescent="0.2">
      <c r="W1027046" s="29"/>
      <c r="AI1027046" s="29"/>
    </row>
    <row r="1027074" spans="23:35" x14ac:dyDescent="0.2">
      <c r="W1027074" s="31"/>
      <c r="AI1027074" s="31"/>
    </row>
    <row r="1027078" spans="23:35" x14ac:dyDescent="0.2">
      <c r="W1027078" s="29"/>
      <c r="AI1027078" s="29"/>
    </row>
    <row r="1027106" spans="23:35" x14ac:dyDescent="0.2">
      <c r="W1027106" s="31"/>
      <c r="AI1027106" s="31"/>
    </row>
    <row r="1027110" spans="23:35" x14ac:dyDescent="0.2">
      <c r="W1027110" s="29"/>
      <c r="AI1027110" s="29"/>
    </row>
    <row r="1027138" spans="23:35" x14ac:dyDescent="0.2">
      <c r="W1027138" s="31"/>
      <c r="AI1027138" s="31"/>
    </row>
    <row r="1027142" spans="23:35" x14ac:dyDescent="0.2">
      <c r="W1027142" s="29"/>
      <c r="AI1027142" s="29"/>
    </row>
    <row r="1027170" spans="23:35" x14ac:dyDescent="0.2">
      <c r="W1027170" s="31"/>
      <c r="AI1027170" s="31"/>
    </row>
    <row r="1027174" spans="23:35" x14ac:dyDescent="0.2">
      <c r="W1027174" s="29"/>
      <c r="AI1027174" s="29"/>
    </row>
    <row r="1027202" spans="23:35" x14ac:dyDescent="0.2">
      <c r="W1027202" s="31"/>
      <c r="AI1027202" s="31"/>
    </row>
    <row r="1027206" spans="23:35" x14ac:dyDescent="0.2">
      <c r="W1027206" s="29"/>
      <c r="AI1027206" s="29"/>
    </row>
    <row r="1027234" spans="23:35" x14ac:dyDescent="0.2">
      <c r="W1027234" s="31"/>
      <c r="AI1027234" s="31"/>
    </row>
    <row r="1027238" spans="23:35" x14ac:dyDescent="0.2">
      <c r="W1027238" s="29"/>
      <c r="AI1027238" s="29"/>
    </row>
    <row r="1027266" spans="23:35" x14ac:dyDescent="0.2">
      <c r="W1027266" s="31"/>
      <c r="AI1027266" s="31"/>
    </row>
    <row r="1027270" spans="23:35" x14ac:dyDescent="0.2">
      <c r="W1027270" s="29"/>
      <c r="AI1027270" s="29"/>
    </row>
    <row r="1027298" spans="23:35" x14ac:dyDescent="0.2">
      <c r="W1027298" s="31"/>
      <c r="AI1027298" s="31"/>
    </row>
    <row r="1027302" spans="23:35" x14ac:dyDescent="0.2">
      <c r="W1027302" s="29"/>
      <c r="AI1027302" s="29"/>
    </row>
    <row r="1027330" spans="23:35" x14ac:dyDescent="0.2">
      <c r="W1027330" s="31"/>
      <c r="AI1027330" s="31"/>
    </row>
    <row r="1027334" spans="23:35" x14ac:dyDescent="0.2">
      <c r="W1027334" s="29"/>
      <c r="AI1027334" s="29"/>
    </row>
    <row r="1027362" spans="23:35" x14ac:dyDescent="0.2">
      <c r="W1027362" s="31"/>
      <c r="AI1027362" s="31"/>
    </row>
    <row r="1027366" spans="23:35" x14ac:dyDescent="0.2">
      <c r="W1027366" s="29"/>
      <c r="AI1027366" s="29"/>
    </row>
    <row r="1027394" spans="23:35" x14ac:dyDescent="0.2">
      <c r="W1027394" s="31"/>
      <c r="AI1027394" s="31"/>
    </row>
    <row r="1027398" spans="23:35" x14ac:dyDescent="0.2">
      <c r="W1027398" s="29"/>
      <c r="AI1027398" s="29"/>
    </row>
    <row r="1027426" spans="23:35" x14ac:dyDescent="0.2">
      <c r="W1027426" s="31"/>
      <c r="AI1027426" s="31"/>
    </row>
    <row r="1027430" spans="23:35" x14ac:dyDescent="0.2">
      <c r="W1027430" s="29"/>
      <c r="AI1027430" s="29"/>
    </row>
    <row r="1027458" spans="23:35" x14ac:dyDescent="0.2">
      <c r="W1027458" s="31"/>
      <c r="AI1027458" s="31"/>
    </row>
    <row r="1027462" spans="23:35" x14ac:dyDescent="0.2">
      <c r="W1027462" s="29"/>
      <c r="AI1027462" s="29"/>
    </row>
    <row r="1027490" spans="23:35" x14ac:dyDescent="0.2">
      <c r="W1027490" s="31"/>
      <c r="AI1027490" s="31"/>
    </row>
    <row r="1027494" spans="23:35" x14ac:dyDescent="0.2">
      <c r="W1027494" s="29"/>
      <c r="AI1027494" s="29"/>
    </row>
    <row r="1027522" spans="23:35" x14ac:dyDescent="0.2">
      <c r="W1027522" s="31"/>
      <c r="AI1027522" s="31"/>
    </row>
    <row r="1027526" spans="23:35" x14ac:dyDescent="0.2">
      <c r="W1027526" s="29"/>
      <c r="AI1027526" s="29"/>
    </row>
    <row r="1027554" spans="23:35" x14ac:dyDescent="0.2">
      <c r="W1027554" s="31"/>
      <c r="AI1027554" s="31"/>
    </row>
    <row r="1027558" spans="23:35" x14ac:dyDescent="0.2">
      <c r="W1027558" s="29"/>
      <c r="AI1027558" s="29"/>
    </row>
    <row r="1027586" spans="23:35" x14ac:dyDescent="0.2">
      <c r="W1027586" s="31"/>
      <c r="AI1027586" s="31"/>
    </row>
    <row r="1027590" spans="23:35" x14ac:dyDescent="0.2">
      <c r="W1027590" s="29"/>
      <c r="AI1027590" s="29"/>
    </row>
    <row r="1027618" spans="23:35" x14ac:dyDescent="0.2">
      <c r="W1027618" s="31"/>
      <c r="AI1027618" s="31"/>
    </row>
    <row r="1027622" spans="23:35" x14ac:dyDescent="0.2">
      <c r="W1027622" s="29"/>
      <c r="AI1027622" s="29"/>
    </row>
    <row r="1027650" spans="23:35" x14ac:dyDescent="0.2">
      <c r="W1027650" s="31"/>
      <c r="AI1027650" s="31"/>
    </row>
    <row r="1027654" spans="23:35" x14ac:dyDescent="0.2">
      <c r="W1027654" s="29"/>
      <c r="AI1027654" s="29"/>
    </row>
    <row r="1027682" spans="23:35" x14ac:dyDescent="0.2">
      <c r="W1027682" s="31"/>
      <c r="AI1027682" s="31"/>
    </row>
    <row r="1027686" spans="23:35" x14ac:dyDescent="0.2">
      <c r="W1027686" s="29"/>
      <c r="AI1027686" s="29"/>
    </row>
    <row r="1027714" spans="23:35" x14ac:dyDescent="0.2">
      <c r="W1027714" s="31"/>
      <c r="AI1027714" s="31"/>
    </row>
    <row r="1027718" spans="23:35" x14ac:dyDescent="0.2">
      <c r="W1027718" s="29"/>
      <c r="AI1027718" s="29"/>
    </row>
    <row r="1027746" spans="23:35" x14ac:dyDescent="0.2">
      <c r="W1027746" s="31"/>
      <c r="AI1027746" s="31"/>
    </row>
    <row r="1027750" spans="23:35" x14ac:dyDescent="0.2">
      <c r="W1027750" s="29"/>
      <c r="AI1027750" s="29"/>
    </row>
    <row r="1027778" spans="23:35" x14ac:dyDescent="0.2">
      <c r="W1027778" s="31"/>
      <c r="AI1027778" s="31"/>
    </row>
    <row r="1027782" spans="23:35" x14ac:dyDescent="0.2">
      <c r="W1027782" s="29"/>
      <c r="AI1027782" s="29"/>
    </row>
    <row r="1027810" spans="23:35" x14ac:dyDescent="0.2">
      <c r="W1027810" s="31"/>
      <c r="AI1027810" s="31"/>
    </row>
    <row r="1027814" spans="23:35" x14ac:dyDescent="0.2">
      <c r="W1027814" s="29"/>
      <c r="AI1027814" s="29"/>
    </row>
    <row r="1027842" spans="23:35" x14ac:dyDescent="0.2">
      <c r="W1027842" s="31"/>
      <c r="AI1027842" s="31"/>
    </row>
    <row r="1027846" spans="23:35" x14ac:dyDescent="0.2">
      <c r="W1027846" s="29"/>
      <c r="AI1027846" s="29"/>
    </row>
    <row r="1027874" spans="23:35" x14ac:dyDescent="0.2">
      <c r="W1027874" s="31"/>
      <c r="AI1027874" s="31"/>
    </row>
    <row r="1027878" spans="23:35" x14ac:dyDescent="0.2">
      <c r="W1027878" s="29"/>
      <c r="AI1027878" s="29"/>
    </row>
    <row r="1027906" spans="23:35" x14ac:dyDescent="0.2">
      <c r="W1027906" s="31"/>
      <c r="AI1027906" s="31"/>
    </row>
    <row r="1027910" spans="23:35" x14ac:dyDescent="0.2">
      <c r="W1027910" s="29"/>
      <c r="AI1027910" s="29"/>
    </row>
    <row r="1027938" spans="23:35" x14ac:dyDescent="0.2">
      <c r="W1027938" s="31"/>
      <c r="AI1027938" s="31"/>
    </row>
    <row r="1027942" spans="23:35" x14ac:dyDescent="0.2">
      <c r="W1027942" s="29"/>
      <c r="AI1027942" s="29"/>
    </row>
    <row r="1027970" spans="23:35" x14ac:dyDescent="0.2">
      <c r="W1027970" s="31"/>
      <c r="AI1027970" s="31"/>
    </row>
    <row r="1027974" spans="23:35" x14ac:dyDescent="0.2">
      <c r="W1027974" s="29"/>
      <c r="AI1027974" s="29"/>
    </row>
    <row r="1028002" spans="23:35" x14ac:dyDescent="0.2">
      <c r="W1028002" s="31"/>
      <c r="AI1028002" s="31"/>
    </row>
    <row r="1028006" spans="23:35" x14ac:dyDescent="0.2">
      <c r="W1028006" s="29"/>
      <c r="AI1028006" s="29"/>
    </row>
    <row r="1028034" spans="23:35" x14ac:dyDescent="0.2">
      <c r="W1028034" s="31"/>
      <c r="AI1028034" s="31"/>
    </row>
    <row r="1028038" spans="23:35" x14ac:dyDescent="0.2">
      <c r="W1028038" s="29"/>
      <c r="AI1028038" s="29"/>
    </row>
    <row r="1028066" spans="23:35" x14ac:dyDescent="0.2">
      <c r="W1028066" s="31"/>
      <c r="AI1028066" s="31"/>
    </row>
    <row r="1028070" spans="23:35" x14ac:dyDescent="0.2">
      <c r="W1028070" s="29"/>
      <c r="AI1028070" s="29"/>
    </row>
    <row r="1028098" spans="23:35" x14ac:dyDescent="0.2">
      <c r="W1028098" s="31"/>
      <c r="AI1028098" s="31"/>
    </row>
    <row r="1028102" spans="23:35" x14ac:dyDescent="0.2">
      <c r="W1028102" s="29"/>
      <c r="AI1028102" s="29"/>
    </row>
    <row r="1028130" spans="23:35" x14ac:dyDescent="0.2">
      <c r="W1028130" s="31"/>
      <c r="AI1028130" s="31"/>
    </row>
    <row r="1028134" spans="23:35" x14ac:dyDescent="0.2">
      <c r="W1028134" s="29"/>
      <c r="AI1028134" s="29"/>
    </row>
    <row r="1028162" spans="23:35" x14ac:dyDescent="0.2">
      <c r="W1028162" s="31"/>
      <c r="AI1028162" s="31"/>
    </row>
    <row r="1028166" spans="23:35" x14ac:dyDescent="0.2">
      <c r="W1028166" s="29"/>
      <c r="AI1028166" s="29"/>
    </row>
    <row r="1028194" spans="23:35" x14ac:dyDescent="0.2">
      <c r="W1028194" s="31"/>
      <c r="AI1028194" s="31"/>
    </row>
    <row r="1028198" spans="23:35" x14ac:dyDescent="0.2">
      <c r="W1028198" s="29"/>
      <c r="AI1028198" s="29"/>
    </row>
    <row r="1028226" spans="23:35" x14ac:dyDescent="0.2">
      <c r="W1028226" s="31"/>
      <c r="AI1028226" s="31"/>
    </row>
    <row r="1028230" spans="23:35" x14ac:dyDescent="0.2">
      <c r="W1028230" s="29"/>
      <c r="AI1028230" s="29"/>
    </row>
    <row r="1028258" spans="23:35" x14ac:dyDescent="0.2">
      <c r="W1028258" s="31"/>
      <c r="AI1028258" s="31"/>
    </row>
    <row r="1028262" spans="23:35" x14ac:dyDescent="0.2">
      <c r="W1028262" s="29"/>
      <c r="AI1028262" s="29"/>
    </row>
    <row r="1028290" spans="23:35" x14ac:dyDescent="0.2">
      <c r="W1028290" s="31"/>
      <c r="AI1028290" s="31"/>
    </row>
    <row r="1028294" spans="23:35" x14ac:dyDescent="0.2">
      <c r="W1028294" s="29"/>
      <c r="AI1028294" s="29"/>
    </row>
    <row r="1028322" spans="23:35" x14ac:dyDescent="0.2">
      <c r="W1028322" s="31"/>
      <c r="AI1028322" s="31"/>
    </row>
    <row r="1028326" spans="23:35" x14ac:dyDescent="0.2">
      <c r="W1028326" s="29"/>
      <c r="AI1028326" s="29"/>
    </row>
    <row r="1028354" spans="23:35" x14ac:dyDescent="0.2">
      <c r="W1028354" s="31"/>
      <c r="AI1028354" s="31"/>
    </row>
    <row r="1028358" spans="23:35" x14ac:dyDescent="0.2">
      <c r="W1028358" s="29"/>
      <c r="AI1028358" s="29"/>
    </row>
    <row r="1028386" spans="23:35" x14ac:dyDescent="0.2">
      <c r="W1028386" s="31"/>
      <c r="AI1028386" s="31"/>
    </row>
    <row r="1028390" spans="23:35" x14ac:dyDescent="0.2">
      <c r="W1028390" s="29"/>
      <c r="AI1028390" s="29"/>
    </row>
    <row r="1028418" spans="23:35" x14ac:dyDescent="0.2">
      <c r="W1028418" s="31"/>
      <c r="AI1028418" s="31"/>
    </row>
    <row r="1028422" spans="23:35" x14ac:dyDescent="0.2">
      <c r="W1028422" s="29"/>
      <c r="AI1028422" s="29"/>
    </row>
    <row r="1028450" spans="23:35" x14ac:dyDescent="0.2">
      <c r="W1028450" s="31"/>
      <c r="AI1028450" s="31"/>
    </row>
    <row r="1028454" spans="23:35" x14ac:dyDescent="0.2">
      <c r="W1028454" s="29"/>
      <c r="AI1028454" s="29"/>
    </row>
    <row r="1028482" spans="23:35" x14ac:dyDescent="0.2">
      <c r="W1028482" s="31"/>
      <c r="AI1028482" s="31"/>
    </row>
    <row r="1028486" spans="23:35" x14ac:dyDescent="0.2">
      <c r="W1028486" s="29"/>
      <c r="AI1028486" s="29"/>
    </row>
    <row r="1028514" spans="23:35" x14ac:dyDescent="0.2">
      <c r="W1028514" s="31"/>
      <c r="AI1028514" s="31"/>
    </row>
    <row r="1028518" spans="23:35" x14ac:dyDescent="0.2">
      <c r="W1028518" s="29"/>
      <c r="AI1028518" s="29"/>
    </row>
    <row r="1028546" spans="23:35" x14ac:dyDescent="0.2">
      <c r="W1028546" s="31"/>
      <c r="AI1028546" s="31"/>
    </row>
    <row r="1028550" spans="23:35" x14ac:dyDescent="0.2">
      <c r="W1028550" s="29"/>
      <c r="AI1028550" s="29"/>
    </row>
    <row r="1028578" spans="23:35" x14ac:dyDescent="0.2">
      <c r="W1028578" s="31"/>
      <c r="AI1028578" s="31"/>
    </row>
    <row r="1028582" spans="23:35" x14ac:dyDescent="0.2">
      <c r="W1028582" s="29"/>
      <c r="AI1028582" s="29"/>
    </row>
    <row r="1028610" spans="23:35" x14ac:dyDescent="0.2">
      <c r="W1028610" s="31"/>
      <c r="AI1028610" s="31"/>
    </row>
    <row r="1028614" spans="23:35" x14ac:dyDescent="0.2">
      <c r="W1028614" s="29"/>
      <c r="AI1028614" s="29"/>
    </row>
    <row r="1028642" spans="23:35" x14ac:dyDescent="0.2">
      <c r="W1028642" s="31"/>
      <c r="AI1028642" s="31"/>
    </row>
    <row r="1028646" spans="23:35" x14ac:dyDescent="0.2">
      <c r="W1028646" s="29"/>
      <c r="AI1028646" s="29"/>
    </row>
    <row r="1028674" spans="23:35" x14ac:dyDescent="0.2">
      <c r="W1028674" s="31"/>
      <c r="AI1028674" s="31"/>
    </row>
    <row r="1028678" spans="23:35" x14ac:dyDescent="0.2">
      <c r="W1028678" s="29"/>
      <c r="AI1028678" s="29"/>
    </row>
    <row r="1028706" spans="23:35" x14ac:dyDescent="0.2">
      <c r="W1028706" s="31"/>
      <c r="AI1028706" s="31"/>
    </row>
    <row r="1028710" spans="23:35" x14ac:dyDescent="0.2">
      <c r="W1028710" s="29"/>
      <c r="AI1028710" s="29"/>
    </row>
    <row r="1028738" spans="23:35" x14ac:dyDescent="0.2">
      <c r="W1028738" s="31"/>
      <c r="AI1028738" s="31"/>
    </row>
    <row r="1028742" spans="23:35" x14ac:dyDescent="0.2">
      <c r="W1028742" s="29"/>
      <c r="AI1028742" s="29"/>
    </row>
    <row r="1028770" spans="23:35" x14ac:dyDescent="0.2">
      <c r="W1028770" s="31"/>
      <c r="AI1028770" s="31"/>
    </row>
    <row r="1028774" spans="23:35" x14ac:dyDescent="0.2">
      <c r="W1028774" s="29"/>
      <c r="AI1028774" s="29"/>
    </row>
    <row r="1028802" spans="23:35" x14ac:dyDescent="0.2">
      <c r="W1028802" s="31"/>
      <c r="AI1028802" s="31"/>
    </row>
    <row r="1028806" spans="23:35" x14ac:dyDescent="0.2">
      <c r="W1028806" s="29"/>
      <c r="AI1028806" s="29"/>
    </row>
    <row r="1028834" spans="23:35" x14ac:dyDescent="0.2">
      <c r="W1028834" s="31"/>
      <c r="AI1028834" s="31"/>
    </row>
    <row r="1028838" spans="23:35" x14ac:dyDescent="0.2">
      <c r="W1028838" s="29"/>
      <c r="AI1028838" s="29"/>
    </row>
    <row r="1028866" spans="23:35" x14ac:dyDescent="0.2">
      <c r="W1028866" s="31"/>
      <c r="AI1028866" s="31"/>
    </row>
    <row r="1028870" spans="23:35" x14ac:dyDescent="0.2">
      <c r="W1028870" s="29"/>
      <c r="AI1028870" s="29"/>
    </row>
    <row r="1028898" spans="23:35" x14ac:dyDescent="0.2">
      <c r="W1028898" s="31"/>
      <c r="AI1028898" s="31"/>
    </row>
    <row r="1028902" spans="23:35" x14ac:dyDescent="0.2">
      <c r="W1028902" s="29"/>
      <c r="AI1028902" s="29"/>
    </row>
    <row r="1028930" spans="23:35" x14ac:dyDescent="0.2">
      <c r="W1028930" s="31"/>
      <c r="AI1028930" s="31"/>
    </row>
    <row r="1028934" spans="23:35" x14ac:dyDescent="0.2">
      <c r="W1028934" s="29"/>
      <c r="AI1028934" s="29"/>
    </row>
    <row r="1028962" spans="23:35" x14ac:dyDescent="0.2">
      <c r="W1028962" s="31"/>
      <c r="AI1028962" s="31"/>
    </row>
    <row r="1028966" spans="23:35" x14ac:dyDescent="0.2">
      <c r="W1028966" s="29"/>
      <c r="AI1028966" s="29"/>
    </row>
    <row r="1028994" spans="23:35" x14ac:dyDescent="0.2">
      <c r="W1028994" s="31"/>
      <c r="AI1028994" s="31"/>
    </row>
    <row r="1028998" spans="23:35" x14ac:dyDescent="0.2">
      <c r="W1028998" s="29"/>
      <c r="AI1028998" s="29"/>
    </row>
    <row r="1029026" spans="23:35" x14ac:dyDescent="0.2">
      <c r="W1029026" s="31"/>
      <c r="AI1029026" s="31"/>
    </row>
    <row r="1029030" spans="23:35" x14ac:dyDescent="0.2">
      <c r="W1029030" s="29"/>
      <c r="AI1029030" s="29"/>
    </row>
    <row r="1029058" spans="23:35" x14ac:dyDescent="0.2">
      <c r="W1029058" s="31"/>
      <c r="AI1029058" s="31"/>
    </row>
    <row r="1029062" spans="23:35" x14ac:dyDescent="0.2">
      <c r="W1029062" s="29"/>
      <c r="AI1029062" s="29"/>
    </row>
    <row r="1029090" spans="23:35" x14ac:dyDescent="0.2">
      <c r="W1029090" s="31"/>
      <c r="AI1029090" s="31"/>
    </row>
    <row r="1029094" spans="23:35" x14ac:dyDescent="0.2">
      <c r="W1029094" s="29"/>
      <c r="AI1029094" s="29"/>
    </row>
    <row r="1029122" spans="23:35" x14ac:dyDescent="0.2">
      <c r="W1029122" s="31"/>
      <c r="AI1029122" s="31"/>
    </row>
    <row r="1029126" spans="23:35" x14ac:dyDescent="0.2">
      <c r="W1029126" s="29"/>
      <c r="AI1029126" s="29"/>
    </row>
    <row r="1029154" spans="23:35" x14ac:dyDescent="0.2">
      <c r="W1029154" s="31"/>
      <c r="AI1029154" s="31"/>
    </row>
    <row r="1029158" spans="23:35" x14ac:dyDescent="0.2">
      <c r="W1029158" s="29"/>
      <c r="AI1029158" s="29"/>
    </row>
    <row r="1029186" spans="23:35" x14ac:dyDescent="0.2">
      <c r="W1029186" s="31"/>
      <c r="AI1029186" s="31"/>
    </row>
    <row r="1029190" spans="23:35" x14ac:dyDescent="0.2">
      <c r="W1029190" s="29"/>
      <c r="AI1029190" s="29"/>
    </row>
    <row r="1029218" spans="23:35" x14ac:dyDescent="0.2">
      <c r="W1029218" s="31"/>
      <c r="AI1029218" s="31"/>
    </row>
    <row r="1029222" spans="23:35" x14ac:dyDescent="0.2">
      <c r="W1029222" s="29"/>
      <c r="AI1029222" s="29"/>
    </row>
    <row r="1029250" spans="23:35" x14ac:dyDescent="0.2">
      <c r="W1029250" s="31"/>
      <c r="AI1029250" s="31"/>
    </row>
    <row r="1029254" spans="23:35" x14ac:dyDescent="0.2">
      <c r="W1029254" s="29"/>
      <c r="AI1029254" s="29"/>
    </row>
    <row r="1029282" spans="23:35" x14ac:dyDescent="0.2">
      <c r="W1029282" s="31"/>
      <c r="AI1029282" s="31"/>
    </row>
    <row r="1029286" spans="23:35" x14ac:dyDescent="0.2">
      <c r="W1029286" s="29"/>
      <c r="AI1029286" s="29"/>
    </row>
    <row r="1029314" spans="23:35" x14ac:dyDescent="0.2">
      <c r="W1029314" s="31"/>
      <c r="AI1029314" s="31"/>
    </row>
    <row r="1029318" spans="23:35" x14ac:dyDescent="0.2">
      <c r="W1029318" s="29"/>
      <c r="AI1029318" s="29"/>
    </row>
    <row r="1029346" spans="23:35" x14ac:dyDescent="0.2">
      <c r="W1029346" s="31"/>
      <c r="AI1029346" s="31"/>
    </row>
    <row r="1029350" spans="23:35" x14ac:dyDescent="0.2">
      <c r="W1029350" s="29"/>
      <c r="AI1029350" s="29"/>
    </row>
    <row r="1029378" spans="23:35" x14ac:dyDescent="0.2">
      <c r="W1029378" s="31"/>
      <c r="AI1029378" s="31"/>
    </row>
    <row r="1029382" spans="23:35" x14ac:dyDescent="0.2">
      <c r="W1029382" s="29"/>
      <c r="AI1029382" s="29"/>
    </row>
    <row r="1029410" spans="23:35" x14ac:dyDescent="0.2">
      <c r="W1029410" s="31"/>
      <c r="AI1029410" s="31"/>
    </row>
    <row r="1029414" spans="23:35" x14ac:dyDescent="0.2">
      <c r="W1029414" s="29"/>
      <c r="AI1029414" s="29"/>
    </row>
    <row r="1029442" spans="23:35" x14ac:dyDescent="0.2">
      <c r="W1029442" s="31"/>
      <c r="AI1029442" s="31"/>
    </row>
    <row r="1029446" spans="23:35" x14ac:dyDescent="0.2">
      <c r="W1029446" s="29"/>
      <c r="AI1029446" s="29"/>
    </row>
    <row r="1029474" spans="23:35" x14ac:dyDescent="0.2">
      <c r="W1029474" s="31"/>
      <c r="AI1029474" s="31"/>
    </row>
    <row r="1029478" spans="23:35" x14ac:dyDescent="0.2">
      <c r="W1029478" s="29"/>
      <c r="AI1029478" s="29"/>
    </row>
    <row r="1029506" spans="23:35" x14ac:dyDescent="0.2">
      <c r="W1029506" s="31"/>
      <c r="AI1029506" s="31"/>
    </row>
    <row r="1029510" spans="23:35" x14ac:dyDescent="0.2">
      <c r="W1029510" s="29"/>
      <c r="AI1029510" s="29"/>
    </row>
    <row r="1029538" spans="23:35" x14ac:dyDescent="0.2">
      <c r="W1029538" s="31"/>
      <c r="AI1029538" s="31"/>
    </row>
    <row r="1029542" spans="23:35" x14ac:dyDescent="0.2">
      <c r="W1029542" s="29"/>
      <c r="AI1029542" s="29"/>
    </row>
    <row r="1029570" spans="23:35" x14ac:dyDescent="0.2">
      <c r="W1029570" s="31"/>
      <c r="AI1029570" s="31"/>
    </row>
    <row r="1029574" spans="23:35" x14ac:dyDescent="0.2">
      <c r="W1029574" s="29"/>
      <c r="AI1029574" s="29"/>
    </row>
    <row r="1029602" spans="23:35" x14ac:dyDescent="0.2">
      <c r="W1029602" s="31"/>
      <c r="AI1029602" s="31"/>
    </row>
    <row r="1029606" spans="23:35" x14ac:dyDescent="0.2">
      <c r="W1029606" s="29"/>
      <c r="AI1029606" s="29"/>
    </row>
    <row r="1029634" spans="23:35" x14ac:dyDescent="0.2">
      <c r="W1029634" s="31"/>
      <c r="AI1029634" s="31"/>
    </row>
    <row r="1029638" spans="23:35" x14ac:dyDescent="0.2">
      <c r="W1029638" s="29"/>
      <c r="AI1029638" s="29"/>
    </row>
    <row r="1029666" spans="23:35" x14ac:dyDescent="0.2">
      <c r="W1029666" s="31"/>
      <c r="AI1029666" s="31"/>
    </row>
    <row r="1029670" spans="23:35" x14ac:dyDescent="0.2">
      <c r="W1029670" s="29"/>
      <c r="AI1029670" s="29"/>
    </row>
    <row r="1029698" spans="23:35" x14ac:dyDescent="0.2">
      <c r="W1029698" s="31"/>
      <c r="AI1029698" s="31"/>
    </row>
    <row r="1029702" spans="23:35" x14ac:dyDescent="0.2">
      <c r="W1029702" s="29"/>
      <c r="AI1029702" s="29"/>
    </row>
    <row r="1029730" spans="23:35" x14ac:dyDescent="0.2">
      <c r="W1029730" s="31"/>
      <c r="AI1029730" s="31"/>
    </row>
    <row r="1029734" spans="23:35" x14ac:dyDescent="0.2">
      <c r="W1029734" s="29"/>
      <c r="AI1029734" s="29"/>
    </row>
    <row r="1029762" spans="23:35" x14ac:dyDescent="0.2">
      <c r="W1029762" s="31"/>
      <c r="AI1029762" s="31"/>
    </row>
    <row r="1029766" spans="23:35" x14ac:dyDescent="0.2">
      <c r="W1029766" s="29"/>
      <c r="AI1029766" s="29"/>
    </row>
    <row r="1029794" spans="23:35" x14ac:dyDescent="0.2">
      <c r="W1029794" s="31"/>
      <c r="AI1029794" s="31"/>
    </row>
    <row r="1029798" spans="23:35" x14ac:dyDescent="0.2">
      <c r="W1029798" s="29"/>
      <c r="AI1029798" s="29"/>
    </row>
    <row r="1029826" spans="23:35" x14ac:dyDescent="0.2">
      <c r="W1029826" s="31"/>
      <c r="AI1029826" s="31"/>
    </row>
    <row r="1029830" spans="23:35" x14ac:dyDescent="0.2">
      <c r="W1029830" s="29"/>
      <c r="AI1029830" s="29"/>
    </row>
    <row r="1029858" spans="23:35" x14ac:dyDescent="0.2">
      <c r="W1029858" s="31"/>
      <c r="AI1029858" s="31"/>
    </row>
    <row r="1029862" spans="23:35" x14ac:dyDescent="0.2">
      <c r="W1029862" s="29"/>
      <c r="AI1029862" s="29"/>
    </row>
    <row r="1029890" spans="23:35" x14ac:dyDescent="0.2">
      <c r="W1029890" s="31"/>
      <c r="AI1029890" s="31"/>
    </row>
    <row r="1029894" spans="23:35" x14ac:dyDescent="0.2">
      <c r="W1029894" s="29"/>
      <c r="AI1029894" s="29"/>
    </row>
    <row r="1029922" spans="23:35" x14ac:dyDescent="0.2">
      <c r="W1029922" s="31"/>
      <c r="AI1029922" s="31"/>
    </row>
    <row r="1029926" spans="23:35" x14ac:dyDescent="0.2">
      <c r="W1029926" s="29"/>
      <c r="AI1029926" s="29"/>
    </row>
    <row r="1029954" spans="23:35" x14ac:dyDescent="0.2">
      <c r="W1029954" s="31"/>
      <c r="AI1029954" s="31"/>
    </row>
    <row r="1029958" spans="23:35" x14ac:dyDescent="0.2">
      <c r="W1029958" s="29"/>
      <c r="AI1029958" s="29"/>
    </row>
    <row r="1029986" spans="23:35" x14ac:dyDescent="0.2">
      <c r="W1029986" s="31"/>
      <c r="AI1029986" s="31"/>
    </row>
    <row r="1029990" spans="23:35" x14ac:dyDescent="0.2">
      <c r="W1029990" s="29"/>
      <c r="AI1029990" s="29"/>
    </row>
    <row r="1030018" spans="23:35" x14ac:dyDescent="0.2">
      <c r="W1030018" s="31"/>
      <c r="AI1030018" s="31"/>
    </row>
    <row r="1030022" spans="23:35" x14ac:dyDescent="0.2">
      <c r="W1030022" s="29"/>
      <c r="AI1030022" s="29"/>
    </row>
    <row r="1030050" spans="23:35" x14ac:dyDescent="0.2">
      <c r="W1030050" s="31"/>
      <c r="AI1030050" s="31"/>
    </row>
    <row r="1030054" spans="23:35" x14ac:dyDescent="0.2">
      <c r="W1030054" s="29"/>
      <c r="AI1030054" s="29"/>
    </row>
    <row r="1030082" spans="23:35" x14ac:dyDescent="0.2">
      <c r="W1030082" s="31"/>
      <c r="AI1030082" s="31"/>
    </row>
    <row r="1030086" spans="23:35" x14ac:dyDescent="0.2">
      <c r="W1030086" s="29"/>
      <c r="AI1030086" s="29"/>
    </row>
    <row r="1030114" spans="23:35" x14ac:dyDescent="0.2">
      <c r="W1030114" s="31"/>
      <c r="AI1030114" s="31"/>
    </row>
    <row r="1030118" spans="23:35" x14ac:dyDescent="0.2">
      <c r="W1030118" s="29"/>
      <c r="AI1030118" s="29"/>
    </row>
    <row r="1030146" spans="23:35" x14ac:dyDescent="0.2">
      <c r="W1030146" s="31"/>
      <c r="AI1030146" s="31"/>
    </row>
    <row r="1030150" spans="23:35" x14ac:dyDescent="0.2">
      <c r="W1030150" s="29"/>
      <c r="AI1030150" s="29"/>
    </row>
    <row r="1030178" spans="23:35" x14ac:dyDescent="0.2">
      <c r="W1030178" s="31"/>
      <c r="AI1030178" s="31"/>
    </row>
    <row r="1030182" spans="23:35" x14ac:dyDescent="0.2">
      <c r="W1030182" s="29"/>
      <c r="AI1030182" s="29"/>
    </row>
    <row r="1030210" spans="23:35" x14ac:dyDescent="0.2">
      <c r="W1030210" s="31"/>
      <c r="AI1030210" s="31"/>
    </row>
    <row r="1030214" spans="23:35" x14ac:dyDescent="0.2">
      <c r="W1030214" s="29"/>
      <c r="AI1030214" s="29"/>
    </row>
    <row r="1030242" spans="23:35" x14ac:dyDescent="0.2">
      <c r="W1030242" s="31"/>
      <c r="AI1030242" s="31"/>
    </row>
    <row r="1030246" spans="23:35" x14ac:dyDescent="0.2">
      <c r="W1030246" s="29"/>
      <c r="AI1030246" s="29"/>
    </row>
    <row r="1030274" spans="23:35" x14ac:dyDescent="0.2">
      <c r="W1030274" s="31"/>
      <c r="AI1030274" s="31"/>
    </row>
    <row r="1030278" spans="23:35" x14ac:dyDescent="0.2">
      <c r="W1030278" s="29"/>
      <c r="AI1030278" s="29"/>
    </row>
    <row r="1030306" spans="23:35" x14ac:dyDescent="0.2">
      <c r="W1030306" s="31"/>
      <c r="AI1030306" s="31"/>
    </row>
    <row r="1030310" spans="23:35" x14ac:dyDescent="0.2">
      <c r="W1030310" s="29"/>
      <c r="AI1030310" s="29"/>
    </row>
    <row r="1030338" spans="23:35" x14ac:dyDescent="0.2">
      <c r="W1030338" s="31"/>
      <c r="AI1030338" s="31"/>
    </row>
    <row r="1030342" spans="23:35" x14ac:dyDescent="0.2">
      <c r="W1030342" s="29"/>
      <c r="AI1030342" s="29"/>
    </row>
    <row r="1030370" spans="23:35" x14ac:dyDescent="0.2">
      <c r="W1030370" s="31"/>
      <c r="AI1030370" s="31"/>
    </row>
    <row r="1030374" spans="23:35" x14ac:dyDescent="0.2">
      <c r="W1030374" s="29"/>
      <c r="AI1030374" s="29"/>
    </row>
    <row r="1030402" spans="23:35" x14ac:dyDescent="0.2">
      <c r="W1030402" s="31"/>
      <c r="AI1030402" s="31"/>
    </row>
    <row r="1030406" spans="23:35" x14ac:dyDescent="0.2">
      <c r="W1030406" s="29"/>
      <c r="AI1030406" s="29"/>
    </row>
    <row r="1030434" spans="23:35" x14ac:dyDescent="0.2">
      <c r="W1030434" s="31"/>
      <c r="AI1030434" s="31"/>
    </row>
    <row r="1030438" spans="23:35" x14ac:dyDescent="0.2">
      <c r="W1030438" s="29"/>
      <c r="AI1030438" s="29"/>
    </row>
    <row r="1030466" spans="23:35" x14ac:dyDescent="0.2">
      <c r="W1030466" s="31"/>
      <c r="AI1030466" s="31"/>
    </row>
    <row r="1030470" spans="23:35" x14ac:dyDescent="0.2">
      <c r="W1030470" s="29"/>
      <c r="AI1030470" s="29"/>
    </row>
    <row r="1030498" spans="23:35" x14ac:dyDescent="0.2">
      <c r="W1030498" s="31"/>
      <c r="AI1030498" s="31"/>
    </row>
    <row r="1030502" spans="23:35" x14ac:dyDescent="0.2">
      <c r="W1030502" s="29"/>
      <c r="AI1030502" s="29"/>
    </row>
    <row r="1030530" spans="23:35" x14ac:dyDescent="0.2">
      <c r="W1030530" s="31"/>
      <c r="AI1030530" s="31"/>
    </row>
    <row r="1030534" spans="23:35" x14ac:dyDescent="0.2">
      <c r="W1030534" s="29"/>
      <c r="AI1030534" s="29"/>
    </row>
    <row r="1030562" spans="23:35" x14ac:dyDescent="0.2">
      <c r="W1030562" s="31"/>
      <c r="AI1030562" s="31"/>
    </row>
    <row r="1030566" spans="23:35" x14ac:dyDescent="0.2">
      <c r="W1030566" s="29"/>
      <c r="AI1030566" s="29"/>
    </row>
    <row r="1030594" spans="23:35" x14ac:dyDescent="0.2">
      <c r="W1030594" s="31"/>
      <c r="AI1030594" s="31"/>
    </row>
    <row r="1030598" spans="23:35" x14ac:dyDescent="0.2">
      <c r="W1030598" s="29"/>
      <c r="AI1030598" s="29"/>
    </row>
    <row r="1030626" spans="23:35" x14ac:dyDescent="0.2">
      <c r="W1030626" s="31"/>
      <c r="AI1030626" s="31"/>
    </row>
    <row r="1030630" spans="23:35" x14ac:dyDescent="0.2">
      <c r="W1030630" s="29"/>
      <c r="AI1030630" s="29"/>
    </row>
    <row r="1030658" spans="23:35" x14ac:dyDescent="0.2">
      <c r="W1030658" s="31"/>
      <c r="AI1030658" s="31"/>
    </row>
    <row r="1030662" spans="23:35" x14ac:dyDescent="0.2">
      <c r="W1030662" s="29"/>
      <c r="AI1030662" s="29"/>
    </row>
    <row r="1030690" spans="23:35" x14ac:dyDescent="0.2">
      <c r="W1030690" s="31"/>
      <c r="AI1030690" s="31"/>
    </row>
    <row r="1030694" spans="23:35" x14ac:dyDescent="0.2">
      <c r="W1030694" s="29"/>
      <c r="AI1030694" s="29"/>
    </row>
    <row r="1030722" spans="23:35" x14ac:dyDescent="0.2">
      <c r="W1030722" s="31"/>
      <c r="AI1030722" s="31"/>
    </row>
    <row r="1030726" spans="23:35" x14ac:dyDescent="0.2">
      <c r="W1030726" s="29"/>
      <c r="AI1030726" s="29"/>
    </row>
    <row r="1030754" spans="23:35" x14ac:dyDescent="0.2">
      <c r="W1030754" s="31"/>
      <c r="AI1030754" s="31"/>
    </row>
    <row r="1030758" spans="23:35" x14ac:dyDescent="0.2">
      <c r="W1030758" s="29"/>
      <c r="AI1030758" s="29"/>
    </row>
    <row r="1030786" spans="23:35" x14ac:dyDescent="0.2">
      <c r="W1030786" s="31"/>
      <c r="AI1030786" s="31"/>
    </row>
    <row r="1030790" spans="23:35" x14ac:dyDescent="0.2">
      <c r="W1030790" s="29"/>
      <c r="AI1030790" s="29"/>
    </row>
    <row r="1030818" spans="23:35" x14ac:dyDescent="0.2">
      <c r="W1030818" s="31"/>
      <c r="AI1030818" s="31"/>
    </row>
    <row r="1030822" spans="23:35" x14ac:dyDescent="0.2">
      <c r="W1030822" s="29"/>
      <c r="AI1030822" s="29"/>
    </row>
    <row r="1030850" spans="23:35" x14ac:dyDescent="0.2">
      <c r="W1030850" s="31"/>
      <c r="AI1030850" s="31"/>
    </row>
    <row r="1030854" spans="23:35" x14ac:dyDescent="0.2">
      <c r="W1030854" s="29"/>
      <c r="AI1030854" s="29"/>
    </row>
    <row r="1030882" spans="23:35" x14ac:dyDescent="0.2">
      <c r="W1030882" s="31"/>
      <c r="AI1030882" s="31"/>
    </row>
    <row r="1030886" spans="23:35" x14ac:dyDescent="0.2">
      <c r="W1030886" s="29"/>
      <c r="AI1030886" s="29"/>
    </row>
    <row r="1030914" spans="23:35" x14ac:dyDescent="0.2">
      <c r="W1030914" s="31"/>
      <c r="AI1030914" s="31"/>
    </row>
    <row r="1030918" spans="23:35" x14ac:dyDescent="0.2">
      <c r="W1030918" s="29"/>
      <c r="AI1030918" s="29"/>
    </row>
    <row r="1030946" spans="23:35" x14ac:dyDescent="0.2">
      <c r="W1030946" s="31"/>
      <c r="AI1030946" s="31"/>
    </row>
    <row r="1030950" spans="23:35" x14ac:dyDescent="0.2">
      <c r="W1030950" s="29"/>
      <c r="AI1030950" s="29"/>
    </row>
    <row r="1030978" spans="23:35" x14ac:dyDescent="0.2">
      <c r="W1030978" s="31"/>
      <c r="AI1030978" s="31"/>
    </row>
    <row r="1030982" spans="23:35" x14ac:dyDescent="0.2">
      <c r="W1030982" s="29"/>
      <c r="AI1030982" s="29"/>
    </row>
    <row r="1031010" spans="23:35" x14ac:dyDescent="0.2">
      <c r="W1031010" s="31"/>
      <c r="AI1031010" s="31"/>
    </row>
    <row r="1031014" spans="23:35" x14ac:dyDescent="0.2">
      <c r="W1031014" s="29"/>
      <c r="AI1031014" s="29"/>
    </row>
    <row r="1031042" spans="23:35" x14ac:dyDescent="0.2">
      <c r="W1031042" s="31"/>
      <c r="AI1031042" s="31"/>
    </row>
    <row r="1031046" spans="23:35" x14ac:dyDescent="0.2">
      <c r="W1031046" s="29"/>
      <c r="AI1031046" s="29"/>
    </row>
    <row r="1031074" spans="23:35" x14ac:dyDescent="0.2">
      <c r="W1031074" s="31"/>
      <c r="AI1031074" s="31"/>
    </row>
    <row r="1031078" spans="23:35" x14ac:dyDescent="0.2">
      <c r="W1031078" s="29"/>
      <c r="AI1031078" s="29"/>
    </row>
    <row r="1031106" spans="23:35" x14ac:dyDescent="0.2">
      <c r="W1031106" s="31"/>
      <c r="AI1031106" s="31"/>
    </row>
    <row r="1031110" spans="23:35" x14ac:dyDescent="0.2">
      <c r="W1031110" s="29"/>
      <c r="AI1031110" s="29"/>
    </row>
    <row r="1031138" spans="23:35" x14ac:dyDescent="0.2">
      <c r="W1031138" s="31"/>
      <c r="AI1031138" s="31"/>
    </row>
    <row r="1031142" spans="23:35" x14ac:dyDescent="0.2">
      <c r="W1031142" s="29"/>
      <c r="AI1031142" s="29"/>
    </row>
    <row r="1031170" spans="23:35" x14ac:dyDescent="0.2">
      <c r="W1031170" s="31"/>
      <c r="AI1031170" s="31"/>
    </row>
    <row r="1031174" spans="23:35" x14ac:dyDescent="0.2">
      <c r="W1031174" s="29"/>
      <c r="AI1031174" s="29"/>
    </row>
    <row r="1031202" spans="23:35" x14ac:dyDescent="0.2">
      <c r="W1031202" s="31"/>
      <c r="AI1031202" s="31"/>
    </row>
    <row r="1031206" spans="23:35" x14ac:dyDescent="0.2">
      <c r="W1031206" s="29"/>
      <c r="AI1031206" s="29"/>
    </row>
    <row r="1031234" spans="23:35" x14ac:dyDescent="0.2">
      <c r="W1031234" s="31"/>
      <c r="AI1031234" s="31"/>
    </row>
    <row r="1031238" spans="23:35" x14ac:dyDescent="0.2">
      <c r="W1031238" s="29"/>
      <c r="AI1031238" s="29"/>
    </row>
    <row r="1031266" spans="23:35" x14ac:dyDescent="0.2">
      <c r="W1031266" s="31"/>
      <c r="AI1031266" s="31"/>
    </row>
    <row r="1031270" spans="23:35" x14ac:dyDescent="0.2">
      <c r="W1031270" s="29"/>
      <c r="AI1031270" s="29"/>
    </row>
    <row r="1031298" spans="23:35" x14ac:dyDescent="0.2">
      <c r="W1031298" s="31"/>
      <c r="AI1031298" s="31"/>
    </row>
    <row r="1031302" spans="23:35" x14ac:dyDescent="0.2">
      <c r="W1031302" s="29"/>
      <c r="AI1031302" s="29"/>
    </row>
    <row r="1031330" spans="23:35" x14ac:dyDescent="0.2">
      <c r="W1031330" s="31"/>
      <c r="AI1031330" s="31"/>
    </row>
    <row r="1031334" spans="23:35" x14ac:dyDescent="0.2">
      <c r="W1031334" s="29"/>
      <c r="AI1031334" s="29"/>
    </row>
    <row r="1031362" spans="23:35" x14ac:dyDescent="0.2">
      <c r="W1031362" s="31"/>
      <c r="AI1031362" s="31"/>
    </row>
    <row r="1031366" spans="23:35" x14ac:dyDescent="0.2">
      <c r="W1031366" s="29"/>
      <c r="AI1031366" s="29"/>
    </row>
    <row r="1031394" spans="23:35" x14ac:dyDescent="0.2">
      <c r="W1031394" s="31"/>
      <c r="AI1031394" s="31"/>
    </row>
    <row r="1031398" spans="23:35" x14ac:dyDescent="0.2">
      <c r="W1031398" s="29"/>
      <c r="AI1031398" s="29"/>
    </row>
    <row r="1031426" spans="23:35" x14ac:dyDescent="0.2">
      <c r="W1031426" s="31"/>
      <c r="AI1031426" s="31"/>
    </row>
    <row r="1031430" spans="23:35" x14ac:dyDescent="0.2">
      <c r="W1031430" s="29"/>
      <c r="AI1031430" s="29"/>
    </row>
    <row r="1031458" spans="23:35" x14ac:dyDescent="0.2">
      <c r="W1031458" s="31"/>
      <c r="AI1031458" s="31"/>
    </row>
    <row r="1031462" spans="23:35" x14ac:dyDescent="0.2">
      <c r="W1031462" s="29"/>
      <c r="AI1031462" s="29"/>
    </row>
    <row r="1031490" spans="23:35" x14ac:dyDescent="0.2">
      <c r="W1031490" s="31"/>
      <c r="AI1031490" s="31"/>
    </row>
    <row r="1031494" spans="23:35" x14ac:dyDescent="0.2">
      <c r="W1031494" s="29"/>
      <c r="AI1031494" s="29"/>
    </row>
    <row r="1031522" spans="23:35" x14ac:dyDescent="0.2">
      <c r="W1031522" s="31"/>
      <c r="AI1031522" s="31"/>
    </row>
    <row r="1031526" spans="23:35" x14ac:dyDescent="0.2">
      <c r="W1031526" s="29"/>
      <c r="AI1031526" s="29"/>
    </row>
    <row r="1031554" spans="23:35" x14ac:dyDescent="0.2">
      <c r="W1031554" s="31"/>
      <c r="AI1031554" s="31"/>
    </row>
    <row r="1031558" spans="23:35" x14ac:dyDescent="0.2">
      <c r="W1031558" s="29"/>
      <c r="AI1031558" s="29"/>
    </row>
    <row r="1031586" spans="23:35" x14ac:dyDescent="0.2">
      <c r="W1031586" s="31"/>
      <c r="AI1031586" s="31"/>
    </row>
    <row r="1031590" spans="23:35" x14ac:dyDescent="0.2">
      <c r="W1031590" s="29"/>
      <c r="AI1031590" s="29"/>
    </row>
    <row r="1031618" spans="23:35" x14ac:dyDescent="0.2">
      <c r="W1031618" s="31"/>
      <c r="AI1031618" s="31"/>
    </row>
    <row r="1031622" spans="23:35" x14ac:dyDescent="0.2">
      <c r="W1031622" s="29"/>
      <c r="AI1031622" s="29"/>
    </row>
    <row r="1031650" spans="23:35" x14ac:dyDescent="0.2">
      <c r="W1031650" s="31"/>
      <c r="AI1031650" s="31"/>
    </row>
    <row r="1031654" spans="23:35" x14ac:dyDescent="0.2">
      <c r="W1031654" s="29"/>
      <c r="AI1031654" s="29"/>
    </row>
    <row r="1031682" spans="23:35" x14ac:dyDescent="0.2">
      <c r="W1031682" s="31"/>
      <c r="AI1031682" s="31"/>
    </row>
    <row r="1031686" spans="23:35" x14ac:dyDescent="0.2">
      <c r="W1031686" s="29"/>
      <c r="AI1031686" s="29"/>
    </row>
    <row r="1031714" spans="23:35" x14ac:dyDescent="0.2">
      <c r="W1031714" s="31"/>
      <c r="AI1031714" s="31"/>
    </row>
    <row r="1031718" spans="23:35" x14ac:dyDescent="0.2">
      <c r="W1031718" s="29"/>
      <c r="AI1031718" s="29"/>
    </row>
    <row r="1031746" spans="23:35" x14ac:dyDescent="0.2">
      <c r="W1031746" s="31"/>
      <c r="AI1031746" s="31"/>
    </row>
    <row r="1031750" spans="23:35" x14ac:dyDescent="0.2">
      <c r="W1031750" s="29"/>
      <c r="AI1031750" s="29"/>
    </row>
    <row r="1031778" spans="23:35" x14ac:dyDescent="0.2">
      <c r="W1031778" s="31"/>
      <c r="AI1031778" s="31"/>
    </row>
    <row r="1031782" spans="23:35" x14ac:dyDescent="0.2">
      <c r="W1031782" s="29"/>
      <c r="AI1031782" s="29"/>
    </row>
    <row r="1031810" spans="23:35" x14ac:dyDescent="0.2">
      <c r="W1031810" s="31"/>
      <c r="AI1031810" s="31"/>
    </row>
    <row r="1031814" spans="23:35" x14ac:dyDescent="0.2">
      <c r="W1031814" s="29"/>
      <c r="AI1031814" s="29"/>
    </row>
    <row r="1031842" spans="23:35" x14ac:dyDescent="0.2">
      <c r="W1031842" s="31"/>
      <c r="AI1031842" s="31"/>
    </row>
    <row r="1031846" spans="23:35" x14ac:dyDescent="0.2">
      <c r="W1031846" s="29"/>
      <c r="AI1031846" s="29"/>
    </row>
    <row r="1031874" spans="23:35" x14ac:dyDescent="0.2">
      <c r="W1031874" s="31"/>
      <c r="AI1031874" s="31"/>
    </row>
    <row r="1031878" spans="23:35" x14ac:dyDescent="0.2">
      <c r="W1031878" s="29"/>
      <c r="AI1031878" s="29"/>
    </row>
    <row r="1031906" spans="23:35" x14ac:dyDescent="0.2">
      <c r="W1031906" s="31"/>
      <c r="AI1031906" s="31"/>
    </row>
    <row r="1031910" spans="23:35" x14ac:dyDescent="0.2">
      <c r="W1031910" s="29"/>
      <c r="AI1031910" s="29"/>
    </row>
    <row r="1031938" spans="23:35" x14ac:dyDescent="0.2">
      <c r="W1031938" s="31"/>
      <c r="AI1031938" s="31"/>
    </row>
    <row r="1031942" spans="23:35" x14ac:dyDescent="0.2">
      <c r="W1031942" s="29"/>
      <c r="AI1031942" s="29"/>
    </row>
    <row r="1031970" spans="23:35" x14ac:dyDescent="0.2">
      <c r="W1031970" s="31"/>
      <c r="AI1031970" s="31"/>
    </row>
    <row r="1031974" spans="23:35" x14ac:dyDescent="0.2">
      <c r="W1031974" s="29"/>
      <c r="AI1031974" s="29"/>
    </row>
    <row r="1032002" spans="23:35" x14ac:dyDescent="0.2">
      <c r="W1032002" s="31"/>
      <c r="AI1032002" s="31"/>
    </row>
    <row r="1032006" spans="23:35" x14ac:dyDescent="0.2">
      <c r="W1032006" s="29"/>
      <c r="AI1032006" s="29"/>
    </row>
    <row r="1032034" spans="23:35" x14ac:dyDescent="0.2">
      <c r="W1032034" s="31"/>
      <c r="AI1032034" s="31"/>
    </row>
    <row r="1032038" spans="23:35" x14ac:dyDescent="0.2">
      <c r="W1032038" s="29"/>
      <c r="AI1032038" s="29"/>
    </row>
    <row r="1032066" spans="23:35" x14ac:dyDescent="0.2">
      <c r="W1032066" s="31"/>
      <c r="AI1032066" s="31"/>
    </row>
    <row r="1032070" spans="23:35" x14ac:dyDescent="0.2">
      <c r="W1032070" s="29"/>
      <c r="AI1032070" s="29"/>
    </row>
    <row r="1032098" spans="23:35" x14ac:dyDescent="0.2">
      <c r="W1032098" s="31"/>
      <c r="AI1032098" s="31"/>
    </row>
    <row r="1032102" spans="23:35" x14ac:dyDescent="0.2">
      <c r="W1032102" s="29"/>
      <c r="AI1032102" s="29"/>
    </row>
    <row r="1032130" spans="23:35" x14ac:dyDescent="0.2">
      <c r="W1032130" s="31"/>
      <c r="AI1032130" s="31"/>
    </row>
    <row r="1032134" spans="23:35" x14ac:dyDescent="0.2">
      <c r="W1032134" s="29"/>
      <c r="AI1032134" s="29"/>
    </row>
    <row r="1032162" spans="23:35" x14ac:dyDescent="0.2">
      <c r="W1032162" s="31"/>
      <c r="AI1032162" s="31"/>
    </row>
    <row r="1032166" spans="23:35" x14ac:dyDescent="0.2">
      <c r="W1032166" s="29"/>
      <c r="AI1032166" s="29"/>
    </row>
    <row r="1032194" spans="23:35" x14ac:dyDescent="0.2">
      <c r="W1032194" s="31"/>
      <c r="AI1032194" s="31"/>
    </row>
    <row r="1032198" spans="23:35" x14ac:dyDescent="0.2">
      <c r="W1032198" s="29"/>
      <c r="AI1032198" s="29"/>
    </row>
    <row r="1032226" spans="23:35" x14ac:dyDescent="0.2">
      <c r="W1032226" s="31"/>
      <c r="AI1032226" s="31"/>
    </row>
    <row r="1032230" spans="23:35" x14ac:dyDescent="0.2">
      <c r="W1032230" s="29"/>
      <c r="AI1032230" s="29"/>
    </row>
    <row r="1032258" spans="23:35" x14ac:dyDescent="0.2">
      <c r="W1032258" s="31"/>
      <c r="AI1032258" s="31"/>
    </row>
    <row r="1032262" spans="23:35" x14ac:dyDescent="0.2">
      <c r="W1032262" s="29"/>
      <c r="AI1032262" s="29"/>
    </row>
    <row r="1032290" spans="23:35" x14ac:dyDescent="0.2">
      <c r="W1032290" s="31"/>
      <c r="AI1032290" s="31"/>
    </row>
    <row r="1032294" spans="23:35" x14ac:dyDescent="0.2">
      <c r="W1032294" s="29"/>
      <c r="AI1032294" s="29"/>
    </row>
    <row r="1032322" spans="23:35" x14ac:dyDescent="0.2">
      <c r="W1032322" s="31"/>
      <c r="AI1032322" s="31"/>
    </row>
    <row r="1032326" spans="23:35" x14ac:dyDescent="0.2">
      <c r="W1032326" s="29"/>
      <c r="AI1032326" s="29"/>
    </row>
    <row r="1032354" spans="23:35" x14ac:dyDescent="0.2">
      <c r="W1032354" s="31"/>
      <c r="AI1032354" s="31"/>
    </row>
    <row r="1032358" spans="23:35" x14ac:dyDescent="0.2">
      <c r="W1032358" s="29"/>
      <c r="AI1032358" s="29"/>
    </row>
    <row r="1032386" spans="23:35" x14ac:dyDescent="0.2">
      <c r="W1032386" s="31"/>
      <c r="AI1032386" s="31"/>
    </row>
    <row r="1032390" spans="23:35" x14ac:dyDescent="0.2">
      <c r="W1032390" s="29"/>
      <c r="AI1032390" s="29"/>
    </row>
    <row r="1032418" spans="23:35" x14ac:dyDescent="0.2">
      <c r="W1032418" s="31"/>
      <c r="AI1032418" s="31"/>
    </row>
    <row r="1032422" spans="23:35" x14ac:dyDescent="0.2">
      <c r="W1032422" s="29"/>
      <c r="AI1032422" s="29"/>
    </row>
    <row r="1032450" spans="23:35" x14ac:dyDescent="0.2">
      <c r="W1032450" s="31"/>
      <c r="AI1032450" s="31"/>
    </row>
    <row r="1032454" spans="23:35" x14ac:dyDescent="0.2">
      <c r="W1032454" s="29"/>
      <c r="AI1032454" s="29"/>
    </row>
    <row r="1032482" spans="23:35" x14ac:dyDescent="0.2">
      <c r="W1032482" s="31"/>
      <c r="AI1032482" s="31"/>
    </row>
    <row r="1032486" spans="23:35" x14ac:dyDescent="0.2">
      <c r="W1032486" s="29"/>
      <c r="AI1032486" s="29"/>
    </row>
    <row r="1032514" spans="23:35" x14ac:dyDescent="0.2">
      <c r="W1032514" s="31"/>
      <c r="AI1032514" s="31"/>
    </row>
    <row r="1032518" spans="23:35" x14ac:dyDescent="0.2">
      <c r="W1032518" s="29"/>
      <c r="AI1032518" s="29"/>
    </row>
    <row r="1032546" spans="23:35" x14ac:dyDescent="0.2">
      <c r="W1032546" s="31"/>
      <c r="AI1032546" s="31"/>
    </row>
    <row r="1032550" spans="23:35" x14ac:dyDescent="0.2">
      <c r="W1032550" s="29"/>
      <c r="AI1032550" s="29"/>
    </row>
    <row r="1032578" spans="23:35" x14ac:dyDescent="0.2">
      <c r="W1032578" s="31"/>
      <c r="AI1032578" s="31"/>
    </row>
    <row r="1032582" spans="23:35" x14ac:dyDescent="0.2">
      <c r="W1032582" s="29"/>
      <c r="AI1032582" s="29"/>
    </row>
    <row r="1032610" spans="23:35" x14ac:dyDescent="0.2">
      <c r="W1032610" s="31"/>
      <c r="AI1032610" s="31"/>
    </row>
    <row r="1032614" spans="23:35" x14ac:dyDescent="0.2">
      <c r="W1032614" s="29"/>
      <c r="AI1032614" s="29"/>
    </row>
    <row r="1032642" spans="23:35" x14ac:dyDescent="0.2">
      <c r="W1032642" s="31"/>
      <c r="AI1032642" s="31"/>
    </row>
    <row r="1032646" spans="23:35" x14ac:dyDescent="0.2">
      <c r="W1032646" s="29"/>
      <c r="AI1032646" s="29"/>
    </row>
    <row r="1032674" spans="23:35" x14ac:dyDescent="0.2">
      <c r="W1032674" s="31"/>
      <c r="AI1032674" s="31"/>
    </row>
    <row r="1032678" spans="23:35" x14ac:dyDescent="0.2">
      <c r="W1032678" s="29"/>
      <c r="AI1032678" s="29"/>
    </row>
    <row r="1032706" spans="23:35" x14ac:dyDescent="0.2">
      <c r="W1032706" s="31"/>
      <c r="AI1032706" s="31"/>
    </row>
    <row r="1032710" spans="23:35" x14ac:dyDescent="0.2">
      <c r="W1032710" s="29"/>
      <c r="AI1032710" s="29"/>
    </row>
    <row r="1032738" spans="23:35" x14ac:dyDescent="0.2">
      <c r="W1032738" s="31"/>
      <c r="AI1032738" s="31"/>
    </row>
    <row r="1032742" spans="23:35" x14ac:dyDescent="0.2">
      <c r="W1032742" s="29"/>
      <c r="AI1032742" s="29"/>
    </row>
    <row r="1032770" spans="23:35" x14ac:dyDescent="0.2">
      <c r="W1032770" s="31"/>
      <c r="AI1032770" s="31"/>
    </row>
    <row r="1032774" spans="23:35" x14ac:dyDescent="0.2">
      <c r="W1032774" s="29"/>
      <c r="AI1032774" s="29"/>
    </row>
    <row r="1032802" spans="23:35" x14ac:dyDescent="0.2">
      <c r="W1032802" s="31"/>
      <c r="AI1032802" s="31"/>
    </row>
    <row r="1032806" spans="23:35" x14ac:dyDescent="0.2">
      <c r="W1032806" s="29"/>
      <c r="AI1032806" s="29"/>
    </row>
    <row r="1032834" spans="23:35" x14ac:dyDescent="0.2">
      <c r="W1032834" s="31"/>
      <c r="AI1032834" s="31"/>
    </row>
    <row r="1032838" spans="23:35" x14ac:dyDescent="0.2">
      <c r="W1032838" s="29"/>
      <c r="AI1032838" s="29"/>
    </row>
    <row r="1032866" spans="23:35" x14ac:dyDescent="0.2">
      <c r="W1032866" s="31"/>
      <c r="AI1032866" s="31"/>
    </row>
    <row r="1032870" spans="23:35" x14ac:dyDescent="0.2">
      <c r="W1032870" s="29"/>
      <c r="AI1032870" s="29"/>
    </row>
    <row r="1032898" spans="23:35" x14ac:dyDescent="0.2">
      <c r="W1032898" s="31"/>
      <c r="AI1032898" s="31"/>
    </row>
    <row r="1032902" spans="23:35" x14ac:dyDescent="0.2">
      <c r="W1032902" s="29"/>
      <c r="AI1032902" s="29"/>
    </row>
    <row r="1032930" spans="23:35" x14ac:dyDescent="0.2">
      <c r="W1032930" s="31"/>
      <c r="AI1032930" s="31"/>
    </row>
    <row r="1032934" spans="23:35" x14ac:dyDescent="0.2">
      <c r="W1032934" s="29"/>
      <c r="AI1032934" s="29"/>
    </row>
    <row r="1032962" spans="23:35" x14ac:dyDescent="0.2">
      <c r="W1032962" s="31"/>
      <c r="AI1032962" s="31"/>
    </row>
    <row r="1032966" spans="23:35" x14ac:dyDescent="0.2">
      <c r="W1032966" s="29"/>
      <c r="AI1032966" s="29"/>
    </row>
    <row r="1032994" spans="23:35" x14ac:dyDescent="0.2">
      <c r="W1032994" s="31"/>
      <c r="AI1032994" s="31"/>
    </row>
    <row r="1032998" spans="23:35" x14ac:dyDescent="0.2">
      <c r="W1032998" s="29"/>
      <c r="AI1032998" s="29"/>
    </row>
    <row r="1033026" spans="23:35" x14ac:dyDescent="0.2">
      <c r="W1033026" s="31"/>
      <c r="AI1033026" s="31"/>
    </row>
    <row r="1033030" spans="23:35" x14ac:dyDescent="0.2">
      <c r="W1033030" s="29"/>
      <c r="AI1033030" s="29"/>
    </row>
    <row r="1033058" spans="23:35" x14ac:dyDescent="0.2">
      <c r="W1033058" s="31"/>
      <c r="AI1033058" s="31"/>
    </row>
    <row r="1033062" spans="23:35" x14ac:dyDescent="0.2">
      <c r="W1033062" s="29"/>
      <c r="AI1033062" s="29"/>
    </row>
    <row r="1033090" spans="23:35" x14ac:dyDescent="0.2">
      <c r="W1033090" s="31"/>
      <c r="AI1033090" s="31"/>
    </row>
    <row r="1033094" spans="23:35" x14ac:dyDescent="0.2">
      <c r="W1033094" s="29"/>
      <c r="AI1033094" s="29"/>
    </row>
    <row r="1033122" spans="23:35" x14ac:dyDescent="0.2">
      <c r="W1033122" s="31"/>
      <c r="AI1033122" s="31"/>
    </row>
    <row r="1033126" spans="23:35" x14ac:dyDescent="0.2">
      <c r="W1033126" s="29"/>
      <c r="AI1033126" s="29"/>
    </row>
    <row r="1033154" spans="23:35" x14ac:dyDescent="0.2">
      <c r="W1033154" s="31"/>
      <c r="AI1033154" s="31"/>
    </row>
    <row r="1033158" spans="23:35" x14ac:dyDescent="0.2">
      <c r="W1033158" s="29"/>
      <c r="AI1033158" s="29"/>
    </row>
    <row r="1033186" spans="23:35" x14ac:dyDescent="0.2">
      <c r="W1033186" s="31"/>
      <c r="AI1033186" s="31"/>
    </row>
    <row r="1033190" spans="23:35" x14ac:dyDescent="0.2">
      <c r="W1033190" s="29"/>
      <c r="AI1033190" s="29"/>
    </row>
    <row r="1033218" spans="23:35" x14ac:dyDescent="0.2">
      <c r="W1033218" s="31"/>
      <c r="AI1033218" s="31"/>
    </row>
    <row r="1033222" spans="23:35" x14ac:dyDescent="0.2">
      <c r="W1033222" s="29"/>
      <c r="AI1033222" s="29"/>
    </row>
    <row r="1033250" spans="23:35" x14ac:dyDescent="0.2">
      <c r="W1033250" s="31"/>
      <c r="AI1033250" s="31"/>
    </row>
    <row r="1033254" spans="23:35" x14ac:dyDescent="0.2">
      <c r="W1033254" s="29"/>
      <c r="AI1033254" s="29"/>
    </row>
    <row r="1033282" spans="23:35" x14ac:dyDescent="0.2">
      <c r="W1033282" s="31"/>
      <c r="AI1033282" s="31"/>
    </row>
    <row r="1033286" spans="23:35" x14ac:dyDescent="0.2">
      <c r="W1033286" s="29"/>
      <c r="AI1033286" s="29"/>
    </row>
    <row r="1033314" spans="23:35" x14ac:dyDescent="0.2">
      <c r="W1033314" s="31"/>
      <c r="AI1033314" s="31"/>
    </row>
    <row r="1033318" spans="23:35" x14ac:dyDescent="0.2">
      <c r="W1033318" s="29"/>
      <c r="AI1033318" s="29"/>
    </row>
    <row r="1033346" spans="23:35" x14ac:dyDescent="0.2">
      <c r="W1033346" s="31"/>
      <c r="AI1033346" s="31"/>
    </row>
    <row r="1033350" spans="23:35" x14ac:dyDescent="0.2">
      <c r="W1033350" s="29"/>
      <c r="AI1033350" s="29"/>
    </row>
    <row r="1033378" spans="23:35" x14ac:dyDescent="0.2">
      <c r="W1033378" s="31"/>
      <c r="AI1033378" s="31"/>
    </row>
    <row r="1033382" spans="23:35" x14ac:dyDescent="0.2">
      <c r="W1033382" s="29"/>
      <c r="AI1033382" s="29"/>
    </row>
    <row r="1033410" spans="23:35" x14ac:dyDescent="0.2">
      <c r="W1033410" s="31"/>
      <c r="AI1033410" s="31"/>
    </row>
    <row r="1033414" spans="23:35" x14ac:dyDescent="0.2">
      <c r="W1033414" s="29"/>
      <c r="AI1033414" s="29"/>
    </row>
    <row r="1033442" spans="23:35" x14ac:dyDescent="0.2">
      <c r="W1033442" s="31"/>
      <c r="AI1033442" s="31"/>
    </row>
    <row r="1033446" spans="23:35" x14ac:dyDescent="0.2">
      <c r="W1033446" s="29"/>
      <c r="AI1033446" s="29"/>
    </row>
    <row r="1033474" spans="23:35" x14ac:dyDescent="0.2">
      <c r="W1033474" s="31"/>
      <c r="AI1033474" s="31"/>
    </row>
    <row r="1033478" spans="23:35" x14ac:dyDescent="0.2">
      <c r="W1033478" s="29"/>
      <c r="AI1033478" s="29"/>
    </row>
    <row r="1033506" spans="23:35" x14ac:dyDescent="0.2">
      <c r="W1033506" s="31"/>
      <c r="AI1033506" s="31"/>
    </row>
    <row r="1033510" spans="23:35" x14ac:dyDescent="0.2">
      <c r="W1033510" s="29"/>
      <c r="AI1033510" s="29"/>
    </row>
    <row r="1033538" spans="23:35" x14ac:dyDescent="0.2">
      <c r="W1033538" s="31"/>
      <c r="AI1033538" s="31"/>
    </row>
    <row r="1033542" spans="23:35" x14ac:dyDescent="0.2">
      <c r="W1033542" s="29"/>
      <c r="AI1033542" s="29"/>
    </row>
    <row r="1033570" spans="23:35" x14ac:dyDescent="0.2">
      <c r="W1033570" s="31"/>
      <c r="AI1033570" s="31"/>
    </row>
    <row r="1033574" spans="23:35" x14ac:dyDescent="0.2">
      <c r="W1033574" s="29"/>
      <c r="AI1033574" s="29"/>
    </row>
    <row r="1033602" spans="23:35" x14ac:dyDescent="0.2">
      <c r="W1033602" s="31"/>
      <c r="AI1033602" s="31"/>
    </row>
    <row r="1033606" spans="23:35" x14ac:dyDescent="0.2">
      <c r="W1033606" s="29"/>
      <c r="AI1033606" s="29"/>
    </row>
    <row r="1033634" spans="23:35" x14ac:dyDescent="0.2">
      <c r="W1033634" s="31"/>
      <c r="AI1033634" s="31"/>
    </row>
    <row r="1033638" spans="23:35" x14ac:dyDescent="0.2">
      <c r="W1033638" s="29"/>
      <c r="AI1033638" s="29"/>
    </row>
    <row r="1033666" spans="23:35" x14ac:dyDescent="0.2">
      <c r="W1033666" s="31"/>
      <c r="AI1033666" s="31"/>
    </row>
    <row r="1033670" spans="23:35" x14ac:dyDescent="0.2">
      <c r="W1033670" s="29"/>
      <c r="AI1033670" s="29"/>
    </row>
    <row r="1033698" spans="23:35" x14ac:dyDescent="0.2">
      <c r="W1033698" s="31"/>
      <c r="AI1033698" s="31"/>
    </row>
    <row r="1033702" spans="23:35" x14ac:dyDescent="0.2">
      <c r="W1033702" s="29"/>
      <c r="AI1033702" s="29"/>
    </row>
    <row r="1033730" spans="23:35" x14ac:dyDescent="0.2">
      <c r="W1033730" s="31"/>
      <c r="AI1033730" s="31"/>
    </row>
    <row r="1033734" spans="23:35" x14ac:dyDescent="0.2">
      <c r="W1033734" s="29"/>
      <c r="AI1033734" s="29"/>
    </row>
    <row r="1033762" spans="23:35" x14ac:dyDescent="0.2">
      <c r="W1033762" s="31"/>
      <c r="AI1033762" s="31"/>
    </row>
    <row r="1033766" spans="23:35" x14ac:dyDescent="0.2">
      <c r="W1033766" s="29"/>
      <c r="AI1033766" s="29"/>
    </row>
    <row r="1033794" spans="23:35" x14ac:dyDescent="0.2">
      <c r="W1033794" s="31"/>
      <c r="AI1033794" s="31"/>
    </row>
    <row r="1033798" spans="23:35" x14ac:dyDescent="0.2">
      <c r="W1033798" s="29"/>
      <c r="AI1033798" s="29"/>
    </row>
    <row r="1033826" spans="23:35" x14ac:dyDescent="0.2">
      <c r="W1033826" s="31"/>
      <c r="AI1033826" s="31"/>
    </row>
    <row r="1033830" spans="23:35" x14ac:dyDescent="0.2">
      <c r="W1033830" s="29"/>
      <c r="AI1033830" s="29"/>
    </row>
    <row r="1033858" spans="23:35" x14ac:dyDescent="0.2">
      <c r="W1033858" s="31"/>
      <c r="AI1033858" s="31"/>
    </row>
    <row r="1033862" spans="23:35" x14ac:dyDescent="0.2">
      <c r="W1033862" s="29"/>
      <c r="AI1033862" s="29"/>
    </row>
    <row r="1033890" spans="23:35" x14ac:dyDescent="0.2">
      <c r="W1033890" s="31"/>
      <c r="AI1033890" s="31"/>
    </row>
    <row r="1033894" spans="23:35" x14ac:dyDescent="0.2">
      <c r="W1033894" s="29"/>
      <c r="AI1033894" s="29"/>
    </row>
    <row r="1033922" spans="23:35" x14ac:dyDescent="0.2">
      <c r="W1033922" s="31"/>
      <c r="AI1033922" s="31"/>
    </row>
    <row r="1033926" spans="23:35" x14ac:dyDescent="0.2">
      <c r="W1033926" s="29"/>
      <c r="AI1033926" s="29"/>
    </row>
    <row r="1033954" spans="23:35" x14ac:dyDescent="0.2">
      <c r="W1033954" s="31"/>
      <c r="AI1033954" s="31"/>
    </row>
    <row r="1033958" spans="23:35" x14ac:dyDescent="0.2">
      <c r="W1033958" s="29"/>
      <c r="AI1033958" s="29"/>
    </row>
    <row r="1033986" spans="23:35" x14ac:dyDescent="0.2">
      <c r="W1033986" s="31"/>
      <c r="AI1033986" s="31"/>
    </row>
    <row r="1033990" spans="23:35" x14ac:dyDescent="0.2">
      <c r="W1033990" s="29"/>
      <c r="AI1033990" s="29"/>
    </row>
    <row r="1034018" spans="23:35" x14ac:dyDescent="0.2">
      <c r="W1034018" s="31"/>
      <c r="AI1034018" s="31"/>
    </row>
    <row r="1034022" spans="23:35" x14ac:dyDescent="0.2">
      <c r="W1034022" s="29"/>
      <c r="AI1034022" s="29"/>
    </row>
    <row r="1034050" spans="23:35" x14ac:dyDescent="0.2">
      <c r="W1034050" s="31"/>
      <c r="AI1034050" s="31"/>
    </row>
    <row r="1034054" spans="23:35" x14ac:dyDescent="0.2">
      <c r="W1034054" s="29"/>
      <c r="AI1034054" s="29"/>
    </row>
    <row r="1034082" spans="23:35" x14ac:dyDescent="0.2">
      <c r="W1034082" s="31"/>
      <c r="AI1034082" s="31"/>
    </row>
    <row r="1034086" spans="23:35" x14ac:dyDescent="0.2">
      <c r="W1034086" s="29"/>
      <c r="AI1034086" s="29"/>
    </row>
    <row r="1034114" spans="23:35" x14ac:dyDescent="0.2">
      <c r="W1034114" s="31"/>
      <c r="AI1034114" s="31"/>
    </row>
    <row r="1034118" spans="23:35" x14ac:dyDescent="0.2">
      <c r="W1034118" s="29"/>
      <c r="AI1034118" s="29"/>
    </row>
    <row r="1034146" spans="23:35" x14ac:dyDescent="0.2">
      <c r="W1034146" s="31"/>
      <c r="AI1034146" s="31"/>
    </row>
    <row r="1034150" spans="23:35" x14ac:dyDescent="0.2">
      <c r="W1034150" s="29"/>
      <c r="AI1034150" s="29"/>
    </row>
    <row r="1034178" spans="23:35" x14ac:dyDescent="0.2">
      <c r="W1034178" s="31"/>
      <c r="AI1034178" s="31"/>
    </row>
    <row r="1034182" spans="23:35" x14ac:dyDescent="0.2">
      <c r="W1034182" s="29"/>
      <c r="AI1034182" s="29"/>
    </row>
    <row r="1034210" spans="23:35" x14ac:dyDescent="0.2">
      <c r="W1034210" s="31"/>
      <c r="AI1034210" s="31"/>
    </row>
    <row r="1034214" spans="23:35" x14ac:dyDescent="0.2">
      <c r="W1034214" s="29"/>
      <c r="AI1034214" s="29"/>
    </row>
    <row r="1034242" spans="23:35" x14ac:dyDescent="0.2">
      <c r="W1034242" s="31"/>
      <c r="AI1034242" s="31"/>
    </row>
    <row r="1034246" spans="23:35" x14ac:dyDescent="0.2">
      <c r="W1034246" s="29"/>
      <c r="AI1034246" s="29"/>
    </row>
    <row r="1034274" spans="23:35" x14ac:dyDescent="0.2">
      <c r="W1034274" s="31"/>
      <c r="AI1034274" s="31"/>
    </row>
    <row r="1034278" spans="23:35" x14ac:dyDescent="0.2">
      <c r="W1034278" s="29"/>
      <c r="AI1034278" s="29"/>
    </row>
    <row r="1034306" spans="23:35" x14ac:dyDescent="0.2">
      <c r="W1034306" s="31"/>
      <c r="AI1034306" s="31"/>
    </row>
    <row r="1034310" spans="23:35" x14ac:dyDescent="0.2">
      <c r="W1034310" s="29"/>
      <c r="AI1034310" s="29"/>
    </row>
    <row r="1034338" spans="23:35" x14ac:dyDescent="0.2">
      <c r="W1034338" s="31"/>
      <c r="AI1034338" s="31"/>
    </row>
    <row r="1034342" spans="23:35" x14ac:dyDescent="0.2">
      <c r="W1034342" s="29"/>
      <c r="AI1034342" s="29"/>
    </row>
    <row r="1034370" spans="23:35" x14ac:dyDescent="0.2">
      <c r="W1034370" s="31"/>
      <c r="AI1034370" s="31"/>
    </row>
    <row r="1034374" spans="23:35" x14ac:dyDescent="0.2">
      <c r="W1034374" s="29"/>
      <c r="AI1034374" s="29"/>
    </row>
    <row r="1034402" spans="23:35" x14ac:dyDescent="0.2">
      <c r="W1034402" s="31"/>
      <c r="AI1034402" s="31"/>
    </row>
    <row r="1034406" spans="23:35" x14ac:dyDescent="0.2">
      <c r="W1034406" s="29"/>
      <c r="AI1034406" s="29"/>
    </row>
    <row r="1034434" spans="23:35" x14ac:dyDescent="0.2">
      <c r="W1034434" s="31"/>
      <c r="AI1034434" s="31"/>
    </row>
    <row r="1034438" spans="23:35" x14ac:dyDescent="0.2">
      <c r="W1034438" s="29"/>
      <c r="AI1034438" s="29"/>
    </row>
    <row r="1034466" spans="23:35" x14ac:dyDescent="0.2">
      <c r="W1034466" s="31"/>
      <c r="AI1034466" s="31"/>
    </row>
    <row r="1034470" spans="23:35" x14ac:dyDescent="0.2">
      <c r="W1034470" s="29"/>
      <c r="AI1034470" s="29"/>
    </row>
    <row r="1034498" spans="23:35" x14ac:dyDescent="0.2">
      <c r="W1034498" s="31"/>
      <c r="AI1034498" s="31"/>
    </row>
    <row r="1034502" spans="23:35" x14ac:dyDescent="0.2">
      <c r="W1034502" s="29"/>
      <c r="AI1034502" s="29"/>
    </row>
    <row r="1034530" spans="23:35" x14ac:dyDescent="0.2">
      <c r="W1034530" s="31"/>
      <c r="AI1034530" s="31"/>
    </row>
    <row r="1034534" spans="23:35" x14ac:dyDescent="0.2">
      <c r="W1034534" s="29"/>
      <c r="AI1034534" s="29"/>
    </row>
    <row r="1034562" spans="23:35" x14ac:dyDescent="0.2">
      <c r="W1034562" s="31"/>
      <c r="AI1034562" s="31"/>
    </row>
    <row r="1034566" spans="23:35" x14ac:dyDescent="0.2">
      <c r="W1034566" s="29"/>
      <c r="AI1034566" s="29"/>
    </row>
    <row r="1034594" spans="23:35" x14ac:dyDescent="0.2">
      <c r="W1034594" s="31"/>
      <c r="AI1034594" s="31"/>
    </row>
    <row r="1034598" spans="23:35" x14ac:dyDescent="0.2">
      <c r="W1034598" s="29"/>
      <c r="AI1034598" s="29"/>
    </row>
    <row r="1034626" spans="23:35" x14ac:dyDescent="0.2">
      <c r="W1034626" s="31"/>
      <c r="AI1034626" s="31"/>
    </row>
    <row r="1034630" spans="23:35" x14ac:dyDescent="0.2">
      <c r="W1034630" s="29"/>
      <c r="AI1034630" s="29"/>
    </row>
    <row r="1034658" spans="23:35" x14ac:dyDescent="0.2">
      <c r="W1034658" s="31"/>
      <c r="AI1034658" s="31"/>
    </row>
    <row r="1034662" spans="23:35" x14ac:dyDescent="0.2">
      <c r="W1034662" s="29"/>
      <c r="AI1034662" s="29"/>
    </row>
    <row r="1034690" spans="23:35" x14ac:dyDescent="0.2">
      <c r="W1034690" s="31"/>
      <c r="AI1034690" s="31"/>
    </row>
    <row r="1034694" spans="23:35" x14ac:dyDescent="0.2">
      <c r="W1034694" s="29"/>
      <c r="AI1034694" s="29"/>
    </row>
    <row r="1034722" spans="23:35" x14ac:dyDescent="0.2">
      <c r="W1034722" s="31"/>
      <c r="AI1034722" s="31"/>
    </row>
    <row r="1034726" spans="23:35" x14ac:dyDescent="0.2">
      <c r="W1034726" s="29"/>
      <c r="AI1034726" s="29"/>
    </row>
    <row r="1034754" spans="23:35" x14ac:dyDescent="0.2">
      <c r="W1034754" s="31"/>
      <c r="AI1034754" s="31"/>
    </row>
    <row r="1034758" spans="23:35" x14ac:dyDescent="0.2">
      <c r="W1034758" s="29"/>
      <c r="AI1034758" s="29"/>
    </row>
    <row r="1034786" spans="23:35" x14ac:dyDescent="0.2">
      <c r="W1034786" s="31"/>
      <c r="AI1034786" s="31"/>
    </row>
    <row r="1034790" spans="23:35" x14ac:dyDescent="0.2">
      <c r="W1034790" s="29"/>
      <c r="AI1034790" s="29"/>
    </row>
    <row r="1034818" spans="23:35" x14ac:dyDescent="0.2">
      <c r="W1034818" s="31"/>
      <c r="AI1034818" s="31"/>
    </row>
    <row r="1034822" spans="23:35" x14ac:dyDescent="0.2">
      <c r="W1034822" s="29"/>
      <c r="AI1034822" s="29"/>
    </row>
    <row r="1034850" spans="23:35" x14ac:dyDescent="0.2">
      <c r="W1034850" s="31"/>
      <c r="AI1034850" s="31"/>
    </row>
    <row r="1034854" spans="23:35" x14ac:dyDescent="0.2">
      <c r="W1034854" s="29"/>
      <c r="AI1034854" s="29"/>
    </row>
    <row r="1034882" spans="23:35" x14ac:dyDescent="0.2">
      <c r="W1034882" s="31"/>
      <c r="AI1034882" s="31"/>
    </row>
    <row r="1034886" spans="23:35" x14ac:dyDescent="0.2">
      <c r="W1034886" s="29"/>
      <c r="AI1034886" s="29"/>
    </row>
    <row r="1034914" spans="23:35" x14ac:dyDescent="0.2">
      <c r="W1034914" s="31"/>
      <c r="AI1034914" s="31"/>
    </row>
    <row r="1034918" spans="23:35" x14ac:dyDescent="0.2">
      <c r="W1034918" s="29"/>
      <c r="AI1034918" s="29"/>
    </row>
    <row r="1034946" spans="23:35" x14ac:dyDescent="0.2">
      <c r="W1034946" s="31"/>
      <c r="AI1034946" s="31"/>
    </row>
    <row r="1034950" spans="23:35" x14ac:dyDescent="0.2">
      <c r="W1034950" s="29"/>
      <c r="AI1034950" s="29"/>
    </row>
    <row r="1034978" spans="23:35" x14ac:dyDescent="0.2">
      <c r="W1034978" s="31"/>
      <c r="AI1034978" s="31"/>
    </row>
    <row r="1034982" spans="23:35" x14ac:dyDescent="0.2">
      <c r="W1034982" s="29"/>
      <c r="AI1034982" s="29"/>
    </row>
    <row r="1035010" spans="23:35" x14ac:dyDescent="0.2">
      <c r="W1035010" s="31"/>
      <c r="AI1035010" s="31"/>
    </row>
    <row r="1035014" spans="23:35" x14ac:dyDescent="0.2">
      <c r="W1035014" s="29"/>
      <c r="AI1035014" s="29"/>
    </row>
    <row r="1035042" spans="23:35" x14ac:dyDescent="0.2">
      <c r="W1035042" s="31"/>
      <c r="AI1035042" s="31"/>
    </row>
    <row r="1035046" spans="23:35" x14ac:dyDescent="0.2">
      <c r="W1035046" s="29"/>
      <c r="AI1035046" s="29"/>
    </row>
    <row r="1035074" spans="23:35" x14ac:dyDescent="0.2">
      <c r="W1035074" s="31"/>
      <c r="AI1035074" s="31"/>
    </row>
    <row r="1035078" spans="23:35" x14ac:dyDescent="0.2">
      <c r="W1035078" s="29"/>
      <c r="AI1035078" s="29"/>
    </row>
    <row r="1035106" spans="23:35" x14ac:dyDescent="0.2">
      <c r="W1035106" s="31"/>
      <c r="AI1035106" s="31"/>
    </row>
    <row r="1035110" spans="23:35" x14ac:dyDescent="0.2">
      <c r="W1035110" s="29"/>
      <c r="AI1035110" s="29"/>
    </row>
    <row r="1035138" spans="23:35" x14ac:dyDescent="0.2">
      <c r="W1035138" s="31"/>
      <c r="AI1035138" s="31"/>
    </row>
    <row r="1035142" spans="23:35" x14ac:dyDescent="0.2">
      <c r="W1035142" s="29"/>
      <c r="AI1035142" s="29"/>
    </row>
    <row r="1035170" spans="23:35" x14ac:dyDescent="0.2">
      <c r="W1035170" s="31"/>
      <c r="AI1035170" s="31"/>
    </row>
    <row r="1035174" spans="23:35" x14ac:dyDescent="0.2">
      <c r="W1035174" s="29"/>
      <c r="AI1035174" s="29"/>
    </row>
    <row r="1035202" spans="23:35" x14ac:dyDescent="0.2">
      <c r="W1035202" s="31"/>
      <c r="AI1035202" s="31"/>
    </row>
    <row r="1035206" spans="23:35" x14ac:dyDescent="0.2">
      <c r="W1035206" s="29"/>
      <c r="AI1035206" s="29"/>
    </row>
    <row r="1035234" spans="23:35" x14ac:dyDescent="0.2">
      <c r="W1035234" s="31"/>
      <c r="AI1035234" s="31"/>
    </row>
    <row r="1035238" spans="23:35" x14ac:dyDescent="0.2">
      <c r="W1035238" s="29"/>
      <c r="AI1035238" s="29"/>
    </row>
    <row r="1035266" spans="23:35" x14ac:dyDescent="0.2">
      <c r="W1035266" s="31"/>
      <c r="AI1035266" s="31"/>
    </row>
    <row r="1035270" spans="23:35" x14ac:dyDescent="0.2">
      <c r="W1035270" s="29"/>
      <c r="AI1035270" s="29"/>
    </row>
    <row r="1035298" spans="23:35" x14ac:dyDescent="0.2">
      <c r="W1035298" s="31"/>
      <c r="AI1035298" s="31"/>
    </row>
    <row r="1035302" spans="23:35" x14ac:dyDescent="0.2">
      <c r="W1035302" s="29"/>
      <c r="AI1035302" s="29"/>
    </row>
    <row r="1035330" spans="23:35" x14ac:dyDescent="0.2">
      <c r="W1035330" s="31"/>
      <c r="AI1035330" s="31"/>
    </row>
    <row r="1035334" spans="23:35" x14ac:dyDescent="0.2">
      <c r="W1035334" s="29"/>
      <c r="AI1035334" s="29"/>
    </row>
    <row r="1035362" spans="23:35" x14ac:dyDescent="0.2">
      <c r="W1035362" s="31"/>
      <c r="AI1035362" s="31"/>
    </row>
    <row r="1035366" spans="23:35" x14ac:dyDescent="0.2">
      <c r="W1035366" s="29"/>
      <c r="AI1035366" s="29"/>
    </row>
    <row r="1035394" spans="23:35" x14ac:dyDescent="0.2">
      <c r="W1035394" s="31"/>
      <c r="AI1035394" s="31"/>
    </row>
    <row r="1035398" spans="23:35" x14ac:dyDescent="0.2">
      <c r="W1035398" s="29"/>
      <c r="AI1035398" s="29"/>
    </row>
    <row r="1035426" spans="23:35" x14ac:dyDescent="0.2">
      <c r="W1035426" s="31"/>
      <c r="AI1035426" s="31"/>
    </row>
    <row r="1035430" spans="23:35" x14ac:dyDescent="0.2">
      <c r="W1035430" s="29"/>
      <c r="AI1035430" s="29"/>
    </row>
    <row r="1035458" spans="23:35" x14ac:dyDescent="0.2">
      <c r="W1035458" s="31"/>
      <c r="AI1035458" s="31"/>
    </row>
    <row r="1035462" spans="23:35" x14ac:dyDescent="0.2">
      <c r="W1035462" s="29"/>
      <c r="AI1035462" s="29"/>
    </row>
    <row r="1035490" spans="23:35" x14ac:dyDescent="0.2">
      <c r="W1035490" s="31"/>
      <c r="AI1035490" s="31"/>
    </row>
    <row r="1035494" spans="23:35" x14ac:dyDescent="0.2">
      <c r="W1035494" s="29"/>
      <c r="AI1035494" s="29"/>
    </row>
    <row r="1035522" spans="23:35" x14ac:dyDescent="0.2">
      <c r="W1035522" s="31"/>
      <c r="AI1035522" s="31"/>
    </row>
    <row r="1035526" spans="23:35" x14ac:dyDescent="0.2">
      <c r="W1035526" s="29"/>
      <c r="AI1035526" s="29"/>
    </row>
    <row r="1035554" spans="23:35" x14ac:dyDescent="0.2">
      <c r="W1035554" s="31"/>
      <c r="AI1035554" s="31"/>
    </row>
    <row r="1035558" spans="23:35" x14ac:dyDescent="0.2">
      <c r="W1035558" s="29"/>
      <c r="AI1035558" s="29"/>
    </row>
    <row r="1035586" spans="23:35" x14ac:dyDescent="0.2">
      <c r="W1035586" s="31"/>
      <c r="AI1035586" s="31"/>
    </row>
    <row r="1035590" spans="23:35" x14ac:dyDescent="0.2">
      <c r="W1035590" s="29"/>
      <c r="AI1035590" s="29"/>
    </row>
    <row r="1035618" spans="23:35" x14ac:dyDescent="0.2">
      <c r="W1035618" s="31"/>
      <c r="AI1035618" s="31"/>
    </row>
    <row r="1035622" spans="23:35" x14ac:dyDescent="0.2">
      <c r="W1035622" s="29"/>
      <c r="AI1035622" s="29"/>
    </row>
    <row r="1035650" spans="23:35" x14ac:dyDescent="0.2">
      <c r="W1035650" s="31"/>
      <c r="AI1035650" s="31"/>
    </row>
    <row r="1035654" spans="23:35" x14ac:dyDescent="0.2">
      <c r="W1035654" s="29"/>
      <c r="AI1035654" s="29"/>
    </row>
    <row r="1035682" spans="23:35" x14ac:dyDescent="0.2">
      <c r="W1035682" s="31"/>
      <c r="AI1035682" s="31"/>
    </row>
    <row r="1035686" spans="23:35" x14ac:dyDescent="0.2">
      <c r="W1035686" s="29"/>
      <c r="AI1035686" s="29"/>
    </row>
    <row r="1035714" spans="23:35" x14ac:dyDescent="0.2">
      <c r="W1035714" s="31"/>
      <c r="AI1035714" s="31"/>
    </row>
    <row r="1035718" spans="23:35" x14ac:dyDescent="0.2">
      <c r="W1035718" s="29"/>
      <c r="AI1035718" s="29"/>
    </row>
    <row r="1035746" spans="23:35" x14ac:dyDescent="0.2">
      <c r="W1035746" s="31"/>
      <c r="AI1035746" s="31"/>
    </row>
    <row r="1035750" spans="23:35" x14ac:dyDescent="0.2">
      <c r="W1035750" s="29"/>
      <c r="AI1035750" s="29"/>
    </row>
    <row r="1035778" spans="23:35" x14ac:dyDescent="0.2">
      <c r="W1035778" s="31"/>
      <c r="AI1035778" s="31"/>
    </row>
    <row r="1035782" spans="23:35" x14ac:dyDescent="0.2">
      <c r="W1035782" s="29"/>
      <c r="AI1035782" s="29"/>
    </row>
    <row r="1035810" spans="23:35" x14ac:dyDescent="0.2">
      <c r="W1035810" s="31"/>
      <c r="AI1035810" s="31"/>
    </row>
    <row r="1035814" spans="23:35" x14ac:dyDescent="0.2">
      <c r="W1035814" s="29"/>
      <c r="AI1035814" s="29"/>
    </row>
    <row r="1035842" spans="23:35" x14ac:dyDescent="0.2">
      <c r="W1035842" s="31"/>
      <c r="AI1035842" s="31"/>
    </row>
    <row r="1035846" spans="23:35" x14ac:dyDescent="0.2">
      <c r="W1035846" s="29"/>
      <c r="AI1035846" s="29"/>
    </row>
    <row r="1035874" spans="23:35" x14ac:dyDescent="0.2">
      <c r="W1035874" s="31"/>
      <c r="AI1035874" s="31"/>
    </row>
    <row r="1035878" spans="23:35" x14ac:dyDescent="0.2">
      <c r="W1035878" s="29"/>
      <c r="AI1035878" s="29"/>
    </row>
    <row r="1035906" spans="23:35" x14ac:dyDescent="0.2">
      <c r="W1035906" s="31"/>
      <c r="AI1035906" s="31"/>
    </row>
    <row r="1035910" spans="23:35" x14ac:dyDescent="0.2">
      <c r="W1035910" s="29"/>
      <c r="AI1035910" s="29"/>
    </row>
    <row r="1035938" spans="23:35" x14ac:dyDescent="0.2">
      <c r="W1035938" s="31"/>
      <c r="AI1035938" s="31"/>
    </row>
    <row r="1035942" spans="23:35" x14ac:dyDescent="0.2">
      <c r="W1035942" s="29"/>
      <c r="AI1035942" s="29"/>
    </row>
    <row r="1035970" spans="23:35" x14ac:dyDescent="0.2">
      <c r="W1035970" s="31"/>
      <c r="AI1035970" s="31"/>
    </row>
    <row r="1035974" spans="23:35" x14ac:dyDescent="0.2">
      <c r="W1035974" s="29"/>
      <c r="AI1035974" s="29"/>
    </row>
    <row r="1036002" spans="23:35" x14ac:dyDescent="0.2">
      <c r="W1036002" s="31"/>
      <c r="AI1036002" s="31"/>
    </row>
    <row r="1036006" spans="23:35" x14ac:dyDescent="0.2">
      <c r="W1036006" s="29"/>
      <c r="AI1036006" s="29"/>
    </row>
    <row r="1036034" spans="23:35" x14ac:dyDescent="0.2">
      <c r="W1036034" s="31"/>
      <c r="AI1036034" s="31"/>
    </row>
    <row r="1036038" spans="23:35" x14ac:dyDescent="0.2">
      <c r="W1036038" s="29"/>
      <c r="AI1036038" s="29"/>
    </row>
    <row r="1036066" spans="23:35" x14ac:dyDescent="0.2">
      <c r="W1036066" s="31"/>
      <c r="AI1036066" s="31"/>
    </row>
    <row r="1036070" spans="23:35" x14ac:dyDescent="0.2">
      <c r="W1036070" s="29"/>
      <c r="AI1036070" s="29"/>
    </row>
    <row r="1036098" spans="23:35" x14ac:dyDescent="0.2">
      <c r="W1036098" s="31"/>
      <c r="AI1036098" s="31"/>
    </row>
    <row r="1036102" spans="23:35" x14ac:dyDescent="0.2">
      <c r="W1036102" s="29"/>
      <c r="AI1036102" s="29"/>
    </row>
    <row r="1036130" spans="23:35" x14ac:dyDescent="0.2">
      <c r="W1036130" s="31"/>
      <c r="AI1036130" s="31"/>
    </row>
    <row r="1036134" spans="23:35" x14ac:dyDescent="0.2">
      <c r="W1036134" s="29"/>
      <c r="AI1036134" s="29"/>
    </row>
    <row r="1036162" spans="23:35" x14ac:dyDescent="0.2">
      <c r="W1036162" s="31"/>
      <c r="AI1036162" s="31"/>
    </row>
    <row r="1036166" spans="23:35" x14ac:dyDescent="0.2">
      <c r="W1036166" s="29"/>
      <c r="AI1036166" s="29"/>
    </row>
    <row r="1036194" spans="23:35" x14ac:dyDescent="0.2">
      <c r="W1036194" s="31"/>
      <c r="AI1036194" s="31"/>
    </row>
    <row r="1036198" spans="23:35" x14ac:dyDescent="0.2">
      <c r="W1036198" s="29"/>
      <c r="AI1036198" s="29"/>
    </row>
    <row r="1036226" spans="23:35" x14ac:dyDescent="0.2">
      <c r="W1036226" s="31"/>
      <c r="AI1036226" s="31"/>
    </row>
    <row r="1036230" spans="23:35" x14ac:dyDescent="0.2">
      <c r="W1036230" s="29"/>
      <c r="AI1036230" s="29"/>
    </row>
    <row r="1036258" spans="23:35" x14ac:dyDescent="0.2">
      <c r="W1036258" s="31"/>
      <c r="AI1036258" s="31"/>
    </row>
    <row r="1036262" spans="23:35" x14ac:dyDescent="0.2">
      <c r="W1036262" s="29"/>
      <c r="AI1036262" s="29"/>
    </row>
    <row r="1036290" spans="23:35" x14ac:dyDescent="0.2">
      <c r="W1036290" s="31"/>
      <c r="AI1036290" s="31"/>
    </row>
    <row r="1036294" spans="23:35" x14ac:dyDescent="0.2">
      <c r="W1036294" s="29"/>
      <c r="AI1036294" s="29"/>
    </row>
    <row r="1036322" spans="23:35" x14ac:dyDescent="0.2">
      <c r="W1036322" s="31"/>
      <c r="AI1036322" s="31"/>
    </row>
    <row r="1036326" spans="23:35" x14ac:dyDescent="0.2">
      <c r="W1036326" s="29"/>
      <c r="AI1036326" s="29"/>
    </row>
    <row r="1036354" spans="23:35" x14ac:dyDescent="0.2">
      <c r="W1036354" s="31"/>
      <c r="AI1036354" s="31"/>
    </row>
    <row r="1036358" spans="23:35" x14ac:dyDescent="0.2">
      <c r="W1036358" s="29"/>
      <c r="AI1036358" s="29"/>
    </row>
    <row r="1036386" spans="23:35" x14ac:dyDescent="0.2">
      <c r="W1036386" s="31"/>
      <c r="AI1036386" s="31"/>
    </row>
    <row r="1036390" spans="23:35" x14ac:dyDescent="0.2">
      <c r="W1036390" s="29"/>
      <c r="AI1036390" s="29"/>
    </row>
    <row r="1036418" spans="23:35" x14ac:dyDescent="0.2">
      <c r="W1036418" s="31"/>
      <c r="AI1036418" s="31"/>
    </row>
    <row r="1036422" spans="23:35" x14ac:dyDescent="0.2">
      <c r="W1036422" s="29"/>
      <c r="AI1036422" s="29"/>
    </row>
    <row r="1036450" spans="23:35" x14ac:dyDescent="0.2">
      <c r="W1036450" s="31"/>
      <c r="AI1036450" s="31"/>
    </row>
    <row r="1036454" spans="23:35" x14ac:dyDescent="0.2">
      <c r="W1036454" s="29"/>
      <c r="AI1036454" s="29"/>
    </row>
    <row r="1036482" spans="23:35" x14ac:dyDescent="0.2">
      <c r="W1036482" s="31"/>
      <c r="AI1036482" s="31"/>
    </row>
    <row r="1036486" spans="23:35" x14ac:dyDescent="0.2">
      <c r="W1036486" s="29"/>
      <c r="AI1036486" s="29"/>
    </row>
    <row r="1036514" spans="23:35" x14ac:dyDescent="0.2">
      <c r="W1036514" s="31"/>
      <c r="AI1036514" s="31"/>
    </row>
    <row r="1036518" spans="23:35" x14ac:dyDescent="0.2">
      <c r="W1036518" s="29"/>
      <c r="AI1036518" s="29"/>
    </row>
    <row r="1036546" spans="23:35" x14ac:dyDescent="0.2">
      <c r="W1036546" s="31"/>
      <c r="AI1036546" s="31"/>
    </row>
    <row r="1036550" spans="23:35" x14ac:dyDescent="0.2">
      <c r="W1036550" s="29"/>
      <c r="AI1036550" s="29"/>
    </row>
    <row r="1036578" spans="23:35" x14ac:dyDescent="0.2">
      <c r="W1036578" s="31"/>
      <c r="AI1036578" s="31"/>
    </row>
    <row r="1036582" spans="23:35" x14ac:dyDescent="0.2">
      <c r="W1036582" s="29"/>
      <c r="AI1036582" s="29"/>
    </row>
    <row r="1036610" spans="23:35" x14ac:dyDescent="0.2">
      <c r="W1036610" s="31"/>
      <c r="AI1036610" s="31"/>
    </row>
    <row r="1036614" spans="23:35" x14ac:dyDescent="0.2">
      <c r="W1036614" s="29"/>
      <c r="AI1036614" s="29"/>
    </row>
    <row r="1036642" spans="23:35" x14ac:dyDescent="0.2">
      <c r="W1036642" s="31"/>
      <c r="AI1036642" s="31"/>
    </row>
    <row r="1036646" spans="23:35" x14ac:dyDescent="0.2">
      <c r="W1036646" s="29"/>
      <c r="AI1036646" s="29"/>
    </row>
    <row r="1036674" spans="23:35" x14ac:dyDescent="0.2">
      <c r="W1036674" s="31"/>
      <c r="AI1036674" s="31"/>
    </row>
    <row r="1036678" spans="23:35" x14ac:dyDescent="0.2">
      <c r="W1036678" s="29"/>
      <c r="AI1036678" s="29"/>
    </row>
    <row r="1036706" spans="23:35" x14ac:dyDescent="0.2">
      <c r="W1036706" s="31"/>
      <c r="AI1036706" s="31"/>
    </row>
    <row r="1036710" spans="23:35" x14ac:dyDescent="0.2">
      <c r="W1036710" s="29"/>
      <c r="AI1036710" s="29"/>
    </row>
    <row r="1036738" spans="23:35" x14ac:dyDescent="0.2">
      <c r="W1036738" s="31"/>
      <c r="AI1036738" s="31"/>
    </row>
    <row r="1036742" spans="23:35" x14ac:dyDescent="0.2">
      <c r="W1036742" s="29"/>
      <c r="AI1036742" s="29"/>
    </row>
    <row r="1036770" spans="23:35" x14ac:dyDescent="0.2">
      <c r="W1036770" s="31"/>
      <c r="AI1036770" s="31"/>
    </row>
    <row r="1036774" spans="23:35" x14ac:dyDescent="0.2">
      <c r="W1036774" s="29"/>
      <c r="AI1036774" s="29"/>
    </row>
    <row r="1036802" spans="23:35" x14ac:dyDescent="0.2">
      <c r="W1036802" s="31"/>
      <c r="AI1036802" s="31"/>
    </row>
    <row r="1036806" spans="23:35" x14ac:dyDescent="0.2">
      <c r="W1036806" s="29"/>
      <c r="AI1036806" s="29"/>
    </row>
    <row r="1036834" spans="23:35" x14ac:dyDescent="0.2">
      <c r="W1036834" s="31"/>
      <c r="AI1036834" s="31"/>
    </row>
    <row r="1036838" spans="23:35" x14ac:dyDescent="0.2">
      <c r="W1036838" s="29"/>
      <c r="AI1036838" s="29"/>
    </row>
    <row r="1036866" spans="23:35" x14ac:dyDescent="0.2">
      <c r="W1036866" s="31"/>
      <c r="AI1036866" s="31"/>
    </row>
    <row r="1036870" spans="23:35" x14ac:dyDescent="0.2">
      <c r="W1036870" s="29"/>
      <c r="AI1036870" s="29"/>
    </row>
    <row r="1036898" spans="23:35" x14ac:dyDescent="0.2">
      <c r="W1036898" s="31"/>
      <c r="AI1036898" s="31"/>
    </row>
    <row r="1036902" spans="23:35" x14ac:dyDescent="0.2">
      <c r="W1036902" s="29"/>
      <c r="AI1036902" s="29"/>
    </row>
    <row r="1036930" spans="23:35" x14ac:dyDescent="0.2">
      <c r="W1036930" s="31"/>
      <c r="AI1036930" s="31"/>
    </row>
    <row r="1036934" spans="23:35" x14ac:dyDescent="0.2">
      <c r="W1036934" s="29"/>
      <c r="AI1036934" s="29"/>
    </row>
    <row r="1036962" spans="23:35" x14ac:dyDescent="0.2">
      <c r="W1036962" s="31"/>
      <c r="AI1036962" s="31"/>
    </row>
    <row r="1036966" spans="23:35" x14ac:dyDescent="0.2">
      <c r="W1036966" s="29"/>
      <c r="AI1036966" s="29"/>
    </row>
    <row r="1036994" spans="23:35" x14ac:dyDescent="0.2">
      <c r="W1036994" s="31"/>
      <c r="AI1036994" s="31"/>
    </row>
    <row r="1036998" spans="23:35" x14ac:dyDescent="0.2">
      <c r="W1036998" s="29"/>
      <c r="AI1036998" s="29"/>
    </row>
    <row r="1037026" spans="23:35" x14ac:dyDescent="0.2">
      <c r="W1037026" s="31"/>
      <c r="AI1037026" s="31"/>
    </row>
    <row r="1037030" spans="23:35" x14ac:dyDescent="0.2">
      <c r="W1037030" s="29"/>
      <c r="AI1037030" s="29"/>
    </row>
    <row r="1037058" spans="23:35" x14ac:dyDescent="0.2">
      <c r="W1037058" s="31"/>
      <c r="AI1037058" s="31"/>
    </row>
    <row r="1037062" spans="23:35" x14ac:dyDescent="0.2">
      <c r="W1037062" s="29"/>
      <c r="AI1037062" s="29"/>
    </row>
    <row r="1037090" spans="23:35" x14ac:dyDescent="0.2">
      <c r="W1037090" s="31"/>
      <c r="AI1037090" s="31"/>
    </row>
    <row r="1037094" spans="23:35" x14ac:dyDescent="0.2">
      <c r="W1037094" s="29"/>
      <c r="AI1037094" s="29"/>
    </row>
    <row r="1037122" spans="23:35" x14ac:dyDescent="0.2">
      <c r="W1037122" s="31"/>
      <c r="AI1037122" s="31"/>
    </row>
    <row r="1037126" spans="23:35" x14ac:dyDescent="0.2">
      <c r="W1037126" s="29"/>
      <c r="AI1037126" s="29"/>
    </row>
    <row r="1037154" spans="23:35" x14ac:dyDescent="0.2">
      <c r="W1037154" s="31"/>
      <c r="AI1037154" s="31"/>
    </row>
    <row r="1037158" spans="23:35" x14ac:dyDescent="0.2">
      <c r="W1037158" s="29"/>
      <c r="AI1037158" s="29"/>
    </row>
    <row r="1037186" spans="23:35" x14ac:dyDescent="0.2">
      <c r="W1037186" s="31"/>
      <c r="AI1037186" s="31"/>
    </row>
    <row r="1037190" spans="23:35" x14ac:dyDescent="0.2">
      <c r="W1037190" s="29"/>
      <c r="AI1037190" s="29"/>
    </row>
    <row r="1037218" spans="23:35" x14ac:dyDescent="0.2">
      <c r="W1037218" s="31"/>
      <c r="AI1037218" s="31"/>
    </row>
    <row r="1037222" spans="23:35" x14ac:dyDescent="0.2">
      <c r="W1037222" s="29"/>
      <c r="AI1037222" s="29"/>
    </row>
    <row r="1037250" spans="23:35" x14ac:dyDescent="0.2">
      <c r="W1037250" s="31"/>
      <c r="AI1037250" s="31"/>
    </row>
    <row r="1037254" spans="23:35" x14ac:dyDescent="0.2">
      <c r="W1037254" s="29"/>
      <c r="AI1037254" s="29"/>
    </row>
    <row r="1037282" spans="23:35" x14ac:dyDescent="0.2">
      <c r="W1037282" s="31"/>
      <c r="AI1037282" s="31"/>
    </row>
    <row r="1037286" spans="23:35" x14ac:dyDescent="0.2">
      <c r="W1037286" s="29"/>
      <c r="AI1037286" s="29"/>
    </row>
    <row r="1037314" spans="23:35" x14ac:dyDescent="0.2">
      <c r="W1037314" s="31"/>
      <c r="AI1037314" s="31"/>
    </row>
    <row r="1037318" spans="23:35" x14ac:dyDescent="0.2">
      <c r="W1037318" s="29"/>
      <c r="AI1037318" s="29"/>
    </row>
    <row r="1037346" spans="23:35" x14ac:dyDescent="0.2">
      <c r="W1037346" s="31"/>
      <c r="AI1037346" s="31"/>
    </row>
    <row r="1037350" spans="23:35" x14ac:dyDescent="0.2">
      <c r="W1037350" s="29"/>
      <c r="AI1037350" s="29"/>
    </row>
    <row r="1037378" spans="23:35" x14ac:dyDescent="0.2">
      <c r="W1037378" s="31"/>
      <c r="AI1037378" s="31"/>
    </row>
    <row r="1037382" spans="23:35" x14ac:dyDescent="0.2">
      <c r="W1037382" s="29"/>
      <c r="AI1037382" s="29"/>
    </row>
    <row r="1037410" spans="23:35" x14ac:dyDescent="0.2">
      <c r="W1037410" s="31"/>
      <c r="AI1037410" s="31"/>
    </row>
    <row r="1037414" spans="23:35" x14ac:dyDescent="0.2">
      <c r="W1037414" s="29"/>
      <c r="AI1037414" s="29"/>
    </row>
    <row r="1037442" spans="23:35" x14ac:dyDescent="0.2">
      <c r="W1037442" s="31"/>
      <c r="AI1037442" s="31"/>
    </row>
    <row r="1037446" spans="23:35" x14ac:dyDescent="0.2">
      <c r="W1037446" s="29"/>
      <c r="AI1037446" s="29"/>
    </row>
    <row r="1037474" spans="23:35" x14ac:dyDescent="0.2">
      <c r="W1037474" s="31"/>
      <c r="AI1037474" s="31"/>
    </row>
    <row r="1037478" spans="23:35" x14ac:dyDescent="0.2">
      <c r="W1037478" s="29"/>
      <c r="AI1037478" s="29"/>
    </row>
    <row r="1037506" spans="23:35" x14ac:dyDescent="0.2">
      <c r="W1037506" s="31"/>
      <c r="AI1037506" s="31"/>
    </row>
    <row r="1037510" spans="23:35" x14ac:dyDescent="0.2">
      <c r="W1037510" s="29"/>
      <c r="AI1037510" s="29"/>
    </row>
    <row r="1037538" spans="23:35" x14ac:dyDescent="0.2">
      <c r="W1037538" s="31"/>
      <c r="AI1037538" s="31"/>
    </row>
    <row r="1037542" spans="23:35" x14ac:dyDescent="0.2">
      <c r="W1037542" s="29"/>
      <c r="AI1037542" s="29"/>
    </row>
    <row r="1037570" spans="23:35" x14ac:dyDescent="0.2">
      <c r="W1037570" s="31"/>
      <c r="AI1037570" s="31"/>
    </row>
    <row r="1037574" spans="23:35" x14ac:dyDescent="0.2">
      <c r="W1037574" s="29"/>
      <c r="AI1037574" s="29"/>
    </row>
    <row r="1037602" spans="23:35" x14ac:dyDescent="0.2">
      <c r="W1037602" s="31"/>
      <c r="AI1037602" s="31"/>
    </row>
    <row r="1037606" spans="23:35" x14ac:dyDescent="0.2">
      <c r="W1037606" s="29"/>
      <c r="AI1037606" s="29"/>
    </row>
    <row r="1037634" spans="23:35" x14ac:dyDescent="0.2">
      <c r="W1037634" s="31"/>
      <c r="AI1037634" s="31"/>
    </row>
    <row r="1037638" spans="23:35" x14ac:dyDescent="0.2">
      <c r="W1037638" s="29"/>
      <c r="AI1037638" s="29"/>
    </row>
    <row r="1037666" spans="23:35" x14ac:dyDescent="0.2">
      <c r="W1037666" s="31"/>
      <c r="AI1037666" s="31"/>
    </row>
    <row r="1037670" spans="23:35" x14ac:dyDescent="0.2">
      <c r="W1037670" s="29"/>
      <c r="AI1037670" s="29"/>
    </row>
    <row r="1037698" spans="23:35" x14ac:dyDescent="0.2">
      <c r="W1037698" s="31"/>
      <c r="AI1037698" s="31"/>
    </row>
    <row r="1037702" spans="23:35" x14ac:dyDescent="0.2">
      <c r="W1037702" s="29"/>
      <c r="AI1037702" s="29"/>
    </row>
    <row r="1037730" spans="23:35" x14ac:dyDescent="0.2">
      <c r="W1037730" s="31"/>
      <c r="AI1037730" s="31"/>
    </row>
    <row r="1037734" spans="23:35" x14ac:dyDescent="0.2">
      <c r="W1037734" s="29"/>
      <c r="AI1037734" s="29"/>
    </row>
    <row r="1037762" spans="23:35" x14ac:dyDescent="0.2">
      <c r="W1037762" s="31"/>
      <c r="AI1037762" s="31"/>
    </row>
    <row r="1037766" spans="23:35" x14ac:dyDescent="0.2">
      <c r="W1037766" s="29"/>
      <c r="AI1037766" s="29"/>
    </row>
    <row r="1037794" spans="23:35" x14ac:dyDescent="0.2">
      <c r="W1037794" s="31"/>
      <c r="AI1037794" s="31"/>
    </row>
    <row r="1037798" spans="23:35" x14ac:dyDescent="0.2">
      <c r="W1037798" s="29"/>
      <c r="AI1037798" s="29"/>
    </row>
    <row r="1037826" spans="23:35" x14ac:dyDescent="0.2">
      <c r="W1037826" s="31"/>
      <c r="AI1037826" s="31"/>
    </row>
    <row r="1037830" spans="23:35" x14ac:dyDescent="0.2">
      <c r="W1037830" s="29"/>
      <c r="AI1037830" s="29"/>
    </row>
    <row r="1037858" spans="23:35" x14ac:dyDescent="0.2">
      <c r="W1037858" s="31"/>
      <c r="AI1037858" s="31"/>
    </row>
    <row r="1037862" spans="23:35" x14ac:dyDescent="0.2">
      <c r="W1037862" s="29"/>
      <c r="AI1037862" s="29"/>
    </row>
    <row r="1037890" spans="23:35" x14ac:dyDescent="0.2">
      <c r="W1037890" s="31"/>
      <c r="AI1037890" s="31"/>
    </row>
    <row r="1037894" spans="23:35" x14ac:dyDescent="0.2">
      <c r="W1037894" s="29"/>
      <c r="AI1037894" s="29"/>
    </row>
    <row r="1037922" spans="23:35" x14ac:dyDescent="0.2">
      <c r="W1037922" s="31"/>
      <c r="AI1037922" s="31"/>
    </row>
    <row r="1037926" spans="23:35" x14ac:dyDescent="0.2">
      <c r="W1037926" s="29"/>
      <c r="AI1037926" s="29"/>
    </row>
    <row r="1037954" spans="23:35" x14ac:dyDescent="0.2">
      <c r="W1037954" s="31"/>
      <c r="AI1037954" s="31"/>
    </row>
    <row r="1037958" spans="23:35" x14ac:dyDescent="0.2">
      <c r="W1037958" s="29"/>
      <c r="AI1037958" s="29"/>
    </row>
    <row r="1037986" spans="23:35" x14ac:dyDescent="0.2">
      <c r="W1037986" s="31"/>
      <c r="AI1037986" s="31"/>
    </row>
    <row r="1037990" spans="23:35" x14ac:dyDescent="0.2">
      <c r="W1037990" s="29"/>
      <c r="AI1037990" s="29"/>
    </row>
    <row r="1038018" spans="23:35" x14ac:dyDescent="0.2">
      <c r="W1038018" s="31"/>
      <c r="AI1038018" s="31"/>
    </row>
    <row r="1038022" spans="23:35" x14ac:dyDescent="0.2">
      <c r="W1038022" s="29"/>
      <c r="AI1038022" s="29"/>
    </row>
    <row r="1038050" spans="23:35" x14ac:dyDescent="0.2">
      <c r="W1038050" s="31"/>
      <c r="AI1038050" s="31"/>
    </row>
    <row r="1038054" spans="23:35" x14ac:dyDescent="0.2">
      <c r="W1038054" s="29"/>
      <c r="AI1038054" s="29"/>
    </row>
    <row r="1038082" spans="23:35" x14ac:dyDescent="0.2">
      <c r="W1038082" s="31"/>
      <c r="AI1038082" s="31"/>
    </row>
    <row r="1038086" spans="23:35" x14ac:dyDescent="0.2">
      <c r="W1038086" s="29"/>
      <c r="AI1038086" s="29"/>
    </row>
    <row r="1038114" spans="23:35" x14ac:dyDescent="0.2">
      <c r="W1038114" s="31"/>
      <c r="AI1038114" s="31"/>
    </row>
    <row r="1038118" spans="23:35" x14ac:dyDescent="0.2">
      <c r="W1038118" s="29"/>
      <c r="AI1038118" s="29"/>
    </row>
    <row r="1038146" spans="23:35" x14ac:dyDescent="0.2">
      <c r="W1038146" s="31"/>
      <c r="AI1038146" s="31"/>
    </row>
    <row r="1038150" spans="23:35" x14ac:dyDescent="0.2">
      <c r="W1038150" s="29"/>
      <c r="AI1038150" s="29"/>
    </row>
    <row r="1038178" spans="23:35" x14ac:dyDescent="0.2">
      <c r="W1038178" s="31"/>
      <c r="AI1038178" s="31"/>
    </row>
    <row r="1038182" spans="23:35" x14ac:dyDescent="0.2">
      <c r="W1038182" s="29"/>
      <c r="AI1038182" s="29"/>
    </row>
    <row r="1038210" spans="23:35" x14ac:dyDescent="0.2">
      <c r="W1038210" s="31"/>
      <c r="AI1038210" s="31"/>
    </row>
    <row r="1038214" spans="23:35" x14ac:dyDescent="0.2">
      <c r="W1038214" s="29"/>
      <c r="AI1038214" s="29"/>
    </row>
    <row r="1038242" spans="23:35" x14ac:dyDescent="0.2">
      <c r="W1038242" s="31"/>
      <c r="AI1038242" s="31"/>
    </row>
    <row r="1038246" spans="23:35" x14ac:dyDescent="0.2">
      <c r="W1038246" s="29"/>
      <c r="AI1038246" s="29"/>
    </row>
    <row r="1038274" spans="23:35" x14ac:dyDescent="0.2">
      <c r="W1038274" s="31"/>
      <c r="AI1038274" s="31"/>
    </row>
    <row r="1038278" spans="23:35" x14ac:dyDescent="0.2">
      <c r="W1038278" s="29"/>
      <c r="AI1038278" s="29"/>
    </row>
    <row r="1038306" spans="23:35" x14ac:dyDescent="0.2">
      <c r="W1038306" s="31"/>
      <c r="AI1038306" s="31"/>
    </row>
    <row r="1038310" spans="23:35" x14ac:dyDescent="0.2">
      <c r="W1038310" s="29"/>
      <c r="AI1038310" s="29"/>
    </row>
    <row r="1038338" spans="23:35" x14ac:dyDescent="0.2">
      <c r="W1038338" s="31"/>
      <c r="AI1038338" s="31"/>
    </row>
    <row r="1038342" spans="23:35" x14ac:dyDescent="0.2">
      <c r="W1038342" s="29"/>
      <c r="AI1038342" s="29"/>
    </row>
    <row r="1038370" spans="23:35" x14ac:dyDescent="0.2">
      <c r="W1038370" s="31"/>
      <c r="AI1038370" s="31"/>
    </row>
    <row r="1038374" spans="23:35" x14ac:dyDescent="0.2">
      <c r="W1038374" s="29"/>
      <c r="AI1038374" s="29"/>
    </row>
    <row r="1038402" spans="23:35" x14ac:dyDescent="0.2">
      <c r="W1038402" s="31"/>
      <c r="AI1038402" s="31"/>
    </row>
    <row r="1038406" spans="23:35" x14ac:dyDescent="0.2">
      <c r="W1038406" s="29"/>
      <c r="AI1038406" s="29"/>
    </row>
    <row r="1038434" spans="23:35" x14ac:dyDescent="0.2">
      <c r="W1038434" s="31"/>
      <c r="AI1038434" s="31"/>
    </row>
    <row r="1038438" spans="23:35" x14ac:dyDescent="0.2">
      <c r="W1038438" s="29"/>
      <c r="AI1038438" s="29"/>
    </row>
    <row r="1038466" spans="23:35" x14ac:dyDescent="0.2">
      <c r="W1038466" s="31"/>
      <c r="AI1038466" s="31"/>
    </row>
    <row r="1038470" spans="23:35" x14ac:dyDescent="0.2">
      <c r="W1038470" s="29"/>
      <c r="AI1038470" s="29"/>
    </row>
    <row r="1038498" spans="23:35" x14ac:dyDescent="0.2">
      <c r="W1038498" s="31"/>
      <c r="AI1038498" s="31"/>
    </row>
    <row r="1038502" spans="23:35" x14ac:dyDescent="0.2">
      <c r="W1038502" s="29"/>
      <c r="AI1038502" s="29"/>
    </row>
    <row r="1038530" spans="23:35" x14ac:dyDescent="0.2">
      <c r="W1038530" s="31"/>
      <c r="AI1038530" s="31"/>
    </row>
    <row r="1038534" spans="23:35" x14ac:dyDescent="0.2">
      <c r="W1038534" s="29"/>
      <c r="AI1038534" s="29"/>
    </row>
    <row r="1038562" spans="23:35" x14ac:dyDescent="0.2">
      <c r="W1038562" s="31"/>
      <c r="AI1038562" s="31"/>
    </row>
    <row r="1038566" spans="23:35" x14ac:dyDescent="0.2">
      <c r="W1038566" s="29"/>
      <c r="AI1038566" s="29"/>
    </row>
    <row r="1038594" spans="23:35" x14ac:dyDescent="0.2">
      <c r="W1038594" s="31"/>
      <c r="AI1038594" s="31"/>
    </row>
    <row r="1038598" spans="23:35" x14ac:dyDescent="0.2">
      <c r="W1038598" s="29"/>
      <c r="AI1038598" s="29"/>
    </row>
    <row r="1038626" spans="23:35" x14ac:dyDescent="0.2">
      <c r="W1038626" s="31"/>
      <c r="AI1038626" s="31"/>
    </row>
    <row r="1038630" spans="23:35" x14ac:dyDescent="0.2">
      <c r="W1038630" s="29"/>
      <c r="AI1038630" s="29"/>
    </row>
    <row r="1038658" spans="23:35" x14ac:dyDescent="0.2">
      <c r="W1038658" s="31"/>
      <c r="AI1038658" s="31"/>
    </row>
    <row r="1038662" spans="23:35" x14ac:dyDescent="0.2">
      <c r="W1038662" s="29"/>
      <c r="AI1038662" s="29"/>
    </row>
    <row r="1038690" spans="23:35" x14ac:dyDescent="0.2">
      <c r="W1038690" s="31"/>
      <c r="AI1038690" s="31"/>
    </row>
    <row r="1038694" spans="23:35" x14ac:dyDescent="0.2">
      <c r="W1038694" s="29"/>
      <c r="AI1038694" s="29"/>
    </row>
    <row r="1038722" spans="23:35" x14ac:dyDescent="0.2">
      <c r="W1038722" s="31"/>
      <c r="AI1038722" s="31"/>
    </row>
    <row r="1038726" spans="23:35" x14ac:dyDescent="0.2">
      <c r="W1038726" s="29"/>
      <c r="AI1038726" s="29"/>
    </row>
    <row r="1038754" spans="23:35" x14ac:dyDescent="0.2">
      <c r="W1038754" s="31"/>
      <c r="AI1038754" s="31"/>
    </row>
    <row r="1038758" spans="23:35" x14ac:dyDescent="0.2">
      <c r="W1038758" s="29"/>
      <c r="AI1038758" s="29"/>
    </row>
    <row r="1038786" spans="23:35" x14ac:dyDescent="0.2">
      <c r="W1038786" s="31"/>
      <c r="AI1038786" s="31"/>
    </row>
    <row r="1038790" spans="23:35" x14ac:dyDescent="0.2">
      <c r="W1038790" s="29"/>
      <c r="AI1038790" s="29"/>
    </row>
    <row r="1038818" spans="23:35" x14ac:dyDescent="0.2">
      <c r="W1038818" s="31"/>
      <c r="AI1038818" s="31"/>
    </row>
    <row r="1038822" spans="23:35" x14ac:dyDescent="0.2">
      <c r="W1038822" s="29"/>
      <c r="AI1038822" s="29"/>
    </row>
    <row r="1038850" spans="23:35" x14ac:dyDescent="0.2">
      <c r="W1038850" s="31"/>
      <c r="AI1038850" s="31"/>
    </row>
    <row r="1038854" spans="23:35" x14ac:dyDescent="0.2">
      <c r="W1038854" s="29"/>
      <c r="AI1038854" s="29"/>
    </row>
    <row r="1038882" spans="23:35" x14ac:dyDescent="0.2">
      <c r="W1038882" s="31"/>
      <c r="AI1038882" s="31"/>
    </row>
    <row r="1038886" spans="23:35" x14ac:dyDescent="0.2">
      <c r="W1038886" s="29"/>
      <c r="AI1038886" s="29"/>
    </row>
    <row r="1038914" spans="23:35" x14ac:dyDescent="0.2">
      <c r="W1038914" s="31"/>
      <c r="AI1038914" s="31"/>
    </row>
    <row r="1038918" spans="23:35" x14ac:dyDescent="0.2">
      <c r="W1038918" s="29"/>
      <c r="AI1038918" s="29"/>
    </row>
    <row r="1038946" spans="23:35" x14ac:dyDescent="0.2">
      <c r="W1038946" s="31"/>
      <c r="AI1038946" s="31"/>
    </row>
    <row r="1038950" spans="23:35" x14ac:dyDescent="0.2">
      <c r="W1038950" s="29"/>
      <c r="AI1038950" s="29"/>
    </row>
    <row r="1038978" spans="23:35" x14ac:dyDescent="0.2">
      <c r="W1038978" s="31"/>
      <c r="AI1038978" s="31"/>
    </row>
    <row r="1038982" spans="23:35" x14ac:dyDescent="0.2">
      <c r="W1038982" s="29"/>
      <c r="AI1038982" s="29"/>
    </row>
    <row r="1039010" spans="23:35" x14ac:dyDescent="0.2">
      <c r="W1039010" s="31"/>
      <c r="AI1039010" s="31"/>
    </row>
    <row r="1039014" spans="23:35" x14ac:dyDescent="0.2">
      <c r="W1039014" s="29"/>
      <c r="AI1039014" s="29"/>
    </row>
    <row r="1039042" spans="23:35" x14ac:dyDescent="0.2">
      <c r="W1039042" s="31"/>
      <c r="AI1039042" s="31"/>
    </row>
    <row r="1039046" spans="23:35" x14ac:dyDescent="0.2">
      <c r="W1039046" s="29"/>
      <c r="AI1039046" s="29"/>
    </row>
    <row r="1039074" spans="23:35" x14ac:dyDescent="0.2">
      <c r="W1039074" s="31"/>
      <c r="AI1039074" s="31"/>
    </row>
    <row r="1039078" spans="23:35" x14ac:dyDescent="0.2">
      <c r="W1039078" s="29"/>
      <c r="AI1039078" s="29"/>
    </row>
    <row r="1039106" spans="23:35" x14ac:dyDescent="0.2">
      <c r="W1039106" s="31"/>
      <c r="AI1039106" s="31"/>
    </row>
    <row r="1039110" spans="23:35" x14ac:dyDescent="0.2">
      <c r="W1039110" s="29"/>
      <c r="AI1039110" s="29"/>
    </row>
    <row r="1039138" spans="23:35" x14ac:dyDescent="0.2">
      <c r="W1039138" s="31"/>
      <c r="AI1039138" s="31"/>
    </row>
    <row r="1039142" spans="23:35" x14ac:dyDescent="0.2">
      <c r="W1039142" s="29"/>
      <c r="AI1039142" s="29"/>
    </row>
    <row r="1039170" spans="23:35" x14ac:dyDescent="0.2">
      <c r="W1039170" s="31"/>
      <c r="AI1039170" s="31"/>
    </row>
    <row r="1039174" spans="23:35" x14ac:dyDescent="0.2">
      <c r="W1039174" s="29"/>
      <c r="AI1039174" s="29"/>
    </row>
    <row r="1039202" spans="23:35" x14ac:dyDescent="0.2">
      <c r="W1039202" s="31"/>
      <c r="AI1039202" s="31"/>
    </row>
    <row r="1039206" spans="23:35" x14ac:dyDescent="0.2">
      <c r="W1039206" s="29"/>
      <c r="AI1039206" s="29"/>
    </row>
    <row r="1039234" spans="23:35" x14ac:dyDescent="0.2">
      <c r="W1039234" s="31"/>
      <c r="AI1039234" s="31"/>
    </row>
    <row r="1039238" spans="23:35" x14ac:dyDescent="0.2">
      <c r="W1039238" s="29"/>
      <c r="AI1039238" s="29"/>
    </row>
    <row r="1039266" spans="23:35" x14ac:dyDescent="0.2">
      <c r="W1039266" s="31"/>
      <c r="AI1039266" s="31"/>
    </row>
    <row r="1039270" spans="23:35" x14ac:dyDescent="0.2">
      <c r="W1039270" s="29"/>
      <c r="AI1039270" s="29"/>
    </row>
    <row r="1039298" spans="23:35" x14ac:dyDescent="0.2">
      <c r="W1039298" s="31"/>
      <c r="AI1039298" s="31"/>
    </row>
    <row r="1039302" spans="23:35" x14ac:dyDescent="0.2">
      <c r="W1039302" s="29"/>
      <c r="AI1039302" s="29"/>
    </row>
    <row r="1039330" spans="23:35" x14ac:dyDescent="0.2">
      <c r="W1039330" s="31"/>
      <c r="AI1039330" s="31"/>
    </row>
    <row r="1039334" spans="23:35" x14ac:dyDescent="0.2">
      <c r="W1039334" s="29"/>
      <c r="AI1039334" s="29"/>
    </row>
    <row r="1039362" spans="23:35" x14ac:dyDescent="0.2">
      <c r="W1039362" s="31"/>
      <c r="AI1039362" s="31"/>
    </row>
    <row r="1039366" spans="23:35" x14ac:dyDescent="0.2">
      <c r="W1039366" s="29"/>
      <c r="AI1039366" s="29"/>
    </row>
    <row r="1039394" spans="23:35" x14ac:dyDescent="0.2">
      <c r="W1039394" s="31"/>
      <c r="AI1039394" s="31"/>
    </row>
    <row r="1039398" spans="23:35" x14ac:dyDescent="0.2">
      <c r="W1039398" s="29"/>
      <c r="AI1039398" s="29"/>
    </row>
    <row r="1039426" spans="23:35" x14ac:dyDescent="0.2">
      <c r="W1039426" s="31"/>
      <c r="AI1039426" s="31"/>
    </row>
    <row r="1039430" spans="23:35" x14ac:dyDescent="0.2">
      <c r="W1039430" s="29"/>
      <c r="AI1039430" s="29"/>
    </row>
    <row r="1039458" spans="23:35" x14ac:dyDescent="0.2">
      <c r="W1039458" s="31"/>
      <c r="AI1039458" s="31"/>
    </row>
    <row r="1039462" spans="23:35" x14ac:dyDescent="0.2">
      <c r="W1039462" s="29"/>
      <c r="AI1039462" s="29"/>
    </row>
    <row r="1039490" spans="23:35" x14ac:dyDescent="0.2">
      <c r="W1039490" s="31"/>
      <c r="AI1039490" s="31"/>
    </row>
    <row r="1039494" spans="23:35" x14ac:dyDescent="0.2">
      <c r="W1039494" s="29"/>
      <c r="AI1039494" s="29"/>
    </row>
    <row r="1039522" spans="23:35" x14ac:dyDescent="0.2">
      <c r="W1039522" s="31"/>
      <c r="AI1039522" s="31"/>
    </row>
    <row r="1039526" spans="23:35" x14ac:dyDescent="0.2">
      <c r="W1039526" s="29"/>
      <c r="AI1039526" s="29"/>
    </row>
    <row r="1039554" spans="23:35" x14ac:dyDescent="0.2">
      <c r="W1039554" s="31"/>
      <c r="AI1039554" s="31"/>
    </row>
    <row r="1039558" spans="23:35" x14ac:dyDescent="0.2">
      <c r="W1039558" s="29"/>
      <c r="AI1039558" s="29"/>
    </row>
    <row r="1039586" spans="23:35" x14ac:dyDescent="0.2">
      <c r="W1039586" s="31"/>
      <c r="AI1039586" s="31"/>
    </row>
    <row r="1039590" spans="23:35" x14ac:dyDescent="0.2">
      <c r="W1039590" s="29"/>
      <c r="AI1039590" s="29"/>
    </row>
    <row r="1039618" spans="23:35" x14ac:dyDescent="0.2">
      <c r="W1039618" s="31"/>
      <c r="AI1039618" s="31"/>
    </row>
    <row r="1039622" spans="23:35" x14ac:dyDescent="0.2">
      <c r="W1039622" s="29"/>
      <c r="AI1039622" s="29"/>
    </row>
    <row r="1039650" spans="23:35" x14ac:dyDescent="0.2">
      <c r="W1039650" s="31"/>
      <c r="AI1039650" s="31"/>
    </row>
    <row r="1039654" spans="23:35" x14ac:dyDescent="0.2">
      <c r="W1039654" s="29"/>
      <c r="AI1039654" s="29"/>
    </row>
    <row r="1039682" spans="23:35" x14ac:dyDescent="0.2">
      <c r="W1039682" s="31"/>
      <c r="AI1039682" s="31"/>
    </row>
    <row r="1039686" spans="23:35" x14ac:dyDescent="0.2">
      <c r="W1039686" s="29"/>
      <c r="AI1039686" s="29"/>
    </row>
    <row r="1039714" spans="23:35" x14ac:dyDescent="0.2">
      <c r="W1039714" s="31"/>
      <c r="AI1039714" s="31"/>
    </row>
    <row r="1039718" spans="23:35" x14ac:dyDescent="0.2">
      <c r="W1039718" s="29"/>
      <c r="AI1039718" s="29"/>
    </row>
    <row r="1039746" spans="23:35" x14ac:dyDescent="0.2">
      <c r="W1039746" s="31"/>
      <c r="AI1039746" s="31"/>
    </row>
    <row r="1039750" spans="23:35" x14ac:dyDescent="0.2">
      <c r="W1039750" s="29"/>
      <c r="AI1039750" s="29"/>
    </row>
    <row r="1039778" spans="23:35" x14ac:dyDescent="0.2">
      <c r="W1039778" s="31"/>
      <c r="AI1039778" s="31"/>
    </row>
    <row r="1039782" spans="23:35" x14ac:dyDescent="0.2">
      <c r="W1039782" s="29"/>
      <c r="AI1039782" s="29"/>
    </row>
    <row r="1039810" spans="23:35" x14ac:dyDescent="0.2">
      <c r="W1039810" s="31"/>
      <c r="AI1039810" s="31"/>
    </row>
    <row r="1039814" spans="23:35" x14ac:dyDescent="0.2">
      <c r="W1039814" s="29"/>
      <c r="AI1039814" s="29"/>
    </row>
    <row r="1039842" spans="23:35" x14ac:dyDescent="0.2">
      <c r="W1039842" s="31"/>
      <c r="AI1039842" s="31"/>
    </row>
    <row r="1039846" spans="23:35" x14ac:dyDescent="0.2">
      <c r="W1039846" s="29"/>
      <c r="AI1039846" s="29"/>
    </row>
    <row r="1039874" spans="23:35" x14ac:dyDescent="0.2">
      <c r="W1039874" s="31"/>
      <c r="AI1039874" s="31"/>
    </row>
    <row r="1039878" spans="23:35" x14ac:dyDescent="0.2">
      <c r="W1039878" s="29"/>
      <c r="AI1039878" s="29"/>
    </row>
    <row r="1039906" spans="23:35" x14ac:dyDescent="0.2">
      <c r="W1039906" s="31"/>
      <c r="AI1039906" s="31"/>
    </row>
    <row r="1039910" spans="23:35" x14ac:dyDescent="0.2">
      <c r="W1039910" s="29"/>
      <c r="AI1039910" s="29"/>
    </row>
    <row r="1039938" spans="23:35" x14ac:dyDescent="0.2">
      <c r="W1039938" s="31"/>
      <c r="AI1039938" s="31"/>
    </row>
    <row r="1039942" spans="23:35" x14ac:dyDescent="0.2">
      <c r="W1039942" s="29"/>
      <c r="AI1039942" s="29"/>
    </row>
    <row r="1039970" spans="23:35" x14ac:dyDescent="0.2">
      <c r="W1039970" s="31"/>
      <c r="AI1039970" s="31"/>
    </row>
    <row r="1039974" spans="23:35" x14ac:dyDescent="0.2">
      <c r="W1039974" s="29"/>
      <c r="AI1039974" s="29"/>
    </row>
    <row r="1040002" spans="23:35" x14ac:dyDescent="0.2">
      <c r="W1040002" s="31"/>
      <c r="AI1040002" s="31"/>
    </row>
    <row r="1040006" spans="23:35" x14ac:dyDescent="0.2">
      <c r="W1040006" s="29"/>
      <c r="AI1040006" s="29"/>
    </row>
    <row r="1040034" spans="23:35" x14ac:dyDescent="0.2">
      <c r="W1040034" s="31"/>
      <c r="AI1040034" s="31"/>
    </row>
    <row r="1040038" spans="23:35" x14ac:dyDescent="0.2">
      <c r="W1040038" s="29"/>
      <c r="AI1040038" s="29"/>
    </row>
    <row r="1040066" spans="23:35" x14ac:dyDescent="0.2">
      <c r="W1040066" s="31"/>
      <c r="AI1040066" s="31"/>
    </row>
    <row r="1040070" spans="23:35" x14ac:dyDescent="0.2">
      <c r="W1040070" s="29"/>
      <c r="AI1040070" s="29"/>
    </row>
    <row r="1040098" spans="23:35" x14ac:dyDescent="0.2">
      <c r="W1040098" s="31"/>
      <c r="AI1040098" s="31"/>
    </row>
    <row r="1040102" spans="23:35" x14ac:dyDescent="0.2">
      <c r="W1040102" s="29"/>
      <c r="AI1040102" s="29"/>
    </row>
    <row r="1040130" spans="23:35" x14ac:dyDescent="0.2">
      <c r="W1040130" s="31"/>
      <c r="AI1040130" s="31"/>
    </row>
    <row r="1040134" spans="23:35" x14ac:dyDescent="0.2">
      <c r="W1040134" s="29"/>
      <c r="AI1040134" s="29"/>
    </row>
    <row r="1040162" spans="23:35" x14ac:dyDescent="0.2">
      <c r="W1040162" s="31"/>
      <c r="AI1040162" s="31"/>
    </row>
    <row r="1040166" spans="23:35" x14ac:dyDescent="0.2">
      <c r="W1040166" s="29"/>
      <c r="AI1040166" s="29"/>
    </row>
    <row r="1040194" spans="23:35" x14ac:dyDescent="0.2">
      <c r="W1040194" s="31"/>
      <c r="AI1040194" s="31"/>
    </row>
    <row r="1040198" spans="23:35" x14ac:dyDescent="0.2">
      <c r="W1040198" s="29"/>
      <c r="AI1040198" s="29"/>
    </row>
    <row r="1040226" spans="23:35" x14ac:dyDescent="0.2">
      <c r="W1040226" s="31"/>
      <c r="AI1040226" s="31"/>
    </row>
    <row r="1040230" spans="23:35" x14ac:dyDescent="0.2">
      <c r="W1040230" s="29"/>
      <c r="AI1040230" s="29"/>
    </row>
    <row r="1040258" spans="23:35" x14ac:dyDescent="0.2">
      <c r="W1040258" s="31"/>
      <c r="AI1040258" s="31"/>
    </row>
    <row r="1040262" spans="23:35" x14ac:dyDescent="0.2">
      <c r="W1040262" s="29"/>
      <c r="AI1040262" s="29"/>
    </row>
    <row r="1040290" spans="23:35" x14ac:dyDescent="0.2">
      <c r="W1040290" s="31"/>
      <c r="AI1040290" s="31"/>
    </row>
    <row r="1040294" spans="23:35" x14ac:dyDescent="0.2">
      <c r="W1040294" s="29"/>
      <c r="AI1040294" s="29"/>
    </row>
    <row r="1040322" spans="23:35" x14ac:dyDescent="0.2">
      <c r="W1040322" s="31"/>
      <c r="AI1040322" s="31"/>
    </row>
    <row r="1040326" spans="23:35" x14ac:dyDescent="0.2">
      <c r="W1040326" s="29"/>
      <c r="AI1040326" s="29"/>
    </row>
    <row r="1040354" spans="23:35" x14ac:dyDescent="0.2">
      <c r="W1040354" s="31"/>
      <c r="AI1040354" s="31"/>
    </row>
    <row r="1040358" spans="23:35" x14ac:dyDescent="0.2">
      <c r="W1040358" s="29"/>
      <c r="AI1040358" s="29"/>
    </row>
    <row r="1040386" spans="23:35" x14ac:dyDescent="0.2">
      <c r="W1040386" s="31"/>
      <c r="AI1040386" s="31"/>
    </row>
    <row r="1040390" spans="23:35" x14ac:dyDescent="0.2">
      <c r="W1040390" s="29"/>
      <c r="AI1040390" s="29"/>
    </row>
    <row r="1040418" spans="23:35" x14ac:dyDescent="0.2">
      <c r="W1040418" s="31"/>
      <c r="AI1040418" s="31"/>
    </row>
    <row r="1040422" spans="23:35" x14ac:dyDescent="0.2">
      <c r="W1040422" s="29"/>
      <c r="AI1040422" s="29"/>
    </row>
    <row r="1040450" spans="23:35" x14ac:dyDescent="0.2">
      <c r="W1040450" s="31"/>
      <c r="AI1040450" s="31"/>
    </row>
    <row r="1040454" spans="23:35" x14ac:dyDescent="0.2">
      <c r="W1040454" s="29"/>
      <c r="AI1040454" s="29"/>
    </row>
    <row r="1040482" spans="23:35" x14ac:dyDescent="0.2">
      <c r="W1040482" s="31"/>
      <c r="AI1040482" s="31"/>
    </row>
    <row r="1040486" spans="23:35" x14ac:dyDescent="0.2">
      <c r="W1040486" s="29"/>
      <c r="AI1040486" s="29"/>
    </row>
    <row r="1040514" spans="23:35" x14ac:dyDescent="0.2">
      <c r="W1040514" s="31"/>
      <c r="AI1040514" s="31"/>
    </row>
    <row r="1040518" spans="23:35" x14ac:dyDescent="0.2">
      <c r="W1040518" s="29"/>
      <c r="AI1040518" s="29"/>
    </row>
    <row r="1040546" spans="23:35" x14ac:dyDescent="0.2">
      <c r="W1040546" s="31"/>
      <c r="AI1040546" s="31"/>
    </row>
    <row r="1040550" spans="23:35" x14ac:dyDescent="0.2">
      <c r="W1040550" s="29"/>
      <c r="AI1040550" s="29"/>
    </row>
    <row r="1040578" spans="23:35" x14ac:dyDescent="0.2">
      <c r="W1040578" s="31"/>
      <c r="AI1040578" s="31"/>
    </row>
    <row r="1040582" spans="23:35" x14ac:dyDescent="0.2">
      <c r="W1040582" s="29"/>
      <c r="AI1040582" s="29"/>
    </row>
    <row r="1040610" spans="23:35" x14ac:dyDescent="0.2">
      <c r="W1040610" s="31"/>
      <c r="AI1040610" s="31"/>
    </row>
    <row r="1040614" spans="23:35" x14ac:dyDescent="0.2">
      <c r="W1040614" s="29"/>
      <c r="AI1040614" s="29"/>
    </row>
    <row r="1040642" spans="23:35" x14ac:dyDescent="0.2">
      <c r="W1040642" s="31"/>
      <c r="AI1040642" s="31"/>
    </row>
    <row r="1040646" spans="23:35" x14ac:dyDescent="0.2">
      <c r="W1040646" s="29"/>
      <c r="AI1040646" s="29"/>
    </row>
    <row r="1040674" spans="23:35" x14ac:dyDescent="0.2">
      <c r="W1040674" s="31"/>
      <c r="AI1040674" s="31"/>
    </row>
    <row r="1040678" spans="23:35" x14ac:dyDescent="0.2">
      <c r="W1040678" s="29"/>
      <c r="AI1040678" s="29"/>
    </row>
    <row r="1040706" spans="23:35" x14ac:dyDescent="0.2">
      <c r="W1040706" s="31"/>
      <c r="AI1040706" s="31"/>
    </row>
    <row r="1040710" spans="23:35" x14ac:dyDescent="0.2">
      <c r="W1040710" s="29"/>
      <c r="AI1040710" s="29"/>
    </row>
    <row r="1040738" spans="23:35" x14ac:dyDescent="0.2">
      <c r="W1040738" s="31"/>
      <c r="AI1040738" s="31"/>
    </row>
    <row r="1040742" spans="23:35" x14ac:dyDescent="0.2">
      <c r="W1040742" s="29"/>
      <c r="AI1040742" s="29"/>
    </row>
    <row r="1040770" spans="23:35" x14ac:dyDescent="0.2">
      <c r="W1040770" s="31"/>
      <c r="AI1040770" s="31"/>
    </row>
    <row r="1040774" spans="23:35" x14ac:dyDescent="0.2">
      <c r="W1040774" s="29"/>
      <c r="AI1040774" s="29"/>
    </row>
    <row r="1040802" spans="23:35" x14ac:dyDescent="0.2">
      <c r="W1040802" s="31"/>
      <c r="AI1040802" s="31"/>
    </row>
    <row r="1040806" spans="23:35" x14ac:dyDescent="0.2">
      <c r="W1040806" s="29"/>
      <c r="AI1040806" s="29"/>
    </row>
    <row r="1040834" spans="23:35" x14ac:dyDescent="0.2">
      <c r="W1040834" s="31"/>
      <c r="AI1040834" s="31"/>
    </row>
    <row r="1040838" spans="23:35" x14ac:dyDescent="0.2">
      <c r="W1040838" s="29"/>
      <c r="AI1040838" s="29"/>
    </row>
    <row r="1040866" spans="23:35" x14ac:dyDescent="0.2">
      <c r="W1040866" s="31"/>
      <c r="AI1040866" s="31"/>
    </row>
    <row r="1040870" spans="23:35" x14ac:dyDescent="0.2">
      <c r="W1040870" s="29"/>
      <c r="AI1040870" s="29"/>
    </row>
    <row r="1040898" spans="23:35" x14ac:dyDescent="0.2">
      <c r="W1040898" s="31"/>
      <c r="AI1040898" s="31"/>
    </row>
    <row r="1040902" spans="23:35" x14ac:dyDescent="0.2">
      <c r="W1040902" s="29"/>
      <c r="AI1040902" s="29"/>
    </row>
    <row r="1040930" spans="23:35" x14ac:dyDescent="0.2">
      <c r="W1040930" s="31"/>
      <c r="AI1040930" s="31"/>
    </row>
    <row r="1040934" spans="23:35" x14ac:dyDescent="0.2">
      <c r="W1040934" s="29"/>
      <c r="AI1040934" s="29"/>
    </row>
    <row r="1040962" spans="23:35" x14ac:dyDescent="0.2">
      <c r="W1040962" s="31"/>
      <c r="AI1040962" s="31"/>
    </row>
    <row r="1040966" spans="23:35" x14ac:dyDescent="0.2">
      <c r="W1040966" s="29"/>
      <c r="AI1040966" s="29"/>
    </row>
    <row r="1040994" spans="23:35" x14ac:dyDescent="0.2">
      <c r="W1040994" s="31"/>
      <c r="AI1040994" s="31"/>
    </row>
    <row r="1040998" spans="23:35" x14ac:dyDescent="0.2">
      <c r="W1040998" s="29"/>
      <c r="AI1040998" s="29"/>
    </row>
    <row r="1041026" spans="23:35" x14ac:dyDescent="0.2">
      <c r="W1041026" s="31"/>
      <c r="AI1041026" s="31"/>
    </row>
    <row r="1041030" spans="23:35" x14ac:dyDescent="0.2">
      <c r="W1041030" s="29"/>
      <c r="AI1041030" s="29"/>
    </row>
    <row r="1041058" spans="23:35" x14ac:dyDescent="0.2">
      <c r="W1041058" s="31"/>
      <c r="AI1041058" s="31"/>
    </row>
    <row r="1041062" spans="23:35" x14ac:dyDescent="0.2">
      <c r="W1041062" s="29"/>
      <c r="AI1041062" s="29"/>
    </row>
    <row r="1041090" spans="23:35" x14ac:dyDescent="0.2">
      <c r="W1041090" s="31"/>
      <c r="AI1041090" s="31"/>
    </row>
    <row r="1041094" spans="23:35" x14ac:dyDescent="0.2">
      <c r="W1041094" s="29"/>
      <c r="AI1041094" s="29"/>
    </row>
    <row r="1041122" spans="23:35" x14ac:dyDescent="0.2">
      <c r="W1041122" s="31"/>
      <c r="AI1041122" s="31"/>
    </row>
    <row r="1041126" spans="23:35" x14ac:dyDescent="0.2">
      <c r="W1041126" s="29"/>
      <c r="AI1041126" s="29"/>
    </row>
    <row r="1041154" spans="23:35" x14ac:dyDescent="0.2">
      <c r="W1041154" s="31"/>
      <c r="AI1041154" s="31"/>
    </row>
    <row r="1041158" spans="23:35" x14ac:dyDescent="0.2">
      <c r="W1041158" s="29"/>
      <c r="AI1041158" s="29"/>
    </row>
    <row r="1041186" spans="23:35" x14ac:dyDescent="0.2">
      <c r="W1041186" s="31"/>
      <c r="AI1041186" s="31"/>
    </row>
    <row r="1041190" spans="23:35" x14ac:dyDescent="0.2">
      <c r="W1041190" s="29"/>
      <c r="AI1041190" s="29"/>
    </row>
    <row r="1041218" spans="23:35" x14ac:dyDescent="0.2">
      <c r="W1041218" s="31"/>
      <c r="AI1041218" s="31"/>
    </row>
    <row r="1041222" spans="23:35" x14ac:dyDescent="0.2">
      <c r="W1041222" s="29"/>
      <c r="AI1041222" s="29"/>
    </row>
    <row r="1041250" spans="23:35" x14ac:dyDescent="0.2">
      <c r="W1041250" s="31"/>
      <c r="AI1041250" s="31"/>
    </row>
    <row r="1041254" spans="23:35" x14ac:dyDescent="0.2">
      <c r="W1041254" s="29"/>
      <c r="AI1041254" s="29"/>
    </row>
    <row r="1041282" spans="23:35" x14ac:dyDescent="0.2">
      <c r="W1041282" s="31"/>
      <c r="AI1041282" s="31"/>
    </row>
    <row r="1041286" spans="23:35" x14ac:dyDescent="0.2">
      <c r="W1041286" s="29"/>
      <c r="AI1041286" s="29"/>
    </row>
    <row r="1041314" spans="23:35" x14ac:dyDescent="0.2">
      <c r="W1041314" s="31"/>
      <c r="AI1041314" s="31"/>
    </row>
    <row r="1041318" spans="23:35" x14ac:dyDescent="0.2">
      <c r="W1041318" s="29"/>
      <c r="AI1041318" s="29"/>
    </row>
    <row r="1041346" spans="23:35" x14ac:dyDescent="0.2">
      <c r="W1041346" s="31"/>
      <c r="AI1041346" s="31"/>
    </row>
    <row r="1041350" spans="23:35" x14ac:dyDescent="0.2">
      <c r="W1041350" s="29"/>
      <c r="AI1041350" s="29"/>
    </row>
    <row r="1041378" spans="23:35" x14ac:dyDescent="0.2">
      <c r="W1041378" s="31"/>
      <c r="AI1041378" s="31"/>
    </row>
    <row r="1041382" spans="23:35" x14ac:dyDescent="0.2">
      <c r="W1041382" s="29"/>
      <c r="AI1041382" s="29"/>
    </row>
    <row r="1041410" spans="23:35" x14ac:dyDescent="0.2">
      <c r="W1041410" s="31"/>
      <c r="AI1041410" s="31"/>
    </row>
    <row r="1041414" spans="23:35" x14ac:dyDescent="0.2">
      <c r="W1041414" s="29"/>
      <c r="AI1041414" s="29"/>
    </row>
    <row r="1041442" spans="23:35" x14ac:dyDescent="0.2">
      <c r="W1041442" s="31"/>
      <c r="AI1041442" s="31"/>
    </row>
    <row r="1041446" spans="23:35" x14ac:dyDescent="0.2">
      <c r="W1041446" s="29"/>
      <c r="AI1041446" s="29"/>
    </row>
    <row r="1041474" spans="23:35" x14ac:dyDescent="0.2">
      <c r="W1041474" s="31"/>
      <c r="AI1041474" s="31"/>
    </row>
    <row r="1041478" spans="23:35" x14ac:dyDescent="0.2">
      <c r="W1041478" s="29"/>
      <c r="AI1041478" s="29"/>
    </row>
    <row r="1041506" spans="23:35" x14ac:dyDescent="0.2">
      <c r="W1041506" s="31"/>
      <c r="AI1041506" s="31"/>
    </row>
    <row r="1041510" spans="23:35" x14ac:dyDescent="0.2">
      <c r="W1041510" s="29"/>
      <c r="AI1041510" s="29"/>
    </row>
    <row r="1041538" spans="23:35" x14ac:dyDescent="0.2">
      <c r="W1041538" s="31"/>
      <c r="AI1041538" s="31"/>
    </row>
    <row r="1041542" spans="23:35" x14ac:dyDescent="0.2">
      <c r="W1041542" s="29"/>
      <c r="AI1041542" s="29"/>
    </row>
    <row r="1041570" spans="23:35" x14ac:dyDescent="0.2">
      <c r="W1041570" s="31"/>
      <c r="AI1041570" s="31"/>
    </row>
    <row r="1041574" spans="23:35" x14ac:dyDescent="0.2">
      <c r="W1041574" s="29"/>
      <c r="AI1041574" s="29"/>
    </row>
    <row r="1041602" spans="23:35" x14ac:dyDescent="0.2">
      <c r="W1041602" s="31"/>
      <c r="AI1041602" s="31"/>
    </row>
    <row r="1041606" spans="23:35" x14ac:dyDescent="0.2">
      <c r="W1041606" s="29"/>
      <c r="AI1041606" s="29"/>
    </row>
    <row r="1041634" spans="23:35" x14ac:dyDescent="0.2">
      <c r="W1041634" s="31"/>
      <c r="AI1041634" s="31"/>
    </row>
    <row r="1041638" spans="23:35" x14ac:dyDescent="0.2">
      <c r="W1041638" s="29"/>
      <c r="AI1041638" s="29"/>
    </row>
    <row r="1041666" spans="23:35" x14ac:dyDescent="0.2">
      <c r="W1041666" s="31"/>
      <c r="AI1041666" s="31"/>
    </row>
    <row r="1041670" spans="23:35" x14ac:dyDescent="0.2">
      <c r="W1041670" s="29"/>
      <c r="AI1041670" s="29"/>
    </row>
    <row r="1041698" spans="23:35" x14ac:dyDescent="0.2">
      <c r="W1041698" s="31"/>
      <c r="AI1041698" s="31"/>
    </row>
    <row r="1041702" spans="23:35" x14ac:dyDescent="0.2">
      <c r="W1041702" s="29"/>
      <c r="AI1041702" s="29"/>
    </row>
    <row r="1041730" spans="23:35" x14ac:dyDescent="0.2">
      <c r="W1041730" s="31"/>
      <c r="AI1041730" s="31"/>
    </row>
    <row r="1041734" spans="23:35" x14ac:dyDescent="0.2">
      <c r="W1041734" s="29"/>
      <c r="AI1041734" s="29"/>
    </row>
    <row r="1041762" spans="23:35" x14ac:dyDescent="0.2">
      <c r="W1041762" s="31"/>
      <c r="AI1041762" s="31"/>
    </row>
    <row r="1041766" spans="23:35" x14ac:dyDescent="0.2">
      <c r="W1041766" s="29"/>
      <c r="AI1041766" s="29"/>
    </row>
    <row r="1041794" spans="23:35" x14ac:dyDescent="0.2">
      <c r="W1041794" s="31"/>
      <c r="AI1041794" s="31"/>
    </row>
    <row r="1041798" spans="23:35" x14ac:dyDescent="0.2">
      <c r="W1041798" s="29"/>
      <c r="AI1041798" s="29"/>
    </row>
    <row r="1041826" spans="23:35" x14ac:dyDescent="0.2">
      <c r="W1041826" s="31"/>
      <c r="AI1041826" s="31"/>
    </row>
    <row r="1041830" spans="23:35" x14ac:dyDescent="0.2">
      <c r="W1041830" s="29"/>
      <c r="AI1041830" s="29"/>
    </row>
    <row r="1041858" spans="23:35" x14ac:dyDescent="0.2">
      <c r="W1041858" s="31"/>
      <c r="AI1041858" s="31"/>
    </row>
    <row r="1041862" spans="23:35" x14ac:dyDescent="0.2">
      <c r="W1041862" s="29"/>
      <c r="AI1041862" s="29"/>
    </row>
    <row r="1041890" spans="23:35" x14ac:dyDescent="0.2">
      <c r="W1041890" s="31"/>
      <c r="AI1041890" s="31"/>
    </row>
    <row r="1041894" spans="23:35" x14ac:dyDescent="0.2">
      <c r="W1041894" s="29"/>
      <c r="AI1041894" s="29"/>
    </row>
    <row r="1041922" spans="23:35" x14ac:dyDescent="0.2">
      <c r="W1041922" s="31"/>
      <c r="AI1041922" s="31"/>
    </row>
    <row r="1041926" spans="23:35" x14ac:dyDescent="0.2">
      <c r="W1041926" s="29"/>
      <c r="AI1041926" s="29"/>
    </row>
    <row r="1041954" spans="23:35" x14ac:dyDescent="0.2">
      <c r="W1041954" s="31"/>
      <c r="AI1041954" s="31"/>
    </row>
    <row r="1041958" spans="23:35" x14ac:dyDescent="0.2">
      <c r="W1041958" s="29"/>
      <c r="AI1041958" s="29"/>
    </row>
    <row r="1041986" spans="23:35" x14ac:dyDescent="0.2">
      <c r="W1041986" s="31"/>
      <c r="AI1041986" s="31"/>
    </row>
    <row r="1041990" spans="23:35" x14ac:dyDescent="0.2">
      <c r="W1041990" s="29"/>
      <c r="AI1041990" s="29"/>
    </row>
    <row r="1042018" spans="23:35" x14ac:dyDescent="0.2">
      <c r="W1042018" s="31"/>
      <c r="AI1042018" s="31"/>
    </row>
    <row r="1042022" spans="23:35" x14ac:dyDescent="0.2">
      <c r="W1042022" s="29"/>
      <c r="AI1042022" s="29"/>
    </row>
    <row r="1042050" spans="23:35" x14ac:dyDescent="0.2">
      <c r="W1042050" s="31"/>
      <c r="AI1042050" s="31"/>
    </row>
    <row r="1042054" spans="23:35" x14ac:dyDescent="0.2">
      <c r="W1042054" s="29"/>
      <c r="AI1042054" s="29"/>
    </row>
    <row r="1042082" spans="23:35" x14ac:dyDescent="0.2">
      <c r="W1042082" s="31"/>
      <c r="AI1042082" s="31"/>
    </row>
    <row r="1042086" spans="23:35" x14ac:dyDescent="0.2">
      <c r="W1042086" s="29"/>
      <c r="AI1042086" s="29"/>
    </row>
    <row r="1042114" spans="23:35" x14ac:dyDescent="0.2">
      <c r="W1042114" s="31"/>
      <c r="AI1042114" s="31"/>
    </row>
    <row r="1042118" spans="23:35" x14ac:dyDescent="0.2">
      <c r="W1042118" s="29"/>
      <c r="AI1042118" s="29"/>
    </row>
    <row r="1042146" spans="23:35" x14ac:dyDescent="0.2">
      <c r="W1042146" s="31"/>
      <c r="AI1042146" s="31"/>
    </row>
    <row r="1042150" spans="23:35" x14ac:dyDescent="0.2">
      <c r="W1042150" s="29"/>
      <c r="AI1042150" s="29"/>
    </row>
    <row r="1042178" spans="23:35" x14ac:dyDescent="0.2">
      <c r="W1042178" s="31"/>
      <c r="AI1042178" s="31"/>
    </row>
    <row r="1042182" spans="23:35" x14ac:dyDescent="0.2">
      <c r="W1042182" s="29"/>
      <c r="AI1042182" s="29"/>
    </row>
    <row r="1042210" spans="23:35" x14ac:dyDescent="0.2">
      <c r="W1042210" s="31"/>
      <c r="AI1042210" s="31"/>
    </row>
    <row r="1042214" spans="23:35" x14ac:dyDescent="0.2">
      <c r="W1042214" s="29"/>
      <c r="AI1042214" s="29"/>
    </row>
    <row r="1042242" spans="23:35" x14ac:dyDescent="0.2">
      <c r="W1042242" s="31"/>
      <c r="AI1042242" s="31"/>
    </row>
    <row r="1042246" spans="23:35" x14ac:dyDescent="0.2">
      <c r="W1042246" s="29"/>
      <c r="AI1042246" s="29"/>
    </row>
    <row r="1042274" spans="23:35" x14ac:dyDescent="0.2">
      <c r="W1042274" s="31"/>
      <c r="AI1042274" s="31"/>
    </row>
    <row r="1042278" spans="23:35" x14ac:dyDescent="0.2">
      <c r="W1042278" s="29"/>
      <c r="AI1042278" s="29"/>
    </row>
    <row r="1042306" spans="23:35" x14ac:dyDescent="0.2">
      <c r="W1042306" s="31"/>
      <c r="AI1042306" s="31"/>
    </row>
    <row r="1042310" spans="23:35" x14ac:dyDescent="0.2">
      <c r="W1042310" s="29"/>
      <c r="AI1042310" s="29"/>
    </row>
    <row r="1042338" spans="23:35" x14ac:dyDescent="0.2">
      <c r="W1042338" s="31"/>
      <c r="AI1042338" s="31"/>
    </row>
    <row r="1042342" spans="23:35" x14ac:dyDescent="0.2">
      <c r="W1042342" s="29"/>
      <c r="AI1042342" s="29"/>
    </row>
    <row r="1042370" spans="23:35" x14ac:dyDescent="0.2">
      <c r="W1042370" s="31"/>
      <c r="AI1042370" s="31"/>
    </row>
    <row r="1042374" spans="23:35" x14ac:dyDescent="0.2">
      <c r="W1042374" s="29"/>
      <c r="AI1042374" s="29"/>
    </row>
    <row r="1042402" spans="23:35" x14ac:dyDescent="0.2">
      <c r="W1042402" s="31"/>
      <c r="AI1042402" s="31"/>
    </row>
    <row r="1042406" spans="23:35" x14ac:dyDescent="0.2">
      <c r="W1042406" s="29"/>
      <c r="AI1042406" s="29"/>
    </row>
    <row r="1042434" spans="23:35" x14ac:dyDescent="0.2">
      <c r="W1042434" s="31"/>
      <c r="AI1042434" s="31"/>
    </row>
    <row r="1042438" spans="23:35" x14ac:dyDescent="0.2">
      <c r="W1042438" s="29"/>
      <c r="AI1042438" s="29"/>
    </row>
    <row r="1042466" spans="23:35" x14ac:dyDescent="0.2">
      <c r="W1042466" s="31"/>
      <c r="AI1042466" s="31"/>
    </row>
    <row r="1042470" spans="23:35" x14ac:dyDescent="0.2">
      <c r="W1042470" s="29"/>
      <c r="AI1042470" s="29"/>
    </row>
    <row r="1042498" spans="23:35" x14ac:dyDescent="0.2">
      <c r="W1042498" s="31"/>
      <c r="AI1042498" s="31"/>
    </row>
    <row r="1042502" spans="23:35" x14ac:dyDescent="0.2">
      <c r="W1042502" s="29"/>
      <c r="AI1042502" s="29"/>
    </row>
    <row r="1042530" spans="23:35" x14ac:dyDescent="0.2">
      <c r="W1042530" s="31"/>
      <c r="AI1042530" s="31"/>
    </row>
    <row r="1042534" spans="23:35" x14ac:dyDescent="0.2">
      <c r="W1042534" s="29"/>
      <c r="AI1042534" s="29"/>
    </row>
    <row r="1042562" spans="23:35" x14ac:dyDescent="0.2">
      <c r="W1042562" s="31"/>
      <c r="AI1042562" s="31"/>
    </row>
    <row r="1042566" spans="23:35" x14ac:dyDescent="0.2">
      <c r="W1042566" s="29"/>
      <c r="AI1042566" s="29"/>
    </row>
    <row r="1042594" spans="23:35" x14ac:dyDescent="0.2">
      <c r="W1042594" s="31"/>
      <c r="AI1042594" s="31"/>
    </row>
    <row r="1042598" spans="23:35" x14ac:dyDescent="0.2">
      <c r="W1042598" s="29"/>
      <c r="AI1042598" s="29"/>
    </row>
    <row r="1042626" spans="23:35" x14ac:dyDescent="0.2">
      <c r="W1042626" s="31"/>
      <c r="AI1042626" s="31"/>
    </row>
    <row r="1042630" spans="23:35" x14ac:dyDescent="0.2">
      <c r="W1042630" s="29"/>
      <c r="AI1042630" s="29"/>
    </row>
    <row r="1042658" spans="23:35" x14ac:dyDescent="0.2">
      <c r="W1042658" s="31"/>
      <c r="AI1042658" s="31"/>
    </row>
    <row r="1042662" spans="23:35" x14ac:dyDescent="0.2">
      <c r="W1042662" s="29"/>
      <c r="AI1042662" s="29"/>
    </row>
    <row r="1042690" spans="23:35" x14ac:dyDescent="0.2">
      <c r="W1042690" s="31"/>
      <c r="AI1042690" s="31"/>
    </row>
    <row r="1042694" spans="23:35" x14ac:dyDescent="0.2">
      <c r="W1042694" s="29"/>
      <c r="AI1042694" s="29"/>
    </row>
    <row r="1042722" spans="23:35" x14ac:dyDescent="0.2">
      <c r="W1042722" s="31"/>
      <c r="AI1042722" s="31"/>
    </row>
    <row r="1042726" spans="23:35" x14ac:dyDescent="0.2">
      <c r="W1042726" s="29"/>
      <c r="AI1042726" s="29"/>
    </row>
    <row r="1042754" spans="23:35" x14ac:dyDescent="0.2">
      <c r="W1042754" s="31"/>
      <c r="AI1042754" s="31"/>
    </row>
    <row r="1042758" spans="23:35" x14ac:dyDescent="0.2">
      <c r="W1042758" s="29"/>
      <c r="AI1042758" s="29"/>
    </row>
    <row r="1042786" spans="23:35" x14ac:dyDescent="0.2">
      <c r="W1042786" s="31"/>
      <c r="AI1042786" s="31"/>
    </row>
    <row r="1042790" spans="23:35" x14ac:dyDescent="0.2">
      <c r="W1042790" s="29"/>
      <c r="AI1042790" s="29"/>
    </row>
    <row r="1042818" spans="23:35" x14ac:dyDescent="0.2">
      <c r="W1042818" s="31"/>
      <c r="AI1042818" s="31"/>
    </row>
    <row r="1042822" spans="23:35" x14ac:dyDescent="0.2">
      <c r="W1042822" s="29"/>
      <c r="AI1042822" s="29"/>
    </row>
    <row r="1042850" spans="23:35" x14ac:dyDescent="0.2">
      <c r="W1042850" s="31"/>
      <c r="AI1042850" s="31"/>
    </row>
    <row r="1042854" spans="23:35" x14ac:dyDescent="0.2">
      <c r="W1042854" s="29"/>
      <c r="AI1042854" s="29"/>
    </row>
    <row r="1042882" spans="23:35" x14ac:dyDescent="0.2">
      <c r="W1042882" s="31"/>
      <c r="AI1042882" s="31"/>
    </row>
    <row r="1042886" spans="23:35" x14ac:dyDescent="0.2">
      <c r="W1042886" s="29"/>
      <c r="AI1042886" s="29"/>
    </row>
    <row r="1042914" spans="23:35" x14ac:dyDescent="0.2">
      <c r="W1042914" s="31"/>
      <c r="AI1042914" s="31"/>
    </row>
    <row r="1042918" spans="23:35" x14ac:dyDescent="0.2">
      <c r="W1042918" s="29"/>
      <c r="AI1042918" s="29"/>
    </row>
    <row r="1042946" spans="23:35" x14ac:dyDescent="0.2">
      <c r="W1042946" s="31"/>
      <c r="AI1042946" s="31"/>
    </row>
    <row r="1042950" spans="23:35" x14ac:dyDescent="0.2">
      <c r="W1042950" s="29"/>
      <c r="AI1042950" s="29"/>
    </row>
    <row r="1042978" spans="23:35" x14ac:dyDescent="0.2">
      <c r="W1042978" s="31"/>
      <c r="AI1042978" s="31"/>
    </row>
    <row r="1042982" spans="23:35" x14ac:dyDescent="0.2">
      <c r="W1042982" s="29"/>
      <c r="AI1042982" s="29"/>
    </row>
    <row r="1043010" spans="23:35" x14ac:dyDescent="0.2">
      <c r="W1043010" s="31"/>
      <c r="AI1043010" s="31"/>
    </row>
    <row r="1043014" spans="23:35" x14ac:dyDescent="0.2">
      <c r="W1043014" s="29"/>
      <c r="AI1043014" s="29"/>
    </row>
    <row r="1043042" spans="23:35" x14ac:dyDescent="0.2">
      <c r="W1043042" s="31"/>
      <c r="AI1043042" s="31"/>
    </row>
    <row r="1043046" spans="23:35" x14ac:dyDescent="0.2">
      <c r="W1043046" s="29"/>
      <c r="AI1043046" s="29"/>
    </row>
    <row r="1043074" spans="23:35" x14ac:dyDescent="0.2">
      <c r="W1043074" s="31"/>
      <c r="AI1043074" s="31"/>
    </row>
    <row r="1043078" spans="23:35" x14ac:dyDescent="0.2">
      <c r="W1043078" s="29"/>
      <c r="AI1043078" s="29"/>
    </row>
    <row r="1043106" spans="23:35" x14ac:dyDescent="0.2">
      <c r="W1043106" s="31"/>
      <c r="AI1043106" s="31"/>
    </row>
    <row r="1043110" spans="23:35" x14ac:dyDescent="0.2">
      <c r="W1043110" s="29"/>
      <c r="AI1043110" s="29"/>
    </row>
    <row r="1043138" spans="23:35" x14ac:dyDescent="0.2">
      <c r="W1043138" s="31"/>
      <c r="AI1043138" s="31"/>
    </row>
    <row r="1043142" spans="23:35" x14ac:dyDescent="0.2">
      <c r="W1043142" s="29"/>
      <c r="AI1043142" s="29"/>
    </row>
    <row r="1043170" spans="23:35" x14ac:dyDescent="0.2">
      <c r="W1043170" s="31"/>
      <c r="AI1043170" s="31"/>
    </row>
    <row r="1043174" spans="23:35" x14ac:dyDescent="0.2">
      <c r="W1043174" s="29"/>
      <c r="AI1043174" s="29"/>
    </row>
    <row r="1043202" spans="23:35" x14ac:dyDescent="0.2">
      <c r="W1043202" s="31"/>
      <c r="AI1043202" s="31"/>
    </row>
    <row r="1043206" spans="23:35" x14ac:dyDescent="0.2">
      <c r="W1043206" s="29"/>
      <c r="AI1043206" s="29"/>
    </row>
    <row r="1043234" spans="23:35" x14ac:dyDescent="0.2">
      <c r="W1043234" s="31"/>
      <c r="AI1043234" s="31"/>
    </row>
    <row r="1043238" spans="23:35" x14ac:dyDescent="0.2">
      <c r="W1043238" s="29"/>
      <c r="AI1043238" s="29"/>
    </row>
    <row r="1043266" spans="23:35" x14ac:dyDescent="0.2">
      <c r="W1043266" s="31"/>
      <c r="AI1043266" s="31"/>
    </row>
    <row r="1043270" spans="23:35" x14ac:dyDescent="0.2">
      <c r="W1043270" s="29"/>
      <c r="AI1043270" s="29"/>
    </row>
    <row r="1043298" spans="23:35" x14ac:dyDescent="0.2">
      <c r="W1043298" s="31"/>
      <c r="AI1043298" s="31"/>
    </row>
    <row r="1043302" spans="23:35" x14ac:dyDescent="0.2">
      <c r="W1043302" s="29"/>
      <c r="AI1043302" s="29"/>
    </row>
    <row r="1043330" spans="23:35" x14ac:dyDescent="0.2">
      <c r="W1043330" s="31"/>
      <c r="AI1043330" s="31"/>
    </row>
    <row r="1043334" spans="23:35" x14ac:dyDescent="0.2">
      <c r="W1043334" s="29"/>
      <c r="AI1043334" s="29"/>
    </row>
    <row r="1043362" spans="23:35" x14ac:dyDescent="0.2">
      <c r="W1043362" s="31"/>
      <c r="AI1043362" s="31"/>
    </row>
    <row r="1043366" spans="23:35" x14ac:dyDescent="0.2">
      <c r="W1043366" s="29"/>
      <c r="AI1043366" s="29"/>
    </row>
    <row r="1043394" spans="23:35" x14ac:dyDescent="0.2">
      <c r="W1043394" s="31"/>
      <c r="AI1043394" s="31"/>
    </row>
    <row r="1043398" spans="23:35" x14ac:dyDescent="0.2">
      <c r="W1043398" s="29"/>
      <c r="AI1043398" s="29"/>
    </row>
    <row r="1043426" spans="23:35" x14ac:dyDescent="0.2">
      <c r="W1043426" s="31"/>
      <c r="AI1043426" s="31"/>
    </row>
    <row r="1043430" spans="23:35" x14ac:dyDescent="0.2">
      <c r="W1043430" s="29"/>
      <c r="AI1043430" s="29"/>
    </row>
    <row r="1043458" spans="23:35" x14ac:dyDescent="0.2">
      <c r="W1043458" s="31"/>
      <c r="AI1043458" s="31"/>
    </row>
    <row r="1043462" spans="23:35" x14ac:dyDescent="0.2">
      <c r="W1043462" s="29"/>
      <c r="AI1043462" s="29"/>
    </row>
    <row r="1043490" spans="23:35" x14ac:dyDescent="0.2">
      <c r="W1043490" s="31"/>
      <c r="AI1043490" s="31"/>
    </row>
    <row r="1043494" spans="23:35" x14ac:dyDescent="0.2">
      <c r="W1043494" s="29"/>
      <c r="AI1043494" s="29"/>
    </row>
    <row r="1043522" spans="23:35" x14ac:dyDescent="0.2">
      <c r="W1043522" s="31"/>
      <c r="AI1043522" s="31"/>
    </row>
    <row r="1043526" spans="23:35" x14ac:dyDescent="0.2">
      <c r="W1043526" s="29"/>
      <c r="AI1043526" s="29"/>
    </row>
    <row r="1043554" spans="23:35" x14ac:dyDescent="0.2">
      <c r="W1043554" s="31"/>
      <c r="AI1043554" s="31"/>
    </row>
    <row r="1043558" spans="23:35" x14ac:dyDescent="0.2">
      <c r="W1043558" s="29"/>
      <c r="AI1043558" s="29"/>
    </row>
    <row r="1043586" spans="23:35" x14ac:dyDescent="0.2">
      <c r="W1043586" s="31"/>
      <c r="AI1043586" s="31"/>
    </row>
    <row r="1043590" spans="23:35" x14ac:dyDescent="0.2">
      <c r="W1043590" s="29"/>
      <c r="AI1043590" s="29"/>
    </row>
    <row r="1043618" spans="23:35" x14ac:dyDescent="0.2">
      <c r="W1043618" s="31"/>
      <c r="AI1043618" s="31"/>
    </row>
    <row r="1043622" spans="23:35" x14ac:dyDescent="0.2">
      <c r="W1043622" s="29"/>
      <c r="AI1043622" s="29"/>
    </row>
    <row r="1043650" spans="23:35" x14ac:dyDescent="0.2">
      <c r="W1043650" s="31"/>
      <c r="AI1043650" s="31"/>
    </row>
    <row r="1043654" spans="23:35" x14ac:dyDescent="0.2">
      <c r="W1043654" s="29"/>
      <c r="AI1043654" s="29"/>
    </row>
    <row r="1043682" spans="23:35" x14ac:dyDescent="0.2">
      <c r="W1043682" s="31"/>
      <c r="AI1043682" s="31"/>
    </row>
    <row r="1043686" spans="23:35" x14ac:dyDescent="0.2">
      <c r="W1043686" s="29"/>
      <c r="AI1043686" s="29"/>
    </row>
    <row r="1043714" spans="23:35" x14ac:dyDescent="0.2">
      <c r="W1043714" s="31"/>
      <c r="AI1043714" s="31"/>
    </row>
    <row r="1043718" spans="23:35" x14ac:dyDescent="0.2">
      <c r="W1043718" s="29"/>
      <c r="AI1043718" s="29"/>
    </row>
    <row r="1043746" spans="23:35" x14ac:dyDescent="0.2">
      <c r="W1043746" s="31"/>
      <c r="AI1043746" s="31"/>
    </row>
    <row r="1043750" spans="23:35" x14ac:dyDescent="0.2">
      <c r="W1043750" s="29"/>
      <c r="AI1043750" s="29"/>
    </row>
    <row r="1043778" spans="23:35" x14ac:dyDescent="0.2">
      <c r="W1043778" s="31"/>
      <c r="AI1043778" s="31"/>
    </row>
    <row r="1043782" spans="23:35" x14ac:dyDescent="0.2">
      <c r="W1043782" s="29"/>
      <c r="AI1043782" s="29"/>
    </row>
    <row r="1043810" spans="23:35" x14ac:dyDescent="0.2">
      <c r="W1043810" s="31"/>
      <c r="AI1043810" s="31"/>
    </row>
    <row r="1043814" spans="23:35" x14ac:dyDescent="0.2">
      <c r="W1043814" s="29"/>
      <c r="AI1043814" s="29"/>
    </row>
    <row r="1043842" spans="23:35" x14ac:dyDescent="0.2">
      <c r="W1043842" s="31"/>
      <c r="AI1043842" s="31"/>
    </row>
    <row r="1043846" spans="23:35" x14ac:dyDescent="0.2">
      <c r="W1043846" s="29"/>
      <c r="AI1043846" s="29"/>
    </row>
    <row r="1043874" spans="23:35" x14ac:dyDescent="0.2">
      <c r="W1043874" s="31"/>
      <c r="AI1043874" s="31"/>
    </row>
    <row r="1043878" spans="23:35" x14ac:dyDescent="0.2">
      <c r="W1043878" s="29"/>
      <c r="AI1043878" s="29"/>
    </row>
    <row r="1043906" spans="23:35" x14ac:dyDescent="0.2">
      <c r="W1043906" s="31"/>
      <c r="AI1043906" s="31"/>
    </row>
    <row r="1043910" spans="23:35" x14ac:dyDescent="0.2">
      <c r="W1043910" s="29"/>
      <c r="AI1043910" s="29"/>
    </row>
    <row r="1043938" spans="23:35" x14ac:dyDescent="0.2">
      <c r="W1043938" s="31"/>
      <c r="AI1043938" s="31"/>
    </row>
    <row r="1043942" spans="23:35" x14ac:dyDescent="0.2">
      <c r="W1043942" s="29"/>
      <c r="AI1043942" s="29"/>
    </row>
    <row r="1043970" spans="23:35" x14ac:dyDescent="0.2">
      <c r="W1043970" s="31"/>
      <c r="AI1043970" s="31"/>
    </row>
    <row r="1043974" spans="23:35" x14ac:dyDescent="0.2">
      <c r="W1043974" s="29"/>
      <c r="AI1043974" s="29"/>
    </row>
    <row r="1044002" spans="23:35" x14ac:dyDescent="0.2">
      <c r="W1044002" s="31"/>
      <c r="AI1044002" s="31"/>
    </row>
    <row r="1044006" spans="23:35" x14ac:dyDescent="0.2">
      <c r="W1044006" s="29"/>
      <c r="AI1044006" s="29"/>
    </row>
    <row r="1044034" spans="23:35" x14ac:dyDescent="0.2">
      <c r="W1044034" s="31"/>
      <c r="AI1044034" s="31"/>
    </row>
    <row r="1044038" spans="23:35" x14ac:dyDescent="0.2">
      <c r="W1044038" s="29"/>
      <c r="AI1044038" s="29"/>
    </row>
    <row r="1044066" spans="23:35" x14ac:dyDescent="0.2">
      <c r="W1044066" s="31"/>
      <c r="AI1044066" s="31"/>
    </row>
    <row r="1044070" spans="23:35" x14ac:dyDescent="0.2">
      <c r="W1044070" s="29"/>
      <c r="AI1044070" s="29"/>
    </row>
    <row r="1044098" spans="23:35" x14ac:dyDescent="0.2">
      <c r="W1044098" s="31"/>
      <c r="AI1044098" s="31"/>
    </row>
    <row r="1044102" spans="23:35" x14ac:dyDescent="0.2">
      <c r="W1044102" s="29"/>
      <c r="AI1044102" s="29"/>
    </row>
    <row r="1044130" spans="23:35" x14ac:dyDescent="0.2">
      <c r="W1044130" s="31"/>
      <c r="AI1044130" s="31"/>
    </row>
    <row r="1044134" spans="23:35" x14ac:dyDescent="0.2">
      <c r="W1044134" s="29"/>
      <c r="AI1044134" s="29"/>
    </row>
    <row r="1044162" spans="23:35" x14ac:dyDescent="0.2">
      <c r="W1044162" s="31"/>
      <c r="AI1044162" s="31"/>
    </row>
    <row r="1044166" spans="23:35" x14ac:dyDescent="0.2">
      <c r="W1044166" s="29"/>
      <c r="AI1044166" s="29"/>
    </row>
    <row r="1044194" spans="23:35" x14ac:dyDescent="0.2">
      <c r="W1044194" s="31"/>
      <c r="AI1044194" s="31"/>
    </row>
    <row r="1044198" spans="23:35" x14ac:dyDescent="0.2">
      <c r="W1044198" s="29"/>
      <c r="AI1044198" s="29"/>
    </row>
    <row r="1044226" spans="23:35" x14ac:dyDescent="0.2">
      <c r="W1044226" s="31"/>
      <c r="AI1044226" s="31"/>
    </row>
    <row r="1044230" spans="23:35" x14ac:dyDescent="0.2">
      <c r="W1044230" s="29"/>
      <c r="AI1044230" s="29"/>
    </row>
    <row r="1044258" spans="23:35" x14ac:dyDescent="0.2">
      <c r="W1044258" s="31"/>
      <c r="AI1044258" s="31"/>
    </row>
    <row r="1044262" spans="23:35" x14ac:dyDescent="0.2">
      <c r="W1044262" s="29"/>
      <c r="AI1044262" s="29"/>
    </row>
    <row r="1044290" spans="23:35" x14ac:dyDescent="0.2">
      <c r="W1044290" s="31"/>
      <c r="AI1044290" s="31"/>
    </row>
    <row r="1044294" spans="23:35" x14ac:dyDescent="0.2">
      <c r="W1044294" s="29"/>
      <c r="AI1044294" s="29"/>
    </row>
    <row r="1044322" spans="23:35" x14ac:dyDescent="0.2">
      <c r="W1044322" s="31"/>
      <c r="AI1044322" s="31"/>
    </row>
    <row r="1044326" spans="23:35" x14ac:dyDescent="0.2">
      <c r="W1044326" s="29"/>
      <c r="AI1044326" s="29"/>
    </row>
    <row r="1044354" spans="23:35" x14ac:dyDescent="0.2">
      <c r="W1044354" s="31"/>
      <c r="AI1044354" s="31"/>
    </row>
    <row r="1044358" spans="23:35" x14ac:dyDescent="0.2">
      <c r="W1044358" s="29"/>
      <c r="AI1044358" s="29"/>
    </row>
    <row r="1044386" spans="23:35" x14ac:dyDescent="0.2">
      <c r="W1044386" s="31"/>
      <c r="AI1044386" s="31"/>
    </row>
    <row r="1044390" spans="23:35" x14ac:dyDescent="0.2">
      <c r="W1044390" s="29"/>
      <c r="AI1044390" s="29"/>
    </row>
    <row r="1044418" spans="23:35" x14ac:dyDescent="0.2">
      <c r="W1044418" s="31"/>
      <c r="AI1044418" s="31"/>
    </row>
    <row r="1044422" spans="23:35" x14ac:dyDescent="0.2">
      <c r="W1044422" s="29"/>
      <c r="AI1044422" s="29"/>
    </row>
    <row r="1044450" spans="23:35" x14ac:dyDescent="0.2">
      <c r="W1044450" s="31"/>
      <c r="AI1044450" s="31"/>
    </row>
    <row r="1044454" spans="23:35" x14ac:dyDescent="0.2">
      <c r="W1044454" s="29"/>
      <c r="AI1044454" s="29"/>
    </row>
    <row r="1044482" spans="23:35" x14ac:dyDescent="0.2">
      <c r="W1044482" s="31"/>
      <c r="AI1044482" s="31"/>
    </row>
    <row r="1044486" spans="23:35" x14ac:dyDescent="0.2">
      <c r="W1044486" s="29"/>
      <c r="AI1044486" s="29"/>
    </row>
    <row r="1044514" spans="23:35" x14ac:dyDescent="0.2">
      <c r="W1044514" s="31"/>
      <c r="AI1044514" s="31"/>
    </row>
    <row r="1044518" spans="23:35" x14ac:dyDescent="0.2">
      <c r="W1044518" s="29"/>
      <c r="AI1044518" s="29"/>
    </row>
    <row r="1044546" spans="23:35" x14ac:dyDescent="0.2">
      <c r="W1044546" s="31"/>
      <c r="AI1044546" s="31"/>
    </row>
    <row r="1044550" spans="23:35" x14ac:dyDescent="0.2">
      <c r="W1044550" s="29"/>
      <c r="AI1044550" s="29"/>
    </row>
    <row r="1044578" spans="23:35" x14ac:dyDescent="0.2">
      <c r="W1044578" s="31"/>
      <c r="AI1044578" s="31"/>
    </row>
    <row r="1044582" spans="23:35" x14ac:dyDescent="0.2">
      <c r="W1044582" s="29"/>
      <c r="AI1044582" s="29"/>
    </row>
    <row r="1044610" spans="23:35" x14ac:dyDescent="0.2">
      <c r="W1044610" s="31"/>
      <c r="AI1044610" s="31"/>
    </row>
    <row r="1044614" spans="23:35" x14ac:dyDescent="0.2">
      <c r="W1044614" s="29"/>
      <c r="AI1044614" s="29"/>
    </row>
    <row r="1044642" spans="23:35" x14ac:dyDescent="0.2">
      <c r="W1044642" s="31"/>
      <c r="AI1044642" s="31"/>
    </row>
    <row r="1044646" spans="23:35" x14ac:dyDescent="0.2">
      <c r="W1044646" s="29"/>
      <c r="AI1044646" s="29"/>
    </row>
    <row r="1044674" spans="23:35" x14ac:dyDescent="0.2">
      <c r="W1044674" s="31"/>
      <c r="AI1044674" s="31"/>
    </row>
    <row r="1044678" spans="23:35" x14ac:dyDescent="0.2">
      <c r="W1044678" s="29"/>
      <c r="AI1044678" s="29"/>
    </row>
    <row r="1044706" spans="23:35" x14ac:dyDescent="0.2">
      <c r="W1044706" s="31"/>
      <c r="AI1044706" s="31"/>
    </row>
    <row r="1044710" spans="23:35" x14ac:dyDescent="0.2">
      <c r="W1044710" s="29"/>
      <c r="AI1044710" s="29"/>
    </row>
    <row r="1044738" spans="23:35" x14ac:dyDescent="0.2">
      <c r="W1044738" s="31"/>
      <c r="AI1044738" s="31"/>
    </row>
    <row r="1044742" spans="23:35" x14ac:dyDescent="0.2">
      <c r="W1044742" s="29"/>
      <c r="AI1044742" s="29"/>
    </row>
    <row r="1044770" spans="23:35" x14ac:dyDescent="0.2">
      <c r="W1044770" s="31"/>
      <c r="AI1044770" s="31"/>
    </row>
    <row r="1044774" spans="23:35" x14ac:dyDescent="0.2">
      <c r="W1044774" s="29"/>
      <c r="AI1044774" s="29"/>
    </row>
    <row r="1044802" spans="23:35" x14ac:dyDescent="0.2">
      <c r="W1044802" s="31"/>
      <c r="AI1044802" s="31"/>
    </row>
    <row r="1044806" spans="23:35" x14ac:dyDescent="0.2">
      <c r="W1044806" s="29"/>
      <c r="AI1044806" s="29"/>
    </row>
    <row r="1044834" spans="23:35" x14ac:dyDescent="0.2">
      <c r="W1044834" s="31"/>
      <c r="AI1044834" s="31"/>
    </row>
    <row r="1044838" spans="23:35" x14ac:dyDescent="0.2">
      <c r="W1044838" s="29"/>
      <c r="AI1044838" s="29"/>
    </row>
    <row r="1044866" spans="23:35" x14ac:dyDescent="0.2">
      <c r="W1044866" s="31"/>
      <c r="AI1044866" s="31"/>
    </row>
    <row r="1044870" spans="23:35" x14ac:dyDescent="0.2">
      <c r="W1044870" s="29"/>
      <c r="AI1044870" s="29"/>
    </row>
    <row r="1044898" spans="23:35" x14ac:dyDescent="0.2">
      <c r="W1044898" s="31"/>
      <c r="AI1044898" s="31"/>
    </row>
    <row r="1044902" spans="23:35" x14ac:dyDescent="0.2">
      <c r="W1044902" s="29"/>
      <c r="AI1044902" s="29"/>
    </row>
    <row r="1044930" spans="23:35" x14ac:dyDescent="0.2">
      <c r="W1044930" s="31"/>
      <c r="AI1044930" s="31"/>
    </row>
    <row r="1044934" spans="23:35" x14ac:dyDescent="0.2">
      <c r="W1044934" s="29"/>
      <c r="AI1044934" s="29"/>
    </row>
    <row r="1044962" spans="23:35" x14ac:dyDescent="0.2">
      <c r="W1044962" s="31"/>
      <c r="AI1044962" s="31"/>
    </row>
    <row r="1044966" spans="23:35" x14ac:dyDescent="0.2">
      <c r="W1044966" s="29"/>
      <c r="AI1044966" s="29"/>
    </row>
    <row r="1044994" spans="23:35" x14ac:dyDescent="0.2">
      <c r="W1044994" s="31"/>
      <c r="AI1044994" s="31"/>
    </row>
    <row r="1044998" spans="23:35" x14ac:dyDescent="0.2">
      <c r="W1044998" s="29"/>
      <c r="AI1044998" s="29"/>
    </row>
    <row r="1045026" spans="23:35" x14ac:dyDescent="0.2">
      <c r="W1045026" s="31"/>
      <c r="AI1045026" s="31"/>
    </row>
    <row r="1045030" spans="23:35" x14ac:dyDescent="0.2">
      <c r="W1045030" s="29"/>
      <c r="AI1045030" s="29"/>
    </row>
    <row r="1045058" spans="23:35" x14ac:dyDescent="0.2">
      <c r="W1045058" s="31"/>
      <c r="AI1045058" s="31"/>
    </row>
    <row r="1045062" spans="23:35" x14ac:dyDescent="0.2">
      <c r="W1045062" s="29"/>
      <c r="AI1045062" s="29"/>
    </row>
    <row r="1045090" spans="23:35" x14ac:dyDescent="0.2">
      <c r="W1045090" s="31"/>
      <c r="AI1045090" s="31"/>
    </row>
    <row r="1045094" spans="23:35" x14ac:dyDescent="0.2">
      <c r="W1045094" s="29"/>
      <c r="AI1045094" s="29"/>
    </row>
    <row r="1045122" spans="23:35" x14ac:dyDescent="0.2">
      <c r="W1045122" s="31"/>
      <c r="AI1045122" s="31"/>
    </row>
    <row r="1045126" spans="23:35" x14ac:dyDescent="0.2">
      <c r="W1045126" s="29"/>
      <c r="AI1045126" s="29"/>
    </row>
    <row r="1045154" spans="23:35" x14ac:dyDescent="0.2">
      <c r="W1045154" s="31"/>
      <c r="AI1045154" s="31"/>
    </row>
    <row r="1045158" spans="23:35" x14ac:dyDescent="0.2">
      <c r="W1045158" s="29"/>
      <c r="AI1045158" s="29"/>
    </row>
    <row r="1045186" spans="23:35" x14ac:dyDescent="0.2">
      <c r="W1045186" s="31"/>
      <c r="AI1045186" s="31"/>
    </row>
    <row r="1045190" spans="23:35" x14ac:dyDescent="0.2">
      <c r="W1045190" s="29"/>
      <c r="AI1045190" s="29"/>
    </row>
    <row r="1045218" spans="23:35" x14ac:dyDescent="0.2">
      <c r="W1045218" s="31"/>
      <c r="AI1045218" s="31"/>
    </row>
    <row r="1045222" spans="23:35" x14ac:dyDescent="0.2">
      <c r="W1045222" s="29"/>
      <c r="AI1045222" s="29"/>
    </row>
    <row r="1045250" spans="23:35" x14ac:dyDescent="0.2">
      <c r="W1045250" s="31"/>
      <c r="AI1045250" s="31"/>
    </row>
    <row r="1045254" spans="23:35" x14ac:dyDescent="0.2">
      <c r="W1045254" s="29"/>
      <c r="AI1045254" s="29"/>
    </row>
    <row r="1045282" spans="23:35" x14ac:dyDescent="0.2">
      <c r="W1045282" s="31"/>
      <c r="AI1045282" s="31"/>
    </row>
    <row r="1045286" spans="23:35" x14ac:dyDescent="0.2">
      <c r="W1045286" s="29"/>
      <c r="AI1045286" s="29"/>
    </row>
    <row r="1045314" spans="23:35" x14ac:dyDescent="0.2">
      <c r="W1045314" s="31"/>
      <c r="AI1045314" s="31"/>
    </row>
    <row r="1045318" spans="23:35" x14ac:dyDescent="0.2">
      <c r="W1045318" s="29"/>
      <c r="AI1045318" s="29"/>
    </row>
    <row r="1045346" spans="23:35" x14ac:dyDescent="0.2">
      <c r="W1045346" s="31"/>
      <c r="AI1045346" s="31"/>
    </row>
    <row r="1045350" spans="23:35" x14ac:dyDescent="0.2">
      <c r="W1045350" s="29"/>
      <c r="AI1045350" s="29"/>
    </row>
    <row r="1045378" spans="23:35" x14ac:dyDescent="0.2">
      <c r="W1045378" s="31"/>
      <c r="AI1045378" s="31"/>
    </row>
    <row r="1045382" spans="23:35" x14ac:dyDescent="0.2">
      <c r="W1045382" s="29"/>
      <c r="AI1045382" s="29"/>
    </row>
    <row r="1045410" spans="23:35" x14ac:dyDescent="0.2">
      <c r="W1045410" s="31"/>
      <c r="AI1045410" s="31"/>
    </row>
    <row r="1045414" spans="23:35" x14ac:dyDescent="0.2">
      <c r="W1045414" s="29"/>
      <c r="AI1045414" s="29"/>
    </row>
    <row r="1045442" spans="23:35" x14ac:dyDescent="0.2">
      <c r="W1045442" s="31"/>
      <c r="AI1045442" s="31"/>
    </row>
    <row r="1045446" spans="23:35" x14ac:dyDescent="0.2">
      <c r="W1045446" s="29"/>
      <c r="AI1045446" s="29"/>
    </row>
    <row r="1045474" spans="23:35" x14ac:dyDescent="0.2">
      <c r="W1045474" s="31"/>
      <c r="AI1045474" s="31"/>
    </row>
    <row r="1045478" spans="23:35" x14ac:dyDescent="0.2">
      <c r="W1045478" s="29"/>
      <c r="AI1045478" s="29"/>
    </row>
    <row r="1045506" spans="23:35" x14ac:dyDescent="0.2">
      <c r="W1045506" s="31"/>
      <c r="AI1045506" s="31"/>
    </row>
    <row r="1045510" spans="23:35" x14ac:dyDescent="0.2">
      <c r="W1045510" s="29"/>
      <c r="AI1045510" s="29"/>
    </row>
    <row r="1045538" spans="23:35" x14ac:dyDescent="0.2">
      <c r="W1045538" s="31"/>
      <c r="AI1045538" s="31"/>
    </row>
    <row r="1045542" spans="23:35" x14ac:dyDescent="0.2">
      <c r="W1045542" s="29"/>
      <c r="AI1045542" s="29"/>
    </row>
    <row r="1045570" spans="23:35" x14ac:dyDescent="0.2">
      <c r="W1045570" s="31"/>
      <c r="AI1045570" s="31"/>
    </row>
    <row r="1045574" spans="23:35" x14ac:dyDescent="0.2">
      <c r="W1045574" s="29"/>
      <c r="AI1045574" s="29"/>
    </row>
    <row r="1045602" spans="23:35" x14ac:dyDescent="0.2">
      <c r="W1045602" s="31"/>
      <c r="AI1045602" s="31"/>
    </row>
    <row r="1045606" spans="23:35" x14ac:dyDescent="0.2">
      <c r="W1045606" s="29"/>
      <c r="AI1045606" s="29"/>
    </row>
    <row r="1045634" spans="23:35" x14ac:dyDescent="0.2">
      <c r="W1045634" s="31"/>
      <c r="AI1045634" s="31"/>
    </row>
    <row r="1045638" spans="23:35" x14ac:dyDescent="0.2">
      <c r="W1045638" s="29"/>
      <c r="AI1045638" s="29"/>
    </row>
    <row r="1045666" spans="23:35" x14ac:dyDescent="0.2">
      <c r="W1045666" s="31"/>
      <c r="AI1045666" s="31"/>
    </row>
    <row r="1045670" spans="23:35" x14ac:dyDescent="0.2">
      <c r="W1045670" s="29"/>
      <c r="AI1045670" s="29"/>
    </row>
    <row r="1045698" spans="23:35" x14ac:dyDescent="0.2">
      <c r="W1045698" s="31"/>
      <c r="AI1045698" s="31"/>
    </row>
    <row r="1045702" spans="23:35" x14ac:dyDescent="0.2">
      <c r="W1045702" s="29"/>
      <c r="AI1045702" s="29"/>
    </row>
    <row r="1045730" spans="23:35" x14ac:dyDescent="0.2">
      <c r="W1045730" s="31"/>
      <c r="AI1045730" s="31"/>
    </row>
    <row r="1045734" spans="23:35" x14ac:dyDescent="0.2">
      <c r="W1045734" s="29"/>
      <c r="AI1045734" s="29"/>
    </row>
    <row r="1045762" spans="23:35" x14ac:dyDescent="0.2">
      <c r="W1045762" s="31"/>
      <c r="AI1045762" s="31"/>
    </row>
    <row r="1045766" spans="23:35" x14ac:dyDescent="0.2">
      <c r="W1045766" s="29"/>
      <c r="AI1045766" s="29"/>
    </row>
    <row r="1045794" spans="23:35" x14ac:dyDescent="0.2">
      <c r="W1045794" s="31"/>
      <c r="AI1045794" s="31"/>
    </row>
    <row r="1045798" spans="23:35" x14ac:dyDescent="0.2">
      <c r="W1045798" s="29"/>
      <c r="AI1045798" s="29"/>
    </row>
    <row r="1045826" spans="23:35" x14ac:dyDescent="0.2">
      <c r="W1045826" s="31"/>
      <c r="AI1045826" s="31"/>
    </row>
    <row r="1045830" spans="23:35" x14ac:dyDescent="0.2">
      <c r="W1045830" s="29"/>
      <c r="AI1045830" s="29"/>
    </row>
    <row r="1045858" spans="23:35" x14ac:dyDescent="0.2">
      <c r="W1045858" s="31"/>
      <c r="AI1045858" s="31"/>
    </row>
    <row r="1045862" spans="23:35" x14ac:dyDescent="0.2">
      <c r="W1045862" s="29"/>
      <c r="AI1045862" s="29"/>
    </row>
    <row r="1045890" spans="23:35" x14ac:dyDescent="0.2">
      <c r="W1045890" s="31"/>
      <c r="AI1045890" s="31"/>
    </row>
    <row r="1045894" spans="23:35" x14ac:dyDescent="0.2">
      <c r="W1045894" s="29"/>
      <c r="AI1045894" s="29"/>
    </row>
    <row r="1045922" spans="23:35" x14ac:dyDescent="0.2">
      <c r="W1045922" s="31"/>
      <c r="AI1045922" s="31"/>
    </row>
    <row r="1045926" spans="23:35" x14ac:dyDescent="0.2">
      <c r="W1045926" s="29"/>
      <c r="AI1045926" s="29"/>
    </row>
    <row r="1045954" spans="23:35" x14ac:dyDescent="0.2">
      <c r="W1045954" s="31"/>
      <c r="AI1045954" s="31"/>
    </row>
    <row r="1045958" spans="23:35" x14ac:dyDescent="0.2">
      <c r="W1045958" s="29"/>
      <c r="AI1045958" s="29"/>
    </row>
    <row r="1045986" spans="23:35" x14ac:dyDescent="0.2">
      <c r="W1045986" s="31"/>
      <c r="AI1045986" s="31"/>
    </row>
    <row r="1045990" spans="23:35" x14ac:dyDescent="0.2">
      <c r="W1045990" s="29"/>
      <c r="AI1045990" s="29"/>
    </row>
    <row r="1046018" spans="23:35" x14ac:dyDescent="0.2">
      <c r="W1046018" s="31"/>
      <c r="AI1046018" s="31"/>
    </row>
    <row r="1046022" spans="23:35" x14ac:dyDescent="0.2">
      <c r="W1046022" s="29"/>
      <c r="AI1046022" s="29"/>
    </row>
    <row r="1046050" spans="23:35" x14ac:dyDescent="0.2">
      <c r="W1046050" s="31"/>
      <c r="AI1046050" s="31"/>
    </row>
    <row r="1046054" spans="23:35" x14ac:dyDescent="0.2">
      <c r="W1046054" s="29"/>
      <c r="AI1046054" s="29"/>
    </row>
    <row r="1046082" spans="23:35" x14ac:dyDescent="0.2">
      <c r="W1046082" s="31"/>
      <c r="AI1046082" s="31"/>
    </row>
    <row r="1046086" spans="23:35" x14ac:dyDescent="0.2">
      <c r="W1046086" s="29"/>
      <c r="AI1046086" s="29"/>
    </row>
    <row r="1046114" spans="23:35" x14ac:dyDescent="0.2">
      <c r="W1046114" s="31"/>
      <c r="AI1046114" s="31"/>
    </row>
    <row r="1046118" spans="23:35" x14ac:dyDescent="0.2">
      <c r="W1046118" s="29"/>
      <c r="AI1046118" s="29"/>
    </row>
    <row r="1046146" spans="23:35" x14ac:dyDescent="0.2">
      <c r="W1046146" s="31"/>
      <c r="AI1046146" s="31"/>
    </row>
    <row r="1046150" spans="23:35" x14ac:dyDescent="0.2">
      <c r="W1046150" s="29"/>
      <c r="AI1046150" s="29"/>
    </row>
    <row r="1046178" spans="23:35" x14ac:dyDescent="0.2">
      <c r="W1046178" s="31"/>
      <c r="AI1046178" s="31"/>
    </row>
    <row r="1046182" spans="23:35" x14ac:dyDescent="0.2">
      <c r="W1046182" s="29"/>
      <c r="AI1046182" s="29"/>
    </row>
    <row r="1046210" spans="23:35" x14ac:dyDescent="0.2">
      <c r="W1046210" s="31"/>
      <c r="AI1046210" s="31"/>
    </row>
    <row r="1046214" spans="23:35" x14ac:dyDescent="0.2">
      <c r="W1046214" s="29"/>
      <c r="AI1046214" s="29"/>
    </row>
    <row r="1046242" spans="23:35" x14ac:dyDescent="0.2">
      <c r="W1046242" s="31"/>
      <c r="AI1046242" s="31"/>
    </row>
    <row r="1046246" spans="23:35" x14ac:dyDescent="0.2">
      <c r="W1046246" s="29"/>
      <c r="AI1046246" s="29"/>
    </row>
    <row r="1046274" spans="23:35" x14ac:dyDescent="0.2">
      <c r="W1046274" s="31"/>
      <c r="AI1046274" s="31"/>
    </row>
    <row r="1046278" spans="23:35" x14ac:dyDescent="0.2">
      <c r="W1046278" s="29"/>
      <c r="AI1046278" s="29"/>
    </row>
    <row r="1046306" spans="23:35" x14ac:dyDescent="0.2">
      <c r="W1046306" s="31"/>
      <c r="AI1046306" s="31"/>
    </row>
    <row r="1046310" spans="23:35" x14ac:dyDescent="0.2">
      <c r="W1046310" s="29"/>
      <c r="AI1046310" s="29"/>
    </row>
    <row r="1046338" spans="23:35" x14ac:dyDescent="0.2">
      <c r="W1046338" s="31"/>
      <c r="AI1046338" s="31"/>
    </row>
    <row r="1046342" spans="23:35" x14ac:dyDescent="0.2">
      <c r="W1046342" s="29"/>
      <c r="AI1046342" s="29"/>
    </row>
    <row r="1046370" spans="23:35" x14ac:dyDescent="0.2">
      <c r="W1046370" s="31"/>
      <c r="AI1046370" s="31"/>
    </row>
    <row r="1046374" spans="23:35" x14ac:dyDescent="0.2">
      <c r="W1046374" s="29"/>
      <c r="AI1046374" s="29"/>
    </row>
    <row r="1046402" spans="23:35" x14ac:dyDescent="0.2">
      <c r="W1046402" s="31"/>
      <c r="AI1046402" s="31"/>
    </row>
    <row r="1046406" spans="23:35" x14ac:dyDescent="0.2">
      <c r="W1046406" s="29"/>
      <c r="AI1046406" s="29"/>
    </row>
    <row r="1046434" spans="23:35" x14ac:dyDescent="0.2">
      <c r="W1046434" s="31"/>
      <c r="AI1046434" s="31"/>
    </row>
    <row r="1046438" spans="23:35" x14ac:dyDescent="0.2">
      <c r="W1046438" s="29"/>
      <c r="AI1046438" s="29"/>
    </row>
    <row r="1046466" spans="23:35" x14ac:dyDescent="0.2">
      <c r="W1046466" s="31"/>
      <c r="AI1046466" s="31"/>
    </row>
    <row r="1046470" spans="23:35" x14ac:dyDescent="0.2">
      <c r="W1046470" s="29"/>
      <c r="AI1046470" s="29"/>
    </row>
    <row r="1046498" spans="23:35" x14ac:dyDescent="0.2">
      <c r="W1046498" s="31"/>
      <c r="AI1046498" s="31"/>
    </row>
    <row r="1046502" spans="23:35" x14ac:dyDescent="0.2">
      <c r="W1046502" s="29"/>
      <c r="AI1046502" s="29"/>
    </row>
    <row r="1046530" spans="23:35" x14ac:dyDescent="0.2">
      <c r="W1046530" s="31"/>
      <c r="AI1046530" s="31"/>
    </row>
    <row r="1046534" spans="23:35" x14ac:dyDescent="0.2">
      <c r="W1046534" s="29"/>
      <c r="AI1046534" s="29"/>
    </row>
    <row r="1046562" spans="23:35" x14ac:dyDescent="0.2">
      <c r="W1046562" s="31"/>
      <c r="AI1046562" s="31"/>
    </row>
    <row r="1046566" spans="23:35" x14ac:dyDescent="0.2">
      <c r="W1046566" s="29"/>
      <c r="AI1046566" s="29"/>
    </row>
    <row r="1046594" spans="23:35" x14ac:dyDescent="0.2">
      <c r="W1046594" s="31"/>
      <c r="AI1046594" s="31"/>
    </row>
    <row r="1046598" spans="23:35" x14ac:dyDescent="0.2">
      <c r="W1046598" s="29"/>
      <c r="AI1046598" s="29"/>
    </row>
    <row r="1046626" spans="23:35" x14ac:dyDescent="0.2">
      <c r="W1046626" s="31"/>
      <c r="AI1046626" s="31"/>
    </row>
    <row r="1046630" spans="23:35" x14ac:dyDescent="0.2">
      <c r="W1046630" s="29"/>
      <c r="AI1046630" s="29"/>
    </row>
    <row r="1046658" spans="23:35" x14ac:dyDescent="0.2">
      <c r="W1046658" s="31"/>
      <c r="AI1046658" s="31"/>
    </row>
    <row r="1046662" spans="23:35" x14ac:dyDescent="0.2">
      <c r="W1046662" s="29"/>
      <c r="AI1046662" s="29"/>
    </row>
    <row r="1046690" spans="23:35" x14ac:dyDescent="0.2">
      <c r="W1046690" s="31"/>
      <c r="AI1046690" s="31"/>
    </row>
    <row r="1046694" spans="23:35" x14ac:dyDescent="0.2">
      <c r="W1046694" s="29"/>
      <c r="AI1046694" s="29"/>
    </row>
    <row r="1046722" spans="23:35" x14ac:dyDescent="0.2">
      <c r="W1046722" s="31"/>
      <c r="AI1046722" s="31"/>
    </row>
    <row r="1046726" spans="23:35" x14ac:dyDescent="0.2">
      <c r="W1046726" s="29"/>
      <c r="AI1046726" s="29"/>
    </row>
    <row r="1046754" spans="23:35" x14ac:dyDescent="0.2">
      <c r="W1046754" s="31"/>
      <c r="AI1046754" s="31"/>
    </row>
    <row r="1046758" spans="23:35" x14ac:dyDescent="0.2">
      <c r="W1046758" s="29"/>
      <c r="AI1046758" s="29"/>
    </row>
    <row r="1046786" spans="23:35" x14ac:dyDescent="0.2">
      <c r="W1046786" s="31"/>
      <c r="AI1046786" s="31"/>
    </row>
    <row r="1046790" spans="23:35" x14ac:dyDescent="0.2">
      <c r="W1046790" s="29"/>
      <c r="AI1046790" s="29"/>
    </row>
    <row r="1046818" spans="23:35" x14ac:dyDescent="0.2">
      <c r="W1046818" s="31"/>
      <c r="AI1046818" s="31"/>
    </row>
    <row r="1046822" spans="23:35" x14ac:dyDescent="0.2">
      <c r="W1046822" s="29"/>
      <c r="AI1046822" s="29"/>
    </row>
    <row r="1046850" spans="23:35" x14ac:dyDescent="0.2">
      <c r="W1046850" s="31"/>
      <c r="AI1046850" s="31"/>
    </row>
    <row r="1046854" spans="23:35" x14ac:dyDescent="0.2">
      <c r="W1046854" s="29"/>
      <c r="AI1046854" s="29"/>
    </row>
    <row r="1046882" spans="23:35" x14ac:dyDescent="0.2">
      <c r="W1046882" s="31"/>
      <c r="AI1046882" s="31"/>
    </row>
    <row r="1046886" spans="23:35" x14ac:dyDescent="0.2">
      <c r="W1046886" s="29"/>
      <c r="AI1046886" s="29"/>
    </row>
    <row r="1046914" spans="23:35" x14ac:dyDescent="0.2">
      <c r="W1046914" s="31"/>
      <c r="AI1046914" s="31"/>
    </row>
    <row r="1046918" spans="23:35" x14ac:dyDescent="0.2">
      <c r="W1046918" s="29"/>
      <c r="AI1046918" s="29"/>
    </row>
    <row r="1046946" spans="23:35" x14ac:dyDescent="0.2">
      <c r="W1046946" s="31"/>
      <c r="AI1046946" s="31"/>
    </row>
    <row r="1046950" spans="23:35" x14ac:dyDescent="0.2">
      <c r="W1046950" s="29"/>
      <c r="AI1046950" s="29"/>
    </row>
    <row r="1046978" spans="23:35" x14ac:dyDescent="0.2">
      <c r="W1046978" s="31"/>
      <c r="AI1046978" s="31"/>
    </row>
    <row r="1046982" spans="23:35" x14ac:dyDescent="0.2">
      <c r="W1046982" s="29"/>
      <c r="AI1046982" s="29"/>
    </row>
    <row r="1047010" spans="23:35" x14ac:dyDescent="0.2">
      <c r="W1047010" s="31"/>
      <c r="AI1047010" s="31"/>
    </row>
    <row r="1047014" spans="23:35" x14ac:dyDescent="0.2">
      <c r="W1047014" s="29"/>
      <c r="AI1047014" s="29"/>
    </row>
    <row r="1047042" spans="23:35" x14ac:dyDescent="0.2">
      <c r="W1047042" s="31"/>
      <c r="AI1047042" s="31"/>
    </row>
    <row r="1047046" spans="23:35" x14ac:dyDescent="0.2">
      <c r="W1047046" s="29"/>
      <c r="AI1047046" s="29"/>
    </row>
    <row r="1047074" spans="23:35" x14ac:dyDescent="0.2">
      <c r="W1047074" s="31"/>
      <c r="AI1047074" s="31"/>
    </row>
    <row r="1047078" spans="23:35" x14ac:dyDescent="0.2">
      <c r="W1047078" s="29"/>
      <c r="AI1047078" s="29"/>
    </row>
    <row r="1047106" spans="23:35" x14ac:dyDescent="0.2">
      <c r="W1047106" s="31"/>
      <c r="AI1047106" s="31"/>
    </row>
    <row r="1047110" spans="23:35" x14ac:dyDescent="0.2">
      <c r="W1047110" s="29"/>
      <c r="AI1047110" s="29"/>
    </row>
    <row r="1047138" spans="23:35" x14ac:dyDescent="0.2">
      <c r="W1047138" s="31"/>
      <c r="AI1047138" s="31"/>
    </row>
    <row r="1047142" spans="23:35" x14ac:dyDescent="0.2">
      <c r="W1047142" s="29"/>
      <c r="AI1047142" s="29"/>
    </row>
    <row r="1047170" spans="23:35" x14ac:dyDescent="0.2">
      <c r="W1047170" s="31"/>
      <c r="AI1047170" s="31"/>
    </row>
    <row r="1047174" spans="23:35" x14ac:dyDescent="0.2">
      <c r="W1047174" s="29"/>
      <c r="AI1047174" s="29"/>
    </row>
    <row r="1047202" spans="23:35" x14ac:dyDescent="0.2">
      <c r="W1047202" s="31"/>
      <c r="AI1047202" s="31"/>
    </row>
    <row r="1047206" spans="23:35" x14ac:dyDescent="0.2">
      <c r="W1047206" s="29"/>
      <c r="AI1047206" s="29"/>
    </row>
    <row r="1047234" spans="23:35" x14ac:dyDescent="0.2">
      <c r="W1047234" s="31"/>
      <c r="AI1047234" s="31"/>
    </row>
    <row r="1047238" spans="23:35" x14ac:dyDescent="0.2">
      <c r="W1047238" s="29"/>
      <c r="AI1047238" s="29"/>
    </row>
    <row r="1047266" spans="23:35" x14ac:dyDescent="0.2">
      <c r="W1047266" s="31"/>
      <c r="AI1047266" s="31"/>
    </row>
    <row r="1047270" spans="23:35" x14ac:dyDescent="0.2">
      <c r="W1047270" s="29"/>
      <c r="AI1047270" s="29"/>
    </row>
    <row r="1047298" spans="23:35" x14ac:dyDescent="0.2">
      <c r="W1047298" s="31"/>
      <c r="AI1047298" s="31"/>
    </row>
    <row r="1047302" spans="23:35" x14ac:dyDescent="0.2">
      <c r="W1047302" s="29"/>
      <c r="AI1047302" s="29"/>
    </row>
    <row r="1047330" spans="23:35" x14ac:dyDescent="0.2">
      <c r="W1047330" s="31"/>
      <c r="AI1047330" s="31"/>
    </row>
    <row r="1047334" spans="23:35" x14ac:dyDescent="0.2">
      <c r="W1047334" s="29"/>
      <c r="AI1047334" s="29"/>
    </row>
    <row r="1047362" spans="23:35" x14ac:dyDescent="0.2">
      <c r="W1047362" s="31"/>
      <c r="AI1047362" s="31"/>
    </row>
    <row r="1047366" spans="23:35" x14ac:dyDescent="0.2">
      <c r="W1047366" s="29"/>
      <c r="AI1047366" s="29"/>
    </row>
    <row r="1047394" spans="23:35" x14ac:dyDescent="0.2">
      <c r="W1047394" s="31"/>
      <c r="AI1047394" s="31"/>
    </row>
    <row r="1047398" spans="23:35" x14ac:dyDescent="0.2">
      <c r="W1047398" s="29"/>
      <c r="AI1047398" s="29"/>
    </row>
    <row r="1047426" spans="23:35" x14ac:dyDescent="0.2">
      <c r="W1047426" s="31"/>
      <c r="AI1047426" s="31"/>
    </row>
    <row r="1047430" spans="23:35" x14ac:dyDescent="0.2">
      <c r="W1047430" s="29"/>
      <c r="AI1047430" s="29"/>
    </row>
    <row r="1047458" spans="23:35" x14ac:dyDescent="0.2">
      <c r="W1047458" s="31"/>
      <c r="AI1047458" s="31"/>
    </row>
    <row r="1047462" spans="23:35" x14ac:dyDescent="0.2">
      <c r="W1047462" s="29"/>
      <c r="AI1047462" s="29"/>
    </row>
    <row r="1047490" spans="23:35" x14ac:dyDescent="0.2">
      <c r="W1047490" s="31"/>
      <c r="AI1047490" s="31"/>
    </row>
    <row r="1047494" spans="23:35" x14ac:dyDescent="0.2">
      <c r="W1047494" s="29"/>
      <c r="AI1047494" s="29"/>
    </row>
    <row r="1047522" spans="23:35" x14ac:dyDescent="0.2">
      <c r="W1047522" s="31"/>
      <c r="AI1047522" s="31"/>
    </row>
    <row r="1047526" spans="23:35" x14ac:dyDescent="0.2">
      <c r="W1047526" s="29"/>
      <c r="AI1047526" s="29"/>
    </row>
    <row r="1047554" spans="23:35" x14ac:dyDescent="0.2">
      <c r="W1047554" s="31"/>
      <c r="AI1047554" s="31"/>
    </row>
    <row r="1047558" spans="23:35" x14ac:dyDescent="0.2">
      <c r="W1047558" s="29"/>
      <c r="AI1047558" s="29"/>
    </row>
    <row r="1047586" spans="23:35" x14ac:dyDescent="0.2">
      <c r="W1047586" s="31"/>
      <c r="AI1047586" s="31"/>
    </row>
    <row r="1047590" spans="23:35" x14ac:dyDescent="0.2">
      <c r="W1047590" s="29"/>
      <c r="AI1047590" s="29"/>
    </row>
    <row r="1047618" spans="23:35" x14ac:dyDescent="0.2">
      <c r="W1047618" s="31"/>
      <c r="AI1047618" s="31"/>
    </row>
    <row r="1047622" spans="23:35" x14ac:dyDescent="0.2">
      <c r="W1047622" s="29"/>
      <c r="AI1047622" s="29"/>
    </row>
    <row r="1047650" spans="23:35" x14ac:dyDescent="0.2">
      <c r="W1047650" s="31"/>
      <c r="AI1047650" s="31"/>
    </row>
    <row r="1047654" spans="23:35" x14ac:dyDescent="0.2">
      <c r="W1047654" s="29"/>
      <c r="AI1047654" s="29"/>
    </row>
    <row r="1047682" spans="23:35" x14ac:dyDescent="0.2">
      <c r="W1047682" s="31"/>
      <c r="AI1047682" s="31"/>
    </row>
    <row r="1047686" spans="23:35" x14ac:dyDescent="0.2">
      <c r="W1047686" s="29"/>
      <c r="AI1047686" s="29"/>
    </row>
    <row r="1047714" spans="23:35" x14ac:dyDescent="0.2">
      <c r="W1047714" s="31"/>
      <c r="AI1047714" s="31"/>
    </row>
    <row r="1047718" spans="23:35" x14ac:dyDescent="0.2">
      <c r="W1047718" s="29"/>
      <c r="AI1047718" s="29"/>
    </row>
    <row r="1047746" spans="23:35" x14ac:dyDescent="0.2">
      <c r="W1047746" s="31"/>
      <c r="AI1047746" s="31"/>
    </row>
    <row r="1047750" spans="23:35" x14ac:dyDescent="0.2">
      <c r="W1047750" s="29"/>
      <c r="AI1047750" s="29"/>
    </row>
    <row r="1047778" spans="23:35" x14ac:dyDescent="0.2">
      <c r="W1047778" s="31"/>
      <c r="AI1047778" s="31"/>
    </row>
    <row r="1047782" spans="23:35" x14ac:dyDescent="0.2">
      <c r="W1047782" s="29"/>
      <c r="AI1047782" s="29"/>
    </row>
    <row r="1047810" spans="23:35" x14ac:dyDescent="0.2">
      <c r="W1047810" s="31"/>
      <c r="AI1047810" s="31"/>
    </row>
    <row r="1047814" spans="23:35" x14ac:dyDescent="0.2">
      <c r="W1047814" s="29"/>
      <c r="AI1047814" s="29"/>
    </row>
    <row r="1047842" spans="23:35" x14ac:dyDescent="0.2">
      <c r="W1047842" s="31"/>
      <c r="AI1047842" s="31"/>
    </row>
    <row r="1047846" spans="23:35" x14ac:dyDescent="0.2">
      <c r="W1047846" s="29"/>
      <c r="AI1047846" s="29"/>
    </row>
    <row r="1047874" spans="23:35" x14ac:dyDescent="0.2">
      <c r="W1047874" s="31"/>
      <c r="AI1047874" s="31"/>
    </row>
    <row r="1047878" spans="23:35" x14ac:dyDescent="0.2">
      <c r="W1047878" s="29"/>
      <c r="AI1047878" s="29"/>
    </row>
    <row r="1047906" spans="23:35" x14ac:dyDescent="0.2">
      <c r="W1047906" s="31"/>
      <c r="AI1047906" s="31"/>
    </row>
    <row r="1047910" spans="23:35" x14ac:dyDescent="0.2">
      <c r="W1047910" s="29"/>
      <c r="AI1047910" s="29"/>
    </row>
    <row r="1047938" spans="23:35" x14ac:dyDescent="0.2">
      <c r="W1047938" s="31"/>
      <c r="AI1047938" s="31"/>
    </row>
    <row r="1047942" spans="23:35" x14ac:dyDescent="0.2">
      <c r="W1047942" s="29"/>
      <c r="AI1047942" s="29"/>
    </row>
    <row r="1047970" spans="23:35" x14ac:dyDescent="0.2">
      <c r="W1047970" s="31"/>
      <c r="AI1047970" s="31"/>
    </row>
    <row r="1047974" spans="23:35" x14ac:dyDescent="0.2">
      <c r="W1047974" s="29"/>
      <c r="AI1047974" s="29"/>
    </row>
    <row r="1048002" spans="23:35" x14ac:dyDescent="0.2">
      <c r="W1048002" s="31"/>
      <c r="AI1048002" s="31"/>
    </row>
    <row r="1048006" spans="23:35" x14ac:dyDescent="0.2">
      <c r="W1048006" s="29"/>
      <c r="AI1048006" s="29"/>
    </row>
    <row r="1048034" spans="23:35" x14ac:dyDescent="0.2">
      <c r="W1048034" s="31"/>
      <c r="AI1048034" s="31"/>
    </row>
    <row r="1048038" spans="23:35" x14ac:dyDescent="0.2">
      <c r="W1048038" s="29"/>
      <c r="AI1048038" s="29"/>
    </row>
    <row r="1048066" spans="23:35" x14ac:dyDescent="0.2">
      <c r="W1048066" s="31"/>
      <c r="AI1048066" s="31"/>
    </row>
    <row r="1048070" spans="23:35" x14ac:dyDescent="0.2">
      <c r="W1048070" s="29"/>
      <c r="AI1048070" s="29"/>
    </row>
    <row r="1048098" spans="23:35" x14ac:dyDescent="0.2">
      <c r="W1048098" s="31"/>
      <c r="AI1048098" s="31"/>
    </row>
    <row r="1048102" spans="23:35" x14ac:dyDescent="0.2">
      <c r="W1048102" s="29"/>
      <c r="AI1048102" s="29"/>
    </row>
    <row r="1048130" spans="23:35" x14ac:dyDescent="0.2">
      <c r="W1048130" s="31"/>
      <c r="AI1048130" s="31"/>
    </row>
    <row r="1048134" spans="23:35" x14ac:dyDescent="0.2">
      <c r="W1048134" s="29"/>
      <c r="AI1048134" s="29"/>
    </row>
    <row r="1048162" spans="23:35" x14ac:dyDescent="0.2">
      <c r="W1048162" s="31"/>
      <c r="AI1048162" s="31"/>
    </row>
    <row r="1048166" spans="23:35" x14ac:dyDescent="0.2">
      <c r="W1048166" s="29"/>
      <c r="AI1048166" s="29"/>
    </row>
    <row r="1048194" spans="23:35" x14ac:dyDescent="0.2">
      <c r="W1048194" s="31"/>
      <c r="AI1048194" s="31"/>
    </row>
    <row r="1048198" spans="23:35" x14ac:dyDescent="0.2">
      <c r="W1048198" s="29"/>
      <c r="AI1048198" s="29"/>
    </row>
    <row r="1048226" spans="23:35" x14ac:dyDescent="0.2">
      <c r="W1048226" s="31"/>
      <c r="AI1048226" s="31"/>
    </row>
    <row r="1048230" spans="23:35" x14ac:dyDescent="0.2">
      <c r="W1048230" s="29"/>
      <c r="AI1048230" s="29"/>
    </row>
    <row r="1048258" spans="23:35" x14ac:dyDescent="0.2">
      <c r="W1048258" s="31"/>
      <c r="AI1048258" s="31"/>
    </row>
    <row r="1048262" spans="23:35" x14ac:dyDescent="0.2">
      <c r="W1048262" s="29"/>
      <c r="AI1048262" s="29"/>
    </row>
    <row r="1048290" spans="23:35" x14ac:dyDescent="0.2">
      <c r="W1048290" s="31"/>
      <c r="AI1048290" s="31"/>
    </row>
    <row r="1048294" spans="23:35" x14ac:dyDescent="0.2">
      <c r="W1048294" s="29"/>
      <c r="AI1048294" s="29"/>
    </row>
    <row r="1048322" spans="23:35" x14ac:dyDescent="0.2">
      <c r="W1048322" s="31"/>
      <c r="AI1048322" s="31"/>
    </row>
    <row r="1048326" spans="23:35" x14ac:dyDescent="0.2">
      <c r="W1048326" s="29"/>
      <c r="AI1048326" s="29"/>
    </row>
    <row r="1048354" spans="23:35" x14ac:dyDescent="0.2">
      <c r="W1048354" s="31"/>
      <c r="AI1048354" s="31"/>
    </row>
    <row r="1048358" spans="23:35" x14ac:dyDescent="0.2">
      <c r="W1048358" s="29"/>
      <c r="AI1048358" s="29"/>
    </row>
    <row r="1048386" spans="23:35" x14ac:dyDescent="0.2">
      <c r="W1048386" s="31"/>
      <c r="AI1048386" s="31"/>
    </row>
    <row r="1048390" spans="23:35" x14ac:dyDescent="0.2">
      <c r="W1048390" s="29"/>
      <c r="AI1048390" s="29"/>
    </row>
    <row r="1048418" spans="23:35" x14ac:dyDescent="0.2">
      <c r="W1048418" s="31"/>
      <c r="AI1048418" s="31"/>
    </row>
    <row r="1048422" spans="23:35" x14ac:dyDescent="0.2">
      <c r="W1048422" s="29"/>
      <c r="AI1048422" s="29"/>
    </row>
    <row r="1048450" spans="23:35" x14ac:dyDescent="0.2">
      <c r="W1048450" s="31"/>
      <c r="AI1048450" s="31"/>
    </row>
    <row r="1048454" spans="23:35" x14ac:dyDescent="0.2">
      <c r="W1048454" s="29"/>
      <c r="AI1048454" s="29"/>
    </row>
    <row r="1048482" spans="23:35" x14ac:dyDescent="0.2">
      <c r="W1048482" s="31"/>
      <c r="AI1048482" s="31"/>
    </row>
    <row r="1048486" spans="23:35" x14ac:dyDescent="0.2">
      <c r="W1048486" s="29"/>
      <c r="AI1048486" s="29"/>
    </row>
    <row r="1048514" spans="23:35" x14ac:dyDescent="0.2">
      <c r="W1048514" s="31"/>
      <c r="AI1048514" s="31"/>
    </row>
    <row r="1048518" spans="23:35" x14ac:dyDescent="0.2">
      <c r="W1048518" s="29"/>
      <c r="AI1048518" s="29"/>
    </row>
    <row r="1048546" spans="23:35" x14ac:dyDescent="0.2">
      <c r="W1048546" s="31"/>
      <c r="AI1048546" s="31"/>
    </row>
    <row r="1048550" spans="23:35" x14ac:dyDescent="0.2">
      <c r="W1048550" s="29"/>
      <c r="AI1048550" s="29"/>
    </row>
  </sheetData>
  <mergeCells count="5">
    <mergeCell ref="X1:Y1"/>
    <mergeCell ref="Z1:AA1"/>
    <mergeCell ref="AB1:AC1"/>
    <mergeCell ref="AD1:AE1"/>
    <mergeCell ref="AF1:AG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68A56-DBC0-5F40-9A26-ED6718FB6856}">
  <dimension ref="A1:AS41"/>
  <sheetViews>
    <sheetView topLeftCell="S6" zoomScale="107" workbookViewId="0">
      <selection activeCell="Z3" sqref="Z3"/>
    </sheetView>
  </sheetViews>
  <sheetFormatPr baseColWidth="10" defaultRowHeight="15" x14ac:dyDescent="0.2"/>
  <cols>
    <col min="1" max="4" width="10.83203125" style="4"/>
    <col min="5" max="5" width="10.83203125" style="1"/>
    <col min="6" max="6" width="12" style="1" customWidth="1"/>
    <col min="7" max="8" width="15.33203125" style="1" customWidth="1"/>
    <col min="9" max="9" width="14" style="1" customWidth="1"/>
    <col min="10" max="10" width="14.33203125" style="1" customWidth="1"/>
    <col min="11" max="11" width="16.1640625" style="1" customWidth="1"/>
    <col min="12" max="14" width="16.1640625" style="1" hidden="1" customWidth="1"/>
    <col min="15" max="15" width="10.83203125" style="1"/>
    <col min="16" max="18" width="12.6640625" style="1" customWidth="1"/>
    <col min="19" max="19" width="13.83203125" style="1" customWidth="1"/>
    <col min="20" max="20" width="14.83203125" style="1" customWidth="1"/>
    <col min="21" max="24" width="14.83203125" style="1" hidden="1" customWidth="1"/>
    <col min="25" max="25" width="16.33203125" style="1" hidden="1" customWidth="1"/>
    <col min="26" max="26" width="10.83203125" style="1"/>
    <col min="27" max="32" width="12.6640625" style="1" customWidth="1"/>
    <col min="33" max="33" width="17.5" style="1" customWidth="1"/>
    <col min="34" max="34" width="10.83203125" style="1"/>
    <col min="35" max="36" width="15.1640625" style="58" customWidth="1"/>
    <col min="37" max="38" width="16.33203125" style="58" customWidth="1"/>
    <col min="39" max="39" width="15.5" style="58" customWidth="1"/>
    <col min="40" max="40" width="10.83203125" style="58"/>
    <col min="41" max="41" width="14.33203125" style="58" customWidth="1"/>
    <col min="42" max="42" width="16.1640625" style="67" customWidth="1"/>
    <col min="43" max="43" width="14" style="67" customWidth="1"/>
    <col min="44" max="44" width="22.83203125" style="58" customWidth="1"/>
    <col min="45" max="45" width="10.83203125" style="58"/>
    <col min="46" max="16384" width="10.83203125" style="1"/>
  </cols>
  <sheetData>
    <row r="1" spans="1:45" s="3" customFormat="1" ht="28" customHeight="1" x14ac:dyDescent="0.2">
      <c r="A1" s="30"/>
      <c r="B1" s="30"/>
      <c r="C1" s="30"/>
      <c r="D1" s="31"/>
      <c r="E1" s="32"/>
      <c r="F1" s="32"/>
      <c r="G1" s="32"/>
      <c r="H1" s="32"/>
      <c r="I1" s="32"/>
      <c r="J1" s="32"/>
      <c r="K1" s="32"/>
      <c r="L1" s="150" t="s">
        <v>68</v>
      </c>
      <c r="M1" s="150"/>
      <c r="N1" s="150"/>
      <c r="O1" s="32"/>
      <c r="P1" s="151" t="s">
        <v>65</v>
      </c>
      <c r="Q1" s="151"/>
      <c r="R1" s="151"/>
      <c r="S1" s="151"/>
      <c r="T1" s="151"/>
      <c r="U1" s="151" t="s">
        <v>66</v>
      </c>
      <c r="V1" s="151"/>
      <c r="W1" s="151"/>
      <c r="X1" s="151" t="s">
        <v>67</v>
      </c>
      <c r="Y1" s="151"/>
      <c r="Z1" s="32"/>
      <c r="AA1" s="32"/>
      <c r="AB1" s="32"/>
      <c r="AC1" s="32"/>
      <c r="AD1" s="32"/>
      <c r="AE1" s="32"/>
      <c r="AF1" s="32"/>
      <c r="AG1" s="32"/>
      <c r="AH1" s="32"/>
      <c r="AI1" s="49"/>
      <c r="AJ1" s="49"/>
      <c r="AK1" s="49"/>
      <c r="AL1" s="49"/>
      <c r="AM1" s="49"/>
      <c r="AN1" s="49"/>
      <c r="AO1" s="49"/>
      <c r="AP1" s="59"/>
      <c r="AQ1" s="59"/>
      <c r="AR1" s="49"/>
      <c r="AS1" s="49"/>
    </row>
    <row r="2" spans="1:45" ht="16" x14ac:dyDescent="0.2">
      <c r="A2" s="33" t="s">
        <v>5</v>
      </c>
      <c r="B2" s="33" t="s">
        <v>18</v>
      </c>
      <c r="C2" s="33" t="s">
        <v>53</v>
      </c>
      <c r="D2" s="33" t="s">
        <v>54</v>
      </c>
      <c r="E2" s="33" t="s">
        <v>55</v>
      </c>
      <c r="F2" s="34" t="s">
        <v>6</v>
      </c>
      <c r="G2" s="33" t="s">
        <v>17</v>
      </c>
      <c r="H2" s="33" t="s">
        <v>29</v>
      </c>
      <c r="I2" s="33" t="s">
        <v>63</v>
      </c>
      <c r="J2" s="34" t="s">
        <v>21</v>
      </c>
      <c r="K2" s="34" t="s">
        <v>22</v>
      </c>
      <c r="L2" s="35" t="s">
        <v>17</v>
      </c>
      <c r="M2" s="35" t="s">
        <v>29</v>
      </c>
      <c r="N2" s="35" t="s">
        <v>92</v>
      </c>
      <c r="O2" s="33" t="s">
        <v>23</v>
      </c>
      <c r="P2" s="33" t="s">
        <v>60</v>
      </c>
      <c r="Q2" s="33" t="s">
        <v>59</v>
      </c>
      <c r="R2" s="33" t="s">
        <v>61</v>
      </c>
      <c r="S2" s="34" t="s">
        <v>62</v>
      </c>
      <c r="T2" s="34" t="s">
        <v>64</v>
      </c>
      <c r="U2" s="36" t="s">
        <v>60</v>
      </c>
      <c r="V2" s="36" t="s">
        <v>59</v>
      </c>
      <c r="W2" s="36" t="s">
        <v>61</v>
      </c>
      <c r="X2" s="37" t="s">
        <v>60</v>
      </c>
      <c r="Y2" s="37" t="s">
        <v>59</v>
      </c>
      <c r="Z2" s="33" t="s">
        <v>25</v>
      </c>
      <c r="AA2" s="33" t="s">
        <v>26</v>
      </c>
      <c r="AB2" s="33" t="s">
        <v>27</v>
      </c>
      <c r="AC2" s="33" t="s">
        <v>28</v>
      </c>
      <c r="AD2" s="33" t="s">
        <v>56</v>
      </c>
      <c r="AE2" s="34" t="s">
        <v>30</v>
      </c>
      <c r="AF2" s="34" t="s">
        <v>31</v>
      </c>
      <c r="AG2" s="152" t="s">
        <v>11</v>
      </c>
      <c r="AH2" s="153"/>
      <c r="AI2" s="153"/>
      <c r="AJ2" s="153"/>
      <c r="AK2" s="153"/>
      <c r="AL2" s="153"/>
      <c r="AM2" s="153"/>
      <c r="AN2" s="153"/>
      <c r="AO2" s="153"/>
      <c r="AP2" s="153"/>
      <c r="AQ2" s="154"/>
      <c r="AR2" s="50"/>
      <c r="AS2" s="50"/>
    </row>
    <row r="3" spans="1:45" x14ac:dyDescent="0.2">
      <c r="A3" s="38">
        <v>1.8</v>
      </c>
      <c r="B3" s="38">
        <f>A3/1000000</f>
        <v>1.8000000000000001E-6</v>
      </c>
      <c r="C3" s="38">
        <v>1.69</v>
      </c>
      <c r="D3" s="38">
        <f>C3</f>
        <v>1.69</v>
      </c>
      <c r="E3" s="39">
        <f>A3*D3%</f>
        <v>3.0419999999999999E-2</v>
      </c>
      <c r="F3" s="40">
        <f>SUM(E3:E33)</f>
        <v>67.342799999999997</v>
      </c>
      <c r="G3" s="29">
        <f t="shared" ref="G3:G33" si="0">B3^2*($AI$5-$AI$4)*$AH$20/(1650*$AK$4)</f>
        <v>3.6141908793626264E-6</v>
      </c>
      <c r="H3" s="29">
        <f>G3*100</f>
        <v>3.6141908793626263E-4</v>
      </c>
      <c r="I3" s="29">
        <f t="shared" ref="I3:I33" si="1">G3*D3%</f>
        <v>6.1079825861228375E-8</v>
      </c>
      <c r="J3" s="29">
        <f>I34</f>
        <v>7.7333021884394681E-3</v>
      </c>
      <c r="K3" s="41">
        <f>J3*100</f>
        <v>0.77333021884394681</v>
      </c>
      <c r="L3" s="42">
        <f t="shared" ref="L3:L33" si="2">B3^2*($AI$5-$AI$4)*$AH$20*7.251*10^(-3)/$AK$4</f>
        <v>4.3240721809326373E-5</v>
      </c>
      <c r="M3" s="42">
        <f>L3*100</f>
        <v>4.3240721809326369E-3</v>
      </c>
      <c r="N3" s="42">
        <f>L3*D3%</f>
        <v>7.3076819857761559E-7</v>
      </c>
      <c r="O3" s="29">
        <f t="shared" ref="O3:O33" si="3">B3*G3*$AI$4/$AK$4</f>
        <v>4.2547701653713064E-7</v>
      </c>
      <c r="P3" s="29">
        <f t="shared" ref="P3:P33" si="4">2.07*EXP(0.716*$AP$5)*B3*$AI$4^0.06/$AK$4^0.347</f>
        <v>2.2474200257578642E-4</v>
      </c>
      <c r="Q3" s="29">
        <f t="shared" ref="Q3:Q33" si="5">P3*100</f>
        <v>2.2474200257578642E-2</v>
      </c>
      <c r="R3" s="29">
        <f t="shared" ref="R3:R33" si="6">P3*D3%</f>
        <v>3.7981398435307901E-6</v>
      </c>
      <c r="S3" s="29">
        <f>R34</f>
        <v>8.4081976283670382E-3</v>
      </c>
      <c r="T3" s="41">
        <f>S3*100</f>
        <v>0.84081976283670379</v>
      </c>
      <c r="U3" s="43">
        <f t="shared" ref="U3:U33" si="7">2300*$AI$4^0.126*$AK$4^0.523*EXP(0.716*$AP$5)*G3/(B3^0.8*($AI$5-$AI$4)^0.93*$AH$20^0.934)</f>
        <v>9.2257728474031119E-5</v>
      </c>
      <c r="V3" s="43">
        <f>U3*100</f>
        <v>9.2257728474031114E-3</v>
      </c>
      <c r="W3" s="43">
        <f t="shared" ref="W3:W33" si="8">U3*D3%</f>
        <v>1.5591556112111258E-6</v>
      </c>
      <c r="X3" s="44">
        <f t="shared" ref="X3:X33" si="9">100*B3</f>
        <v>1.8000000000000001E-4</v>
      </c>
      <c r="Y3" s="44">
        <f>X3*100</f>
        <v>1.8000000000000002E-2</v>
      </c>
      <c r="Z3" s="29">
        <f t="shared" ref="Z3:Z33" si="10">B3*(($AI$4*($AI$5-$AI$4)*$AH$20/$AK$4^2)^(1/3))</f>
        <v>8.8876446715768623E-2</v>
      </c>
      <c r="AA3" s="29">
        <f>(((18/Z3^2)+((2.335-1.744*$AN$5)/Z3^0.5)))^-1</f>
        <v>4.379970518049461E-4</v>
      </c>
      <c r="AB3" s="29">
        <f t="shared" ref="AB3:AB33" si="11">AA3*(($AK$4*($AI$5-$AI$4)*$AH$20/$AI$4^2)^(1/3))</f>
        <v>3.306685193448043E-4</v>
      </c>
      <c r="AC3" s="29">
        <f>AB3*100</f>
        <v>3.3066851934480432E-2</v>
      </c>
      <c r="AD3" s="29">
        <f t="shared" ref="AD3:AD33" si="12">AB3*D3%</f>
        <v>5.5882979769271925E-6</v>
      </c>
      <c r="AE3" s="29">
        <f>AD34</f>
        <v>0.35004956309207758</v>
      </c>
      <c r="AF3" s="41">
        <f>AE3*100</f>
        <v>35.004956309207756</v>
      </c>
      <c r="AG3" s="155"/>
      <c r="AH3" s="155"/>
      <c r="AI3" s="60" t="s">
        <v>1</v>
      </c>
      <c r="AJ3" s="60" t="s">
        <v>10</v>
      </c>
      <c r="AK3" s="60" t="s">
        <v>16</v>
      </c>
      <c r="AL3" s="60" t="s">
        <v>10</v>
      </c>
      <c r="AM3" s="61" t="s">
        <v>2</v>
      </c>
      <c r="AN3" s="51" t="s">
        <v>57</v>
      </c>
      <c r="AO3" s="51" t="s">
        <v>10</v>
      </c>
      <c r="AP3" s="51" t="s">
        <v>69</v>
      </c>
      <c r="AQ3" s="51" t="s">
        <v>10</v>
      </c>
      <c r="AR3" s="51" t="s">
        <v>88</v>
      </c>
      <c r="AS3" s="51" t="s">
        <v>10</v>
      </c>
    </row>
    <row r="4" spans="1:45" x14ac:dyDescent="0.2">
      <c r="A4" s="38">
        <v>2.2000000000000002</v>
      </c>
      <c r="B4" s="38">
        <f t="shared" ref="B4:B33" si="13">A4/1000000</f>
        <v>2.2000000000000001E-6</v>
      </c>
      <c r="C4" s="38">
        <v>2.16</v>
      </c>
      <c r="D4" s="38">
        <f>C4-C3</f>
        <v>0.4700000000000002</v>
      </c>
      <c r="E4" s="39">
        <f t="shared" ref="E4:E33" si="14">A4*D4%</f>
        <v>1.0340000000000005E-2</v>
      </c>
      <c r="F4" s="39"/>
      <c r="G4" s="29">
        <f t="shared" si="0"/>
        <v>5.3989764988009607E-6</v>
      </c>
      <c r="H4" s="29">
        <f t="shared" ref="H4:H33" si="15">G4*100</f>
        <v>5.3989764988009604E-4</v>
      </c>
      <c r="I4" s="29">
        <f t="shared" si="1"/>
        <v>2.5375189544364525E-8</v>
      </c>
      <c r="J4" s="29"/>
      <c r="K4" s="29"/>
      <c r="L4" s="42">
        <f t="shared" si="2"/>
        <v>6.4594164678129503E-5</v>
      </c>
      <c r="M4" s="42">
        <f t="shared" ref="M4:M33" si="16">L4*100</f>
        <v>6.4594164678129506E-3</v>
      </c>
      <c r="N4" s="42">
        <f t="shared" ref="N4:N33" si="17">L4*D4%</f>
        <v>3.035925739872088E-7</v>
      </c>
      <c r="O4" s="29">
        <f t="shared" si="3"/>
        <v>7.7683115090661297E-7</v>
      </c>
      <c r="P4" s="29">
        <f t="shared" si="4"/>
        <v>2.746846698148501E-4</v>
      </c>
      <c r="Q4" s="29">
        <f t="shared" si="5"/>
        <v>2.7468466981485008E-2</v>
      </c>
      <c r="R4" s="29">
        <f t="shared" si="6"/>
        <v>1.291017948129796E-6</v>
      </c>
      <c r="S4" s="29"/>
      <c r="T4" s="29"/>
      <c r="U4" s="43">
        <f t="shared" si="7"/>
        <v>1.1737698998486346E-4</v>
      </c>
      <c r="V4" s="43">
        <f t="shared" ref="V4:V33" si="18">U4*100</f>
        <v>1.1737698998486347E-2</v>
      </c>
      <c r="W4" s="43">
        <f t="shared" si="8"/>
        <v>5.5167185292885846E-7</v>
      </c>
      <c r="X4" s="44">
        <f t="shared" si="9"/>
        <v>2.2000000000000001E-4</v>
      </c>
      <c r="Y4" s="44">
        <f t="shared" ref="Y4:Y33" si="19">X4*100</f>
        <v>2.2000000000000002E-2</v>
      </c>
      <c r="Z4" s="29">
        <f t="shared" si="10"/>
        <v>0.10862676820816165</v>
      </c>
      <c r="AA4" s="29">
        <f t="shared" ref="AA4:AA33" si="20">(((18/Z4^2)+((2.335-1.744*$AN$5)/Z4^0.5)))^-1</f>
        <v>6.5385359866435336E-4</v>
      </c>
      <c r="AB4" s="29">
        <f t="shared" si="11"/>
        <v>4.9363072296408573E-4</v>
      </c>
      <c r="AC4" s="29">
        <f t="shared" ref="AC4:AC33" si="21">AB4*100</f>
        <v>4.9363072296408572E-2</v>
      </c>
      <c r="AD4" s="29">
        <f t="shared" si="12"/>
        <v>2.3200643979312038E-6</v>
      </c>
      <c r="AE4" s="29"/>
      <c r="AF4" s="29"/>
      <c r="AG4" s="136" t="s">
        <v>4</v>
      </c>
      <c r="AH4" s="136"/>
      <c r="AI4" s="69">
        <v>1.2</v>
      </c>
      <c r="AJ4" s="52" t="s">
        <v>15</v>
      </c>
      <c r="AK4" s="70">
        <v>1.8348000000000001E-5</v>
      </c>
      <c r="AL4" s="52" t="s">
        <v>15</v>
      </c>
      <c r="AM4" s="62"/>
      <c r="AN4" s="52"/>
      <c r="AO4" s="52"/>
      <c r="AP4" s="52"/>
      <c r="AQ4" s="52"/>
      <c r="AR4" s="52"/>
      <c r="AS4" s="52"/>
    </row>
    <row r="5" spans="1:45" x14ac:dyDescent="0.2">
      <c r="A5" s="38">
        <v>2.6</v>
      </c>
      <c r="B5" s="38">
        <f t="shared" si="13"/>
        <v>2.6000000000000001E-6</v>
      </c>
      <c r="C5" s="38">
        <v>2.62</v>
      </c>
      <c r="D5" s="38">
        <f t="shared" ref="D5:D33" si="22">C5-C4</f>
        <v>0.45999999999999996</v>
      </c>
      <c r="E5" s="39">
        <f t="shared" si="14"/>
        <v>1.196E-2</v>
      </c>
      <c r="F5" s="39"/>
      <c r="G5" s="29">
        <f t="shared" si="0"/>
        <v>7.5407192421269615E-6</v>
      </c>
      <c r="H5" s="29">
        <f t="shared" si="15"/>
        <v>7.540719242126961E-4</v>
      </c>
      <c r="I5" s="29">
        <f t="shared" si="1"/>
        <v>3.4687308513784024E-8</v>
      </c>
      <c r="J5" s="29"/>
      <c r="K5" s="29"/>
      <c r="L5" s="42">
        <f t="shared" si="2"/>
        <v>9.0218296120693283E-5</v>
      </c>
      <c r="M5" s="42">
        <f t="shared" si="16"/>
        <v>9.0218296120693278E-3</v>
      </c>
      <c r="N5" s="42">
        <f t="shared" si="17"/>
        <v>4.150041621551891E-7</v>
      </c>
      <c r="O5" s="29">
        <f t="shared" si="3"/>
        <v>1.2822674970261673E-6</v>
      </c>
      <c r="P5" s="29">
        <f t="shared" si="4"/>
        <v>3.2462733705391372E-4</v>
      </c>
      <c r="Q5" s="29">
        <f t="shared" si="5"/>
        <v>3.2462733705391371E-2</v>
      </c>
      <c r="R5" s="29">
        <f t="shared" si="6"/>
        <v>1.4932857504480031E-6</v>
      </c>
      <c r="S5" s="29"/>
      <c r="T5" s="29"/>
      <c r="U5" s="43">
        <f t="shared" si="7"/>
        <v>1.4343124522909887E-4</v>
      </c>
      <c r="V5" s="43">
        <f t="shared" si="18"/>
        <v>1.4343124522909888E-2</v>
      </c>
      <c r="W5" s="43">
        <f t="shared" si="8"/>
        <v>6.5978372805385475E-7</v>
      </c>
      <c r="X5" s="44">
        <f t="shared" si="9"/>
        <v>2.6000000000000003E-4</v>
      </c>
      <c r="Y5" s="44">
        <f t="shared" si="19"/>
        <v>2.6000000000000002E-2</v>
      </c>
      <c r="Z5" s="29">
        <f t="shared" si="10"/>
        <v>0.12837708970055467</v>
      </c>
      <c r="AA5" s="29">
        <f t="shared" si="20"/>
        <v>9.1256380380983415E-4</v>
      </c>
      <c r="AB5" s="29">
        <f t="shared" si="11"/>
        <v>6.8894555470168297E-4</v>
      </c>
      <c r="AC5" s="29">
        <f t="shared" si="21"/>
        <v>6.8894555470168303E-2</v>
      </c>
      <c r="AD5" s="29">
        <f t="shared" si="12"/>
        <v>3.1691495516277418E-6</v>
      </c>
      <c r="AE5" s="29"/>
      <c r="AF5" s="29"/>
      <c r="AG5" s="139" t="s">
        <v>7</v>
      </c>
      <c r="AH5" s="139"/>
      <c r="AI5" s="68">
        <f>Densities!B45*1000</f>
        <v>3443.666666666667</v>
      </c>
      <c r="AJ5" s="53" t="s">
        <v>89</v>
      </c>
      <c r="AK5" s="53"/>
      <c r="AL5" s="53"/>
      <c r="AM5" s="63">
        <f>F3</f>
        <v>67.342799999999997</v>
      </c>
      <c r="AN5" s="53">
        <f>0.594</f>
        <v>0.59399999999999997</v>
      </c>
      <c r="AO5" s="53" t="s">
        <v>90</v>
      </c>
      <c r="AP5" s="53">
        <f>0.425</f>
        <v>0.42499999999999999</v>
      </c>
      <c r="AQ5" s="53" t="s">
        <v>91</v>
      </c>
      <c r="AR5" s="53">
        <f>'Void fraction'!L15</f>
        <v>0.67360371696834775</v>
      </c>
      <c r="AS5" s="53" t="s">
        <v>90</v>
      </c>
    </row>
    <row r="6" spans="1:45" s="5" customFormat="1" x14ac:dyDescent="0.2">
      <c r="A6" s="29">
        <v>3</v>
      </c>
      <c r="B6" s="38">
        <f t="shared" si="13"/>
        <v>3.0000000000000001E-6</v>
      </c>
      <c r="C6" s="29">
        <v>3.06</v>
      </c>
      <c r="D6" s="29">
        <f t="shared" si="22"/>
        <v>0.43999999999999995</v>
      </c>
      <c r="E6" s="29">
        <f t="shared" si="14"/>
        <v>1.3199999999999998E-2</v>
      </c>
      <c r="F6" s="29"/>
      <c r="G6" s="29">
        <f t="shared" si="0"/>
        <v>1.003941910934063E-5</v>
      </c>
      <c r="H6" s="29">
        <f t="shared" si="15"/>
        <v>1.0039419109340629E-3</v>
      </c>
      <c r="I6" s="29">
        <f t="shared" si="1"/>
        <v>4.4173444081098763E-8</v>
      </c>
      <c r="J6" s="29"/>
      <c r="K6" s="29"/>
      <c r="L6" s="42">
        <f t="shared" si="2"/>
        <v>1.2011311613701769E-4</v>
      </c>
      <c r="M6" s="42">
        <f t="shared" si="16"/>
        <v>1.201131161370177E-2</v>
      </c>
      <c r="N6" s="42">
        <f t="shared" si="17"/>
        <v>5.2849771100287775E-7</v>
      </c>
      <c r="O6" s="29">
        <f t="shared" si="3"/>
        <v>1.9698010024867159E-6</v>
      </c>
      <c r="P6" s="29">
        <f t="shared" si="4"/>
        <v>3.7457000429297734E-4</v>
      </c>
      <c r="Q6" s="29">
        <f t="shared" si="5"/>
        <v>3.7457000429297733E-2</v>
      </c>
      <c r="R6" s="29">
        <f t="shared" si="6"/>
        <v>1.6481080188891E-6</v>
      </c>
      <c r="S6" s="29"/>
      <c r="T6" s="29"/>
      <c r="U6" s="43">
        <f t="shared" si="7"/>
        <v>1.7030259160396067E-4</v>
      </c>
      <c r="V6" s="43">
        <f t="shared" si="18"/>
        <v>1.7030259160396067E-2</v>
      </c>
      <c r="W6" s="43">
        <f t="shared" si="8"/>
        <v>7.4933140305742688E-7</v>
      </c>
      <c r="X6" s="44">
        <f t="shared" si="9"/>
        <v>3.0000000000000003E-4</v>
      </c>
      <c r="Y6" s="44">
        <f t="shared" si="19"/>
        <v>3.0000000000000002E-2</v>
      </c>
      <c r="Z6" s="29">
        <f t="shared" si="10"/>
        <v>0.1481274111929477</v>
      </c>
      <c r="AA6" s="29">
        <f t="shared" si="20"/>
        <v>1.2139901023332446E-3</v>
      </c>
      <c r="AB6" s="29">
        <f t="shared" si="11"/>
        <v>9.165091590994319E-4</v>
      </c>
      <c r="AC6" s="29">
        <f t="shared" si="21"/>
        <v>9.165091590994319E-2</v>
      </c>
      <c r="AD6" s="29">
        <f t="shared" si="12"/>
        <v>4.0326403000375001E-6</v>
      </c>
      <c r="AE6" s="29"/>
      <c r="AF6" s="29"/>
      <c r="AG6" s="149" t="s">
        <v>8</v>
      </c>
      <c r="AH6" s="149"/>
      <c r="AI6" s="54"/>
      <c r="AJ6" s="54"/>
      <c r="AK6" s="54"/>
      <c r="AL6" s="54"/>
      <c r="AM6" s="64"/>
      <c r="AN6" s="54"/>
      <c r="AO6" s="54"/>
      <c r="AP6" s="54"/>
      <c r="AQ6" s="54"/>
      <c r="AR6" s="54"/>
      <c r="AS6" s="54"/>
    </row>
    <row r="7" spans="1:45" x14ac:dyDescent="0.2">
      <c r="A7" s="38">
        <v>3.6</v>
      </c>
      <c r="B7" s="38">
        <f t="shared" si="13"/>
        <v>3.6000000000000003E-6</v>
      </c>
      <c r="C7" s="38">
        <v>3.7</v>
      </c>
      <c r="D7" s="38">
        <f t="shared" si="22"/>
        <v>0.64000000000000012</v>
      </c>
      <c r="E7" s="39">
        <f t="shared" si="14"/>
        <v>2.3040000000000005E-2</v>
      </c>
      <c r="F7" s="39"/>
      <c r="G7" s="29">
        <f t="shared" si="0"/>
        <v>1.4456763517450505E-5</v>
      </c>
      <c r="H7" s="29">
        <f t="shared" si="15"/>
        <v>1.4456763517450505E-3</v>
      </c>
      <c r="I7" s="29">
        <f t="shared" si="1"/>
        <v>9.2523286511683252E-8</v>
      </c>
      <c r="J7" s="29"/>
      <c r="K7" s="29"/>
      <c r="L7" s="42">
        <f t="shared" si="2"/>
        <v>1.7296288723730549E-4</v>
      </c>
      <c r="M7" s="42">
        <f t="shared" si="16"/>
        <v>1.7296288723730548E-2</v>
      </c>
      <c r="N7" s="42">
        <f t="shared" si="17"/>
        <v>1.1069624783187554E-6</v>
      </c>
      <c r="O7" s="29">
        <f t="shared" si="3"/>
        <v>3.4038161322970451E-6</v>
      </c>
      <c r="P7" s="29">
        <f t="shared" si="4"/>
        <v>4.4948400515157285E-4</v>
      </c>
      <c r="Q7" s="29">
        <f t="shared" si="5"/>
        <v>4.4948400515157284E-2</v>
      </c>
      <c r="R7" s="29">
        <f t="shared" si="6"/>
        <v>2.8766976329700668E-6</v>
      </c>
      <c r="S7" s="29"/>
      <c r="T7" s="29"/>
      <c r="U7" s="43">
        <f t="shared" si="7"/>
        <v>2.119526018677653E-4</v>
      </c>
      <c r="V7" s="43">
        <f t="shared" si="18"/>
        <v>2.1195260186776529E-2</v>
      </c>
      <c r="W7" s="43">
        <f t="shared" si="8"/>
        <v>1.3564966519536982E-6</v>
      </c>
      <c r="X7" s="44">
        <f t="shared" si="9"/>
        <v>3.6000000000000002E-4</v>
      </c>
      <c r="Y7" s="44">
        <f t="shared" si="19"/>
        <v>3.6000000000000004E-2</v>
      </c>
      <c r="Z7" s="29">
        <f t="shared" si="10"/>
        <v>0.17775289343153725</v>
      </c>
      <c r="AA7" s="29">
        <f t="shared" si="20"/>
        <v>1.745895584084805E-3</v>
      </c>
      <c r="AB7" s="29">
        <f t="shared" si="11"/>
        <v>1.3180744147498287E-3</v>
      </c>
      <c r="AC7" s="29">
        <f t="shared" si="21"/>
        <v>0.13180744147498286</v>
      </c>
      <c r="AD7" s="29">
        <f t="shared" si="12"/>
        <v>8.435676254398906E-6</v>
      </c>
      <c r="AE7" s="29"/>
      <c r="AF7" s="29"/>
      <c r="AG7" s="138" t="s">
        <v>9</v>
      </c>
      <c r="AH7" s="138"/>
      <c r="AI7" s="55"/>
      <c r="AJ7" s="55"/>
      <c r="AK7" s="55"/>
      <c r="AL7" s="55"/>
      <c r="AM7" s="65"/>
      <c r="AN7" s="55"/>
      <c r="AO7" s="55"/>
      <c r="AP7" s="55"/>
      <c r="AQ7" s="55"/>
      <c r="AR7" s="55"/>
      <c r="AS7" s="55"/>
    </row>
    <row r="8" spans="1:45" x14ac:dyDescent="0.2">
      <c r="A8" s="38">
        <v>4.4000000000000004</v>
      </c>
      <c r="B8" s="38">
        <f t="shared" si="13"/>
        <v>4.4000000000000002E-6</v>
      </c>
      <c r="C8" s="38">
        <v>4.51</v>
      </c>
      <c r="D8" s="38">
        <f t="shared" si="22"/>
        <v>0.80999999999999961</v>
      </c>
      <c r="E8" s="39">
        <f t="shared" si="14"/>
        <v>3.5639999999999984E-2</v>
      </c>
      <c r="F8" s="39"/>
      <c r="G8" s="29">
        <f t="shared" si="0"/>
        <v>2.1595905995203843E-5</v>
      </c>
      <c r="H8" s="29">
        <f t="shared" si="15"/>
        <v>2.1595905995203842E-3</v>
      </c>
      <c r="I8" s="29">
        <f t="shared" si="1"/>
        <v>1.7492683856115105E-7</v>
      </c>
      <c r="J8" s="29"/>
      <c r="K8" s="29"/>
      <c r="L8" s="42">
        <f t="shared" si="2"/>
        <v>2.5837665871251801E-4</v>
      </c>
      <c r="M8" s="42">
        <f t="shared" si="16"/>
        <v>2.5837665871251803E-2</v>
      </c>
      <c r="N8" s="42">
        <f t="shared" si="17"/>
        <v>2.0928509355713948E-6</v>
      </c>
      <c r="O8" s="29">
        <f t="shared" si="3"/>
        <v>6.2146492072529038E-6</v>
      </c>
      <c r="P8" s="29">
        <f t="shared" si="4"/>
        <v>5.493693396297002E-4</v>
      </c>
      <c r="Q8" s="29">
        <f t="shared" si="5"/>
        <v>5.4936933962970017E-2</v>
      </c>
      <c r="R8" s="29">
        <f t="shared" si="6"/>
        <v>4.449891651000569E-6</v>
      </c>
      <c r="S8" s="29"/>
      <c r="T8" s="29"/>
      <c r="U8" s="43">
        <f t="shared" si="7"/>
        <v>2.6966151062023216E-4</v>
      </c>
      <c r="V8" s="43">
        <f t="shared" si="18"/>
        <v>2.6966151062023217E-2</v>
      </c>
      <c r="W8" s="43">
        <f t="shared" si="8"/>
        <v>2.1842582360238797E-6</v>
      </c>
      <c r="X8" s="44">
        <f t="shared" si="9"/>
        <v>4.4000000000000002E-4</v>
      </c>
      <c r="Y8" s="44">
        <f t="shared" si="19"/>
        <v>4.4000000000000004E-2</v>
      </c>
      <c r="Z8" s="29">
        <f t="shared" si="10"/>
        <v>0.21725353641632331</v>
      </c>
      <c r="AA8" s="29">
        <f t="shared" si="20"/>
        <v>2.60314793762599E-3</v>
      </c>
      <c r="AB8" s="29">
        <f t="shared" si="11"/>
        <v>1.9652622560427627E-3</v>
      </c>
      <c r="AC8" s="29">
        <f t="shared" si="21"/>
        <v>0.19652622560427627</v>
      </c>
      <c r="AD8" s="29">
        <f t="shared" si="12"/>
        <v>1.5918624273946369E-5</v>
      </c>
      <c r="AE8" s="29"/>
      <c r="AF8" s="29"/>
      <c r="AG8" s="45" t="s">
        <v>0</v>
      </c>
      <c r="AH8" s="29"/>
      <c r="AI8" s="57"/>
      <c r="AJ8" s="57"/>
      <c r="AK8" s="56"/>
      <c r="AL8" s="56"/>
      <c r="AM8" s="56"/>
      <c r="AN8" s="57"/>
      <c r="AO8" s="57"/>
      <c r="AP8" s="56"/>
      <c r="AQ8" s="56"/>
      <c r="AR8" s="56"/>
      <c r="AS8" s="56"/>
    </row>
    <row r="9" spans="1:45" x14ac:dyDescent="0.2">
      <c r="A9" s="38">
        <v>5.2</v>
      </c>
      <c r="B9" s="38">
        <f t="shared" si="13"/>
        <v>5.2000000000000002E-6</v>
      </c>
      <c r="C9" s="38">
        <v>5.3</v>
      </c>
      <c r="D9" s="38">
        <f t="shared" si="22"/>
        <v>0.79</v>
      </c>
      <c r="E9" s="39">
        <f t="shared" si="14"/>
        <v>4.1080000000000005E-2</v>
      </c>
      <c r="F9" s="39"/>
      <c r="G9" s="29">
        <f t="shared" si="0"/>
        <v>3.0162876968507846E-5</v>
      </c>
      <c r="H9" s="29">
        <f t="shared" si="15"/>
        <v>3.0162876968507844E-3</v>
      </c>
      <c r="I9" s="29">
        <f t="shared" si="1"/>
        <v>2.38286728051212E-7</v>
      </c>
      <c r="J9" s="29"/>
      <c r="K9" s="29"/>
      <c r="L9" s="42">
        <f t="shared" si="2"/>
        <v>3.6087318448277313E-4</v>
      </c>
      <c r="M9" s="42">
        <f t="shared" si="16"/>
        <v>3.6087318448277311E-2</v>
      </c>
      <c r="N9" s="42">
        <f t="shared" si="17"/>
        <v>2.8508981574139078E-6</v>
      </c>
      <c r="O9" s="29">
        <f t="shared" si="3"/>
        <v>1.0258139976209339E-5</v>
      </c>
      <c r="P9" s="29">
        <f t="shared" si="4"/>
        <v>6.4925467410782743E-4</v>
      </c>
      <c r="Q9" s="29">
        <f t="shared" si="5"/>
        <v>6.4925467410782742E-2</v>
      </c>
      <c r="R9" s="29">
        <f t="shared" si="6"/>
        <v>5.1291119254518376E-6</v>
      </c>
      <c r="S9" s="29"/>
      <c r="T9" s="29"/>
      <c r="U9" s="43">
        <f t="shared" si="7"/>
        <v>3.2951847089968442E-4</v>
      </c>
      <c r="V9" s="43">
        <f t="shared" si="18"/>
        <v>3.2951847089968442E-2</v>
      </c>
      <c r="W9" s="43">
        <f t="shared" si="8"/>
        <v>2.603195920107507E-6</v>
      </c>
      <c r="X9" s="44">
        <f t="shared" si="9"/>
        <v>5.2000000000000006E-4</v>
      </c>
      <c r="Y9" s="44">
        <f t="shared" si="19"/>
        <v>5.2000000000000005E-2</v>
      </c>
      <c r="Z9" s="29">
        <f t="shared" si="10"/>
        <v>0.25675417940110934</v>
      </c>
      <c r="AA9" s="29">
        <f t="shared" si="20"/>
        <v>3.6283053675935069E-3</v>
      </c>
      <c r="AB9" s="29">
        <f t="shared" si="11"/>
        <v>2.7392110487703572E-3</v>
      </c>
      <c r="AC9" s="29">
        <f t="shared" si="21"/>
        <v>0.27392110487703569</v>
      </c>
      <c r="AD9" s="29">
        <f t="shared" si="12"/>
        <v>2.1639767285285825E-5</v>
      </c>
      <c r="AE9" s="29"/>
      <c r="AF9" s="29"/>
      <c r="AG9" s="29"/>
      <c r="AH9" s="29"/>
      <c r="AI9" s="57"/>
      <c r="AJ9" s="57"/>
      <c r="AK9" s="57"/>
      <c r="AL9" s="57"/>
      <c r="AM9" s="57"/>
      <c r="AN9" s="57"/>
      <c r="AO9" s="57"/>
      <c r="AP9" s="56"/>
      <c r="AQ9" s="56"/>
      <c r="AR9" s="57"/>
      <c r="AS9" s="57"/>
    </row>
    <row r="10" spans="1:45" ht="19" customHeight="1" x14ac:dyDescent="0.2">
      <c r="A10" s="38">
        <v>6.2</v>
      </c>
      <c r="B10" s="38">
        <f t="shared" si="13"/>
        <v>6.1999999999999999E-6</v>
      </c>
      <c r="C10" s="38">
        <v>6.25</v>
      </c>
      <c r="D10" s="38">
        <f t="shared" si="22"/>
        <v>0.95000000000000018</v>
      </c>
      <c r="E10" s="39">
        <f t="shared" si="14"/>
        <v>5.8900000000000008E-2</v>
      </c>
      <c r="F10" s="39"/>
      <c r="G10" s="29">
        <f t="shared" si="0"/>
        <v>4.2879474507005967E-5</v>
      </c>
      <c r="H10" s="29">
        <f t="shared" si="15"/>
        <v>4.2879474507005969E-3</v>
      </c>
      <c r="I10" s="29">
        <f t="shared" si="1"/>
        <v>4.0735500781655676E-7</v>
      </c>
      <c r="J10" s="29"/>
      <c r="K10" s="29"/>
      <c r="L10" s="42">
        <f t="shared" si="2"/>
        <v>5.1301646492299554E-4</v>
      </c>
      <c r="M10" s="42">
        <f t="shared" si="16"/>
        <v>5.1301646492299555E-2</v>
      </c>
      <c r="N10" s="42">
        <f t="shared" si="17"/>
        <v>4.8736564167684587E-6</v>
      </c>
      <c r="O10" s="29">
        <f t="shared" si="3"/>
        <v>1.7387360493357552E-5</v>
      </c>
      <c r="P10" s="29">
        <f t="shared" si="4"/>
        <v>7.7411134220548657E-4</v>
      </c>
      <c r="Q10" s="29">
        <f t="shared" si="5"/>
        <v>7.7411134220548655E-2</v>
      </c>
      <c r="R10" s="29">
        <f t="shared" si="6"/>
        <v>7.3540577509521233E-6</v>
      </c>
      <c r="S10" s="29"/>
      <c r="T10" s="29"/>
      <c r="U10" s="43">
        <f t="shared" si="7"/>
        <v>4.0695442833737512E-4</v>
      </c>
      <c r="V10" s="43">
        <f t="shared" si="18"/>
        <v>4.0695442833737515E-2</v>
      </c>
      <c r="W10" s="43">
        <f t="shared" si="8"/>
        <v>3.8660670692050641E-6</v>
      </c>
      <c r="X10" s="44">
        <f t="shared" si="9"/>
        <v>6.2E-4</v>
      </c>
      <c r="Y10" s="44">
        <f t="shared" si="19"/>
        <v>6.2E-2</v>
      </c>
      <c r="Z10" s="29">
        <f t="shared" si="10"/>
        <v>0.30612998313209189</v>
      </c>
      <c r="AA10" s="29">
        <f t="shared" si="20"/>
        <v>5.1435451619782488E-3</v>
      </c>
      <c r="AB10" s="29">
        <f t="shared" si="11"/>
        <v>3.8831504821450324E-3</v>
      </c>
      <c r="AC10" s="29">
        <f t="shared" si="21"/>
        <v>0.38831504821450324</v>
      </c>
      <c r="AD10" s="29">
        <f t="shared" si="12"/>
        <v>3.6889929580377814E-5</v>
      </c>
      <c r="AE10" s="29"/>
      <c r="AF10" s="29"/>
      <c r="AG10" s="32" t="s">
        <v>14</v>
      </c>
      <c r="AH10" s="29"/>
      <c r="AI10" s="57"/>
      <c r="AJ10" s="57"/>
      <c r="AK10" s="57"/>
      <c r="AL10" s="57"/>
      <c r="AM10" s="57"/>
      <c r="AN10" s="57"/>
      <c r="AO10" s="57"/>
      <c r="AP10" s="56"/>
      <c r="AQ10" s="56"/>
      <c r="AR10" s="57"/>
      <c r="AS10" s="57"/>
    </row>
    <row r="11" spans="1:45" x14ac:dyDescent="0.2">
      <c r="A11" s="38">
        <v>7.4</v>
      </c>
      <c r="B11" s="38">
        <f t="shared" si="13"/>
        <v>7.4000000000000003E-6</v>
      </c>
      <c r="C11" s="38">
        <v>7.38</v>
      </c>
      <c r="D11" s="38">
        <f t="shared" si="22"/>
        <v>1.1299999999999999</v>
      </c>
      <c r="E11" s="39">
        <f t="shared" si="14"/>
        <v>8.362E-2</v>
      </c>
      <c r="F11" s="39"/>
      <c r="G11" s="29">
        <f t="shared" si="0"/>
        <v>6.1084287825276986E-5</v>
      </c>
      <c r="H11" s="29">
        <f t="shared" si="15"/>
        <v>6.1084287825276988E-3</v>
      </c>
      <c r="I11" s="29">
        <f t="shared" si="1"/>
        <v>6.902524524256299E-7</v>
      </c>
      <c r="J11" s="29"/>
      <c r="K11" s="29"/>
      <c r="L11" s="42">
        <f t="shared" si="2"/>
        <v>7.3082158218478767E-4</v>
      </c>
      <c r="M11" s="42">
        <f t="shared" si="16"/>
        <v>7.3082158218478771E-2</v>
      </c>
      <c r="N11" s="42">
        <f t="shared" si="17"/>
        <v>8.2582838786881003E-6</v>
      </c>
      <c r="O11" s="29">
        <f t="shared" si="3"/>
        <v>2.9563357090062108E-5</v>
      </c>
      <c r="P11" s="29">
        <f t="shared" si="4"/>
        <v>9.2393934392267748E-4</v>
      </c>
      <c r="Q11" s="29">
        <f t="shared" si="5"/>
        <v>9.2393934392267743E-2</v>
      </c>
      <c r="R11" s="29">
        <f t="shared" si="6"/>
        <v>1.0440514586326255E-5</v>
      </c>
      <c r="S11" s="29"/>
      <c r="T11" s="29"/>
      <c r="U11" s="43">
        <f t="shared" si="7"/>
        <v>5.0321527430984036E-4</v>
      </c>
      <c r="V11" s="43">
        <f t="shared" si="18"/>
        <v>5.0321527430984038E-2</v>
      </c>
      <c r="W11" s="43">
        <f t="shared" si="8"/>
        <v>5.6863325997011953E-6</v>
      </c>
      <c r="X11" s="44">
        <f t="shared" si="9"/>
        <v>7.3999999999999999E-4</v>
      </c>
      <c r="Y11" s="44">
        <f t="shared" si="19"/>
        <v>7.3999999999999996E-2</v>
      </c>
      <c r="Z11" s="29">
        <f t="shared" si="10"/>
        <v>0.36538094760927103</v>
      </c>
      <c r="AA11" s="29">
        <f t="shared" si="20"/>
        <v>7.3004799054637581E-3</v>
      </c>
      <c r="AB11" s="29">
        <f t="shared" si="11"/>
        <v>5.5115413925691118E-3</v>
      </c>
      <c r="AC11" s="29">
        <f t="shared" si="21"/>
        <v>0.55115413925691115</v>
      </c>
      <c r="AD11" s="29">
        <f t="shared" si="12"/>
        <v>6.2280417736030954E-5</v>
      </c>
      <c r="AE11" s="29"/>
      <c r="AF11" s="29"/>
      <c r="AG11" s="46"/>
      <c r="AH11" s="29"/>
      <c r="AI11" s="57"/>
      <c r="AJ11" s="57"/>
      <c r="AK11" s="57"/>
      <c r="AL11" s="57"/>
      <c r="AM11" s="57"/>
      <c r="AN11" s="57"/>
      <c r="AO11" s="57"/>
      <c r="AP11" s="56"/>
      <c r="AQ11" s="56"/>
      <c r="AR11" s="57"/>
      <c r="AS11" s="57"/>
    </row>
    <row r="12" spans="1:45" ht="16" x14ac:dyDescent="0.2">
      <c r="A12" s="38">
        <v>8.6</v>
      </c>
      <c r="B12" s="38">
        <f t="shared" si="13"/>
        <v>8.599999999999999E-6</v>
      </c>
      <c r="C12" s="38">
        <v>8.48</v>
      </c>
      <c r="D12" s="38">
        <f t="shared" si="22"/>
        <v>1.1000000000000005</v>
      </c>
      <c r="E12" s="39">
        <f t="shared" si="14"/>
        <v>9.4600000000000031E-2</v>
      </c>
      <c r="F12" s="39"/>
      <c r="G12" s="29">
        <f t="shared" si="0"/>
        <v>8.2501715258536957E-5</v>
      </c>
      <c r="H12" s="29">
        <f t="shared" si="15"/>
        <v>8.2501715258536962E-3</v>
      </c>
      <c r="I12" s="29">
        <f t="shared" si="1"/>
        <v>9.075188678439069E-7</v>
      </c>
      <c r="J12" s="29"/>
      <c r="K12" s="29"/>
      <c r="L12" s="42">
        <f t="shared" si="2"/>
        <v>9.8706289661042493E-4</v>
      </c>
      <c r="M12" s="42">
        <f t="shared" si="16"/>
        <v>9.8706289661042487E-2</v>
      </c>
      <c r="N12" s="42">
        <f t="shared" si="17"/>
        <v>1.085769186271468E-5</v>
      </c>
      <c r="O12" s="29">
        <f t="shared" si="3"/>
        <v>4.6403842460655181E-5</v>
      </c>
      <c r="P12" s="29">
        <f t="shared" si="4"/>
        <v>1.0737673456398683E-3</v>
      </c>
      <c r="Q12" s="29">
        <f t="shared" si="5"/>
        <v>0.10737673456398683</v>
      </c>
      <c r="R12" s="29">
        <f t="shared" si="6"/>
        <v>1.1811440802038557E-5</v>
      </c>
      <c r="S12" s="29"/>
      <c r="T12" s="29"/>
      <c r="U12" s="43">
        <f t="shared" si="7"/>
        <v>6.0266211694378908E-4</v>
      </c>
      <c r="V12" s="43">
        <f t="shared" si="18"/>
        <v>6.0266211694378909E-2</v>
      </c>
      <c r="W12" s="43">
        <f t="shared" si="8"/>
        <v>6.6292832863816823E-6</v>
      </c>
      <c r="X12" s="44">
        <f t="shared" si="9"/>
        <v>8.5999999999999987E-4</v>
      </c>
      <c r="Y12" s="44">
        <f t="shared" si="19"/>
        <v>8.5999999999999993E-2</v>
      </c>
      <c r="Z12" s="29">
        <f t="shared" si="10"/>
        <v>0.42463191208645001</v>
      </c>
      <c r="AA12" s="29">
        <f t="shared" si="20"/>
        <v>9.821218572225246E-3</v>
      </c>
      <c r="AB12" s="29">
        <f t="shared" si="11"/>
        <v>7.4145882718992806E-3</v>
      </c>
      <c r="AC12" s="29">
        <f t="shared" si="21"/>
        <v>0.74145882718992806</v>
      </c>
      <c r="AD12" s="29">
        <f t="shared" si="12"/>
        <v>8.1560470990892119E-5</v>
      </c>
      <c r="AE12" s="29"/>
      <c r="AF12" s="29"/>
      <c r="AG12" s="46" t="s">
        <v>12</v>
      </c>
      <c r="AH12" s="29"/>
      <c r="AI12" s="57"/>
      <c r="AJ12" s="57"/>
      <c r="AK12" s="57"/>
      <c r="AL12" s="57"/>
      <c r="AM12" s="57"/>
      <c r="AN12" s="57"/>
      <c r="AO12" s="57"/>
      <c r="AP12" s="56"/>
      <c r="AQ12" s="56"/>
      <c r="AR12" s="57"/>
      <c r="AS12" s="57"/>
    </row>
    <row r="13" spans="1:45" x14ac:dyDescent="0.2">
      <c r="A13" s="38">
        <v>10</v>
      </c>
      <c r="B13" s="38">
        <f t="shared" si="13"/>
        <v>1.0000000000000001E-5</v>
      </c>
      <c r="C13" s="38">
        <v>9.77</v>
      </c>
      <c r="D13" s="38">
        <f t="shared" si="22"/>
        <v>1.2899999999999991</v>
      </c>
      <c r="E13" s="39">
        <f t="shared" si="14"/>
        <v>0.12899999999999992</v>
      </c>
      <c r="F13" s="39"/>
      <c r="G13" s="29">
        <f t="shared" si="0"/>
        <v>1.1154910121489588E-4</v>
      </c>
      <c r="H13" s="29">
        <f t="shared" si="15"/>
        <v>1.1154910121489588E-2</v>
      </c>
      <c r="I13" s="29">
        <f t="shared" si="1"/>
        <v>1.438983405672156E-6</v>
      </c>
      <c r="J13" s="29"/>
      <c r="K13" s="29"/>
      <c r="L13" s="42">
        <f t="shared" si="2"/>
        <v>1.3345901793001965E-3</v>
      </c>
      <c r="M13" s="42">
        <f t="shared" si="16"/>
        <v>0.13345901793001966</v>
      </c>
      <c r="N13" s="42">
        <f t="shared" si="17"/>
        <v>1.7216213312972523E-5</v>
      </c>
      <c r="O13" s="29">
        <f t="shared" si="3"/>
        <v>7.2955592684693189E-5</v>
      </c>
      <c r="P13" s="29">
        <f t="shared" si="4"/>
        <v>1.2485666809765913E-3</v>
      </c>
      <c r="Q13" s="29">
        <f t="shared" si="5"/>
        <v>0.12485666809765913</v>
      </c>
      <c r="R13" s="29">
        <f t="shared" si="6"/>
        <v>1.6106510184598017E-5</v>
      </c>
      <c r="S13" s="29"/>
      <c r="T13" s="29"/>
      <c r="U13" s="43">
        <f t="shared" si="7"/>
        <v>7.2223037765257135E-4</v>
      </c>
      <c r="V13" s="43">
        <f t="shared" si="18"/>
        <v>7.2223037765257139E-2</v>
      </c>
      <c r="W13" s="43">
        <f t="shared" si="8"/>
        <v>9.316771871718165E-6</v>
      </c>
      <c r="X13" s="44">
        <f t="shared" si="9"/>
        <v>1E-3</v>
      </c>
      <c r="Y13" s="44">
        <f t="shared" si="19"/>
        <v>0.1</v>
      </c>
      <c r="Z13" s="29">
        <f t="shared" si="10"/>
        <v>0.4937580373098257</v>
      </c>
      <c r="AA13" s="29">
        <f t="shared" si="20"/>
        <v>1.321341758899639E-2</v>
      </c>
      <c r="AB13" s="29">
        <f t="shared" si="11"/>
        <v>9.9755494052590106E-3</v>
      </c>
      <c r="AC13" s="29">
        <f t="shared" si="21"/>
        <v>0.9975549405259011</v>
      </c>
      <c r="AD13" s="29">
        <f t="shared" si="12"/>
        <v>1.2868458732784115E-4</v>
      </c>
      <c r="AE13" s="29"/>
      <c r="AF13" s="29"/>
      <c r="AG13" s="29"/>
      <c r="AH13" s="29"/>
      <c r="AI13" s="57"/>
      <c r="AJ13" s="57"/>
      <c r="AK13" s="57"/>
      <c r="AL13" s="66"/>
      <c r="AM13" s="57"/>
      <c r="AN13" s="57"/>
      <c r="AO13" s="57"/>
      <c r="AP13" s="56"/>
      <c r="AQ13" s="56"/>
      <c r="AR13" s="57"/>
      <c r="AS13" s="57"/>
    </row>
    <row r="14" spans="1:45" x14ac:dyDescent="0.2">
      <c r="A14" s="38">
        <v>12</v>
      </c>
      <c r="B14" s="38">
        <f t="shared" si="13"/>
        <v>1.2E-5</v>
      </c>
      <c r="C14" s="38">
        <v>11.63</v>
      </c>
      <c r="D14" s="38">
        <f t="shared" si="22"/>
        <v>1.8600000000000012</v>
      </c>
      <c r="E14" s="39">
        <f t="shared" si="14"/>
        <v>0.22320000000000015</v>
      </c>
      <c r="F14" s="39"/>
      <c r="G14" s="29">
        <f t="shared" si="0"/>
        <v>1.6063070574945008E-4</v>
      </c>
      <c r="H14" s="29">
        <f t="shared" si="15"/>
        <v>1.6063070574945007E-2</v>
      </c>
      <c r="I14" s="29">
        <f t="shared" si="1"/>
        <v>2.9877311269397736E-6</v>
      </c>
      <c r="J14" s="29"/>
      <c r="K14" s="29"/>
      <c r="L14" s="42">
        <f t="shared" si="2"/>
        <v>1.9218098581922831E-3</v>
      </c>
      <c r="M14" s="42">
        <f t="shared" si="16"/>
        <v>0.19218098581922832</v>
      </c>
      <c r="N14" s="42">
        <f t="shared" si="17"/>
        <v>3.5745663362376488E-5</v>
      </c>
      <c r="O14" s="29">
        <f t="shared" si="3"/>
        <v>1.2606726415914982E-4</v>
      </c>
      <c r="P14" s="29">
        <f t="shared" si="4"/>
        <v>1.4982800171719093E-3</v>
      </c>
      <c r="Q14" s="29">
        <f t="shared" si="5"/>
        <v>0.14982800171719093</v>
      </c>
      <c r="R14" s="29">
        <f t="shared" si="6"/>
        <v>2.7868008319397534E-5</v>
      </c>
      <c r="S14" s="29"/>
      <c r="T14" s="29"/>
      <c r="U14" s="43">
        <f t="shared" si="7"/>
        <v>8.9886246738620466E-4</v>
      </c>
      <c r="V14" s="43">
        <f t="shared" si="18"/>
        <v>8.9886246738620473E-2</v>
      </c>
      <c r="W14" s="43">
        <f t="shared" si="8"/>
        <v>1.6718841893383419E-5</v>
      </c>
      <c r="X14" s="44">
        <f t="shared" si="9"/>
        <v>1.2000000000000001E-3</v>
      </c>
      <c r="Y14" s="44">
        <f t="shared" si="19"/>
        <v>0.12000000000000001</v>
      </c>
      <c r="Z14" s="29">
        <f t="shared" si="10"/>
        <v>0.5925096447717908</v>
      </c>
      <c r="AA14" s="29">
        <f t="shared" si="20"/>
        <v>1.8882240531004253E-2</v>
      </c>
      <c r="AB14" s="29">
        <f t="shared" si="11"/>
        <v>1.4255261519614457E-2</v>
      </c>
      <c r="AC14" s="29">
        <f t="shared" si="21"/>
        <v>1.4255261519614457</v>
      </c>
      <c r="AD14" s="29">
        <f t="shared" si="12"/>
        <v>2.6514786426482906E-4</v>
      </c>
      <c r="AE14" s="29"/>
      <c r="AF14" s="29"/>
      <c r="AG14" s="46"/>
      <c r="AH14" s="29"/>
      <c r="AI14" s="57"/>
      <c r="AJ14" s="57"/>
      <c r="AK14" s="57"/>
      <c r="AL14" s="57"/>
      <c r="AM14" s="57"/>
      <c r="AN14" s="57"/>
      <c r="AO14" s="57"/>
      <c r="AP14" s="56"/>
      <c r="AQ14" s="56"/>
      <c r="AR14" s="57"/>
      <c r="AS14" s="57"/>
    </row>
    <row r="15" spans="1:45" x14ac:dyDescent="0.2">
      <c r="A15" s="38">
        <v>15</v>
      </c>
      <c r="B15" s="38">
        <f t="shared" si="13"/>
        <v>1.5E-5</v>
      </c>
      <c r="C15" s="38">
        <v>14.44</v>
      </c>
      <c r="D15" s="38">
        <f t="shared" si="22"/>
        <v>2.8099999999999987</v>
      </c>
      <c r="E15" s="39">
        <f t="shared" si="14"/>
        <v>0.42149999999999976</v>
      </c>
      <c r="F15" s="39"/>
      <c r="G15" s="29">
        <f t="shared" si="0"/>
        <v>2.5098547773351573E-4</v>
      </c>
      <c r="H15" s="29">
        <f t="shared" si="15"/>
        <v>2.5098547773351573E-2</v>
      </c>
      <c r="I15" s="29">
        <f t="shared" si="1"/>
        <v>7.0526919243117888E-6</v>
      </c>
      <c r="J15" s="29"/>
      <c r="K15" s="29"/>
      <c r="L15" s="42">
        <f t="shared" si="2"/>
        <v>3.0028279034254425E-3</v>
      </c>
      <c r="M15" s="42">
        <f t="shared" si="16"/>
        <v>0.30028279034254424</v>
      </c>
      <c r="N15" s="42">
        <f t="shared" si="17"/>
        <v>8.4379464086254899E-5</v>
      </c>
      <c r="O15" s="29">
        <f t="shared" si="3"/>
        <v>2.4622512531083949E-4</v>
      </c>
      <c r="P15" s="29">
        <f t="shared" si="4"/>
        <v>1.8728500214648866E-3</v>
      </c>
      <c r="Q15" s="29">
        <f t="shared" si="5"/>
        <v>0.18728500214648866</v>
      </c>
      <c r="R15" s="29">
        <f t="shared" si="6"/>
        <v>5.2627085603163287E-5</v>
      </c>
      <c r="S15" s="29"/>
      <c r="T15" s="29"/>
      <c r="U15" s="43">
        <f t="shared" si="7"/>
        <v>1.1748576852984997E-3</v>
      </c>
      <c r="V15" s="43">
        <f t="shared" si="18"/>
        <v>0.11748576852984996</v>
      </c>
      <c r="W15" s="43">
        <f t="shared" si="8"/>
        <v>3.3013500956887827E-5</v>
      </c>
      <c r="X15" s="44">
        <f t="shared" si="9"/>
        <v>1.5E-3</v>
      </c>
      <c r="Y15" s="44">
        <f t="shared" si="19"/>
        <v>0.15</v>
      </c>
      <c r="Z15" s="29">
        <f t="shared" si="10"/>
        <v>0.7406370559647385</v>
      </c>
      <c r="AA15" s="29">
        <f t="shared" si="20"/>
        <v>2.9134415972787514E-2</v>
      </c>
      <c r="AB15" s="29">
        <f t="shared" si="11"/>
        <v>2.1995203282755234E-2</v>
      </c>
      <c r="AC15" s="29">
        <f t="shared" si="21"/>
        <v>2.1995203282755234</v>
      </c>
      <c r="AD15" s="29">
        <f t="shared" si="12"/>
        <v>6.1806521224542176E-4</v>
      </c>
      <c r="AE15" s="29"/>
      <c r="AF15" s="29"/>
      <c r="AG15" s="29"/>
      <c r="AH15" s="29"/>
      <c r="AI15" s="57"/>
      <c r="AJ15" s="57"/>
      <c r="AK15" s="57"/>
      <c r="AL15" s="66"/>
      <c r="AM15" s="57"/>
      <c r="AN15" s="57"/>
      <c r="AO15" s="57"/>
      <c r="AP15" s="56"/>
      <c r="AQ15" s="56"/>
      <c r="AR15" s="57"/>
      <c r="AS15" s="57"/>
    </row>
    <row r="16" spans="1:45" x14ac:dyDescent="0.2">
      <c r="A16" s="38">
        <v>18</v>
      </c>
      <c r="B16" s="38">
        <f t="shared" si="13"/>
        <v>1.8E-5</v>
      </c>
      <c r="C16" s="38">
        <v>17.3</v>
      </c>
      <c r="D16" s="38">
        <f t="shared" si="22"/>
        <v>2.8600000000000012</v>
      </c>
      <c r="E16" s="39">
        <f t="shared" si="14"/>
        <v>0.51480000000000015</v>
      </c>
      <c r="F16" s="39"/>
      <c r="G16" s="29">
        <f t="shared" si="0"/>
        <v>3.6141908793626263E-4</v>
      </c>
      <c r="H16" s="29">
        <f t="shared" si="15"/>
        <v>3.6141908793626262E-2</v>
      </c>
      <c r="I16" s="29">
        <f t="shared" si="1"/>
        <v>1.0336585914977115E-5</v>
      </c>
      <c r="J16" s="29"/>
      <c r="K16" s="29"/>
      <c r="L16" s="42">
        <f t="shared" si="2"/>
        <v>4.3240721809326369E-3</v>
      </c>
      <c r="M16" s="42">
        <f t="shared" si="16"/>
        <v>0.43240721809326371</v>
      </c>
      <c r="N16" s="42">
        <f t="shared" si="17"/>
        <v>1.2366846437467346E-4</v>
      </c>
      <c r="O16" s="29">
        <f t="shared" si="3"/>
        <v>4.2547701653713061E-4</v>
      </c>
      <c r="P16" s="29">
        <f t="shared" si="4"/>
        <v>2.2474200257578641E-3</v>
      </c>
      <c r="Q16" s="29">
        <f t="shared" si="5"/>
        <v>0.22474200257578641</v>
      </c>
      <c r="R16" s="29">
        <f t="shared" si="6"/>
        <v>6.4276212736674935E-5</v>
      </c>
      <c r="S16" s="29"/>
      <c r="T16" s="29"/>
      <c r="U16" s="43">
        <f t="shared" si="7"/>
        <v>1.4621864581041779E-3</v>
      </c>
      <c r="V16" s="43">
        <f t="shared" si="18"/>
        <v>0.1462186458104178</v>
      </c>
      <c r="W16" s="43">
        <f t="shared" si="8"/>
        <v>4.1818532701779503E-5</v>
      </c>
      <c r="X16" s="44">
        <f t="shared" si="9"/>
        <v>1.8E-3</v>
      </c>
      <c r="Y16" s="44">
        <f t="shared" si="19"/>
        <v>0.18</v>
      </c>
      <c r="Z16" s="29">
        <f t="shared" si="10"/>
        <v>0.8887644671576862</v>
      </c>
      <c r="AA16" s="29">
        <f t="shared" si="20"/>
        <v>4.1381152553438418E-2</v>
      </c>
      <c r="AB16" s="29">
        <f t="shared" si="11"/>
        <v>3.1240951022932045E-2</v>
      </c>
      <c r="AC16" s="29">
        <f t="shared" si="21"/>
        <v>3.1240951022932046</v>
      </c>
      <c r="AD16" s="29">
        <f t="shared" si="12"/>
        <v>8.9349119925585677E-4</v>
      </c>
      <c r="AE16" s="29"/>
      <c r="AF16" s="29"/>
      <c r="AG16" s="29"/>
      <c r="AH16" s="29"/>
      <c r="AI16" s="57"/>
      <c r="AJ16" s="57"/>
      <c r="AK16" s="57"/>
      <c r="AL16" s="57"/>
      <c r="AM16" s="57"/>
      <c r="AN16" s="57"/>
      <c r="AO16" s="57"/>
      <c r="AP16" s="56"/>
      <c r="AQ16" s="56"/>
      <c r="AR16" s="57"/>
      <c r="AS16" s="57"/>
    </row>
    <row r="17" spans="1:45" x14ac:dyDescent="0.2">
      <c r="A17" s="38">
        <v>21</v>
      </c>
      <c r="B17" s="38">
        <f t="shared" si="13"/>
        <v>2.0999999999999999E-5</v>
      </c>
      <c r="C17" s="38">
        <v>20.190000000000001</v>
      </c>
      <c r="D17" s="38">
        <f t="shared" si="22"/>
        <v>2.8900000000000006</v>
      </c>
      <c r="E17" s="39">
        <f t="shared" si="14"/>
        <v>0.60690000000000011</v>
      </c>
      <c r="F17" s="39"/>
      <c r="G17" s="29">
        <f t="shared" si="0"/>
        <v>4.9193153635769082E-4</v>
      </c>
      <c r="H17" s="29">
        <f t="shared" si="15"/>
        <v>4.919315363576908E-2</v>
      </c>
      <c r="I17" s="29">
        <f t="shared" si="1"/>
        <v>1.4216821400737267E-5</v>
      </c>
      <c r="J17" s="29"/>
      <c r="K17" s="29"/>
      <c r="L17" s="42">
        <f t="shared" si="2"/>
        <v>5.885542690713866E-3</v>
      </c>
      <c r="M17" s="42">
        <f t="shared" si="16"/>
        <v>0.58855426907138664</v>
      </c>
      <c r="N17" s="42">
        <f t="shared" si="17"/>
        <v>1.7009218376163075E-4</v>
      </c>
      <c r="O17" s="29">
        <f t="shared" si="3"/>
        <v>6.7564174385294359E-4</v>
      </c>
      <c r="P17" s="29">
        <f t="shared" si="4"/>
        <v>2.6219900300508414E-3</v>
      </c>
      <c r="Q17" s="29">
        <f t="shared" si="5"/>
        <v>0.26219900300508414</v>
      </c>
      <c r="R17" s="29">
        <f t="shared" si="6"/>
        <v>7.5775511868469335E-5</v>
      </c>
      <c r="S17" s="29"/>
      <c r="T17" s="29"/>
      <c r="U17" s="43">
        <f t="shared" si="7"/>
        <v>1.7592959582738584E-3</v>
      </c>
      <c r="V17" s="43">
        <f t="shared" si="18"/>
        <v>0.17592959582738585</v>
      </c>
      <c r="W17" s="43">
        <f t="shared" si="8"/>
        <v>5.0843653194114521E-5</v>
      </c>
      <c r="X17" s="44">
        <f t="shared" si="9"/>
        <v>2.0999999999999999E-3</v>
      </c>
      <c r="Y17" s="44">
        <f t="shared" si="19"/>
        <v>0.21</v>
      </c>
      <c r="Z17" s="29">
        <f t="shared" si="10"/>
        <v>1.0368918783506338</v>
      </c>
      <c r="AA17" s="29">
        <f t="shared" si="20"/>
        <v>5.550105269471764E-2</v>
      </c>
      <c r="AB17" s="29">
        <f t="shared" si="11"/>
        <v>4.1900854905327467E-2</v>
      </c>
      <c r="AC17" s="29">
        <f t="shared" si="21"/>
        <v>4.1900854905327467</v>
      </c>
      <c r="AD17" s="29">
        <f t="shared" si="12"/>
        <v>1.2109347067639641E-3</v>
      </c>
      <c r="AE17" s="29"/>
      <c r="AF17" s="29"/>
      <c r="AG17" s="29"/>
      <c r="AH17" s="29"/>
      <c r="AI17" s="57"/>
      <c r="AJ17" s="57"/>
      <c r="AK17" s="57"/>
      <c r="AL17" s="57"/>
      <c r="AM17" s="57"/>
      <c r="AN17" s="57"/>
      <c r="AO17" s="57"/>
      <c r="AP17" s="56"/>
      <c r="AQ17" s="56"/>
      <c r="AR17" s="57"/>
      <c r="AS17" s="57"/>
    </row>
    <row r="18" spans="1:45" ht="17" customHeight="1" x14ac:dyDescent="0.2">
      <c r="A18" s="38">
        <v>25</v>
      </c>
      <c r="B18" s="38">
        <f t="shared" si="13"/>
        <v>2.5000000000000001E-5</v>
      </c>
      <c r="C18" s="38">
        <v>24.03</v>
      </c>
      <c r="D18" s="38">
        <f t="shared" si="22"/>
        <v>3.84</v>
      </c>
      <c r="E18" s="39">
        <f t="shared" si="14"/>
        <v>0.96</v>
      </c>
      <c r="F18" s="39"/>
      <c r="G18" s="29">
        <f t="shared" si="0"/>
        <v>6.9718188259309914E-4</v>
      </c>
      <c r="H18" s="29">
        <f t="shared" si="15"/>
        <v>6.9718188259309921E-2</v>
      </c>
      <c r="I18" s="29">
        <f t="shared" si="1"/>
        <v>2.6771784291575005E-5</v>
      </c>
      <c r="J18" s="29"/>
      <c r="K18" s="29"/>
      <c r="L18" s="42">
        <f t="shared" si="2"/>
        <v>8.3411886206262269E-3</v>
      </c>
      <c r="M18" s="42">
        <f t="shared" si="16"/>
        <v>0.83411886206262265</v>
      </c>
      <c r="N18" s="42">
        <f t="shared" si="17"/>
        <v>3.2030164303204709E-4</v>
      </c>
      <c r="O18" s="29">
        <f t="shared" si="3"/>
        <v>1.1399311356983309E-3</v>
      </c>
      <c r="P18" s="29">
        <f t="shared" si="4"/>
        <v>3.1214167024414784E-3</v>
      </c>
      <c r="Q18" s="29">
        <f t="shared" si="5"/>
        <v>0.31214167024414785</v>
      </c>
      <c r="R18" s="29">
        <f t="shared" si="6"/>
        <v>1.1986240137375275E-4</v>
      </c>
      <c r="S18" s="29"/>
      <c r="T18" s="29"/>
      <c r="U18" s="43">
        <f t="shared" si="7"/>
        <v>2.1687213839053474E-3</v>
      </c>
      <c r="V18" s="43">
        <f t="shared" si="18"/>
        <v>0.21687213839053474</v>
      </c>
      <c r="W18" s="43">
        <f t="shared" si="8"/>
        <v>8.3278901141965327E-5</v>
      </c>
      <c r="X18" s="44">
        <f t="shared" si="9"/>
        <v>2.5000000000000001E-3</v>
      </c>
      <c r="Y18" s="44">
        <f t="shared" si="19"/>
        <v>0.25</v>
      </c>
      <c r="Z18" s="29">
        <f t="shared" si="10"/>
        <v>1.2343950932745642</v>
      </c>
      <c r="AA18" s="29">
        <f t="shared" si="20"/>
        <v>7.7027678914550979E-2</v>
      </c>
      <c r="AB18" s="29">
        <f t="shared" si="11"/>
        <v>5.8152511370292169E-2</v>
      </c>
      <c r="AC18" s="29">
        <f t="shared" si="21"/>
        <v>5.8152511370292173</v>
      </c>
      <c r="AD18" s="29">
        <f t="shared" si="12"/>
        <v>2.2330564366192193E-3</v>
      </c>
      <c r="AE18" s="29"/>
      <c r="AF18" s="29"/>
      <c r="AG18" s="47" t="s">
        <v>13</v>
      </c>
      <c r="AH18" s="29"/>
      <c r="AI18" s="57"/>
      <c r="AJ18" s="57"/>
      <c r="AK18" s="57"/>
      <c r="AL18" s="66"/>
      <c r="AM18" s="57"/>
      <c r="AN18" s="57"/>
      <c r="AO18" s="57"/>
      <c r="AP18" s="56"/>
      <c r="AQ18" s="56"/>
      <c r="AR18" s="57"/>
      <c r="AS18" s="57"/>
    </row>
    <row r="19" spans="1:45" x14ac:dyDescent="0.2">
      <c r="A19" s="38">
        <v>30</v>
      </c>
      <c r="B19" s="38">
        <f t="shared" si="13"/>
        <v>3.0000000000000001E-5</v>
      </c>
      <c r="C19" s="38">
        <v>28.77</v>
      </c>
      <c r="D19" s="38">
        <f t="shared" si="22"/>
        <v>4.7399999999999984</v>
      </c>
      <c r="E19" s="39">
        <f t="shared" si="14"/>
        <v>1.4219999999999995</v>
      </c>
      <c r="F19" s="39"/>
      <c r="G19" s="29">
        <f t="shared" si="0"/>
        <v>1.0039419109340629E-3</v>
      </c>
      <c r="H19" s="29">
        <f t="shared" si="15"/>
        <v>0.10039419109340629</v>
      </c>
      <c r="I19" s="29">
        <f t="shared" si="1"/>
        <v>4.7586846578274566E-5</v>
      </c>
      <c r="J19" s="29"/>
      <c r="K19" s="29"/>
      <c r="L19" s="42">
        <f t="shared" si="2"/>
        <v>1.201131161370177E-2</v>
      </c>
      <c r="M19" s="42">
        <f t="shared" si="16"/>
        <v>1.2011311613701769</v>
      </c>
      <c r="N19" s="42">
        <f t="shared" si="17"/>
        <v>5.6933617048946373E-4</v>
      </c>
      <c r="O19" s="29">
        <f t="shared" si="3"/>
        <v>1.9698010024867159E-3</v>
      </c>
      <c r="P19" s="29">
        <f t="shared" si="4"/>
        <v>3.7457000429297733E-3</v>
      </c>
      <c r="Q19" s="29">
        <f t="shared" si="5"/>
        <v>0.37457000429297732</v>
      </c>
      <c r="R19" s="29">
        <f t="shared" si="6"/>
        <v>1.775461820348712E-4</v>
      </c>
      <c r="S19" s="29"/>
      <c r="T19" s="29"/>
      <c r="U19" s="43">
        <f t="shared" si="7"/>
        <v>2.6991141809160212E-3</v>
      </c>
      <c r="V19" s="43">
        <f t="shared" si="18"/>
        <v>0.26991141809160213</v>
      </c>
      <c r="W19" s="43">
        <f t="shared" si="8"/>
        <v>1.2793801217541936E-4</v>
      </c>
      <c r="X19" s="44">
        <f t="shared" si="9"/>
        <v>3.0000000000000001E-3</v>
      </c>
      <c r="Y19" s="44">
        <f t="shared" si="19"/>
        <v>0.3</v>
      </c>
      <c r="Z19" s="29">
        <f t="shared" si="10"/>
        <v>1.481274111929477</v>
      </c>
      <c r="AA19" s="29">
        <f t="shared" si="20"/>
        <v>0.10786426371441719</v>
      </c>
      <c r="AB19" s="29">
        <f t="shared" si="11"/>
        <v>8.1432777288527547E-2</v>
      </c>
      <c r="AC19" s="29">
        <f t="shared" si="21"/>
        <v>8.1432777288527554</v>
      </c>
      <c r="AD19" s="29">
        <f t="shared" si="12"/>
        <v>3.8599136434762046E-3</v>
      </c>
      <c r="AE19" s="29"/>
      <c r="AF19" s="29"/>
      <c r="AG19" s="48"/>
      <c r="AH19" s="29"/>
      <c r="AI19" s="57"/>
      <c r="AJ19" s="57"/>
      <c r="AK19" s="57"/>
      <c r="AL19" s="57"/>
      <c r="AM19" s="57"/>
      <c r="AN19" s="57"/>
      <c r="AO19" s="57"/>
      <c r="AP19" s="56"/>
      <c r="AQ19" s="56"/>
      <c r="AR19" s="57"/>
      <c r="AS19" s="57"/>
    </row>
    <row r="20" spans="1:45" x14ac:dyDescent="0.2">
      <c r="A20" s="38">
        <v>36</v>
      </c>
      <c r="B20" s="38">
        <f t="shared" si="13"/>
        <v>3.6000000000000001E-5</v>
      </c>
      <c r="C20" s="38">
        <v>34.28</v>
      </c>
      <c r="D20" s="38">
        <f t="shared" si="22"/>
        <v>5.5100000000000016</v>
      </c>
      <c r="E20" s="39">
        <f t="shared" si="14"/>
        <v>1.9836000000000007</v>
      </c>
      <c r="F20" s="39"/>
      <c r="G20" s="29">
        <f t="shared" si="0"/>
        <v>1.4456763517450505E-3</v>
      </c>
      <c r="H20" s="29">
        <f t="shared" si="15"/>
        <v>0.14456763517450505</v>
      </c>
      <c r="I20" s="29">
        <f t="shared" si="1"/>
        <v>7.9656766981152306E-5</v>
      </c>
      <c r="J20" s="29"/>
      <c r="K20" s="29"/>
      <c r="L20" s="42">
        <f t="shared" si="2"/>
        <v>1.7296288723730548E-2</v>
      </c>
      <c r="M20" s="42">
        <f t="shared" si="16"/>
        <v>1.7296288723730548</v>
      </c>
      <c r="N20" s="42">
        <f t="shared" si="17"/>
        <v>9.5302550867755345E-4</v>
      </c>
      <c r="O20" s="29">
        <f t="shared" si="3"/>
        <v>3.4038161322970449E-3</v>
      </c>
      <c r="P20" s="29">
        <f t="shared" si="4"/>
        <v>4.4948400515157283E-3</v>
      </c>
      <c r="Q20" s="29">
        <f t="shared" si="5"/>
        <v>0.44948400515157283</v>
      </c>
      <c r="R20" s="29">
        <f t="shared" si="6"/>
        <v>2.4766568683851672E-4</v>
      </c>
      <c r="S20" s="29"/>
      <c r="T20" s="29"/>
      <c r="U20" s="43">
        <f t="shared" si="7"/>
        <v>3.3592223582464206E-3</v>
      </c>
      <c r="V20" s="43">
        <f t="shared" si="18"/>
        <v>0.33592223582464209</v>
      </c>
      <c r="W20" s="43">
        <f t="shared" si="8"/>
        <v>1.8509315193937783E-4</v>
      </c>
      <c r="X20" s="44">
        <f t="shared" si="9"/>
        <v>3.5999999999999999E-3</v>
      </c>
      <c r="Y20" s="44">
        <f t="shared" si="19"/>
        <v>0.36</v>
      </c>
      <c r="Z20" s="29">
        <f t="shared" si="10"/>
        <v>1.7775289343153724</v>
      </c>
      <c r="AA20" s="29">
        <f t="shared" si="20"/>
        <v>0.14989641947173504</v>
      </c>
      <c r="AB20" s="29">
        <f t="shared" si="11"/>
        <v>0.11316520711166712</v>
      </c>
      <c r="AC20" s="29">
        <f t="shared" si="21"/>
        <v>11.316520711166712</v>
      </c>
      <c r="AD20" s="29">
        <f t="shared" si="12"/>
        <v>6.2354029118528607E-3</v>
      </c>
      <c r="AE20" s="29"/>
      <c r="AF20" s="29"/>
      <c r="AG20" s="32" t="s">
        <v>19</v>
      </c>
      <c r="AH20" s="29">
        <v>9.81</v>
      </c>
      <c r="AI20" s="57" t="s">
        <v>20</v>
      </c>
      <c r="AJ20" s="57"/>
      <c r="AK20" s="57"/>
      <c r="AL20" s="57"/>
      <c r="AM20" s="57"/>
      <c r="AN20" s="57"/>
      <c r="AO20" s="57"/>
      <c r="AP20" s="56"/>
      <c r="AQ20" s="56"/>
      <c r="AR20" s="57"/>
      <c r="AS20" s="57"/>
    </row>
    <row r="21" spans="1:45" x14ac:dyDescent="0.2">
      <c r="A21" s="38">
        <v>42</v>
      </c>
      <c r="B21" s="38">
        <f t="shared" si="13"/>
        <v>4.1999999999999998E-5</v>
      </c>
      <c r="C21" s="38">
        <v>39.54</v>
      </c>
      <c r="D21" s="38">
        <f t="shared" si="22"/>
        <v>5.259999999999998</v>
      </c>
      <c r="E21" s="39">
        <f t="shared" si="14"/>
        <v>2.2091999999999992</v>
      </c>
      <c r="F21" s="39"/>
      <c r="G21" s="29">
        <f t="shared" si="0"/>
        <v>1.9677261454307633E-3</v>
      </c>
      <c r="H21" s="29">
        <f t="shared" si="15"/>
        <v>0.19677261454307632</v>
      </c>
      <c r="I21" s="29">
        <f t="shared" si="1"/>
        <v>1.0350239524965812E-4</v>
      </c>
      <c r="J21" s="29"/>
      <c r="K21" s="29"/>
      <c r="L21" s="42">
        <f t="shared" si="2"/>
        <v>2.3542170762855464E-2</v>
      </c>
      <c r="M21" s="42">
        <f t="shared" si="16"/>
        <v>2.3542170762855466</v>
      </c>
      <c r="N21" s="42">
        <f t="shared" si="17"/>
        <v>1.2383181821261969E-3</v>
      </c>
      <c r="O21" s="29">
        <f t="shared" si="3"/>
        <v>5.4051339508235487E-3</v>
      </c>
      <c r="P21" s="29">
        <f t="shared" si="4"/>
        <v>5.2439800601016828E-3</v>
      </c>
      <c r="Q21" s="29">
        <f t="shared" si="5"/>
        <v>0.52439800601016828</v>
      </c>
      <c r="R21" s="29">
        <f t="shared" si="6"/>
        <v>2.7583335116134839E-4</v>
      </c>
      <c r="S21" s="29"/>
      <c r="T21" s="29"/>
      <c r="U21" s="43">
        <f t="shared" si="7"/>
        <v>4.0418007464442266E-3</v>
      </c>
      <c r="V21" s="43">
        <f t="shared" si="18"/>
        <v>0.40418007464442268</v>
      </c>
      <c r="W21" s="43">
        <f t="shared" si="8"/>
        <v>2.1259871926296623E-4</v>
      </c>
      <c r="X21" s="44">
        <f t="shared" si="9"/>
        <v>4.1999999999999997E-3</v>
      </c>
      <c r="Y21" s="44">
        <f t="shared" si="19"/>
        <v>0.42</v>
      </c>
      <c r="Z21" s="29">
        <f t="shared" si="10"/>
        <v>2.0737837567012676</v>
      </c>
      <c r="AA21" s="29">
        <f t="shared" si="20"/>
        <v>0.19655746611381222</v>
      </c>
      <c r="AB21" s="29">
        <f t="shared" si="11"/>
        <v>0.14839224606234411</v>
      </c>
      <c r="AC21" s="29">
        <f t="shared" si="21"/>
        <v>14.83922460623441</v>
      </c>
      <c r="AD21" s="29">
        <f t="shared" si="12"/>
        <v>7.8054321428792971E-3</v>
      </c>
      <c r="AE21" s="29"/>
      <c r="AF21" s="29"/>
      <c r="AG21" s="29"/>
      <c r="AH21" s="29"/>
      <c r="AI21" s="57"/>
      <c r="AJ21" s="57"/>
      <c r="AK21" s="57"/>
      <c r="AL21" s="57"/>
      <c r="AM21" s="57"/>
      <c r="AN21" s="57"/>
      <c r="AO21" s="57"/>
      <c r="AP21" s="56"/>
      <c r="AQ21" s="56"/>
      <c r="AR21" s="57"/>
      <c r="AS21" s="57"/>
    </row>
    <row r="22" spans="1:45" x14ac:dyDescent="0.2">
      <c r="A22" s="38">
        <v>50</v>
      </c>
      <c r="B22" s="38">
        <f t="shared" si="13"/>
        <v>5.0000000000000002E-5</v>
      </c>
      <c r="C22" s="38">
        <v>46.25</v>
      </c>
      <c r="D22" s="38">
        <f t="shared" si="22"/>
        <v>6.7100000000000009</v>
      </c>
      <c r="E22" s="39">
        <f t="shared" si="14"/>
        <v>3.3550000000000004</v>
      </c>
      <c r="F22" s="39"/>
      <c r="G22" s="29">
        <f t="shared" si="0"/>
        <v>2.7887275303723966E-3</v>
      </c>
      <c r="H22" s="29">
        <f t="shared" si="15"/>
        <v>0.27887275303723968</v>
      </c>
      <c r="I22" s="29">
        <f t="shared" si="1"/>
        <v>1.8712361728798782E-4</v>
      </c>
      <c r="J22" s="29"/>
      <c r="K22" s="29"/>
      <c r="L22" s="42">
        <f t="shared" si="2"/>
        <v>3.3364754482504907E-2</v>
      </c>
      <c r="M22" s="42">
        <f t="shared" si="16"/>
        <v>3.3364754482504906</v>
      </c>
      <c r="N22" s="42">
        <f t="shared" si="17"/>
        <v>2.2387750257760793E-3</v>
      </c>
      <c r="O22" s="29">
        <f t="shared" si="3"/>
        <v>9.1194490855866471E-3</v>
      </c>
      <c r="P22" s="29">
        <f t="shared" si="4"/>
        <v>6.2428334048829567E-3</v>
      </c>
      <c r="Q22" s="29">
        <f t="shared" si="5"/>
        <v>0.6242833404882957</v>
      </c>
      <c r="R22" s="29">
        <f t="shared" si="6"/>
        <v>4.1889412146764644E-4</v>
      </c>
      <c r="S22" s="29"/>
      <c r="T22" s="29"/>
      <c r="U22" s="43">
        <f t="shared" si="7"/>
        <v>4.9824133722779313E-3</v>
      </c>
      <c r="V22" s="43">
        <f t="shared" si="18"/>
        <v>0.49824133722779312</v>
      </c>
      <c r="W22" s="43">
        <f t="shared" si="8"/>
        <v>3.3431993727984924E-4</v>
      </c>
      <c r="X22" s="44">
        <f t="shared" si="9"/>
        <v>5.0000000000000001E-3</v>
      </c>
      <c r="Y22" s="44">
        <f t="shared" si="19"/>
        <v>0.5</v>
      </c>
      <c r="Z22" s="29">
        <f t="shared" si="10"/>
        <v>2.4687901865491284</v>
      </c>
      <c r="AA22" s="29">
        <f t="shared" si="20"/>
        <v>0.26454649638735767</v>
      </c>
      <c r="AB22" s="29">
        <f t="shared" si="11"/>
        <v>0.19972097505628769</v>
      </c>
      <c r="AC22" s="29">
        <f t="shared" si="21"/>
        <v>19.972097505628771</v>
      </c>
      <c r="AD22" s="29">
        <f t="shared" si="12"/>
        <v>1.3401277426276906E-2</v>
      </c>
      <c r="AE22" s="29"/>
      <c r="AF22" s="29"/>
      <c r="AG22" s="32" t="s">
        <v>24</v>
      </c>
      <c r="AH22" s="29"/>
      <c r="AI22" s="57"/>
      <c r="AJ22" s="57"/>
      <c r="AK22" s="57"/>
      <c r="AL22" s="57"/>
      <c r="AM22" s="57"/>
      <c r="AN22" s="57"/>
      <c r="AO22" s="57"/>
      <c r="AP22" s="56"/>
      <c r="AQ22" s="56"/>
      <c r="AR22" s="57"/>
      <c r="AS22" s="57"/>
    </row>
    <row r="23" spans="1:45" x14ac:dyDescent="0.2">
      <c r="A23" s="38">
        <v>60</v>
      </c>
      <c r="B23" s="38">
        <f t="shared" si="13"/>
        <v>6.0000000000000002E-5</v>
      </c>
      <c r="C23" s="38">
        <v>54.31</v>
      </c>
      <c r="D23" s="38">
        <f t="shared" si="22"/>
        <v>8.0600000000000023</v>
      </c>
      <c r="E23" s="39">
        <f t="shared" si="14"/>
        <v>4.8360000000000012</v>
      </c>
      <c r="F23" s="39"/>
      <c r="G23" s="29">
        <f t="shared" si="0"/>
        <v>4.0157676437362518E-3</v>
      </c>
      <c r="H23" s="29">
        <f t="shared" si="15"/>
        <v>0.40157676437362516</v>
      </c>
      <c r="I23" s="29">
        <f t="shared" si="1"/>
        <v>3.2367087208514197E-4</v>
      </c>
      <c r="J23" s="29"/>
      <c r="K23" s="29"/>
      <c r="L23" s="42">
        <f t="shared" si="2"/>
        <v>4.8045246454807081E-2</v>
      </c>
      <c r="M23" s="42">
        <f t="shared" si="16"/>
        <v>4.8045246454807078</v>
      </c>
      <c r="N23" s="42">
        <f t="shared" si="17"/>
        <v>3.8724468642574515E-3</v>
      </c>
      <c r="O23" s="29">
        <f t="shared" si="3"/>
        <v>1.5758408019893727E-2</v>
      </c>
      <c r="P23" s="29">
        <f t="shared" si="4"/>
        <v>7.4914000858595465E-3</v>
      </c>
      <c r="Q23" s="29">
        <f t="shared" si="5"/>
        <v>0.74914000858595464</v>
      </c>
      <c r="R23" s="29">
        <f t="shared" si="6"/>
        <v>6.0380684692027959E-4</v>
      </c>
      <c r="S23" s="29"/>
      <c r="T23" s="29"/>
      <c r="U23" s="43">
        <f t="shared" si="7"/>
        <v>6.2009360391348115E-3</v>
      </c>
      <c r="V23" s="43">
        <f t="shared" si="18"/>
        <v>0.62009360391348112</v>
      </c>
      <c r="W23" s="43">
        <f t="shared" si="8"/>
        <v>4.9979544475426589E-4</v>
      </c>
      <c r="X23" s="44">
        <f t="shared" si="9"/>
        <v>6.0000000000000001E-3</v>
      </c>
      <c r="Y23" s="44">
        <f t="shared" si="19"/>
        <v>0.6</v>
      </c>
      <c r="Z23" s="29">
        <f t="shared" si="10"/>
        <v>2.962548223858954</v>
      </c>
      <c r="AA23" s="29">
        <f t="shared" si="20"/>
        <v>0.35642651457500463</v>
      </c>
      <c r="AB23" s="29">
        <f t="shared" si="11"/>
        <v>0.26908634965477446</v>
      </c>
      <c r="AC23" s="29">
        <f t="shared" si="21"/>
        <v>26.908634965477447</v>
      </c>
      <c r="AD23" s="29">
        <f t="shared" si="12"/>
        <v>2.1688359782174826E-2</v>
      </c>
      <c r="AE23" s="29"/>
      <c r="AF23" s="29"/>
      <c r="AG23" s="29"/>
      <c r="AH23" s="29"/>
      <c r="AI23" s="57"/>
      <c r="AJ23" s="57"/>
      <c r="AK23" s="57"/>
      <c r="AL23" s="57"/>
      <c r="AM23" s="57"/>
      <c r="AN23" s="57"/>
      <c r="AO23" s="57"/>
      <c r="AP23" s="56"/>
      <c r="AQ23" s="56"/>
      <c r="AR23" s="57"/>
      <c r="AS23" s="57"/>
    </row>
    <row r="24" spans="1:45" x14ac:dyDescent="0.2">
      <c r="A24" s="38">
        <v>72</v>
      </c>
      <c r="B24" s="38">
        <f t="shared" si="13"/>
        <v>7.2000000000000002E-5</v>
      </c>
      <c r="C24" s="38">
        <v>63.54</v>
      </c>
      <c r="D24" s="38">
        <f t="shared" si="22"/>
        <v>9.2299999999999969</v>
      </c>
      <c r="E24" s="39">
        <f t="shared" si="14"/>
        <v>6.6455999999999973</v>
      </c>
      <c r="F24" s="39"/>
      <c r="G24" s="29">
        <f t="shared" si="0"/>
        <v>5.7827054069802021E-3</v>
      </c>
      <c r="H24" s="29">
        <f t="shared" si="15"/>
        <v>0.5782705406980202</v>
      </c>
      <c r="I24" s="29">
        <f t="shared" si="1"/>
        <v>5.337437090642724E-4</v>
      </c>
      <c r="J24" s="29"/>
      <c r="K24" s="29"/>
      <c r="L24" s="42">
        <f t="shared" si="2"/>
        <v>6.9185154894922191E-2</v>
      </c>
      <c r="M24" s="42">
        <f t="shared" si="16"/>
        <v>6.9185154894922194</v>
      </c>
      <c r="N24" s="42">
        <f t="shared" si="17"/>
        <v>6.3857897968013161E-3</v>
      </c>
      <c r="O24" s="29">
        <f t="shared" si="3"/>
        <v>2.7230529058376359E-2</v>
      </c>
      <c r="P24" s="29">
        <f t="shared" si="4"/>
        <v>8.9896801030314565E-3</v>
      </c>
      <c r="Q24" s="29">
        <f t="shared" si="5"/>
        <v>0.89896801030314566</v>
      </c>
      <c r="R24" s="29">
        <f t="shared" si="6"/>
        <v>8.2974747350980313E-4</v>
      </c>
      <c r="S24" s="29"/>
      <c r="T24" s="29"/>
      <c r="U24" s="43">
        <f t="shared" si="7"/>
        <v>7.7174663939738476E-3</v>
      </c>
      <c r="V24" s="43">
        <f t="shared" si="18"/>
        <v>0.77174663939738475</v>
      </c>
      <c r="W24" s="43">
        <f t="shared" si="8"/>
        <v>7.1232214816378586E-4</v>
      </c>
      <c r="X24" s="44">
        <f t="shared" si="9"/>
        <v>7.1999999999999998E-3</v>
      </c>
      <c r="Y24" s="44">
        <f t="shared" si="19"/>
        <v>0.72</v>
      </c>
      <c r="Z24" s="29">
        <f t="shared" si="10"/>
        <v>3.5550578686307448</v>
      </c>
      <c r="AA24" s="29">
        <f t="shared" si="20"/>
        <v>0.47321423983191763</v>
      </c>
      <c r="AB24" s="29">
        <f t="shared" si="11"/>
        <v>0.3572559481240104</v>
      </c>
      <c r="AC24" s="29">
        <f t="shared" si="21"/>
        <v>35.725594812401042</v>
      </c>
      <c r="AD24" s="29">
        <f t="shared" si="12"/>
        <v>3.2974724011846146E-2</v>
      </c>
      <c r="AE24" s="29"/>
      <c r="AF24" s="29"/>
      <c r="AG24" s="29"/>
      <c r="AH24" s="29"/>
      <c r="AI24" s="57"/>
      <c r="AJ24" s="57"/>
      <c r="AK24" s="57"/>
      <c r="AL24" s="57"/>
      <c r="AM24" s="57"/>
      <c r="AN24" s="57"/>
      <c r="AO24" s="57"/>
      <c r="AP24" s="56"/>
      <c r="AQ24" s="56"/>
      <c r="AR24" s="57"/>
      <c r="AS24" s="57"/>
    </row>
    <row r="25" spans="1:45" x14ac:dyDescent="0.2">
      <c r="A25" s="38">
        <v>86</v>
      </c>
      <c r="B25" s="38">
        <f t="shared" si="13"/>
        <v>8.6000000000000003E-5</v>
      </c>
      <c r="C25" s="38">
        <v>73.36</v>
      </c>
      <c r="D25" s="38">
        <f t="shared" si="22"/>
        <v>9.82</v>
      </c>
      <c r="E25" s="39">
        <f t="shared" si="14"/>
        <v>8.4452000000000016</v>
      </c>
      <c r="F25" s="39"/>
      <c r="G25" s="29">
        <f t="shared" si="0"/>
        <v>8.250171525853698E-3</v>
      </c>
      <c r="H25" s="29">
        <f t="shared" si="15"/>
        <v>0.82501715258536978</v>
      </c>
      <c r="I25" s="29">
        <f t="shared" si="1"/>
        <v>8.1016684383883319E-4</v>
      </c>
      <c r="J25" s="29"/>
      <c r="K25" s="29"/>
      <c r="L25" s="42">
        <f t="shared" si="2"/>
        <v>9.8706289661042529E-2</v>
      </c>
      <c r="M25" s="42">
        <f t="shared" si="16"/>
        <v>9.8706289661042526</v>
      </c>
      <c r="N25" s="42">
        <f t="shared" si="17"/>
        <v>9.6929576447143777E-3</v>
      </c>
      <c r="O25" s="29">
        <f t="shared" si="3"/>
        <v>4.6403842460655195E-2</v>
      </c>
      <c r="P25" s="29">
        <f t="shared" si="4"/>
        <v>1.0737673456398686E-2</v>
      </c>
      <c r="Q25" s="29">
        <f t="shared" si="5"/>
        <v>1.0737673456398686</v>
      </c>
      <c r="R25" s="29">
        <f t="shared" si="6"/>
        <v>1.0544395334183511E-3</v>
      </c>
      <c r="S25" s="29"/>
      <c r="T25" s="29"/>
      <c r="U25" s="43">
        <f t="shared" si="7"/>
        <v>9.5515508649841457E-3</v>
      </c>
      <c r="V25" s="43">
        <f t="shared" si="18"/>
        <v>0.95515508649841463</v>
      </c>
      <c r="W25" s="43">
        <f t="shared" si="8"/>
        <v>9.3796229494144321E-4</v>
      </c>
      <c r="X25" s="44">
        <f t="shared" si="9"/>
        <v>8.6E-3</v>
      </c>
      <c r="Y25" s="44">
        <f t="shared" si="19"/>
        <v>0.86</v>
      </c>
      <c r="Z25" s="29">
        <f t="shared" si="10"/>
        <v>4.2463191208645013</v>
      </c>
      <c r="AA25" s="29">
        <f t="shared" si="20"/>
        <v>0.61399420146584771</v>
      </c>
      <c r="AB25" s="29">
        <f t="shared" si="11"/>
        <v>0.46353863033631187</v>
      </c>
      <c r="AC25" s="29">
        <f t="shared" si="21"/>
        <v>46.353863033631185</v>
      </c>
      <c r="AD25" s="29">
        <f t="shared" si="12"/>
        <v>4.5519493499025829E-2</v>
      </c>
      <c r="AE25" s="29"/>
      <c r="AF25" s="29"/>
      <c r="AG25" s="29"/>
      <c r="AH25" s="29"/>
      <c r="AI25" s="57"/>
      <c r="AJ25" s="57"/>
      <c r="AK25" s="57"/>
      <c r="AL25" s="57"/>
      <c r="AM25" s="57"/>
      <c r="AN25" s="57"/>
      <c r="AO25" s="57"/>
      <c r="AP25" s="56"/>
      <c r="AQ25" s="56"/>
      <c r="AR25" s="57"/>
      <c r="AS25" s="57"/>
    </row>
    <row r="26" spans="1:45" x14ac:dyDescent="0.2">
      <c r="A26" s="38">
        <v>102</v>
      </c>
      <c r="B26" s="38">
        <f t="shared" si="13"/>
        <v>1.02E-4</v>
      </c>
      <c r="C26" s="38">
        <v>82.59</v>
      </c>
      <c r="D26" s="38">
        <f t="shared" si="22"/>
        <v>9.230000000000004</v>
      </c>
      <c r="E26" s="39">
        <f t="shared" si="14"/>
        <v>9.4146000000000036</v>
      </c>
      <c r="F26" s="39"/>
      <c r="G26" s="29">
        <f t="shared" si="0"/>
        <v>1.1605568490397766E-2</v>
      </c>
      <c r="H26" s="29">
        <f t="shared" si="15"/>
        <v>1.1605568490397766</v>
      </c>
      <c r="I26" s="29">
        <f t="shared" si="1"/>
        <v>1.0711939716637141E-3</v>
      </c>
      <c r="J26" s="29"/>
      <c r="K26" s="29"/>
      <c r="L26" s="42">
        <f t="shared" si="2"/>
        <v>0.13885076225439244</v>
      </c>
      <c r="M26" s="42">
        <f t="shared" si="16"/>
        <v>13.885076225439244</v>
      </c>
      <c r="N26" s="42">
        <f t="shared" si="17"/>
        <v>1.2815925356080428E-2</v>
      </c>
      <c r="O26" s="29">
        <f t="shared" si="3"/>
        <v>7.7421058601737855E-2</v>
      </c>
      <c r="P26" s="29">
        <f t="shared" si="4"/>
        <v>1.273538014596123E-2</v>
      </c>
      <c r="Q26" s="29">
        <f t="shared" si="5"/>
        <v>1.273538014596123</v>
      </c>
      <c r="R26" s="29">
        <f t="shared" si="6"/>
        <v>1.175475587472222E-3</v>
      </c>
      <c r="S26" s="29"/>
      <c r="T26" s="29"/>
      <c r="U26" s="43">
        <f t="shared" si="7"/>
        <v>1.1721844543046053E-2</v>
      </c>
      <c r="V26" s="43">
        <f t="shared" si="18"/>
        <v>1.1721844543046054</v>
      </c>
      <c r="W26" s="43">
        <f t="shared" si="8"/>
        <v>1.0819262513231511E-3</v>
      </c>
      <c r="X26" s="44">
        <f t="shared" si="9"/>
        <v>1.0200000000000001E-2</v>
      </c>
      <c r="Y26" s="44">
        <f t="shared" si="19"/>
        <v>1.02</v>
      </c>
      <c r="Z26" s="29">
        <f t="shared" si="10"/>
        <v>5.036331980560222</v>
      </c>
      <c r="AA26" s="29">
        <f t="shared" si="20"/>
        <v>0.77609074252987975</v>
      </c>
      <c r="AB26" s="29">
        <f t="shared" si="11"/>
        <v>0.58591439292118797</v>
      </c>
      <c r="AC26" s="29">
        <f t="shared" si="21"/>
        <v>58.5914392921188</v>
      </c>
      <c r="AD26" s="29">
        <f t="shared" si="12"/>
        <v>5.407989846662567E-2</v>
      </c>
      <c r="AE26" s="29"/>
      <c r="AF26" s="29"/>
      <c r="AG26" s="29"/>
      <c r="AH26" s="29"/>
      <c r="AI26" s="57"/>
      <c r="AJ26" s="57"/>
      <c r="AK26" s="57"/>
      <c r="AL26" s="57"/>
      <c r="AM26" s="57"/>
      <c r="AN26" s="57"/>
      <c r="AO26" s="57"/>
      <c r="AP26" s="56"/>
      <c r="AQ26" s="56"/>
      <c r="AR26" s="57"/>
      <c r="AS26" s="57"/>
    </row>
    <row r="27" spans="1:45" x14ac:dyDescent="0.2">
      <c r="A27" s="38">
        <v>122</v>
      </c>
      <c r="B27" s="38">
        <f t="shared" si="13"/>
        <v>1.22E-4</v>
      </c>
      <c r="C27" s="38">
        <v>90.61</v>
      </c>
      <c r="D27" s="38">
        <f t="shared" si="22"/>
        <v>8.019999999999996</v>
      </c>
      <c r="E27" s="39">
        <f t="shared" si="14"/>
        <v>9.7843999999999962</v>
      </c>
      <c r="F27" s="39"/>
      <c r="G27" s="29">
        <f t="shared" si="0"/>
        <v>1.6602968224825102E-2</v>
      </c>
      <c r="H27" s="29">
        <f t="shared" si="15"/>
        <v>1.6602968224825103</v>
      </c>
      <c r="I27" s="29">
        <f t="shared" si="1"/>
        <v>1.3315580516309725E-3</v>
      </c>
      <c r="J27" s="29"/>
      <c r="K27" s="29"/>
      <c r="L27" s="42">
        <f t="shared" si="2"/>
        <v>0.19864040228704125</v>
      </c>
      <c r="M27" s="42">
        <f t="shared" si="16"/>
        <v>19.864040228704123</v>
      </c>
      <c r="N27" s="42">
        <f t="shared" si="17"/>
        <v>1.5930960263420699E-2</v>
      </c>
      <c r="O27" s="29">
        <f t="shared" si="3"/>
        <v>0.13247626706531471</v>
      </c>
      <c r="P27" s="29">
        <f t="shared" si="4"/>
        <v>1.5232513507914413E-2</v>
      </c>
      <c r="Q27" s="29">
        <f t="shared" si="5"/>
        <v>1.5232513507914414</v>
      </c>
      <c r="R27" s="29">
        <f t="shared" si="6"/>
        <v>1.2216475833347355E-3</v>
      </c>
      <c r="S27" s="29"/>
      <c r="T27" s="29"/>
      <c r="U27" s="43">
        <f t="shared" si="7"/>
        <v>1.453140302846034E-2</v>
      </c>
      <c r="V27" s="43">
        <f t="shared" si="18"/>
        <v>1.4531403028460339</v>
      </c>
      <c r="W27" s="43">
        <f t="shared" si="8"/>
        <v>1.1654185228825188E-3</v>
      </c>
      <c r="X27" s="44">
        <f t="shared" si="9"/>
        <v>1.2199999999999999E-2</v>
      </c>
      <c r="Y27" s="44">
        <f t="shared" si="19"/>
        <v>1.22</v>
      </c>
      <c r="Z27" s="29">
        <f t="shared" si="10"/>
        <v>6.0238480551798732</v>
      </c>
      <c r="AA27" s="29">
        <f t="shared" si="20"/>
        <v>0.97528746511968945</v>
      </c>
      <c r="AB27" s="29">
        <f t="shared" si="11"/>
        <v>0.73629916159867947</v>
      </c>
      <c r="AC27" s="29">
        <f t="shared" si="21"/>
        <v>73.629916159867946</v>
      </c>
      <c r="AD27" s="29">
        <f t="shared" si="12"/>
        <v>5.9051192760214068E-2</v>
      </c>
      <c r="AE27" s="29"/>
      <c r="AF27" s="29"/>
      <c r="AG27" s="45" t="s">
        <v>3</v>
      </c>
      <c r="AH27" s="29"/>
      <c r="AI27" s="57"/>
      <c r="AJ27" s="57"/>
      <c r="AK27" s="57"/>
      <c r="AL27" s="57"/>
      <c r="AM27" s="57"/>
      <c r="AN27" s="57"/>
      <c r="AO27" s="57"/>
      <c r="AP27" s="56"/>
      <c r="AQ27" s="56"/>
      <c r="AR27" s="57"/>
      <c r="AS27" s="57"/>
    </row>
    <row r="28" spans="1:45" x14ac:dyDescent="0.2">
      <c r="A28" s="38">
        <v>146</v>
      </c>
      <c r="B28" s="38">
        <f t="shared" si="13"/>
        <v>1.46E-4</v>
      </c>
      <c r="C28" s="38">
        <v>95.77</v>
      </c>
      <c r="D28" s="38">
        <f t="shared" si="22"/>
        <v>5.1599999999999966</v>
      </c>
      <c r="E28" s="39">
        <f t="shared" si="14"/>
        <v>7.5335999999999945</v>
      </c>
      <c r="F28" s="39"/>
      <c r="G28" s="29">
        <f t="shared" si="0"/>
        <v>2.3777806414967202E-2</v>
      </c>
      <c r="H28" s="29">
        <f t="shared" si="15"/>
        <v>2.3777806414967202</v>
      </c>
      <c r="I28" s="29">
        <f t="shared" si="1"/>
        <v>1.2269348110123068E-3</v>
      </c>
      <c r="J28" s="29"/>
      <c r="K28" s="29"/>
      <c r="L28" s="42">
        <f t="shared" si="2"/>
        <v>0.28448124261962987</v>
      </c>
      <c r="M28" s="42">
        <f t="shared" si="16"/>
        <v>28.448124261962988</v>
      </c>
      <c r="N28" s="42">
        <f t="shared" si="17"/>
        <v>1.4679232119172891E-2</v>
      </c>
      <c r="O28" s="29">
        <f t="shared" si="3"/>
        <v>0.22704772639537024</v>
      </c>
      <c r="P28" s="29">
        <f t="shared" si="4"/>
        <v>1.822907354225823E-2</v>
      </c>
      <c r="Q28" s="29">
        <f t="shared" si="5"/>
        <v>1.822907354225823</v>
      </c>
      <c r="R28" s="29">
        <f t="shared" si="6"/>
        <v>9.4062019478052404E-4</v>
      </c>
      <c r="S28" s="29"/>
      <c r="T28" s="29"/>
      <c r="U28" s="43">
        <f t="shared" si="7"/>
        <v>1.8025992175976398E-2</v>
      </c>
      <c r="V28" s="43">
        <f t="shared" si="18"/>
        <v>1.8025992175976397</v>
      </c>
      <c r="W28" s="43">
        <f t="shared" si="8"/>
        <v>9.3014119628038149E-4</v>
      </c>
      <c r="X28" s="44">
        <f t="shared" si="9"/>
        <v>1.46E-2</v>
      </c>
      <c r="Y28" s="44">
        <f t="shared" si="19"/>
        <v>1.46</v>
      </c>
      <c r="Z28" s="29">
        <f t="shared" si="10"/>
        <v>7.2088673447234548</v>
      </c>
      <c r="AA28" s="29">
        <f t="shared" si="20"/>
        <v>1.2045243001320447</v>
      </c>
      <c r="AB28" s="29">
        <f t="shared" si="11"/>
        <v>0.90936289456321429</v>
      </c>
      <c r="AC28" s="29">
        <f t="shared" si="21"/>
        <v>90.936289456321433</v>
      </c>
      <c r="AD28" s="29">
        <f t="shared" si="12"/>
        <v>4.6923125359461824E-2</v>
      </c>
      <c r="AE28" s="29"/>
      <c r="AF28" s="29"/>
      <c r="AG28" s="29"/>
      <c r="AH28" s="29"/>
      <c r="AI28" s="57"/>
      <c r="AJ28" s="57"/>
      <c r="AK28" s="57"/>
      <c r="AL28" s="57"/>
      <c r="AM28" s="57"/>
      <c r="AN28" s="57"/>
      <c r="AO28" s="57"/>
      <c r="AP28" s="56"/>
      <c r="AQ28" s="56"/>
      <c r="AR28" s="57"/>
      <c r="AS28" s="57"/>
    </row>
    <row r="29" spans="1:45" x14ac:dyDescent="0.2">
      <c r="A29" s="38">
        <v>174</v>
      </c>
      <c r="B29" s="38">
        <f t="shared" si="13"/>
        <v>1.74E-4</v>
      </c>
      <c r="C29" s="38">
        <v>98.21</v>
      </c>
      <c r="D29" s="38">
        <f t="shared" si="22"/>
        <v>2.4399999999999977</v>
      </c>
      <c r="E29" s="39">
        <f t="shared" si="14"/>
        <v>4.245599999999996</v>
      </c>
      <c r="F29" s="39"/>
      <c r="G29" s="29">
        <f t="shared" si="0"/>
        <v>3.3772605883821874E-2</v>
      </c>
      <c r="H29" s="29">
        <f t="shared" si="15"/>
        <v>3.3772605883821876</v>
      </c>
      <c r="I29" s="29">
        <f t="shared" si="1"/>
        <v>8.2405158356525299E-4</v>
      </c>
      <c r="J29" s="29"/>
      <c r="K29" s="29"/>
      <c r="L29" s="42">
        <f t="shared" si="2"/>
        <v>0.40406052268492754</v>
      </c>
      <c r="M29" s="42">
        <f t="shared" si="16"/>
        <v>40.406052268492751</v>
      </c>
      <c r="N29" s="42">
        <f t="shared" si="17"/>
        <v>9.8590767535122227E-3</v>
      </c>
      <c r="O29" s="29">
        <f t="shared" si="3"/>
        <v>0.38433181319718807</v>
      </c>
      <c r="P29" s="29">
        <f t="shared" si="4"/>
        <v>2.1725060248992688E-2</v>
      </c>
      <c r="Q29" s="29">
        <f t="shared" si="5"/>
        <v>2.1725060248992687</v>
      </c>
      <c r="R29" s="29">
        <f t="shared" si="6"/>
        <v>5.3009147007542108E-4</v>
      </c>
      <c r="S29" s="29"/>
      <c r="T29" s="29"/>
      <c r="U29" s="43">
        <f t="shared" si="7"/>
        <v>2.2250247654742379E-2</v>
      </c>
      <c r="V29" s="43">
        <f t="shared" si="18"/>
        <v>2.2250247654742381</v>
      </c>
      <c r="W29" s="43">
        <f t="shared" si="8"/>
        <v>5.4290604277571354E-4</v>
      </c>
      <c r="X29" s="44">
        <f t="shared" si="9"/>
        <v>1.7399999999999999E-2</v>
      </c>
      <c r="Y29" s="44">
        <f t="shared" si="19"/>
        <v>1.7399999999999998</v>
      </c>
      <c r="Z29" s="29">
        <f t="shared" si="10"/>
        <v>8.5913898491909659</v>
      </c>
      <c r="AA29" s="29">
        <f t="shared" si="20"/>
        <v>1.4554728965081576</v>
      </c>
      <c r="AB29" s="29">
        <f t="shared" si="11"/>
        <v>1.0988180528876592</v>
      </c>
      <c r="AC29" s="29">
        <f t="shared" si="21"/>
        <v>109.88180528876592</v>
      </c>
      <c r="AD29" s="29">
        <f t="shared" si="12"/>
        <v>2.6811160490458858E-2</v>
      </c>
      <c r="AE29" s="29"/>
      <c r="AF29" s="29"/>
      <c r="AG29" s="29"/>
      <c r="AH29" s="29"/>
      <c r="AI29" s="57"/>
      <c r="AJ29" s="57"/>
      <c r="AK29" s="57"/>
      <c r="AL29" s="57" t="s">
        <v>58</v>
      </c>
      <c r="AM29" s="57"/>
      <c r="AN29" s="57"/>
      <c r="AO29" s="57"/>
      <c r="AP29" s="56"/>
      <c r="AQ29" s="56"/>
      <c r="AR29" s="57"/>
      <c r="AS29" s="57"/>
    </row>
    <row r="30" spans="1:45" x14ac:dyDescent="0.2">
      <c r="A30" s="38">
        <v>206</v>
      </c>
      <c r="B30" s="38">
        <f t="shared" si="13"/>
        <v>2.0599999999999999E-4</v>
      </c>
      <c r="C30" s="38">
        <v>99.15</v>
      </c>
      <c r="D30" s="38">
        <f t="shared" si="22"/>
        <v>0.94000000000001194</v>
      </c>
      <c r="E30" s="39">
        <f t="shared" si="14"/>
        <v>1.9364000000000248</v>
      </c>
      <c r="F30" s="39"/>
      <c r="G30" s="29">
        <f t="shared" si="0"/>
        <v>4.7336976591553205E-2</v>
      </c>
      <c r="H30" s="29">
        <f t="shared" si="15"/>
        <v>4.7336976591553208</v>
      </c>
      <c r="I30" s="29">
        <f t="shared" si="1"/>
        <v>4.449675799606058E-4</v>
      </c>
      <c r="J30" s="29"/>
      <c r="K30" s="29"/>
      <c r="L30" s="42">
        <f t="shared" si="2"/>
        <v>0.56634668848783132</v>
      </c>
      <c r="M30" s="42">
        <f t="shared" si="16"/>
        <v>56.634668848783129</v>
      </c>
      <c r="N30" s="42">
        <f t="shared" si="17"/>
        <v>5.323658871785682E-3</v>
      </c>
      <c r="O30" s="29">
        <f t="shared" si="3"/>
        <v>0.63776436742053366</v>
      </c>
      <c r="P30" s="29">
        <f t="shared" si="4"/>
        <v>2.5720473628117781E-2</v>
      </c>
      <c r="Q30" s="29">
        <f t="shared" si="5"/>
        <v>2.5720473628117779</v>
      </c>
      <c r="R30" s="29">
        <f t="shared" si="6"/>
        <v>2.4177245210431022E-4</v>
      </c>
      <c r="S30" s="29"/>
      <c r="T30" s="29"/>
      <c r="U30" s="43">
        <f t="shared" si="7"/>
        <v>2.7246857206612414E-2</v>
      </c>
      <c r="V30" s="43">
        <f t="shared" si="18"/>
        <v>2.7246857206612414</v>
      </c>
      <c r="W30" s="43">
        <f t="shared" si="8"/>
        <v>2.5612045774215997E-4</v>
      </c>
      <c r="X30" s="44">
        <f t="shared" si="9"/>
        <v>2.06E-2</v>
      </c>
      <c r="Y30" s="44">
        <f t="shared" si="19"/>
        <v>2.06</v>
      </c>
      <c r="Z30" s="29">
        <f t="shared" si="10"/>
        <v>10.171415568582409</v>
      </c>
      <c r="AA30" s="29">
        <f t="shared" si="20"/>
        <v>1.7202584016532934</v>
      </c>
      <c r="AB30" s="29">
        <f t="shared" si="11"/>
        <v>1.2987194690490165</v>
      </c>
      <c r="AC30" s="29">
        <f t="shared" si="21"/>
        <v>129.87194690490165</v>
      </c>
      <c r="AD30" s="29">
        <f t="shared" si="12"/>
        <v>1.2207963009060911E-2</v>
      </c>
      <c r="AE30" s="29"/>
      <c r="AF30" s="29"/>
      <c r="AG30" s="29"/>
      <c r="AH30" s="29"/>
      <c r="AI30" s="57"/>
      <c r="AJ30" s="57"/>
      <c r="AK30" s="57"/>
      <c r="AL30" s="57"/>
      <c r="AM30" s="57"/>
      <c r="AN30" s="57"/>
      <c r="AO30" s="57"/>
      <c r="AP30" s="56"/>
      <c r="AQ30" s="56"/>
      <c r="AR30" s="57"/>
      <c r="AS30" s="57"/>
    </row>
    <row r="31" spans="1:45" x14ac:dyDescent="0.2">
      <c r="A31" s="38">
        <v>246</v>
      </c>
      <c r="B31" s="38">
        <f t="shared" si="13"/>
        <v>2.4600000000000002E-4</v>
      </c>
      <c r="C31" s="38">
        <v>99.62</v>
      </c>
      <c r="D31" s="38">
        <f t="shared" si="22"/>
        <v>0.46999999999999886</v>
      </c>
      <c r="E31" s="39">
        <f t="shared" si="14"/>
        <v>1.1561999999999972</v>
      </c>
      <c r="F31" s="39"/>
      <c r="G31" s="29">
        <f t="shared" si="0"/>
        <v>6.7505054091206398E-2</v>
      </c>
      <c r="H31" s="29">
        <f t="shared" si="15"/>
        <v>6.75050540912064</v>
      </c>
      <c r="I31" s="29">
        <f t="shared" si="1"/>
        <v>3.1727375422866934E-4</v>
      </c>
      <c r="J31" s="29"/>
      <c r="K31" s="29"/>
      <c r="L31" s="42">
        <f t="shared" si="2"/>
        <v>0.80764059290530699</v>
      </c>
      <c r="M31" s="42">
        <f t="shared" si="16"/>
        <v>80.764059290530696</v>
      </c>
      <c r="N31" s="42">
        <f t="shared" si="17"/>
        <v>3.7959107866549339E-3</v>
      </c>
      <c r="O31" s="29">
        <f t="shared" si="3"/>
        <v>1.0860852391390958</v>
      </c>
      <c r="P31" s="29">
        <f t="shared" si="4"/>
        <v>3.0714740352024143E-2</v>
      </c>
      <c r="Q31" s="29">
        <f t="shared" si="5"/>
        <v>3.0714740352024141</v>
      </c>
      <c r="R31" s="29">
        <f t="shared" si="6"/>
        <v>1.4435927965451313E-4</v>
      </c>
      <c r="S31" s="29"/>
      <c r="T31" s="29"/>
      <c r="U31" s="43">
        <f t="shared" si="7"/>
        <v>3.3713037202721619E-2</v>
      </c>
      <c r="V31" s="43">
        <f t="shared" si="18"/>
        <v>3.3713037202721621</v>
      </c>
      <c r="W31" s="43">
        <f t="shared" si="8"/>
        <v>1.5845127485279123E-4</v>
      </c>
      <c r="X31" s="44">
        <f t="shared" si="9"/>
        <v>2.46E-2</v>
      </c>
      <c r="Y31" s="44">
        <f t="shared" si="19"/>
        <v>2.46</v>
      </c>
      <c r="Z31" s="29">
        <f t="shared" si="10"/>
        <v>12.146447717821712</v>
      </c>
      <c r="AA31" s="29">
        <f t="shared" si="20"/>
        <v>2.021247842841337</v>
      </c>
      <c r="AB31" s="29">
        <f t="shared" si="11"/>
        <v>1.5259532653632284</v>
      </c>
      <c r="AC31" s="29">
        <f t="shared" si="21"/>
        <v>152.59532653632283</v>
      </c>
      <c r="AD31" s="29">
        <f t="shared" si="12"/>
        <v>7.1719803472071568E-3</v>
      </c>
      <c r="AE31" s="29"/>
      <c r="AF31" s="29"/>
      <c r="AG31" s="45" t="s">
        <v>70</v>
      </c>
      <c r="AH31" s="29"/>
      <c r="AI31" s="57"/>
      <c r="AJ31" s="57"/>
      <c r="AK31" s="57"/>
      <c r="AL31" s="57"/>
      <c r="AM31" s="57"/>
      <c r="AN31" s="57"/>
      <c r="AO31" s="57"/>
      <c r="AP31" s="56"/>
      <c r="AQ31" s="56"/>
      <c r="AR31" s="57"/>
      <c r="AS31" s="57"/>
    </row>
    <row r="32" spans="1:45" x14ac:dyDescent="0.2">
      <c r="A32" s="38">
        <v>294</v>
      </c>
      <c r="B32" s="38">
        <f t="shared" si="13"/>
        <v>2.9399999999999999E-4</v>
      </c>
      <c r="C32" s="38">
        <v>100</v>
      </c>
      <c r="D32" s="38">
        <f t="shared" si="22"/>
        <v>0.37999999999999545</v>
      </c>
      <c r="E32" s="39">
        <f t="shared" si="14"/>
        <v>1.1171999999999866</v>
      </c>
      <c r="F32" s="39"/>
      <c r="G32" s="29">
        <f t="shared" si="0"/>
        <v>9.6418581126107378E-2</v>
      </c>
      <c r="H32" s="29">
        <f t="shared" si="15"/>
        <v>9.6418581126107377</v>
      </c>
      <c r="I32" s="29">
        <f t="shared" si="1"/>
        <v>3.6639060827920367E-4</v>
      </c>
      <c r="J32" s="29"/>
      <c r="K32" s="29"/>
      <c r="L32" s="42">
        <f t="shared" si="2"/>
        <v>1.1535663673799177</v>
      </c>
      <c r="M32" s="42">
        <f t="shared" si="16"/>
        <v>115.35663673799176</v>
      </c>
      <c r="N32" s="42">
        <f t="shared" si="17"/>
        <v>4.3835521960436351E-3</v>
      </c>
      <c r="O32" s="29">
        <f t="shared" si="3"/>
        <v>1.8539609451324766</v>
      </c>
      <c r="P32" s="29">
        <f t="shared" si="4"/>
        <v>3.670786042071178E-2</v>
      </c>
      <c r="Q32" s="29">
        <f t="shared" si="5"/>
        <v>3.6707860420711782</v>
      </c>
      <c r="R32" s="29">
        <f t="shared" si="6"/>
        <v>1.394898695987031E-4</v>
      </c>
      <c r="S32" s="29"/>
      <c r="T32" s="29"/>
      <c r="U32" s="43">
        <f t="shared" si="7"/>
        <v>4.1753467462806476E-2</v>
      </c>
      <c r="V32" s="43">
        <f t="shared" si="18"/>
        <v>4.1753467462806473</v>
      </c>
      <c r="W32" s="43">
        <f t="shared" si="8"/>
        <v>1.5866317635866269E-4</v>
      </c>
      <c r="X32" s="44">
        <f t="shared" si="9"/>
        <v>2.9399999999999999E-2</v>
      </c>
      <c r="Y32" s="44">
        <f t="shared" si="19"/>
        <v>2.94</v>
      </c>
      <c r="Z32" s="29">
        <f t="shared" si="10"/>
        <v>14.516486296908875</v>
      </c>
      <c r="AA32" s="29">
        <f t="shared" si="20"/>
        <v>2.3453523846683888</v>
      </c>
      <c r="AB32" s="29">
        <f t="shared" si="11"/>
        <v>1.7706379464980324</v>
      </c>
      <c r="AC32" s="29">
        <f t="shared" si="21"/>
        <v>177.06379464980324</v>
      </c>
      <c r="AD32" s="29">
        <f t="shared" si="12"/>
        <v>6.7284241966924429E-3</v>
      </c>
      <c r="AE32" s="29"/>
      <c r="AF32" s="29"/>
      <c r="AG32" s="29"/>
      <c r="AH32" s="29"/>
      <c r="AI32" s="57"/>
      <c r="AJ32" s="57"/>
      <c r="AK32" s="57"/>
      <c r="AL32" s="57"/>
      <c r="AM32" s="57"/>
      <c r="AN32" s="57"/>
      <c r="AO32" s="57"/>
      <c r="AP32" s="56"/>
      <c r="AQ32" s="56"/>
      <c r="AR32" s="57"/>
      <c r="AS32" s="57"/>
    </row>
    <row r="33" spans="1:45" x14ac:dyDescent="0.2">
      <c r="A33" s="38">
        <v>350</v>
      </c>
      <c r="B33" s="38">
        <f t="shared" si="13"/>
        <v>3.5E-4</v>
      </c>
      <c r="C33" s="38">
        <v>100</v>
      </c>
      <c r="D33" s="38">
        <f t="shared" si="22"/>
        <v>0</v>
      </c>
      <c r="E33" s="39">
        <f t="shared" si="14"/>
        <v>0</v>
      </c>
      <c r="F33" s="39"/>
      <c r="G33" s="29">
        <f t="shared" si="0"/>
        <v>0.13664764898824744</v>
      </c>
      <c r="H33" s="29">
        <f t="shared" si="15"/>
        <v>13.664764898824744</v>
      </c>
      <c r="I33" s="29">
        <f t="shared" si="1"/>
        <v>0</v>
      </c>
      <c r="J33" s="29"/>
      <c r="K33" s="29"/>
      <c r="L33" s="42">
        <f t="shared" si="2"/>
        <v>1.6348729696427409</v>
      </c>
      <c r="M33" s="42">
        <f t="shared" si="16"/>
        <v>163.48729696427409</v>
      </c>
      <c r="N33" s="42">
        <f t="shared" si="17"/>
        <v>0</v>
      </c>
      <c r="O33" s="29">
        <f t="shared" si="3"/>
        <v>3.1279710363562199</v>
      </c>
      <c r="P33" s="29">
        <f t="shared" si="4"/>
        <v>4.369983383418069E-2</v>
      </c>
      <c r="Q33" s="29">
        <f t="shared" si="5"/>
        <v>4.3699833834180692</v>
      </c>
      <c r="R33" s="29">
        <f t="shared" si="6"/>
        <v>0</v>
      </c>
      <c r="S33" s="29"/>
      <c r="T33" s="29"/>
      <c r="U33" s="43">
        <f t="shared" si="7"/>
        <v>5.1470383543443091E-2</v>
      </c>
      <c r="V33" s="43">
        <f t="shared" si="18"/>
        <v>5.1470383543443088</v>
      </c>
      <c r="W33" s="43">
        <f t="shared" si="8"/>
        <v>0</v>
      </c>
      <c r="X33" s="44">
        <f t="shared" si="9"/>
        <v>3.4999999999999996E-2</v>
      </c>
      <c r="Y33" s="44">
        <f t="shared" si="19"/>
        <v>3.4999999999999996</v>
      </c>
      <c r="Z33" s="29">
        <f t="shared" si="10"/>
        <v>17.281531305843899</v>
      </c>
      <c r="AA33" s="29">
        <f t="shared" si="20"/>
        <v>2.6826672628231267</v>
      </c>
      <c r="AB33" s="29">
        <f t="shared" si="11"/>
        <v>2.0252958508212613</v>
      </c>
      <c r="AC33" s="29">
        <f t="shared" si="21"/>
        <v>202.52958508212612</v>
      </c>
      <c r="AD33" s="29">
        <f t="shared" si="12"/>
        <v>0</v>
      </c>
      <c r="AE33" s="29"/>
      <c r="AF33" s="29"/>
      <c r="AG33" s="29"/>
      <c r="AH33" s="29"/>
      <c r="AI33" s="57"/>
      <c r="AJ33" s="57"/>
      <c r="AK33" s="57"/>
      <c r="AL33" s="57"/>
      <c r="AM33" s="57"/>
      <c r="AN33" s="57"/>
      <c r="AO33" s="57"/>
      <c r="AP33" s="56"/>
      <c r="AQ33" s="56"/>
      <c r="AR33" s="57"/>
      <c r="AS33" s="57"/>
    </row>
    <row r="34" spans="1:45" x14ac:dyDescent="0.2">
      <c r="A34" s="38"/>
      <c r="B34" s="38"/>
      <c r="C34" s="38"/>
      <c r="D34" s="38">
        <f>SUM(D3:D33)</f>
        <v>100</v>
      </c>
      <c r="E34" s="38">
        <f>SUM(E3:E33)</f>
        <v>67.342799999999997</v>
      </c>
      <c r="F34" s="29"/>
      <c r="G34" s="29"/>
      <c r="H34" s="29"/>
      <c r="I34" s="29">
        <f>SUM(I3:I33)</f>
        <v>7.7333021884394681E-3</v>
      </c>
      <c r="J34" s="29"/>
      <c r="K34" s="29"/>
      <c r="L34" s="29"/>
      <c r="M34" s="29"/>
      <c r="N34" s="29">
        <f>SUM(N8:N26)</f>
        <v>3.8546911562103978E-2</v>
      </c>
      <c r="O34" s="29"/>
      <c r="P34" s="29"/>
      <c r="Q34" s="29"/>
      <c r="R34" s="29">
        <f>SUM(R3:R33)</f>
        <v>8.4081976283670382E-3</v>
      </c>
      <c r="S34" s="29"/>
      <c r="T34" s="29"/>
      <c r="U34" s="29"/>
      <c r="V34" s="29"/>
      <c r="W34" s="29">
        <f>SUM(W3:W33)</f>
        <v>7.5644924088509599E-3</v>
      </c>
      <c r="X34" s="29"/>
      <c r="Y34" s="29"/>
      <c r="Z34" s="29"/>
      <c r="AA34" s="29"/>
      <c r="AB34" s="29"/>
      <c r="AC34" s="29"/>
      <c r="AD34" s="29">
        <f>SUM(AD3:AD33)</f>
        <v>0.35004956309207758</v>
      </c>
      <c r="AE34" s="29"/>
      <c r="AF34" s="29"/>
      <c r="AG34" s="29"/>
      <c r="AH34" s="29"/>
      <c r="AI34" s="57"/>
      <c r="AJ34" s="57"/>
      <c r="AK34" s="57"/>
      <c r="AL34" s="57"/>
      <c r="AM34" s="57"/>
      <c r="AN34" s="57"/>
      <c r="AO34" s="57"/>
      <c r="AP34" s="56"/>
      <c r="AQ34" s="56"/>
      <c r="AR34" s="57"/>
      <c r="AS34" s="57"/>
    </row>
    <row r="35" spans="1:45" x14ac:dyDescent="0.2">
      <c r="W35" s="1">
        <f>W34*100</f>
        <v>0.75644924088509602</v>
      </c>
    </row>
    <row r="39" spans="1:45" x14ac:dyDescent="0.2">
      <c r="AG39" s="45" t="s">
        <v>93</v>
      </c>
    </row>
    <row r="41" spans="1:45" x14ac:dyDescent="0.2">
      <c r="AJ41" s="67" t="s">
        <v>94</v>
      </c>
    </row>
  </sheetData>
  <mergeCells count="10">
    <mergeCell ref="AG4:AH4"/>
    <mergeCell ref="AG5:AH5"/>
    <mergeCell ref="AG6:AH6"/>
    <mergeCell ref="AG7:AH7"/>
    <mergeCell ref="L1:N1"/>
    <mergeCell ref="P1:T1"/>
    <mergeCell ref="U1:W1"/>
    <mergeCell ref="X1:Y1"/>
    <mergeCell ref="AG2:AQ2"/>
    <mergeCell ref="AG3:A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5933F-010D-024E-B068-B64F08261F53}">
  <dimension ref="A1:AT39"/>
  <sheetViews>
    <sheetView topLeftCell="AF1" workbookViewId="0">
      <selection activeCell="AB3" sqref="AB3:AG33"/>
    </sheetView>
  </sheetViews>
  <sheetFormatPr baseColWidth="10" defaultRowHeight="15" x14ac:dyDescent="0.2"/>
  <cols>
    <col min="1" max="1" width="10.83203125" style="4"/>
    <col min="2" max="2" width="0" style="4" hidden="1" customWidth="1"/>
    <col min="3" max="4" width="10.83203125" style="4"/>
    <col min="5" max="5" width="10.83203125" style="1"/>
    <col min="6" max="6" width="12" style="1" customWidth="1"/>
    <col min="7" max="7" width="15.33203125" style="1" hidden="1" customWidth="1"/>
    <col min="8" max="8" width="15.33203125" style="115" customWidth="1"/>
    <col min="9" max="9" width="14" style="115" hidden="1" customWidth="1"/>
    <col min="10" max="10" width="14" style="117" customWidth="1"/>
    <col min="11" max="11" width="14.33203125" style="115" hidden="1" customWidth="1"/>
    <col min="12" max="12" width="16.1640625" style="115" customWidth="1"/>
    <col min="13" max="15" width="16.1640625" style="1" hidden="1" customWidth="1"/>
    <col min="16" max="16" width="10.83203125" style="117"/>
    <col min="17" max="17" width="12.6640625" style="1" hidden="1" customWidth="1"/>
    <col min="18" max="18" width="12.6640625" style="115" customWidth="1"/>
    <col min="19" max="19" width="12.6640625" style="117" hidden="1" customWidth="1"/>
    <col min="20" max="20" width="12.6640625" style="117" customWidth="1"/>
    <col min="21" max="21" width="13.83203125" style="115" hidden="1" customWidth="1"/>
    <col min="22" max="22" width="14.83203125" style="115" customWidth="1"/>
    <col min="23" max="26" width="14.83203125" style="115" hidden="1" customWidth="1"/>
    <col min="27" max="27" width="16.33203125" style="115" hidden="1" customWidth="1"/>
    <col min="28" max="28" width="10.83203125" style="115"/>
    <col min="29" max="29" width="12.6640625" style="115" customWidth="1"/>
    <col min="30" max="30" width="12.6640625" style="115" hidden="1" customWidth="1"/>
    <col min="31" max="31" width="12.6640625" style="115" customWidth="1"/>
    <col min="32" max="32" width="12.6640625" style="117" customWidth="1"/>
    <col min="33" max="33" width="12.6640625" style="115" customWidth="1"/>
    <col min="34" max="34" width="17.5" style="1" customWidth="1"/>
    <col min="35" max="35" width="10.83203125" style="1"/>
    <col min="36" max="37" width="15.1640625" style="58" customWidth="1"/>
    <col min="38" max="39" width="16.33203125" style="58" customWidth="1"/>
    <col min="40" max="40" width="15.5" style="58" customWidth="1"/>
    <col min="41" max="41" width="10.83203125" style="58"/>
    <col min="42" max="42" width="14.33203125" style="58" customWidth="1"/>
    <col min="43" max="43" width="16.1640625" style="67" customWidth="1"/>
    <col min="44" max="44" width="14" style="67" customWidth="1"/>
    <col min="45" max="45" width="22.83203125" style="58" customWidth="1"/>
    <col min="46" max="46" width="10.83203125" style="58"/>
    <col min="47" max="16384" width="10.83203125" style="1"/>
  </cols>
  <sheetData>
    <row r="1" spans="1:46" s="3" customFormat="1" ht="28" customHeight="1" x14ac:dyDescent="0.2">
      <c r="A1" s="30"/>
      <c r="B1" s="30"/>
      <c r="C1" s="30"/>
      <c r="D1" s="31"/>
      <c r="E1" s="32"/>
      <c r="F1" s="32"/>
      <c r="G1" s="32"/>
      <c r="H1" s="114"/>
      <c r="I1" s="114"/>
      <c r="J1" s="116"/>
      <c r="K1" s="114"/>
      <c r="L1" s="114"/>
      <c r="M1" s="150" t="s">
        <v>68</v>
      </c>
      <c r="N1" s="150"/>
      <c r="O1" s="150"/>
      <c r="P1" s="116"/>
      <c r="Q1" s="151" t="s">
        <v>65</v>
      </c>
      <c r="R1" s="151"/>
      <c r="S1" s="151"/>
      <c r="T1" s="151"/>
      <c r="U1" s="151"/>
      <c r="V1" s="151"/>
      <c r="W1" s="156" t="s">
        <v>66</v>
      </c>
      <c r="X1" s="156"/>
      <c r="Y1" s="156"/>
      <c r="Z1" s="156" t="s">
        <v>67</v>
      </c>
      <c r="AA1" s="156"/>
      <c r="AB1" s="114"/>
      <c r="AC1" s="114"/>
      <c r="AD1" s="114"/>
      <c r="AE1" s="114"/>
      <c r="AF1" s="116"/>
      <c r="AG1" s="114"/>
      <c r="AH1" s="32"/>
      <c r="AI1" s="32"/>
      <c r="AJ1" s="49"/>
      <c r="AK1" s="49"/>
      <c r="AL1" s="49"/>
      <c r="AM1" s="49"/>
      <c r="AN1" s="49"/>
      <c r="AO1" s="49"/>
      <c r="AP1" s="49"/>
      <c r="AQ1" s="59"/>
      <c r="AR1" s="59"/>
      <c r="AS1" s="49"/>
      <c r="AT1" s="49"/>
    </row>
    <row r="2" spans="1:46" ht="16" x14ac:dyDescent="0.2">
      <c r="A2" s="33" t="s">
        <v>5</v>
      </c>
      <c r="B2" s="33" t="s">
        <v>18</v>
      </c>
      <c r="C2" s="33" t="s">
        <v>53</v>
      </c>
      <c r="D2" s="33" t="s">
        <v>54</v>
      </c>
      <c r="E2" s="33" t="s">
        <v>55</v>
      </c>
      <c r="F2" s="34" t="s">
        <v>6</v>
      </c>
      <c r="G2" s="33" t="s">
        <v>17</v>
      </c>
      <c r="H2" s="108" t="s">
        <v>29</v>
      </c>
      <c r="I2" s="108" t="s">
        <v>63</v>
      </c>
      <c r="J2" s="112" t="s">
        <v>112</v>
      </c>
      <c r="K2" s="109" t="s">
        <v>21</v>
      </c>
      <c r="L2" s="109" t="s">
        <v>22</v>
      </c>
      <c r="M2" s="35" t="s">
        <v>17</v>
      </c>
      <c r="N2" s="35" t="s">
        <v>29</v>
      </c>
      <c r="O2" s="35" t="s">
        <v>92</v>
      </c>
      <c r="P2" s="112" t="s">
        <v>23</v>
      </c>
      <c r="Q2" s="33" t="s">
        <v>60</v>
      </c>
      <c r="R2" s="108" t="s">
        <v>59</v>
      </c>
      <c r="S2" s="112" t="s">
        <v>61</v>
      </c>
      <c r="T2" s="112" t="s">
        <v>61</v>
      </c>
      <c r="U2" s="109" t="s">
        <v>62</v>
      </c>
      <c r="V2" s="109" t="s">
        <v>64</v>
      </c>
      <c r="W2" s="118" t="s">
        <v>60</v>
      </c>
      <c r="X2" s="118" t="s">
        <v>59</v>
      </c>
      <c r="Y2" s="118" t="s">
        <v>61</v>
      </c>
      <c r="Z2" s="119" t="s">
        <v>60</v>
      </c>
      <c r="AA2" s="119" t="s">
        <v>59</v>
      </c>
      <c r="AB2" s="108" t="s">
        <v>25</v>
      </c>
      <c r="AC2" s="108" t="s">
        <v>26</v>
      </c>
      <c r="AD2" s="108" t="s">
        <v>27</v>
      </c>
      <c r="AE2" s="108" t="s">
        <v>28</v>
      </c>
      <c r="AF2" s="112" t="s">
        <v>56</v>
      </c>
      <c r="AG2" s="109" t="s">
        <v>31</v>
      </c>
      <c r="AH2" s="152" t="s">
        <v>11</v>
      </c>
      <c r="AI2" s="153"/>
      <c r="AJ2" s="153"/>
      <c r="AK2" s="153"/>
      <c r="AL2" s="153"/>
      <c r="AM2" s="153"/>
      <c r="AN2" s="153"/>
      <c r="AO2" s="153"/>
      <c r="AP2" s="153"/>
      <c r="AQ2" s="153"/>
      <c r="AR2" s="154"/>
      <c r="AS2" s="50"/>
      <c r="AT2" s="50"/>
    </row>
    <row r="3" spans="1:46" x14ac:dyDescent="0.2">
      <c r="A3" s="38">
        <v>1.8</v>
      </c>
      <c r="B3" s="38">
        <f>A3/1000000</f>
        <v>1.8000000000000001E-6</v>
      </c>
      <c r="C3" s="38">
        <v>1.28</v>
      </c>
      <c r="D3" s="38">
        <f>C3</f>
        <v>1.28</v>
      </c>
      <c r="E3" s="39">
        <f>A3*D3%</f>
        <v>2.3040000000000001E-2</v>
      </c>
      <c r="F3" s="40">
        <f>SUM(E3:E33)</f>
        <v>83.804079999999971</v>
      </c>
      <c r="G3" s="29">
        <f t="shared" ref="G3:G33" si="0">B3^2*($AJ$5-$AJ$4)*$AI$18/(1650*$AL$4)</f>
        <v>3.685093049527321E-6</v>
      </c>
      <c r="H3" s="110">
        <f>G3*100</f>
        <v>3.6850930495273211E-4</v>
      </c>
      <c r="I3" s="110">
        <f t="shared" ref="I3:I33" si="1">G3*D3%</f>
        <v>4.7169191033949711E-8</v>
      </c>
      <c r="J3" s="113">
        <f>H3*100*E3%</f>
        <v>8.4904543861109484E-6</v>
      </c>
      <c r="K3" s="110">
        <f>I34</f>
        <v>1.1453442342710268E-2</v>
      </c>
      <c r="L3" s="111">
        <f>K3*100</f>
        <v>1.1453442342710267</v>
      </c>
      <c r="M3" s="42">
        <f t="shared" ref="M3:M33" si="2">B3^2*($AJ$5-$AJ$4)*$AI$18*7.251*10^(-3)/$AL$4</f>
        <v>4.4089006008502301E-5</v>
      </c>
      <c r="N3" s="42">
        <f>M3*100</f>
        <v>4.4089006008502301E-3</v>
      </c>
      <c r="O3" s="42">
        <f>M3*D3%</f>
        <v>5.6433927690882951E-7</v>
      </c>
      <c r="P3" s="113">
        <f t="shared" ref="P3:P33" si="3">B3*G3*$AJ$4/$AL$4</f>
        <v>4.3382390380308546E-7</v>
      </c>
      <c r="Q3" s="29">
        <f t="shared" ref="Q3:Q33" si="4">2.07*EXP(0.716*$AQ$5)*B3*$AJ$4^0.06/$AL$4^0.347</f>
        <v>2.0550144983583535E-4</v>
      </c>
      <c r="R3" s="110">
        <f t="shared" ref="R3:R33" si="5">Q3*100</f>
        <v>2.0550144983583537E-2</v>
      </c>
      <c r="S3" s="113">
        <f t="shared" ref="S3:S33" si="6">Q3*D3%</f>
        <v>2.6304185578986928E-6</v>
      </c>
      <c r="T3" s="113">
        <f>R3*D3</f>
        <v>2.6304185578986929E-2</v>
      </c>
      <c r="U3" s="110">
        <f>S34</f>
        <v>9.5676999678657379E-3</v>
      </c>
      <c r="V3" s="111">
        <f>U3*100</f>
        <v>0.95676999678657382</v>
      </c>
      <c r="W3" s="120">
        <f t="shared" ref="W3:W33" si="7">2300*$AJ$4^0.126*$AL$4^0.523*EXP(0.716*$AQ$5)*G3/(B3^0.8*($AJ$5-$AJ$4)^0.93*$AI$18^0.934)</f>
        <v>8.4474186351081814E-5</v>
      </c>
      <c r="X3" s="120">
        <f>W3*100</f>
        <v>8.4474186351081813E-3</v>
      </c>
      <c r="Y3" s="120">
        <f t="shared" ref="Y3:Y33" si="8">W3*D3%</f>
        <v>1.0812695852938472E-6</v>
      </c>
      <c r="Z3" s="121">
        <f t="shared" ref="Z3:Z33" si="9">100*B3</f>
        <v>1.8000000000000001E-4</v>
      </c>
      <c r="AA3" s="121">
        <f>Z3*100</f>
        <v>1.8000000000000002E-2</v>
      </c>
      <c r="AB3" s="110">
        <f t="shared" ref="AB3:AB33" si="10">B3*(($AJ$4*($AJ$5-$AJ$4)*$AI$18/$AL$4^2)^(1/3))</f>
        <v>8.9453871395858364E-2</v>
      </c>
      <c r="AC3" s="110">
        <f>(((18/AB3^2)+((2.335-1.744*$AO$5)/AB3^0.5)))^-1</f>
        <v>4.4396733520233255E-4</v>
      </c>
      <c r="AD3" s="110">
        <f t="shared" ref="AD3:AD33" si="11">AC3*(($AL$4*($AJ$5-$AJ$4)*$AI$18/$AJ$4^2)^(1/3))</f>
        <v>3.3735343706130309E-4</v>
      </c>
      <c r="AE3" s="110">
        <f>AD3*100</f>
        <v>3.3735343706130308E-2</v>
      </c>
      <c r="AF3" s="113">
        <f>AD3*D3</f>
        <v>4.3181239943846798E-4</v>
      </c>
      <c r="AG3" s="110">
        <f>AF34</f>
        <v>55.420672657648559</v>
      </c>
      <c r="AH3" s="155"/>
      <c r="AI3" s="155"/>
      <c r="AJ3" s="60" t="s">
        <v>1</v>
      </c>
      <c r="AK3" s="60" t="s">
        <v>10</v>
      </c>
      <c r="AL3" s="60" t="s">
        <v>16</v>
      </c>
      <c r="AM3" s="60" t="s">
        <v>10</v>
      </c>
      <c r="AN3" s="61" t="s">
        <v>2</v>
      </c>
      <c r="AO3" s="51" t="s">
        <v>57</v>
      </c>
      <c r="AP3" s="51" t="s">
        <v>10</v>
      </c>
      <c r="AQ3" s="51" t="s">
        <v>69</v>
      </c>
      <c r="AR3" s="51" t="s">
        <v>10</v>
      </c>
      <c r="AS3" s="51" t="s">
        <v>88</v>
      </c>
      <c r="AT3" s="51" t="s">
        <v>10</v>
      </c>
    </row>
    <row r="4" spans="1:46" x14ac:dyDescent="0.2">
      <c r="A4" s="38">
        <v>2.2000000000000002</v>
      </c>
      <c r="B4" s="38">
        <f t="shared" ref="B4:B33" si="12">A4/1000000</f>
        <v>2.2000000000000001E-6</v>
      </c>
      <c r="C4" s="38">
        <v>1.63</v>
      </c>
      <c r="D4" s="38">
        <f>C4-C3</f>
        <v>0.34999999999999987</v>
      </c>
      <c r="E4" s="39">
        <f t="shared" ref="E4:E33" si="13">A4*D4%</f>
        <v>7.6999999999999976E-3</v>
      </c>
      <c r="F4" s="39"/>
      <c r="G4" s="29">
        <f t="shared" si="0"/>
        <v>5.5048920863309374E-6</v>
      </c>
      <c r="H4" s="110">
        <f t="shared" ref="H4:H33" si="14">G4*100</f>
        <v>5.5048920863309369E-4</v>
      </c>
      <c r="I4" s="110">
        <f t="shared" si="1"/>
        <v>1.9267122302158274E-8</v>
      </c>
      <c r="J4" s="113">
        <f t="shared" ref="J4:J34" si="15">H4*100*E4%</f>
        <v>4.2387669064748204E-6</v>
      </c>
      <c r="K4" s="110"/>
      <c r="L4" s="110"/>
      <c r="M4" s="42">
        <f t="shared" si="2"/>
        <v>6.5861354654676285E-5</v>
      </c>
      <c r="N4" s="42">
        <f t="shared" ref="N4:N33" si="16">M4*100</f>
        <v>6.5861354654676288E-3</v>
      </c>
      <c r="O4" s="42">
        <f t="shared" ref="O4:O33" si="17">M4*D4%</f>
        <v>2.305147412913669E-7</v>
      </c>
      <c r="P4" s="113">
        <f t="shared" si="3"/>
        <v>7.9207080378862407E-7</v>
      </c>
      <c r="Q4" s="29">
        <f t="shared" si="4"/>
        <v>2.5116843868824319E-4</v>
      </c>
      <c r="R4" s="110">
        <f t="shared" si="5"/>
        <v>2.5116843868824318E-2</v>
      </c>
      <c r="S4" s="113">
        <f t="shared" si="6"/>
        <v>8.7908953540885087E-7</v>
      </c>
      <c r="T4" s="113">
        <f t="shared" ref="T4:T33" si="18">R4*D4</f>
        <v>8.7908953540885085E-3</v>
      </c>
      <c r="U4" s="110"/>
      <c r="V4" s="110"/>
      <c r="W4" s="120">
        <f t="shared" si="7"/>
        <v>1.0747420177488336E-4</v>
      </c>
      <c r="X4" s="120">
        <f t="shared" ref="X4:X33" si="19">W4*100</f>
        <v>1.0747420177488337E-2</v>
      </c>
      <c r="Y4" s="120">
        <f t="shared" si="8"/>
        <v>3.7615970621209164E-7</v>
      </c>
      <c r="Z4" s="121">
        <f t="shared" si="9"/>
        <v>2.2000000000000001E-4</v>
      </c>
      <c r="AA4" s="121">
        <f t="shared" ref="AA4:AA33" si="20">Z4*100</f>
        <v>2.2000000000000002E-2</v>
      </c>
      <c r="AB4" s="110">
        <f t="shared" si="10"/>
        <v>0.10933250948382689</v>
      </c>
      <c r="AC4" s="110">
        <f t="shared" ref="AC4:AC33" si="21">(((18/AB4^2)+((2.335-1.744*$AO$5)/AB4^0.5)))^-1</f>
        <v>6.6290254263605224E-4</v>
      </c>
      <c r="AD4" s="110">
        <f t="shared" si="11"/>
        <v>5.0371374978078404E-4</v>
      </c>
      <c r="AE4" s="110">
        <f t="shared" ref="AE4:AE33" si="22">AD4*100</f>
        <v>5.0371374978078406E-2</v>
      </c>
      <c r="AF4" s="113">
        <f t="shared" ref="AF4:AF33" si="23">AD4*D4</f>
        <v>1.7629981242327434E-4</v>
      </c>
      <c r="AG4" s="110"/>
      <c r="AH4" s="136" t="s">
        <v>4</v>
      </c>
      <c r="AI4" s="136"/>
      <c r="AJ4" s="69">
        <v>1.2</v>
      </c>
      <c r="AK4" s="52" t="s">
        <v>15</v>
      </c>
      <c r="AL4" s="70">
        <v>1.8348000000000001E-5</v>
      </c>
      <c r="AM4" s="52" t="s">
        <v>15</v>
      </c>
      <c r="AN4" s="62"/>
      <c r="AO4" s="52"/>
      <c r="AP4" s="52"/>
      <c r="AQ4" s="52"/>
      <c r="AR4" s="52"/>
      <c r="AS4" s="52"/>
      <c r="AT4" s="52"/>
    </row>
    <row r="5" spans="1:46" x14ac:dyDescent="0.2">
      <c r="A5" s="38">
        <v>2.6</v>
      </c>
      <c r="B5" s="38">
        <f t="shared" si="12"/>
        <v>2.6000000000000001E-6</v>
      </c>
      <c r="C5" s="38">
        <v>1.95</v>
      </c>
      <c r="D5" s="38">
        <f t="shared" ref="D5:D33" si="24">C5-C4</f>
        <v>0.32000000000000006</v>
      </c>
      <c r="E5" s="39">
        <f t="shared" si="13"/>
        <v>8.320000000000001E-3</v>
      </c>
      <c r="F5" s="39"/>
      <c r="G5" s="29">
        <f t="shared" si="0"/>
        <v>7.688650930495274E-6</v>
      </c>
      <c r="H5" s="110">
        <f t="shared" si="14"/>
        <v>7.6886509304952737E-4</v>
      </c>
      <c r="I5" s="110">
        <f t="shared" si="1"/>
        <v>2.4603682977584882E-8</v>
      </c>
      <c r="J5" s="113">
        <f t="shared" si="15"/>
        <v>6.3969575741720692E-6</v>
      </c>
      <c r="K5" s="110"/>
      <c r="L5" s="110"/>
      <c r="M5" s="42">
        <f t="shared" si="2"/>
        <v>9.1988173030085053E-5</v>
      </c>
      <c r="N5" s="42">
        <f t="shared" si="16"/>
        <v>9.1988173030085052E-3</v>
      </c>
      <c r="O5" s="42">
        <f t="shared" si="17"/>
        <v>2.9436215369627222E-7</v>
      </c>
      <c r="P5" s="113">
        <f t="shared" si="3"/>
        <v>1.3074226565917404E-6</v>
      </c>
      <c r="Q5" s="29">
        <f t="shared" si="4"/>
        <v>2.9683542754065106E-4</v>
      </c>
      <c r="R5" s="110">
        <f t="shared" si="5"/>
        <v>2.9683542754065106E-2</v>
      </c>
      <c r="S5" s="113">
        <f t="shared" si="6"/>
        <v>9.4987336813008357E-7</v>
      </c>
      <c r="T5" s="113">
        <f t="shared" si="18"/>
        <v>9.4987336813008357E-3</v>
      </c>
      <c r="U5" s="110"/>
      <c r="V5" s="110"/>
      <c r="W5" s="120">
        <f t="shared" si="7"/>
        <v>1.3133032796771186E-4</v>
      </c>
      <c r="X5" s="120">
        <f t="shared" si="19"/>
        <v>1.3133032796771187E-2</v>
      </c>
      <c r="Y5" s="120">
        <f t="shared" si="8"/>
        <v>4.2025704949667801E-7</v>
      </c>
      <c r="Z5" s="121">
        <f t="shared" si="9"/>
        <v>2.6000000000000003E-4</v>
      </c>
      <c r="AA5" s="121">
        <f t="shared" si="20"/>
        <v>2.6000000000000002E-2</v>
      </c>
      <c r="AB5" s="110">
        <f t="shared" si="10"/>
        <v>0.12921114757179541</v>
      </c>
      <c r="AC5" s="110">
        <f t="shared" si="21"/>
        <v>9.2540142453882484E-4</v>
      </c>
      <c r="AD5" s="110">
        <f t="shared" si="11"/>
        <v>7.0317639717192969E-4</v>
      </c>
      <c r="AE5" s="110">
        <f t="shared" si="22"/>
        <v>7.0317639717192973E-2</v>
      </c>
      <c r="AF5" s="113">
        <f t="shared" si="23"/>
        <v>2.2501644709501756E-4</v>
      </c>
      <c r="AG5" s="110"/>
      <c r="AH5" s="138" t="s">
        <v>9</v>
      </c>
      <c r="AI5" s="138"/>
      <c r="AJ5" s="68">
        <f>Densities!B36*1000</f>
        <v>3511.2000000000003</v>
      </c>
      <c r="AK5" s="53" t="s">
        <v>89</v>
      </c>
      <c r="AL5" s="53"/>
      <c r="AM5" s="53"/>
      <c r="AN5" s="63">
        <f>F3</f>
        <v>83.804079999999971</v>
      </c>
      <c r="AO5" s="53">
        <f>0.828</f>
        <v>0.82799999999999996</v>
      </c>
      <c r="AP5" s="53" t="s">
        <v>90</v>
      </c>
      <c r="AQ5" s="53">
        <f>0.3</f>
        <v>0.3</v>
      </c>
      <c r="AR5" s="53" t="s">
        <v>91</v>
      </c>
      <c r="AS5" s="53">
        <f>'Void fraction'!J15</f>
        <v>0.68253968253968245</v>
      </c>
      <c r="AT5" s="53" t="s">
        <v>90</v>
      </c>
    </row>
    <row r="6" spans="1:46" s="5" customFormat="1" x14ac:dyDescent="0.2">
      <c r="A6" s="29">
        <v>3</v>
      </c>
      <c r="B6" s="38">
        <f t="shared" si="12"/>
        <v>3.0000000000000001E-6</v>
      </c>
      <c r="C6" s="29">
        <v>2.2599999999999998</v>
      </c>
      <c r="D6" s="29">
        <f t="shared" si="24"/>
        <v>0.30999999999999983</v>
      </c>
      <c r="E6" s="29">
        <f t="shared" si="13"/>
        <v>9.299999999999994E-3</v>
      </c>
      <c r="F6" s="29"/>
      <c r="G6" s="29">
        <f t="shared" si="0"/>
        <v>1.0236369582020337E-5</v>
      </c>
      <c r="H6" s="110">
        <f t="shared" si="14"/>
        <v>1.0236369582020336E-3</v>
      </c>
      <c r="I6" s="110">
        <f t="shared" si="1"/>
        <v>3.1732745704263028E-8</v>
      </c>
      <c r="J6" s="113">
        <f t="shared" si="15"/>
        <v>9.5198237112789068E-6</v>
      </c>
      <c r="K6" s="110"/>
      <c r="L6" s="110"/>
      <c r="M6" s="42">
        <f t="shared" si="2"/>
        <v>1.2246946113472862E-4</v>
      </c>
      <c r="N6" s="42">
        <f t="shared" si="16"/>
        <v>1.2246946113472863E-2</v>
      </c>
      <c r="O6" s="42">
        <f t="shared" si="17"/>
        <v>3.7965532951765852E-7</v>
      </c>
      <c r="P6" s="113">
        <f t="shared" si="3"/>
        <v>2.0084439990883588E-6</v>
      </c>
      <c r="Q6" s="29">
        <f t="shared" si="4"/>
        <v>3.4250241639305893E-4</v>
      </c>
      <c r="R6" s="110">
        <f t="shared" si="5"/>
        <v>3.4250241639305894E-2</v>
      </c>
      <c r="S6" s="113">
        <f t="shared" si="6"/>
        <v>1.0617574908184821E-6</v>
      </c>
      <c r="T6" s="113">
        <f t="shared" si="18"/>
        <v>1.0617574908184822E-2</v>
      </c>
      <c r="U6" s="110"/>
      <c r="V6" s="110"/>
      <c r="W6" s="120">
        <f t="shared" si="7"/>
        <v>1.5593460945957074E-4</v>
      </c>
      <c r="X6" s="120">
        <f t="shared" si="19"/>
        <v>1.5593460945957075E-2</v>
      </c>
      <c r="Y6" s="120">
        <f t="shared" si="8"/>
        <v>4.8339728932466901E-7</v>
      </c>
      <c r="Z6" s="121">
        <f t="shared" si="9"/>
        <v>3.0000000000000003E-4</v>
      </c>
      <c r="AA6" s="121">
        <f t="shared" si="20"/>
        <v>3.0000000000000002E-2</v>
      </c>
      <c r="AB6" s="110">
        <f t="shared" si="10"/>
        <v>0.14908978565976394</v>
      </c>
      <c r="AC6" s="110">
        <f t="shared" si="21"/>
        <v>1.2313670661407434E-3</v>
      </c>
      <c r="AD6" s="110">
        <f t="shared" si="11"/>
        <v>9.3566773748649022E-4</v>
      </c>
      <c r="AE6" s="110">
        <f t="shared" si="22"/>
        <v>9.3566773748649024E-2</v>
      </c>
      <c r="AF6" s="113">
        <f t="shared" si="23"/>
        <v>2.9005699862081182E-4</v>
      </c>
      <c r="AG6" s="110"/>
      <c r="AH6" s="45" t="s">
        <v>0</v>
      </c>
      <c r="AI6" s="29"/>
      <c r="AJ6" s="57"/>
      <c r="AK6" s="57"/>
      <c r="AL6" s="56"/>
      <c r="AM6" s="56"/>
      <c r="AN6" s="56"/>
      <c r="AO6" s="57"/>
      <c r="AP6" s="57"/>
      <c r="AQ6" s="56"/>
      <c r="AR6" s="56"/>
      <c r="AS6" s="56"/>
      <c r="AT6" s="56"/>
    </row>
    <row r="7" spans="1:46" x14ac:dyDescent="0.2">
      <c r="A7" s="38">
        <v>3.6</v>
      </c>
      <c r="B7" s="38">
        <f t="shared" si="12"/>
        <v>3.6000000000000003E-6</v>
      </c>
      <c r="C7" s="38">
        <v>2.69</v>
      </c>
      <c r="D7" s="38">
        <f t="shared" si="24"/>
        <v>0.43000000000000016</v>
      </c>
      <c r="E7" s="39">
        <f t="shared" si="13"/>
        <v>1.5480000000000006E-2</v>
      </c>
      <c r="F7" s="39"/>
      <c r="G7" s="29">
        <f t="shared" si="0"/>
        <v>1.4740372198109284E-5</v>
      </c>
      <c r="H7" s="110">
        <f t="shared" si="14"/>
        <v>1.4740372198109284E-3</v>
      </c>
      <c r="I7" s="110">
        <f t="shared" si="1"/>
        <v>6.3383600451869947E-8</v>
      </c>
      <c r="J7" s="113">
        <f t="shared" si="15"/>
        <v>2.2818096162673179E-5</v>
      </c>
      <c r="K7" s="110"/>
      <c r="L7" s="110"/>
      <c r="M7" s="42">
        <f t="shared" si="2"/>
        <v>1.763560240340092E-4</v>
      </c>
      <c r="N7" s="42">
        <f t="shared" si="16"/>
        <v>1.7635602403400921E-2</v>
      </c>
      <c r="O7" s="42">
        <f t="shared" si="17"/>
        <v>7.5833090334623984E-7</v>
      </c>
      <c r="P7" s="113">
        <f t="shared" si="3"/>
        <v>3.4705912304246837E-6</v>
      </c>
      <c r="Q7" s="29">
        <f t="shared" si="4"/>
        <v>4.1100289967167071E-4</v>
      </c>
      <c r="R7" s="110">
        <f t="shared" si="5"/>
        <v>4.1100289967167074E-2</v>
      </c>
      <c r="S7" s="113">
        <f t="shared" si="6"/>
        <v>1.7673124685881847E-6</v>
      </c>
      <c r="T7" s="113">
        <f t="shared" si="18"/>
        <v>1.767312468588185E-2</v>
      </c>
      <c r="U7" s="110"/>
      <c r="V7" s="110"/>
      <c r="W7" s="120">
        <f t="shared" si="7"/>
        <v>1.9407071780240133E-4</v>
      </c>
      <c r="X7" s="120">
        <f t="shared" si="19"/>
        <v>1.9407071780240134E-2</v>
      </c>
      <c r="Y7" s="120">
        <f t="shared" si="8"/>
        <v>8.34504086550326E-7</v>
      </c>
      <c r="Z7" s="121">
        <f t="shared" si="9"/>
        <v>3.6000000000000002E-4</v>
      </c>
      <c r="AA7" s="121">
        <f t="shared" si="20"/>
        <v>3.6000000000000004E-2</v>
      </c>
      <c r="AB7" s="110">
        <f t="shared" si="10"/>
        <v>0.17890774279171673</v>
      </c>
      <c r="AC7" s="110">
        <f t="shared" si="21"/>
        <v>1.7715853031667035E-3</v>
      </c>
      <c r="AD7" s="110">
        <f t="shared" si="11"/>
        <v>1.3461584753711811E-3</v>
      </c>
      <c r="AE7" s="110">
        <f t="shared" si="22"/>
        <v>0.13461584753711811</v>
      </c>
      <c r="AF7" s="113">
        <f t="shared" si="23"/>
        <v>5.7884814440960805E-4</v>
      </c>
      <c r="AG7" s="110"/>
      <c r="AH7" s="29"/>
      <c r="AI7" s="29"/>
      <c r="AJ7" s="57"/>
      <c r="AK7" s="57"/>
      <c r="AL7" s="57"/>
      <c r="AM7" s="57"/>
      <c r="AN7" s="57"/>
      <c r="AO7" s="57"/>
      <c r="AP7" s="57"/>
      <c r="AQ7" s="56"/>
      <c r="AR7" s="56"/>
      <c r="AS7" s="57"/>
      <c r="AT7" s="57"/>
    </row>
    <row r="8" spans="1:46" x14ac:dyDescent="0.2">
      <c r="A8" s="38">
        <v>4.4000000000000004</v>
      </c>
      <c r="B8" s="38">
        <f t="shared" si="12"/>
        <v>4.4000000000000002E-6</v>
      </c>
      <c r="C8" s="38">
        <v>3.22</v>
      </c>
      <c r="D8" s="38">
        <f t="shared" si="24"/>
        <v>0.53000000000000025</v>
      </c>
      <c r="E8" s="39">
        <f t="shared" si="13"/>
        <v>2.3320000000000014E-2</v>
      </c>
      <c r="F8" s="39"/>
      <c r="G8" s="29">
        <f t="shared" si="0"/>
        <v>2.2019568345323749E-5</v>
      </c>
      <c r="H8" s="110">
        <f t="shared" si="14"/>
        <v>2.2019568345323748E-3</v>
      </c>
      <c r="I8" s="110">
        <f t="shared" si="1"/>
        <v>1.1670371223021593E-7</v>
      </c>
      <c r="J8" s="113">
        <f t="shared" si="15"/>
        <v>5.1349633381295009E-5</v>
      </c>
      <c r="K8" s="110"/>
      <c r="L8" s="110"/>
      <c r="M8" s="42">
        <f t="shared" si="2"/>
        <v>2.6344541861870514E-4</v>
      </c>
      <c r="N8" s="42">
        <f t="shared" si="16"/>
        <v>2.6344541861870515E-2</v>
      </c>
      <c r="O8" s="42">
        <f t="shared" si="17"/>
        <v>1.396260718679138E-6</v>
      </c>
      <c r="P8" s="113">
        <f t="shared" si="3"/>
        <v>6.3365664303089926E-6</v>
      </c>
      <c r="Q8" s="29">
        <f t="shared" si="4"/>
        <v>5.0233687737648639E-4</v>
      </c>
      <c r="R8" s="110">
        <f t="shared" si="5"/>
        <v>5.0233687737648636E-2</v>
      </c>
      <c r="S8" s="113">
        <f t="shared" si="6"/>
        <v>2.6623854500953794E-6</v>
      </c>
      <c r="T8" s="113">
        <f t="shared" si="18"/>
        <v>2.6623854500953788E-2</v>
      </c>
      <c r="U8" s="110"/>
      <c r="V8" s="110"/>
      <c r="W8" s="120">
        <f t="shared" si="7"/>
        <v>2.4691087756685586E-4</v>
      </c>
      <c r="X8" s="120">
        <f t="shared" si="19"/>
        <v>2.4691087756685586E-2</v>
      </c>
      <c r="Y8" s="120">
        <f t="shared" si="8"/>
        <v>1.3086276511043368E-6</v>
      </c>
      <c r="Z8" s="121">
        <f t="shared" si="9"/>
        <v>4.4000000000000002E-4</v>
      </c>
      <c r="AA8" s="121">
        <f t="shared" si="20"/>
        <v>4.4000000000000004E-2</v>
      </c>
      <c r="AB8" s="110">
        <f t="shared" si="10"/>
        <v>0.21866501896765378</v>
      </c>
      <c r="AC8" s="110">
        <f t="shared" si="21"/>
        <v>2.6429782313119408E-3</v>
      </c>
      <c r="AD8" s="110">
        <f t="shared" si="11"/>
        <v>2.0082959256562047E-3</v>
      </c>
      <c r="AE8" s="110">
        <f t="shared" si="22"/>
        <v>0.20082959256562047</v>
      </c>
      <c r="AF8" s="113">
        <f t="shared" si="23"/>
        <v>1.0643968405977891E-3</v>
      </c>
      <c r="AG8" s="110"/>
      <c r="AH8" s="32" t="s">
        <v>14</v>
      </c>
      <c r="AI8" s="29"/>
      <c r="AJ8" s="57"/>
      <c r="AK8" s="57"/>
      <c r="AL8" s="57"/>
      <c r="AM8" s="57"/>
      <c r="AN8" s="57"/>
      <c r="AO8" s="57"/>
      <c r="AP8" s="57"/>
      <c r="AQ8" s="56"/>
      <c r="AR8" s="56"/>
      <c r="AS8" s="57"/>
      <c r="AT8" s="57"/>
    </row>
    <row r="9" spans="1:46" x14ac:dyDescent="0.2">
      <c r="A9" s="38">
        <v>5.2</v>
      </c>
      <c r="B9" s="38">
        <f t="shared" si="12"/>
        <v>5.2000000000000002E-6</v>
      </c>
      <c r="C9" s="38">
        <v>3.72</v>
      </c>
      <c r="D9" s="38">
        <f t="shared" si="24"/>
        <v>0.5</v>
      </c>
      <c r="E9" s="39">
        <f t="shared" si="13"/>
        <v>2.6000000000000002E-2</v>
      </c>
      <c r="F9" s="39"/>
      <c r="G9" s="29">
        <f t="shared" si="0"/>
        <v>3.0754603721981096E-5</v>
      </c>
      <c r="H9" s="110">
        <f t="shared" si="14"/>
        <v>3.0754603721981095E-3</v>
      </c>
      <c r="I9" s="110">
        <f t="shared" si="1"/>
        <v>1.5377301860990549E-7</v>
      </c>
      <c r="J9" s="113">
        <f t="shared" si="15"/>
        <v>7.996196967715086E-5</v>
      </c>
      <c r="K9" s="110"/>
      <c r="L9" s="110"/>
      <c r="M9" s="42">
        <f t="shared" si="2"/>
        <v>3.6795269212034021E-4</v>
      </c>
      <c r="N9" s="42">
        <f t="shared" si="16"/>
        <v>3.6795269212034021E-2</v>
      </c>
      <c r="O9" s="42">
        <f t="shared" si="17"/>
        <v>1.839763460601701E-6</v>
      </c>
      <c r="P9" s="113">
        <f t="shared" si="3"/>
        <v>1.0459381252733923E-5</v>
      </c>
      <c r="Q9" s="29">
        <f t="shared" si="4"/>
        <v>5.9367085508130212E-4</v>
      </c>
      <c r="R9" s="110">
        <f t="shared" si="5"/>
        <v>5.9367085508130212E-2</v>
      </c>
      <c r="S9" s="113">
        <f t="shared" si="6"/>
        <v>2.9683542754065107E-6</v>
      </c>
      <c r="T9" s="113">
        <f t="shared" si="18"/>
        <v>2.9683542754065106E-2</v>
      </c>
      <c r="U9" s="110"/>
      <c r="V9" s="110"/>
      <c r="W9" s="120">
        <f t="shared" si="7"/>
        <v>3.0171786339546332E-4</v>
      </c>
      <c r="X9" s="120">
        <f t="shared" si="19"/>
        <v>3.0171786339546331E-2</v>
      </c>
      <c r="Y9" s="120">
        <f t="shared" si="8"/>
        <v>1.5085893169773166E-6</v>
      </c>
      <c r="Z9" s="121">
        <f t="shared" si="9"/>
        <v>5.2000000000000006E-4</v>
      </c>
      <c r="AA9" s="121">
        <f t="shared" si="20"/>
        <v>5.2000000000000005E-2</v>
      </c>
      <c r="AB9" s="110">
        <f t="shared" si="10"/>
        <v>0.25842229514359083</v>
      </c>
      <c r="AC9" s="110">
        <f t="shared" si="21"/>
        <v>3.6861463028717255E-3</v>
      </c>
      <c r="AD9" s="110">
        <f t="shared" si="11"/>
        <v>2.8009585980416029E-3</v>
      </c>
      <c r="AE9" s="110">
        <f t="shared" si="22"/>
        <v>0.2800958598041603</v>
      </c>
      <c r="AF9" s="113">
        <f t="shared" si="23"/>
        <v>1.4004792990208014E-3</v>
      </c>
      <c r="AG9" s="110"/>
      <c r="AH9" s="46"/>
      <c r="AI9" s="29"/>
      <c r="AJ9" s="57"/>
      <c r="AK9" s="57"/>
      <c r="AL9" s="57"/>
      <c r="AM9" s="57"/>
      <c r="AN9" s="57"/>
      <c r="AO9" s="57"/>
      <c r="AP9" s="57"/>
      <c r="AQ9" s="56"/>
      <c r="AR9" s="56"/>
      <c r="AS9" s="57"/>
      <c r="AT9" s="57"/>
    </row>
    <row r="10" spans="1:46" ht="19" customHeight="1" x14ac:dyDescent="0.2">
      <c r="A10" s="38">
        <v>6.2</v>
      </c>
      <c r="B10" s="38">
        <f t="shared" si="12"/>
        <v>6.1999999999999999E-6</v>
      </c>
      <c r="C10" s="38">
        <v>4.3099999999999996</v>
      </c>
      <c r="D10" s="38">
        <f t="shared" si="24"/>
        <v>0.58999999999999941</v>
      </c>
      <c r="E10" s="39">
        <f t="shared" si="13"/>
        <v>3.657999999999996E-2</v>
      </c>
      <c r="F10" s="39"/>
      <c r="G10" s="29">
        <f t="shared" si="0"/>
        <v>4.3720671859206854E-5</v>
      </c>
      <c r="H10" s="110">
        <f t="shared" si="14"/>
        <v>4.3720671859206854E-3</v>
      </c>
      <c r="I10" s="110">
        <f t="shared" si="1"/>
        <v>2.5795196396932018E-7</v>
      </c>
      <c r="J10" s="113">
        <f t="shared" si="15"/>
        <v>1.5993021766097851E-4</v>
      </c>
      <c r="K10" s="110"/>
      <c r="L10" s="110"/>
      <c r="M10" s="42">
        <f t="shared" si="2"/>
        <v>5.2308067622432977E-4</v>
      </c>
      <c r="N10" s="42">
        <f t="shared" si="16"/>
        <v>5.230806762243298E-2</v>
      </c>
      <c r="O10" s="42">
        <f t="shared" si="17"/>
        <v>3.0861759897235426E-6</v>
      </c>
      <c r="P10" s="113">
        <f t="shared" si="3"/>
        <v>1.7728460793138161E-5</v>
      </c>
      <c r="Q10" s="29">
        <f t="shared" si="4"/>
        <v>7.078383272123216E-4</v>
      </c>
      <c r="R10" s="110">
        <f t="shared" si="5"/>
        <v>7.0783832721232162E-2</v>
      </c>
      <c r="S10" s="113">
        <f t="shared" si="6"/>
        <v>4.1762461305526934E-6</v>
      </c>
      <c r="T10" s="113">
        <f t="shared" si="18"/>
        <v>4.1762461305526931E-2</v>
      </c>
      <c r="U10" s="110"/>
      <c r="V10" s="110"/>
      <c r="W10" s="120">
        <f t="shared" si="7"/>
        <v>3.7262075258492796E-4</v>
      </c>
      <c r="X10" s="120">
        <f t="shared" si="19"/>
        <v>3.7262075258492795E-2</v>
      </c>
      <c r="Y10" s="120">
        <f t="shared" si="8"/>
        <v>2.1984624402510728E-6</v>
      </c>
      <c r="Z10" s="121">
        <f t="shared" si="9"/>
        <v>6.2E-4</v>
      </c>
      <c r="AA10" s="121">
        <f t="shared" si="20"/>
        <v>6.2E-2</v>
      </c>
      <c r="AB10" s="110">
        <f t="shared" si="10"/>
        <v>0.30811889036351214</v>
      </c>
      <c r="AC10" s="110">
        <f t="shared" si="21"/>
        <v>5.2300155278106174E-3</v>
      </c>
      <c r="AD10" s="110">
        <f t="shared" si="11"/>
        <v>3.974084519949672E-3</v>
      </c>
      <c r="AE10" s="110">
        <f t="shared" si="22"/>
        <v>0.39740845199496722</v>
      </c>
      <c r="AF10" s="113">
        <f t="shared" si="23"/>
        <v>2.3447098667703043E-3</v>
      </c>
      <c r="AG10" s="110"/>
      <c r="AH10" s="46" t="s">
        <v>12</v>
      </c>
      <c r="AI10" s="29"/>
      <c r="AJ10" s="57"/>
      <c r="AK10" s="57"/>
      <c r="AL10" s="57"/>
      <c r="AM10" s="57"/>
      <c r="AN10" s="57"/>
      <c r="AO10" s="57"/>
      <c r="AP10" s="57"/>
      <c r="AQ10" s="56"/>
      <c r="AR10" s="56"/>
      <c r="AS10" s="57"/>
      <c r="AT10" s="57"/>
    </row>
    <row r="11" spans="1:46" x14ac:dyDescent="0.2">
      <c r="A11" s="38">
        <v>7.4</v>
      </c>
      <c r="B11" s="38">
        <f t="shared" si="12"/>
        <v>7.4000000000000003E-6</v>
      </c>
      <c r="C11" s="38">
        <v>4.97</v>
      </c>
      <c r="D11" s="38">
        <f t="shared" si="24"/>
        <v>0.66000000000000014</v>
      </c>
      <c r="E11" s="39">
        <f t="shared" si="13"/>
        <v>4.8840000000000015E-2</v>
      </c>
      <c r="F11" s="39"/>
      <c r="G11" s="29">
        <f t="shared" si="0"/>
        <v>6.2282622034603741E-5</v>
      </c>
      <c r="H11" s="110">
        <f t="shared" si="14"/>
        <v>6.2282622034603745E-3</v>
      </c>
      <c r="I11" s="110">
        <f t="shared" si="1"/>
        <v>4.110653054283848E-7</v>
      </c>
      <c r="J11" s="113">
        <f t="shared" si="15"/>
        <v>3.0418832601700478E-4</v>
      </c>
      <c r="K11" s="110"/>
      <c r="L11" s="110"/>
      <c r="M11" s="42">
        <f t="shared" si="2"/>
        <v>7.4515863241530437E-4</v>
      </c>
      <c r="N11" s="42">
        <f t="shared" si="16"/>
        <v>7.4515863241530436E-2</v>
      </c>
      <c r="O11" s="42">
        <f t="shared" si="17"/>
        <v>4.9180469739410098E-6</v>
      </c>
      <c r="P11" s="113">
        <f t="shared" si="3"/>
        <v>3.014332263283634E-5</v>
      </c>
      <c r="Q11" s="29">
        <f t="shared" si="4"/>
        <v>8.4483929376954526E-4</v>
      </c>
      <c r="R11" s="110">
        <f t="shared" si="5"/>
        <v>8.4483929376954522E-2</v>
      </c>
      <c r="S11" s="113">
        <f t="shared" si="6"/>
        <v>5.5759393388790004E-6</v>
      </c>
      <c r="T11" s="113">
        <f t="shared" si="18"/>
        <v>5.5759393388789998E-2</v>
      </c>
      <c r="U11" s="110"/>
      <c r="V11" s="110"/>
      <c r="W11" s="120">
        <f t="shared" si="7"/>
        <v>4.60760323930213E-4</v>
      </c>
      <c r="X11" s="120">
        <f t="shared" si="19"/>
        <v>4.6076032393021299E-2</v>
      </c>
      <c r="Y11" s="120">
        <f t="shared" si="8"/>
        <v>3.0410181379394068E-6</v>
      </c>
      <c r="Z11" s="121">
        <f t="shared" si="9"/>
        <v>7.3999999999999999E-4</v>
      </c>
      <c r="AA11" s="121">
        <f t="shared" si="20"/>
        <v>7.3999999999999996E-2</v>
      </c>
      <c r="AB11" s="110">
        <f t="shared" si="10"/>
        <v>0.36775480462741772</v>
      </c>
      <c r="AC11" s="110">
        <f t="shared" si="21"/>
        <v>7.4314973212920403E-3</v>
      </c>
      <c r="AD11" s="110">
        <f t="shared" si="11"/>
        <v>5.646904546946419E-3</v>
      </c>
      <c r="AE11" s="110">
        <f t="shared" si="22"/>
        <v>0.56469045469464185</v>
      </c>
      <c r="AF11" s="113">
        <f t="shared" si="23"/>
        <v>3.7269570009846372E-3</v>
      </c>
      <c r="AG11" s="110"/>
      <c r="AH11" s="29"/>
      <c r="AI11" s="29"/>
      <c r="AJ11" s="57"/>
      <c r="AK11" s="57"/>
      <c r="AL11" s="57"/>
      <c r="AM11" s="66"/>
      <c r="AN11" s="57"/>
      <c r="AO11" s="57"/>
      <c r="AP11" s="57"/>
      <c r="AQ11" s="56"/>
      <c r="AR11" s="56"/>
      <c r="AS11" s="57"/>
      <c r="AT11" s="57"/>
    </row>
    <row r="12" spans="1:46" x14ac:dyDescent="0.2">
      <c r="A12" s="38">
        <v>8.6</v>
      </c>
      <c r="B12" s="38">
        <f t="shared" si="12"/>
        <v>8.599999999999999E-6</v>
      </c>
      <c r="C12" s="38">
        <v>5.62</v>
      </c>
      <c r="D12" s="38">
        <f t="shared" si="24"/>
        <v>0.65000000000000036</v>
      </c>
      <c r="E12" s="39">
        <f t="shared" si="13"/>
        <v>5.5900000000000026E-2</v>
      </c>
      <c r="F12" s="39"/>
      <c r="G12" s="29">
        <f t="shared" si="0"/>
        <v>8.4120210476247096E-5</v>
      </c>
      <c r="H12" s="110">
        <f t="shared" si="14"/>
        <v>8.4120210476247102E-3</v>
      </c>
      <c r="I12" s="110">
        <f t="shared" si="1"/>
        <v>5.4678136809560637E-7</v>
      </c>
      <c r="J12" s="113">
        <f t="shared" si="15"/>
        <v>4.7023197656222154E-4</v>
      </c>
      <c r="K12" s="110"/>
      <c r="L12" s="110"/>
      <c r="M12" s="42">
        <f t="shared" si="2"/>
        <v>1.0064268161693918E-3</v>
      </c>
      <c r="N12" s="42">
        <f t="shared" si="16"/>
        <v>0.10064268161693918</v>
      </c>
      <c r="O12" s="42">
        <f t="shared" si="17"/>
        <v>6.5417743051010494E-6</v>
      </c>
      <c r="P12" s="113">
        <f t="shared" si="3"/>
        <v>4.7314179862375727E-5</v>
      </c>
      <c r="Q12" s="29">
        <f t="shared" si="4"/>
        <v>9.8184026032676871E-4</v>
      </c>
      <c r="R12" s="110">
        <f t="shared" si="5"/>
        <v>9.8184026032676869E-2</v>
      </c>
      <c r="S12" s="113">
        <f t="shared" si="6"/>
        <v>6.3819616921239993E-6</v>
      </c>
      <c r="T12" s="113">
        <f t="shared" si="18"/>
        <v>6.3819616921239997E-2</v>
      </c>
      <c r="U12" s="110"/>
      <c r="V12" s="110"/>
      <c r="W12" s="120">
        <f t="shared" si="7"/>
        <v>5.5181709777059145E-4</v>
      </c>
      <c r="X12" s="120">
        <f t="shared" si="19"/>
        <v>5.5181709777059142E-2</v>
      </c>
      <c r="Y12" s="120">
        <f t="shared" si="8"/>
        <v>3.5868111355088461E-6</v>
      </c>
      <c r="Z12" s="121">
        <f t="shared" si="9"/>
        <v>8.5999999999999987E-4</v>
      </c>
      <c r="AA12" s="121">
        <f t="shared" si="20"/>
        <v>8.5999999999999993E-2</v>
      </c>
      <c r="AB12" s="110">
        <f t="shared" si="10"/>
        <v>0.42739071889132324</v>
      </c>
      <c r="AC12" s="110">
        <f t="shared" si="21"/>
        <v>1.000950179090984E-2</v>
      </c>
      <c r="AD12" s="110">
        <f t="shared" si="11"/>
        <v>7.6058294489070831E-3</v>
      </c>
      <c r="AE12" s="110">
        <f t="shared" si="22"/>
        <v>0.76058294489070832</v>
      </c>
      <c r="AF12" s="113">
        <f t="shared" si="23"/>
        <v>4.9437891417896066E-3</v>
      </c>
      <c r="AG12" s="110"/>
      <c r="AH12" s="46"/>
      <c r="AI12" s="29"/>
      <c r="AJ12" s="57"/>
      <c r="AK12" s="57"/>
      <c r="AL12" s="57"/>
      <c r="AM12" s="57"/>
      <c r="AN12" s="57"/>
      <c r="AO12" s="57"/>
      <c r="AP12" s="57"/>
      <c r="AQ12" s="56"/>
      <c r="AR12" s="56"/>
      <c r="AS12" s="57"/>
      <c r="AT12" s="57"/>
    </row>
    <row r="13" spans="1:46" x14ac:dyDescent="0.2">
      <c r="A13" s="38">
        <v>10</v>
      </c>
      <c r="B13" s="38">
        <f t="shared" si="12"/>
        <v>1.0000000000000001E-5</v>
      </c>
      <c r="C13" s="38">
        <v>6.37</v>
      </c>
      <c r="D13" s="38">
        <f t="shared" si="24"/>
        <v>0.75</v>
      </c>
      <c r="E13" s="39">
        <f t="shared" si="13"/>
        <v>7.4999999999999997E-2</v>
      </c>
      <c r="F13" s="39"/>
      <c r="G13" s="29">
        <f t="shared" si="0"/>
        <v>1.1373743980022597E-4</v>
      </c>
      <c r="H13" s="110">
        <f t="shared" si="14"/>
        <v>1.1373743980022596E-2</v>
      </c>
      <c r="I13" s="110">
        <f t="shared" si="1"/>
        <v>8.530307985016947E-7</v>
      </c>
      <c r="J13" s="113">
        <f t="shared" si="15"/>
        <v>8.5303079850169484E-4</v>
      </c>
      <c r="K13" s="110"/>
      <c r="L13" s="110"/>
      <c r="M13" s="42">
        <f t="shared" si="2"/>
        <v>1.3607717903858737E-3</v>
      </c>
      <c r="N13" s="42">
        <f t="shared" si="16"/>
        <v>0.13607717903858738</v>
      </c>
      <c r="O13" s="42">
        <f t="shared" si="17"/>
        <v>1.0205788427894052E-5</v>
      </c>
      <c r="P13" s="113">
        <f t="shared" si="3"/>
        <v>7.4386814781050343E-5</v>
      </c>
      <c r="Q13" s="29">
        <f t="shared" si="4"/>
        <v>1.1416747213101963E-3</v>
      </c>
      <c r="R13" s="110">
        <f t="shared" si="5"/>
        <v>0.11416747213101963</v>
      </c>
      <c r="S13" s="113">
        <f t="shared" si="6"/>
        <v>8.5625604098264719E-6</v>
      </c>
      <c r="T13" s="113">
        <f t="shared" si="18"/>
        <v>8.5625604098264724E-2</v>
      </c>
      <c r="U13" s="110"/>
      <c r="V13" s="110"/>
      <c r="W13" s="120">
        <f t="shared" si="7"/>
        <v>6.6129769851648449E-4</v>
      </c>
      <c r="X13" s="120">
        <f t="shared" si="19"/>
        <v>6.6129769851648451E-2</v>
      </c>
      <c r="Y13" s="120">
        <f t="shared" si="8"/>
        <v>4.9597327388736333E-6</v>
      </c>
      <c r="Z13" s="121">
        <f t="shared" si="9"/>
        <v>1E-3</v>
      </c>
      <c r="AA13" s="121">
        <f t="shared" si="20"/>
        <v>0.1</v>
      </c>
      <c r="AB13" s="110">
        <f t="shared" si="10"/>
        <v>0.49696595219921319</v>
      </c>
      <c r="AC13" s="110">
        <f t="shared" si="21"/>
        <v>1.348696177049803E-2</v>
      </c>
      <c r="AD13" s="110">
        <f t="shared" si="11"/>
        <v>1.0248215460982868E-2</v>
      </c>
      <c r="AE13" s="110">
        <f t="shared" si="22"/>
        <v>1.0248215460982868</v>
      </c>
      <c r="AF13" s="113">
        <f t="shared" si="23"/>
        <v>7.686161595737151E-3</v>
      </c>
      <c r="AG13" s="110"/>
      <c r="AH13" s="29"/>
      <c r="AI13" s="29"/>
      <c r="AJ13" s="57"/>
      <c r="AK13" s="57"/>
      <c r="AL13" s="57"/>
      <c r="AM13" s="66"/>
      <c r="AN13" s="57"/>
      <c r="AO13" s="57"/>
      <c r="AP13" s="57"/>
      <c r="AQ13" s="56"/>
      <c r="AR13" s="56"/>
      <c r="AS13" s="57"/>
      <c r="AT13" s="57"/>
    </row>
    <row r="14" spans="1:46" x14ac:dyDescent="0.2">
      <c r="A14" s="38">
        <v>12</v>
      </c>
      <c r="B14" s="38">
        <f t="shared" si="12"/>
        <v>1.2E-5</v>
      </c>
      <c r="C14" s="38">
        <v>7.45</v>
      </c>
      <c r="D14" s="38">
        <f t="shared" si="24"/>
        <v>1.08</v>
      </c>
      <c r="E14" s="39">
        <f t="shared" si="13"/>
        <v>0.12959999999999999</v>
      </c>
      <c r="F14" s="39"/>
      <c r="G14" s="29">
        <f t="shared" si="0"/>
        <v>1.637819133123254E-4</v>
      </c>
      <c r="H14" s="110">
        <f t="shared" si="14"/>
        <v>1.6378191331232538E-2</v>
      </c>
      <c r="I14" s="110">
        <f t="shared" si="1"/>
        <v>1.7688446637731143E-6</v>
      </c>
      <c r="J14" s="113">
        <f t="shared" si="15"/>
        <v>2.1226135965277367E-3</v>
      </c>
      <c r="K14" s="110"/>
      <c r="L14" s="110"/>
      <c r="M14" s="42">
        <f t="shared" si="2"/>
        <v>1.959511378155658E-3</v>
      </c>
      <c r="N14" s="42">
        <f t="shared" si="16"/>
        <v>0.19595113781556581</v>
      </c>
      <c r="O14" s="42">
        <f t="shared" si="17"/>
        <v>2.1162722884081108E-5</v>
      </c>
      <c r="P14" s="113">
        <f t="shared" si="3"/>
        <v>1.2854041594165497E-4</v>
      </c>
      <c r="Q14" s="29">
        <f t="shared" si="4"/>
        <v>1.3700096655722357E-3</v>
      </c>
      <c r="R14" s="110">
        <f t="shared" si="5"/>
        <v>0.13700096655722357</v>
      </c>
      <c r="S14" s="113">
        <f t="shared" si="6"/>
        <v>1.4796104388180146E-5</v>
      </c>
      <c r="T14" s="113">
        <f t="shared" si="18"/>
        <v>0.14796104388180148</v>
      </c>
      <c r="U14" s="110"/>
      <c r="V14" s="110"/>
      <c r="W14" s="120">
        <f t="shared" si="7"/>
        <v>8.2302780298073978E-4</v>
      </c>
      <c r="X14" s="120">
        <f t="shared" si="19"/>
        <v>8.2302780298073974E-2</v>
      </c>
      <c r="Y14" s="120">
        <f t="shared" si="8"/>
        <v>8.8887002721919896E-6</v>
      </c>
      <c r="Z14" s="121">
        <f t="shared" si="9"/>
        <v>1.2000000000000001E-3</v>
      </c>
      <c r="AA14" s="121">
        <f t="shared" si="20"/>
        <v>0.12000000000000001</v>
      </c>
      <c r="AB14" s="110">
        <f t="shared" si="10"/>
        <v>0.59635914263905576</v>
      </c>
      <c r="AC14" s="110">
        <f t="shared" si="21"/>
        <v>1.9317654681087471E-2</v>
      </c>
      <c r="AD14" s="110">
        <f t="shared" si="11"/>
        <v>1.4678731262195774E-2</v>
      </c>
      <c r="AE14" s="110">
        <f t="shared" si="22"/>
        <v>1.4678731262195774</v>
      </c>
      <c r="AF14" s="113">
        <f t="shared" si="23"/>
        <v>1.5853029763171437E-2</v>
      </c>
      <c r="AG14" s="110"/>
      <c r="AH14" s="29"/>
      <c r="AI14" s="29"/>
      <c r="AJ14" s="57"/>
      <c r="AK14" s="57"/>
      <c r="AL14" s="57"/>
      <c r="AM14" s="57"/>
      <c r="AN14" s="57"/>
      <c r="AO14" s="57"/>
      <c r="AP14" s="57"/>
      <c r="AQ14" s="56"/>
      <c r="AR14" s="56"/>
      <c r="AS14" s="57"/>
      <c r="AT14" s="57"/>
    </row>
    <row r="15" spans="1:46" x14ac:dyDescent="0.2">
      <c r="A15" s="38">
        <v>15</v>
      </c>
      <c r="B15" s="38">
        <f t="shared" si="12"/>
        <v>1.5E-5</v>
      </c>
      <c r="C15" s="38">
        <v>9.08</v>
      </c>
      <c r="D15" s="38">
        <f t="shared" si="24"/>
        <v>1.63</v>
      </c>
      <c r="E15" s="39">
        <f t="shared" si="13"/>
        <v>0.24449999999999997</v>
      </c>
      <c r="F15" s="39"/>
      <c r="G15" s="29">
        <f t="shared" si="0"/>
        <v>2.5590923955050841E-4</v>
      </c>
      <c r="H15" s="110">
        <f t="shared" si="14"/>
        <v>2.5590923955050842E-2</v>
      </c>
      <c r="I15" s="110">
        <f t="shared" si="1"/>
        <v>4.171320604673287E-6</v>
      </c>
      <c r="J15" s="113">
        <f t="shared" si="15"/>
        <v>6.2569809070099304E-3</v>
      </c>
      <c r="K15" s="110"/>
      <c r="L15" s="110"/>
      <c r="M15" s="42">
        <f t="shared" si="2"/>
        <v>3.0617365283682153E-3</v>
      </c>
      <c r="N15" s="42">
        <f t="shared" si="16"/>
        <v>0.30617365283682152</v>
      </c>
      <c r="O15" s="42">
        <f t="shared" si="17"/>
        <v>4.9906305412401904E-5</v>
      </c>
      <c r="P15" s="113">
        <f t="shared" si="3"/>
        <v>2.5105549988604486E-4</v>
      </c>
      <c r="Q15" s="29">
        <f t="shared" si="4"/>
        <v>1.7125120819652944E-3</v>
      </c>
      <c r="R15" s="110">
        <f t="shared" si="5"/>
        <v>0.17125120819652945</v>
      </c>
      <c r="S15" s="113">
        <f t="shared" si="6"/>
        <v>2.7913946936034297E-5</v>
      </c>
      <c r="T15" s="113">
        <f t="shared" si="18"/>
        <v>0.27913946936034301</v>
      </c>
      <c r="U15" s="110"/>
      <c r="V15" s="110"/>
      <c r="W15" s="120">
        <f t="shared" si="7"/>
        <v>1.0757380295986999E-3</v>
      </c>
      <c r="X15" s="120">
        <f t="shared" si="19"/>
        <v>0.10757380295986999</v>
      </c>
      <c r="Y15" s="120">
        <f t="shared" si="8"/>
        <v>1.7534529882458808E-5</v>
      </c>
      <c r="Z15" s="121">
        <f t="shared" si="9"/>
        <v>1.5E-3</v>
      </c>
      <c r="AA15" s="121">
        <f t="shared" si="20"/>
        <v>0.15</v>
      </c>
      <c r="AB15" s="110">
        <f t="shared" si="10"/>
        <v>0.7454489282988197</v>
      </c>
      <c r="AC15" s="110">
        <f t="shared" si="21"/>
        <v>2.9918747770729975E-2</v>
      </c>
      <c r="AD15" s="110">
        <f t="shared" si="11"/>
        <v>2.2734087831993564E-2</v>
      </c>
      <c r="AE15" s="110">
        <f t="shared" si="22"/>
        <v>2.2734087831993564</v>
      </c>
      <c r="AF15" s="113">
        <f t="shared" si="23"/>
        <v>3.7056563166149505E-2</v>
      </c>
      <c r="AG15" s="110"/>
      <c r="AH15" s="29"/>
      <c r="AI15" s="29"/>
      <c r="AJ15" s="57"/>
      <c r="AK15" s="57"/>
      <c r="AL15" s="57"/>
      <c r="AM15" s="57"/>
      <c r="AN15" s="57"/>
      <c r="AO15" s="57"/>
      <c r="AP15" s="57"/>
      <c r="AQ15" s="56"/>
      <c r="AR15" s="56"/>
      <c r="AS15" s="57"/>
      <c r="AT15" s="57"/>
    </row>
    <row r="16" spans="1:46" x14ac:dyDescent="0.2">
      <c r="A16" s="38">
        <v>18</v>
      </c>
      <c r="B16" s="38">
        <f t="shared" si="12"/>
        <v>1.8E-5</v>
      </c>
      <c r="C16" s="38">
        <v>10.71</v>
      </c>
      <c r="D16" s="38">
        <f t="shared" si="24"/>
        <v>1.6300000000000008</v>
      </c>
      <c r="E16" s="39">
        <f t="shared" si="13"/>
        <v>0.29340000000000016</v>
      </c>
      <c r="F16" s="39"/>
      <c r="G16" s="29">
        <f t="shared" si="0"/>
        <v>3.6850930495273211E-4</v>
      </c>
      <c r="H16" s="110">
        <f t="shared" si="14"/>
        <v>3.6850930495273208E-2</v>
      </c>
      <c r="I16" s="110">
        <f t="shared" si="1"/>
        <v>6.0067016707295367E-6</v>
      </c>
      <c r="J16" s="113">
        <f t="shared" si="15"/>
        <v>1.0812063007313166E-2</v>
      </c>
      <c r="K16" s="110"/>
      <c r="L16" s="110"/>
      <c r="M16" s="42">
        <f t="shared" si="2"/>
        <v>4.4089006008502301E-3</v>
      </c>
      <c r="N16" s="42">
        <f t="shared" si="16"/>
        <v>0.44089006008502302</v>
      </c>
      <c r="O16" s="42">
        <f t="shared" si="17"/>
        <v>7.1865079793858794E-5</v>
      </c>
      <c r="P16" s="113">
        <f t="shared" si="3"/>
        <v>4.338239038030855E-4</v>
      </c>
      <c r="Q16" s="29">
        <f t="shared" si="4"/>
        <v>2.0550144983583537E-3</v>
      </c>
      <c r="R16" s="110">
        <f t="shared" si="5"/>
        <v>0.20550144983583538</v>
      </c>
      <c r="S16" s="113">
        <f t="shared" si="6"/>
        <v>3.3496736323241182E-5</v>
      </c>
      <c r="T16" s="113">
        <f t="shared" si="18"/>
        <v>0.33496736323241183</v>
      </c>
      <c r="U16" s="110"/>
      <c r="V16" s="110"/>
      <c r="W16" s="120">
        <f t="shared" si="7"/>
        <v>1.3388256288652115E-3</v>
      </c>
      <c r="X16" s="120">
        <f t="shared" si="19"/>
        <v>0.13388256288652114</v>
      </c>
      <c r="Y16" s="120">
        <f t="shared" si="8"/>
        <v>2.1822857750502958E-5</v>
      </c>
      <c r="Z16" s="121">
        <f t="shared" si="9"/>
        <v>1.8E-3</v>
      </c>
      <c r="AA16" s="121">
        <f t="shared" si="20"/>
        <v>0.18</v>
      </c>
      <c r="AB16" s="110">
        <f t="shared" si="10"/>
        <v>0.89453871395858364</v>
      </c>
      <c r="AC16" s="110">
        <f t="shared" si="21"/>
        <v>4.2668641227770004E-2</v>
      </c>
      <c r="AD16" s="110">
        <f t="shared" si="11"/>
        <v>3.2422233870795375E-2</v>
      </c>
      <c r="AE16" s="110">
        <f t="shared" si="22"/>
        <v>3.2422233870795374</v>
      </c>
      <c r="AF16" s="113">
        <f t="shared" si="23"/>
        <v>5.2848241209396483E-2</v>
      </c>
      <c r="AG16" s="110"/>
      <c r="AH16" s="47" t="s">
        <v>13</v>
      </c>
      <c r="AI16" s="29"/>
      <c r="AJ16" s="57"/>
      <c r="AK16" s="57"/>
      <c r="AL16" s="57"/>
      <c r="AM16" s="66"/>
      <c r="AN16" s="57"/>
      <c r="AO16" s="57"/>
      <c r="AP16" s="57"/>
      <c r="AQ16" s="56"/>
      <c r="AR16" s="56"/>
      <c r="AS16" s="57"/>
      <c r="AT16" s="57"/>
    </row>
    <row r="17" spans="1:46" x14ac:dyDescent="0.2">
      <c r="A17" s="38">
        <v>21</v>
      </c>
      <c r="B17" s="38">
        <f t="shared" si="12"/>
        <v>2.0999999999999999E-5</v>
      </c>
      <c r="C17" s="38">
        <v>12.36</v>
      </c>
      <c r="D17" s="38">
        <f t="shared" si="24"/>
        <v>1.6499999999999986</v>
      </c>
      <c r="E17" s="39">
        <f t="shared" si="13"/>
        <v>0.3464999999999997</v>
      </c>
      <c r="F17" s="39"/>
      <c r="G17" s="29">
        <f t="shared" si="0"/>
        <v>5.0158210951899639E-4</v>
      </c>
      <c r="H17" s="110">
        <f t="shared" si="14"/>
        <v>5.0158210951899637E-2</v>
      </c>
      <c r="I17" s="110">
        <f t="shared" si="1"/>
        <v>8.2761048070634339E-6</v>
      </c>
      <c r="J17" s="113">
        <f t="shared" si="15"/>
        <v>1.7379820094833208E-2</v>
      </c>
      <c r="K17" s="110"/>
      <c r="L17" s="110"/>
      <c r="M17" s="42">
        <f t="shared" si="2"/>
        <v>6.0010035956017012E-3</v>
      </c>
      <c r="N17" s="42">
        <f t="shared" si="16"/>
        <v>0.60010035956017016</v>
      </c>
      <c r="O17" s="42">
        <f t="shared" si="17"/>
        <v>9.901655932742799E-5</v>
      </c>
      <c r="P17" s="113">
        <f t="shared" si="3"/>
        <v>6.8889629168730683E-4</v>
      </c>
      <c r="Q17" s="29">
        <f t="shared" si="4"/>
        <v>2.3975169147514119E-3</v>
      </c>
      <c r="R17" s="110">
        <f t="shared" si="5"/>
        <v>0.23975169147514119</v>
      </c>
      <c r="S17" s="113">
        <f t="shared" si="6"/>
        <v>3.9559029093398262E-5</v>
      </c>
      <c r="T17" s="113">
        <f t="shared" si="18"/>
        <v>0.39559029093398262</v>
      </c>
      <c r="U17" s="110"/>
      <c r="V17" s="110"/>
      <c r="W17" s="120">
        <f t="shared" si="7"/>
        <v>1.6108687812291349E-3</v>
      </c>
      <c r="X17" s="120">
        <f t="shared" si="19"/>
        <v>0.1610868781229135</v>
      </c>
      <c r="Y17" s="120">
        <f t="shared" si="8"/>
        <v>2.6579334890280706E-5</v>
      </c>
      <c r="Z17" s="121">
        <f t="shared" si="9"/>
        <v>2.0999999999999999E-3</v>
      </c>
      <c r="AA17" s="121">
        <f t="shared" si="20"/>
        <v>0.21</v>
      </c>
      <c r="AB17" s="110">
        <f t="shared" si="10"/>
        <v>1.0436284996183476</v>
      </c>
      <c r="AC17" s="110">
        <f t="shared" si="21"/>
        <v>5.7475767879058476E-2</v>
      </c>
      <c r="AD17" s="110">
        <f t="shared" si="11"/>
        <v>4.367359106025543E-2</v>
      </c>
      <c r="AE17" s="110">
        <f t="shared" si="22"/>
        <v>4.3673591060255434</v>
      </c>
      <c r="AF17" s="113">
        <f t="shared" si="23"/>
        <v>7.2061425249421399E-2</v>
      </c>
      <c r="AG17" s="110"/>
      <c r="AH17" s="48"/>
      <c r="AI17" s="29"/>
      <c r="AJ17" s="57"/>
      <c r="AK17" s="57"/>
      <c r="AL17" s="57"/>
      <c r="AM17" s="57"/>
      <c r="AN17" s="57"/>
      <c r="AO17" s="57"/>
      <c r="AP17" s="57"/>
      <c r="AQ17" s="56"/>
      <c r="AR17" s="56"/>
      <c r="AS17" s="57"/>
      <c r="AT17" s="57"/>
    </row>
    <row r="18" spans="1:46" ht="17" customHeight="1" x14ac:dyDescent="0.2">
      <c r="A18" s="38">
        <v>25</v>
      </c>
      <c r="B18" s="38">
        <f t="shared" si="12"/>
        <v>2.5000000000000001E-5</v>
      </c>
      <c r="C18" s="38">
        <v>14.62</v>
      </c>
      <c r="D18" s="38">
        <f t="shared" si="24"/>
        <v>2.2599999999999998</v>
      </c>
      <c r="E18" s="39">
        <f t="shared" si="13"/>
        <v>0.56499999999999995</v>
      </c>
      <c r="F18" s="39"/>
      <c r="G18" s="29">
        <f t="shared" si="0"/>
        <v>7.1085899875141217E-4</v>
      </c>
      <c r="H18" s="110">
        <f t="shared" si="14"/>
        <v>7.1085899875141217E-2</v>
      </c>
      <c r="I18" s="110">
        <f t="shared" si="1"/>
        <v>1.6065413371781913E-5</v>
      </c>
      <c r="J18" s="113">
        <f t="shared" si="15"/>
        <v>4.0163533429454785E-2</v>
      </c>
      <c r="K18" s="110"/>
      <c r="L18" s="110"/>
      <c r="M18" s="42">
        <f t="shared" si="2"/>
        <v>8.5048236899117093E-3</v>
      </c>
      <c r="N18" s="42">
        <f t="shared" si="16"/>
        <v>0.85048236899117091</v>
      </c>
      <c r="O18" s="42">
        <f t="shared" si="17"/>
        <v>1.9220901539200461E-4</v>
      </c>
      <c r="P18" s="113">
        <f t="shared" si="3"/>
        <v>1.1622939809539112E-3</v>
      </c>
      <c r="Q18" s="29">
        <f t="shared" si="4"/>
        <v>2.8541868032754911E-3</v>
      </c>
      <c r="R18" s="110">
        <f t="shared" si="5"/>
        <v>0.28541868032754913</v>
      </c>
      <c r="S18" s="113">
        <f t="shared" si="6"/>
        <v>6.450462175402609E-5</v>
      </c>
      <c r="T18" s="113">
        <f t="shared" si="18"/>
        <v>0.64504621754026104</v>
      </c>
      <c r="U18" s="110"/>
      <c r="V18" s="110"/>
      <c r="W18" s="120">
        <f t="shared" si="7"/>
        <v>1.9857520595595863E-3</v>
      </c>
      <c r="X18" s="120">
        <f t="shared" si="19"/>
        <v>0.19857520595595862</v>
      </c>
      <c r="Y18" s="120">
        <f t="shared" si="8"/>
        <v>4.4877996546046649E-5</v>
      </c>
      <c r="Z18" s="121">
        <f t="shared" si="9"/>
        <v>2.5000000000000001E-3</v>
      </c>
      <c r="AA18" s="121">
        <f t="shared" si="20"/>
        <v>0.25</v>
      </c>
      <c r="AB18" s="110">
        <f t="shared" si="10"/>
        <v>1.2424148804980328</v>
      </c>
      <c r="AC18" s="110">
        <f t="shared" si="21"/>
        <v>8.025407300291236E-2</v>
      </c>
      <c r="AD18" s="110">
        <f t="shared" si="11"/>
        <v>6.0981935424061294E-2</v>
      </c>
      <c r="AE18" s="110">
        <f t="shared" si="22"/>
        <v>6.0981935424061291</v>
      </c>
      <c r="AF18" s="113">
        <f t="shared" si="23"/>
        <v>0.13781917405837851</v>
      </c>
      <c r="AG18" s="110"/>
      <c r="AH18" s="32" t="s">
        <v>19</v>
      </c>
      <c r="AI18" s="29">
        <v>9.81</v>
      </c>
      <c r="AJ18" s="57" t="s">
        <v>20</v>
      </c>
      <c r="AK18" s="57"/>
      <c r="AL18" s="57"/>
      <c r="AM18" s="57"/>
      <c r="AN18" s="57"/>
      <c r="AO18" s="57"/>
      <c r="AP18" s="57"/>
      <c r="AQ18" s="56"/>
      <c r="AR18" s="56"/>
      <c r="AS18" s="57"/>
      <c r="AT18" s="57"/>
    </row>
    <row r="19" spans="1:46" x14ac:dyDescent="0.2">
      <c r="A19" s="38">
        <v>30</v>
      </c>
      <c r="B19" s="38">
        <f t="shared" si="12"/>
        <v>3.0000000000000001E-5</v>
      </c>
      <c r="C19" s="38">
        <v>17.64</v>
      </c>
      <c r="D19" s="38">
        <f t="shared" si="24"/>
        <v>3.0200000000000014</v>
      </c>
      <c r="E19" s="39">
        <f t="shared" si="13"/>
        <v>0.90600000000000047</v>
      </c>
      <c r="F19" s="39"/>
      <c r="G19" s="29">
        <f t="shared" si="0"/>
        <v>1.0236369582020336E-3</v>
      </c>
      <c r="H19" s="110">
        <f t="shared" si="14"/>
        <v>0.10236369582020337</v>
      </c>
      <c r="I19" s="110">
        <f t="shared" si="1"/>
        <v>3.0913836137701428E-5</v>
      </c>
      <c r="J19" s="113">
        <f t="shared" si="15"/>
        <v>9.2741508413104315E-2</v>
      </c>
      <c r="K19" s="110"/>
      <c r="L19" s="110"/>
      <c r="M19" s="42">
        <f t="shared" si="2"/>
        <v>1.2246946113472861E-2</v>
      </c>
      <c r="N19" s="42">
        <f t="shared" si="16"/>
        <v>1.2246946113472861</v>
      </c>
      <c r="O19" s="42">
        <f t="shared" si="17"/>
        <v>3.6985777262688057E-4</v>
      </c>
      <c r="P19" s="113">
        <f t="shared" si="3"/>
        <v>2.0084439990883589E-3</v>
      </c>
      <c r="Q19" s="29">
        <f t="shared" si="4"/>
        <v>3.4250241639305888E-3</v>
      </c>
      <c r="R19" s="110">
        <f t="shared" si="5"/>
        <v>0.34250241639305889</v>
      </c>
      <c r="S19" s="113">
        <f t="shared" si="6"/>
        <v>1.0343572975070384E-4</v>
      </c>
      <c r="T19" s="113">
        <f t="shared" si="18"/>
        <v>1.0343572975070383</v>
      </c>
      <c r="U19" s="110"/>
      <c r="V19" s="110"/>
      <c r="W19" s="120">
        <f t="shared" si="7"/>
        <v>2.4713970100155563E-3</v>
      </c>
      <c r="X19" s="120">
        <f t="shared" si="19"/>
        <v>0.24713970100155563</v>
      </c>
      <c r="Y19" s="120">
        <f t="shared" si="8"/>
        <v>7.4636189702469833E-5</v>
      </c>
      <c r="Z19" s="121">
        <f t="shared" si="9"/>
        <v>3.0000000000000001E-3</v>
      </c>
      <c r="AA19" s="121">
        <f t="shared" si="20"/>
        <v>0.3</v>
      </c>
      <c r="AB19" s="110">
        <f t="shared" si="10"/>
        <v>1.4908978565976394</v>
      </c>
      <c r="AC19" s="110">
        <f t="shared" si="21"/>
        <v>0.11328017389243125</v>
      </c>
      <c r="AD19" s="110">
        <f t="shared" si="11"/>
        <v>8.6077179520645503E-2</v>
      </c>
      <c r="AE19" s="110">
        <f t="shared" si="22"/>
        <v>8.6077179520645508</v>
      </c>
      <c r="AF19" s="113">
        <f t="shared" si="23"/>
        <v>0.25995308215234952</v>
      </c>
      <c r="AG19" s="110"/>
      <c r="AH19" s="29"/>
      <c r="AI19" s="29"/>
      <c r="AJ19" s="57"/>
      <c r="AK19" s="57"/>
      <c r="AL19" s="57"/>
      <c r="AM19" s="57"/>
      <c r="AN19" s="57"/>
      <c r="AO19" s="57"/>
      <c r="AP19" s="57"/>
      <c r="AQ19" s="56"/>
      <c r="AR19" s="56"/>
      <c r="AS19" s="57"/>
      <c r="AT19" s="57"/>
    </row>
    <row r="20" spans="1:46" x14ac:dyDescent="0.2">
      <c r="A20" s="38">
        <v>36</v>
      </c>
      <c r="B20" s="38">
        <f t="shared" si="12"/>
        <v>3.6000000000000001E-5</v>
      </c>
      <c r="C20" s="38">
        <v>21.62</v>
      </c>
      <c r="D20" s="38">
        <f t="shared" si="24"/>
        <v>3.9800000000000004</v>
      </c>
      <c r="E20" s="39">
        <f t="shared" si="13"/>
        <v>1.4328000000000001</v>
      </c>
      <c r="F20" s="39"/>
      <c r="G20" s="29">
        <f t="shared" si="0"/>
        <v>1.4740372198109284E-3</v>
      </c>
      <c r="H20" s="110">
        <f t="shared" si="14"/>
        <v>0.14740372198109283</v>
      </c>
      <c r="I20" s="110">
        <f t="shared" si="1"/>
        <v>5.8666681348474958E-5</v>
      </c>
      <c r="J20" s="113">
        <f t="shared" si="15"/>
        <v>0.2112000528545098</v>
      </c>
      <c r="K20" s="110"/>
      <c r="L20" s="110"/>
      <c r="M20" s="42">
        <f t="shared" si="2"/>
        <v>1.7635602403400921E-2</v>
      </c>
      <c r="N20" s="42">
        <f t="shared" si="16"/>
        <v>1.7635602403400921</v>
      </c>
      <c r="O20" s="42">
        <f t="shared" si="17"/>
        <v>7.0189697565535667E-4</v>
      </c>
      <c r="P20" s="113">
        <f t="shared" si="3"/>
        <v>3.470591230424684E-3</v>
      </c>
      <c r="Q20" s="29">
        <f t="shared" si="4"/>
        <v>4.1100289967167074E-3</v>
      </c>
      <c r="R20" s="110">
        <f t="shared" si="5"/>
        <v>0.41100289967167075</v>
      </c>
      <c r="S20" s="113">
        <f t="shared" si="6"/>
        <v>1.6357915406932497E-4</v>
      </c>
      <c r="T20" s="113">
        <f t="shared" si="18"/>
        <v>1.6357915406932497</v>
      </c>
      <c r="U20" s="110"/>
      <c r="V20" s="110"/>
      <c r="W20" s="120">
        <f t="shared" si="7"/>
        <v>3.0758135950106789E-3</v>
      </c>
      <c r="X20" s="120">
        <f t="shared" si="19"/>
        <v>0.30758135950106791</v>
      </c>
      <c r="Y20" s="120">
        <f t="shared" si="8"/>
        <v>1.2241738108142503E-4</v>
      </c>
      <c r="Z20" s="121">
        <f t="shared" si="9"/>
        <v>3.5999999999999999E-3</v>
      </c>
      <c r="AA20" s="121">
        <f t="shared" si="20"/>
        <v>0.36</v>
      </c>
      <c r="AB20" s="110">
        <f t="shared" si="10"/>
        <v>1.7890774279171673</v>
      </c>
      <c r="AC20" s="110">
        <f t="shared" si="21"/>
        <v>0.1589898429023949</v>
      </c>
      <c r="AD20" s="110">
        <f t="shared" si="11"/>
        <v>0.12081017162335989</v>
      </c>
      <c r="AE20" s="110">
        <f t="shared" si="22"/>
        <v>12.081017162335989</v>
      </c>
      <c r="AF20" s="113">
        <f t="shared" si="23"/>
        <v>0.48082448306097242</v>
      </c>
      <c r="AG20" s="110"/>
      <c r="AH20" s="32" t="s">
        <v>24</v>
      </c>
      <c r="AI20" s="29"/>
      <c r="AJ20" s="57"/>
      <c r="AK20" s="57"/>
      <c r="AL20" s="57"/>
      <c r="AM20" s="57"/>
      <c r="AN20" s="57"/>
      <c r="AO20" s="57"/>
      <c r="AP20" s="57"/>
      <c r="AQ20" s="56"/>
      <c r="AR20" s="56"/>
      <c r="AS20" s="57"/>
      <c r="AT20" s="57"/>
    </row>
    <row r="21" spans="1:46" x14ac:dyDescent="0.2">
      <c r="A21" s="38">
        <v>42</v>
      </c>
      <c r="B21" s="38">
        <f t="shared" si="12"/>
        <v>4.1999999999999998E-5</v>
      </c>
      <c r="C21" s="38">
        <v>26.03</v>
      </c>
      <c r="D21" s="38">
        <f t="shared" si="24"/>
        <v>4.41</v>
      </c>
      <c r="E21" s="39">
        <f t="shared" si="13"/>
        <v>1.8522000000000001</v>
      </c>
      <c r="F21" s="39"/>
      <c r="G21" s="29">
        <f t="shared" si="0"/>
        <v>2.0063284380759856E-3</v>
      </c>
      <c r="H21" s="110">
        <f t="shared" si="14"/>
        <v>0.20063284380759855</v>
      </c>
      <c r="I21" s="110">
        <f t="shared" si="1"/>
        <v>8.8479084119150967E-5</v>
      </c>
      <c r="J21" s="113">
        <f t="shared" si="15"/>
        <v>0.37161215330043401</v>
      </c>
      <c r="K21" s="110"/>
      <c r="L21" s="110"/>
      <c r="M21" s="42">
        <f t="shared" si="2"/>
        <v>2.4004014382406805E-2</v>
      </c>
      <c r="N21" s="42">
        <f t="shared" si="16"/>
        <v>2.4004014382406806</v>
      </c>
      <c r="O21" s="42">
        <f t="shared" si="17"/>
        <v>1.0585770342641401E-3</v>
      </c>
      <c r="P21" s="113">
        <f t="shared" si="3"/>
        <v>5.5111703334984547E-3</v>
      </c>
      <c r="Q21" s="29">
        <f t="shared" si="4"/>
        <v>4.7950338295028238E-3</v>
      </c>
      <c r="R21" s="110">
        <f t="shared" si="5"/>
        <v>0.47950338295028239</v>
      </c>
      <c r="S21" s="113">
        <f t="shared" si="6"/>
        <v>2.1146099188107452E-4</v>
      </c>
      <c r="T21" s="113">
        <f t="shared" si="18"/>
        <v>2.1146099188107454</v>
      </c>
      <c r="U21" s="110"/>
      <c r="V21" s="110"/>
      <c r="W21" s="120">
        <f t="shared" si="7"/>
        <v>3.700804638227972E-3</v>
      </c>
      <c r="X21" s="120">
        <f t="shared" si="19"/>
        <v>0.37008046382279719</v>
      </c>
      <c r="Y21" s="120">
        <f t="shared" si="8"/>
        <v>1.6320548454585356E-4</v>
      </c>
      <c r="Z21" s="121">
        <f t="shared" si="9"/>
        <v>4.1999999999999997E-3</v>
      </c>
      <c r="AA21" s="121">
        <f t="shared" si="20"/>
        <v>0.42</v>
      </c>
      <c r="AB21" s="110">
        <f t="shared" si="10"/>
        <v>2.0872569992366952</v>
      </c>
      <c r="AC21" s="110">
        <f t="shared" si="21"/>
        <v>0.21060067074018574</v>
      </c>
      <c r="AD21" s="110">
        <f t="shared" si="11"/>
        <v>0.16002722382546172</v>
      </c>
      <c r="AE21" s="110">
        <f t="shared" si="22"/>
        <v>16.002722382546171</v>
      </c>
      <c r="AF21" s="113">
        <f t="shared" si="23"/>
        <v>0.70572005707028618</v>
      </c>
      <c r="AG21" s="110"/>
      <c r="AH21" s="29"/>
      <c r="AI21" s="29"/>
      <c r="AJ21" s="57"/>
      <c r="AK21" s="57"/>
      <c r="AL21" s="57"/>
      <c r="AM21" s="57"/>
      <c r="AN21" s="57"/>
      <c r="AO21" s="57"/>
      <c r="AP21" s="57"/>
      <c r="AQ21" s="56"/>
      <c r="AR21" s="56"/>
      <c r="AS21" s="57"/>
      <c r="AT21" s="57"/>
    </row>
    <row r="22" spans="1:46" x14ac:dyDescent="0.2">
      <c r="A22" s="38">
        <v>50</v>
      </c>
      <c r="B22" s="38">
        <f t="shared" si="12"/>
        <v>5.0000000000000002E-5</v>
      </c>
      <c r="C22" s="38">
        <v>32.46</v>
      </c>
      <c r="D22" s="38">
        <f t="shared" si="24"/>
        <v>6.43</v>
      </c>
      <c r="E22" s="39">
        <f t="shared" si="13"/>
        <v>3.2149999999999999</v>
      </c>
      <c r="F22" s="39"/>
      <c r="G22" s="29">
        <f t="shared" si="0"/>
        <v>2.8434359950056487E-3</v>
      </c>
      <c r="H22" s="110">
        <f t="shared" si="14"/>
        <v>0.28434359950056487</v>
      </c>
      <c r="I22" s="110">
        <f t="shared" si="1"/>
        <v>1.828329344788632E-4</v>
      </c>
      <c r="J22" s="113">
        <f t="shared" si="15"/>
        <v>0.91416467239431598</v>
      </c>
      <c r="K22" s="110"/>
      <c r="L22" s="110"/>
      <c r="M22" s="42">
        <f t="shared" si="2"/>
        <v>3.4019294759646837E-2</v>
      </c>
      <c r="N22" s="42">
        <f t="shared" si="16"/>
        <v>3.4019294759646836</v>
      </c>
      <c r="O22" s="42">
        <f t="shared" si="17"/>
        <v>2.1874406530452916E-3</v>
      </c>
      <c r="P22" s="113">
        <f t="shared" si="3"/>
        <v>9.2983518476312896E-3</v>
      </c>
      <c r="Q22" s="29">
        <f t="shared" si="4"/>
        <v>5.7083736065509823E-3</v>
      </c>
      <c r="R22" s="110">
        <f t="shared" si="5"/>
        <v>0.57083736065509827</v>
      </c>
      <c r="S22" s="113">
        <f t="shared" si="6"/>
        <v>3.6704842290122812E-4</v>
      </c>
      <c r="T22" s="113">
        <f t="shared" si="18"/>
        <v>3.6704842290122817</v>
      </c>
      <c r="U22" s="110"/>
      <c r="V22" s="110"/>
      <c r="W22" s="120">
        <f t="shared" si="7"/>
        <v>4.5620602484961427E-3</v>
      </c>
      <c r="X22" s="120">
        <f t="shared" si="19"/>
        <v>0.45620602484961426</v>
      </c>
      <c r="Y22" s="120">
        <f t="shared" si="8"/>
        <v>2.9334047397830198E-4</v>
      </c>
      <c r="Z22" s="121">
        <f t="shared" si="9"/>
        <v>5.0000000000000001E-3</v>
      </c>
      <c r="AA22" s="121">
        <f t="shared" si="20"/>
        <v>0.5</v>
      </c>
      <c r="AB22" s="110">
        <f t="shared" si="10"/>
        <v>2.4848297609960657</v>
      </c>
      <c r="AC22" s="110">
        <f t="shared" si="21"/>
        <v>0.28731602294129449</v>
      </c>
      <c r="AD22" s="110">
        <f t="shared" si="11"/>
        <v>0.21832022353143754</v>
      </c>
      <c r="AE22" s="110">
        <f t="shared" si="22"/>
        <v>21.832022353143753</v>
      </c>
      <c r="AF22" s="113">
        <f t="shared" si="23"/>
        <v>1.4037990373071434</v>
      </c>
      <c r="AG22" s="110"/>
      <c r="AH22" s="29"/>
      <c r="AI22" s="29"/>
      <c r="AJ22" s="57"/>
      <c r="AK22" s="57"/>
      <c r="AL22" s="57"/>
      <c r="AM22" s="57"/>
      <c r="AN22" s="57"/>
      <c r="AO22" s="57"/>
      <c r="AP22" s="57"/>
      <c r="AQ22" s="56"/>
      <c r="AR22" s="56"/>
      <c r="AS22" s="57"/>
      <c r="AT22" s="57"/>
    </row>
    <row r="23" spans="1:46" x14ac:dyDescent="0.2">
      <c r="A23" s="38">
        <v>60</v>
      </c>
      <c r="B23" s="38">
        <f t="shared" si="12"/>
        <v>6.0000000000000002E-5</v>
      </c>
      <c r="C23" s="38">
        <v>41.02</v>
      </c>
      <c r="D23" s="38">
        <f t="shared" si="24"/>
        <v>8.5600000000000023</v>
      </c>
      <c r="E23" s="39">
        <f t="shared" si="13"/>
        <v>5.136000000000001</v>
      </c>
      <c r="F23" s="39"/>
      <c r="G23" s="29">
        <f t="shared" si="0"/>
        <v>4.0945478328081346E-3</v>
      </c>
      <c r="H23" s="110">
        <f t="shared" si="14"/>
        <v>0.40945478328081347</v>
      </c>
      <c r="I23" s="110">
        <f t="shared" si="1"/>
        <v>3.504932944883764E-4</v>
      </c>
      <c r="J23" s="113">
        <f t="shared" si="15"/>
        <v>2.1029597669302587</v>
      </c>
      <c r="K23" s="110"/>
      <c r="L23" s="110"/>
      <c r="M23" s="42">
        <f t="shared" si="2"/>
        <v>4.8987784453891445E-2</v>
      </c>
      <c r="N23" s="42">
        <f t="shared" si="16"/>
        <v>4.8987784453891443</v>
      </c>
      <c r="O23" s="42">
        <f t="shared" si="17"/>
        <v>4.1933543492531089E-3</v>
      </c>
      <c r="P23" s="113">
        <f t="shared" si="3"/>
        <v>1.6067551992706871E-2</v>
      </c>
      <c r="Q23" s="29">
        <f t="shared" si="4"/>
        <v>6.8500483278611775E-3</v>
      </c>
      <c r="R23" s="110">
        <f t="shared" si="5"/>
        <v>0.68500483278611779</v>
      </c>
      <c r="S23" s="113">
        <f t="shared" si="6"/>
        <v>5.8636413686491699E-4</v>
      </c>
      <c r="T23" s="113">
        <f t="shared" si="18"/>
        <v>5.8636413686491702</v>
      </c>
      <c r="U23" s="110"/>
      <c r="V23" s="110"/>
      <c r="W23" s="120">
        <f t="shared" si="7"/>
        <v>5.6777793598989258E-3</v>
      </c>
      <c r="X23" s="120">
        <f t="shared" si="19"/>
        <v>0.56777793598989257</v>
      </c>
      <c r="Y23" s="120">
        <f t="shared" si="8"/>
        <v>4.8601791320734817E-4</v>
      </c>
      <c r="Z23" s="121">
        <f t="shared" si="9"/>
        <v>6.0000000000000001E-3</v>
      </c>
      <c r="AA23" s="121">
        <f t="shared" si="20"/>
        <v>0.6</v>
      </c>
      <c r="AB23" s="110">
        <f t="shared" si="10"/>
        <v>2.9817957131952788</v>
      </c>
      <c r="AC23" s="110">
        <f t="shared" si="21"/>
        <v>0.39362894484893629</v>
      </c>
      <c r="AD23" s="110">
        <f t="shared" si="11"/>
        <v>0.29910326040334578</v>
      </c>
      <c r="AE23" s="110">
        <f t="shared" si="22"/>
        <v>29.910326040334578</v>
      </c>
      <c r="AF23" s="113">
        <f t="shared" si="23"/>
        <v>2.5603239090526406</v>
      </c>
      <c r="AG23" s="110"/>
      <c r="AH23" s="29"/>
      <c r="AI23" s="29"/>
      <c r="AJ23" s="57"/>
      <c r="AK23" s="57"/>
      <c r="AL23" s="57"/>
      <c r="AM23" s="57"/>
      <c r="AN23" s="57"/>
      <c r="AO23" s="57"/>
      <c r="AP23" s="57"/>
      <c r="AQ23" s="56"/>
      <c r="AR23" s="56"/>
      <c r="AS23" s="57"/>
      <c r="AT23" s="57"/>
    </row>
    <row r="24" spans="1:46" x14ac:dyDescent="0.2">
      <c r="A24" s="38">
        <v>72</v>
      </c>
      <c r="B24" s="38">
        <f t="shared" si="12"/>
        <v>7.2000000000000002E-5</v>
      </c>
      <c r="C24" s="38">
        <v>51.44</v>
      </c>
      <c r="D24" s="38">
        <f t="shared" si="24"/>
        <v>10.419999999999995</v>
      </c>
      <c r="E24" s="39">
        <f t="shared" si="13"/>
        <v>7.5023999999999962</v>
      </c>
      <c r="F24" s="39"/>
      <c r="G24" s="29">
        <f t="shared" si="0"/>
        <v>5.8961488792437138E-3</v>
      </c>
      <c r="H24" s="110">
        <f t="shared" si="14"/>
        <v>0.58961488792437133</v>
      </c>
      <c r="I24" s="110">
        <f t="shared" si="1"/>
        <v>6.1437871321719467E-4</v>
      </c>
      <c r="J24" s="113">
        <f t="shared" si="15"/>
        <v>4.4235267351638017</v>
      </c>
      <c r="K24" s="110"/>
      <c r="L24" s="110"/>
      <c r="M24" s="42">
        <f t="shared" si="2"/>
        <v>7.0542409613603682E-2</v>
      </c>
      <c r="N24" s="42">
        <f t="shared" si="16"/>
        <v>7.0542409613603683</v>
      </c>
      <c r="O24" s="42">
        <f t="shared" si="17"/>
        <v>7.3505190817375003E-3</v>
      </c>
      <c r="P24" s="113">
        <f t="shared" si="3"/>
        <v>2.7764729843397472E-2</v>
      </c>
      <c r="Q24" s="29">
        <f t="shared" si="4"/>
        <v>8.2200579934334148E-3</v>
      </c>
      <c r="R24" s="110">
        <f t="shared" si="5"/>
        <v>0.8220057993433415</v>
      </c>
      <c r="S24" s="113">
        <f t="shared" si="6"/>
        <v>8.5653004291576132E-4</v>
      </c>
      <c r="T24" s="113">
        <f t="shared" si="18"/>
        <v>8.5653004291576131</v>
      </c>
      <c r="U24" s="110"/>
      <c r="V24" s="110"/>
      <c r="W24" s="120">
        <f t="shared" si="7"/>
        <v>7.0663640337325648E-3</v>
      </c>
      <c r="X24" s="120">
        <f t="shared" si="19"/>
        <v>0.70663640337325651</v>
      </c>
      <c r="Y24" s="120">
        <f t="shared" si="8"/>
        <v>7.3631513231493285E-4</v>
      </c>
      <c r="Z24" s="121">
        <f t="shared" si="9"/>
        <v>7.1999999999999998E-3</v>
      </c>
      <c r="AA24" s="121">
        <f t="shared" si="20"/>
        <v>0.72</v>
      </c>
      <c r="AB24" s="110">
        <f t="shared" si="10"/>
        <v>3.5781548558343346</v>
      </c>
      <c r="AC24" s="110">
        <f t="shared" si="21"/>
        <v>0.53279002921058805</v>
      </c>
      <c r="AD24" s="110">
        <f t="shared" si="11"/>
        <v>0.40484633290480787</v>
      </c>
      <c r="AE24" s="110">
        <f t="shared" si="22"/>
        <v>40.484633290480787</v>
      </c>
      <c r="AF24" s="113">
        <f t="shared" si="23"/>
        <v>4.2184987888680956</v>
      </c>
      <c r="AG24" s="110"/>
      <c r="AH24" s="29"/>
      <c r="AI24" s="29"/>
      <c r="AJ24" s="57"/>
      <c r="AK24" s="57"/>
      <c r="AL24" s="57"/>
      <c r="AM24" s="57"/>
      <c r="AN24" s="57"/>
      <c r="AO24" s="57"/>
      <c r="AP24" s="57"/>
      <c r="AQ24" s="56"/>
      <c r="AR24" s="56"/>
      <c r="AS24" s="57"/>
      <c r="AT24" s="57"/>
    </row>
    <row r="25" spans="1:46" x14ac:dyDescent="0.2">
      <c r="A25" s="38">
        <v>86</v>
      </c>
      <c r="B25" s="38">
        <f t="shared" si="12"/>
        <v>8.6000000000000003E-5</v>
      </c>
      <c r="C25" s="38">
        <v>62.96</v>
      </c>
      <c r="D25" s="38">
        <f t="shared" si="24"/>
        <v>11.520000000000003</v>
      </c>
      <c r="E25" s="39">
        <f t="shared" si="13"/>
        <v>9.9072000000000013</v>
      </c>
      <c r="F25" s="39"/>
      <c r="G25" s="29">
        <f t="shared" si="0"/>
        <v>8.4120210476247119E-3</v>
      </c>
      <c r="H25" s="110">
        <f t="shared" si="14"/>
        <v>0.84120210476247115</v>
      </c>
      <c r="I25" s="110">
        <f t="shared" si="1"/>
        <v>9.69064824686367E-4</v>
      </c>
      <c r="J25" s="113">
        <f t="shared" si="15"/>
        <v>8.3339574923027548</v>
      </c>
      <c r="K25" s="110"/>
      <c r="L25" s="110"/>
      <c r="M25" s="42">
        <f t="shared" si="2"/>
        <v>0.10064268161693919</v>
      </c>
      <c r="N25" s="42">
        <f t="shared" si="16"/>
        <v>10.064268161693919</v>
      </c>
      <c r="O25" s="42">
        <f t="shared" si="17"/>
        <v>1.1594036922271397E-2</v>
      </c>
      <c r="P25" s="113">
        <f t="shared" si="3"/>
        <v>4.7314179862375745E-2</v>
      </c>
      <c r="Q25" s="29">
        <f t="shared" si="4"/>
        <v>9.8184026032676879E-3</v>
      </c>
      <c r="R25" s="110">
        <f t="shared" si="5"/>
        <v>0.98184026032676874</v>
      </c>
      <c r="S25" s="113">
        <f t="shared" si="6"/>
        <v>1.131079979896438E-3</v>
      </c>
      <c r="T25" s="113">
        <f t="shared" si="18"/>
        <v>11.310799798964378</v>
      </c>
      <c r="U25" s="110"/>
      <c r="V25" s="110"/>
      <c r="W25" s="120">
        <f t="shared" si="7"/>
        <v>8.7457116174025906E-3</v>
      </c>
      <c r="X25" s="120">
        <f t="shared" si="19"/>
        <v>0.87457116174025906</v>
      </c>
      <c r="Y25" s="120">
        <f t="shared" si="8"/>
        <v>1.0075059783247787E-3</v>
      </c>
      <c r="Z25" s="121">
        <f t="shared" si="9"/>
        <v>8.6E-3</v>
      </c>
      <c r="AA25" s="121">
        <f t="shared" si="20"/>
        <v>0.86</v>
      </c>
      <c r="AB25" s="110">
        <f t="shared" si="10"/>
        <v>4.273907188913233</v>
      </c>
      <c r="AC25" s="110">
        <f t="shared" si="21"/>
        <v>0.70601790206400883</v>
      </c>
      <c r="AD25" s="110">
        <f t="shared" si="11"/>
        <v>0.53647542736349596</v>
      </c>
      <c r="AE25" s="110">
        <f t="shared" si="22"/>
        <v>53.647542736349592</v>
      </c>
      <c r="AF25" s="113">
        <f t="shared" si="23"/>
        <v>6.1801969232274754</v>
      </c>
      <c r="AG25" s="110"/>
      <c r="AH25" s="45" t="s">
        <v>3</v>
      </c>
      <c r="AI25" s="29"/>
      <c r="AJ25" s="57"/>
      <c r="AK25" s="57"/>
      <c r="AL25" s="57"/>
      <c r="AM25" s="57"/>
      <c r="AN25" s="57"/>
      <c r="AO25" s="57"/>
      <c r="AP25" s="57"/>
      <c r="AQ25" s="56"/>
      <c r="AR25" s="56"/>
      <c r="AS25" s="57"/>
      <c r="AT25" s="57"/>
    </row>
    <row r="26" spans="1:46" x14ac:dyDescent="0.2">
      <c r="A26" s="38">
        <v>102</v>
      </c>
      <c r="B26" s="38">
        <f t="shared" si="12"/>
        <v>1.02E-4</v>
      </c>
      <c r="C26" s="38">
        <v>74.2</v>
      </c>
      <c r="D26" s="38">
        <f t="shared" si="24"/>
        <v>11.240000000000002</v>
      </c>
      <c r="E26" s="39">
        <f t="shared" si="13"/>
        <v>11.464800000000002</v>
      </c>
      <c r="F26" s="39"/>
      <c r="G26" s="29">
        <f t="shared" si="0"/>
        <v>1.183324323681551E-2</v>
      </c>
      <c r="H26" s="110">
        <f t="shared" si="14"/>
        <v>1.1833243236815509</v>
      </c>
      <c r="I26" s="110">
        <f t="shared" si="1"/>
        <v>1.3300565398180635E-3</v>
      </c>
      <c r="J26" s="113">
        <f t="shared" si="15"/>
        <v>13.566576706144248</v>
      </c>
      <c r="K26" s="110"/>
      <c r="L26" s="110"/>
      <c r="M26" s="42">
        <f t="shared" si="2"/>
        <v>0.1415746970717463</v>
      </c>
      <c r="N26" s="42">
        <f t="shared" si="16"/>
        <v>14.157469707174631</v>
      </c>
      <c r="O26" s="42">
        <f t="shared" si="17"/>
        <v>1.5912995950864286E-2</v>
      </c>
      <c r="P26" s="113">
        <f t="shared" si="3"/>
        <v>7.8939882940168862E-2</v>
      </c>
      <c r="Q26" s="29">
        <f t="shared" si="4"/>
        <v>1.1645082157364003E-2</v>
      </c>
      <c r="R26" s="110">
        <f t="shared" si="5"/>
        <v>1.1645082157364004</v>
      </c>
      <c r="S26" s="113">
        <f t="shared" si="6"/>
        <v>1.3089072344877142E-3</v>
      </c>
      <c r="T26" s="113">
        <f t="shared" si="18"/>
        <v>13.089072344877144</v>
      </c>
      <c r="U26" s="110"/>
      <c r="V26" s="110"/>
      <c r="W26" s="120">
        <f t="shared" si="7"/>
        <v>1.0732903320792311E-2</v>
      </c>
      <c r="X26" s="120">
        <f t="shared" si="19"/>
        <v>1.0732903320792311</v>
      </c>
      <c r="Y26" s="120">
        <f t="shared" si="8"/>
        <v>1.206378333257056E-3</v>
      </c>
      <c r="Z26" s="121">
        <f t="shared" si="9"/>
        <v>1.0200000000000001E-2</v>
      </c>
      <c r="AA26" s="121">
        <f t="shared" si="20"/>
        <v>1.02</v>
      </c>
      <c r="AB26" s="110">
        <f t="shared" si="10"/>
        <v>5.069052712431974</v>
      </c>
      <c r="AC26" s="110">
        <f t="shared" si="21"/>
        <v>0.91220310375517755</v>
      </c>
      <c r="AD26" s="110">
        <f t="shared" si="11"/>
        <v>0.69314750872280118</v>
      </c>
      <c r="AE26" s="110">
        <f t="shared" si="22"/>
        <v>69.314750872280115</v>
      </c>
      <c r="AF26" s="113">
        <f t="shared" si="23"/>
        <v>7.790977998044287</v>
      </c>
      <c r="AG26" s="110"/>
      <c r="AH26" s="29"/>
      <c r="AI26" s="29"/>
      <c r="AJ26" s="57"/>
      <c r="AK26" s="57"/>
      <c r="AL26" s="57"/>
      <c r="AM26" s="57"/>
      <c r="AN26" s="57"/>
      <c r="AO26" s="57"/>
      <c r="AP26" s="57"/>
      <c r="AQ26" s="56"/>
      <c r="AR26" s="56"/>
      <c r="AS26" s="57"/>
      <c r="AT26" s="57"/>
    </row>
    <row r="27" spans="1:46" x14ac:dyDescent="0.2">
      <c r="A27" s="38">
        <v>122</v>
      </c>
      <c r="B27" s="38">
        <f t="shared" si="12"/>
        <v>1.22E-4</v>
      </c>
      <c r="C27" s="38">
        <v>84.42</v>
      </c>
      <c r="D27" s="38">
        <f t="shared" si="24"/>
        <v>10.219999999999999</v>
      </c>
      <c r="E27" s="39">
        <f t="shared" si="13"/>
        <v>12.468399999999999</v>
      </c>
      <c r="F27" s="39"/>
      <c r="G27" s="29">
        <f t="shared" si="0"/>
        <v>1.6928680539865629E-2</v>
      </c>
      <c r="H27" s="110">
        <f t="shared" si="14"/>
        <v>1.692868053986563</v>
      </c>
      <c r="I27" s="110">
        <f t="shared" si="1"/>
        <v>1.730111151174267E-3</v>
      </c>
      <c r="J27" s="113">
        <f t="shared" si="15"/>
        <v>21.10735604432606</v>
      </c>
      <c r="K27" s="110"/>
      <c r="L27" s="110"/>
      <c r="M27" s="42">
        <f t="shared" si="2"/>
        <v>0.20253727328103335</v>
      </c>
      <c r="N27" s="42">
        <f t="shared" si="16"/>
        <v>20.253727328103334</v>
      </c>
      <c r="O27" s="42">
        <f t="shared" si="17"/>
        <v>2.0699309329321607E-2</v>
      </c>
      <c r="P27" s="113">
        <f t="shared" si="3"/>
        <v>0.13507514884654065</v>
      </c>
      <c r="Q27" s="29">
        <f t="shared" si="4"/>
        <v>1.3928431599984394E-2</v>
      </c>
      <c r="R27" s="110">
        <f t="shared" si="5"/>
        <v>1.3928431599984394</v>
      </c>
      <c r="S27" s="113">
        <f t="shared" si="6"/>
        <v>1.4234857095184049E-3</v>
      </c>
      <c r="T27" s="113">
        <f t="shared" si="18"/>
        <v>14.234857095184049</v>
      </c>
      <c r="U27" s="110"/>
      <c r="V27" s="110"/>
      <c r="W27" s="120">
        <f t="shared" si="7"/>
        <v>1.3305426739553431E-2</v>
      </c>
      <c r="X27" s="120">
        <f t="shared" si="19"/>
        <v>1.3305426739553432</v>
      </c>
      <c r="Y27" s="120">
        <f t="shared" si="8"/>
        <v>1.3598146127823604E-3</v>
      </c>
      <c r="Z27" s="121">
        <f t="shared" si="9"/>
        <v>1.2199999999999999E-2</v>
      </c>
      <c r="AA27" s="121">
        <f t="shared" si="20"/>
        <v>1.22</v>
      </c>
      <c r="AB27" s="110">
        <f t="shared" si="10"/>
        <v>6.0629846168304002</v>
      </c>
      <c r="AC27" s="110">
        <f t="shared" si="21"/>
        <v>1.1743877915838028</v>
      </c>
      <c r="AD27" s="110">
        <f t="shared" si="11"/>
        <v>0.89237141230913608</v>
      </c>
      <c r="AE27" s="110">
        <f t="shared" si="22"/>
        <v>89.237141230913608</v>
      </c>
      <c r="AF27" s="113">
        <f t="shared" si="23"/>
        <v>9.1200358337993706</v>
      </c>
      <c r="AG27" s="110"/>
      <c r="AH27" s="29"/>
      <c r="AI27" s="29"/>
      <c r="AJ27" s="57"/>
      <c r="AK27" s="57"/>
      <c r="AL27" s="57"/>
      <c r="AM27" s="57" t="s">
        <v>58</v>
      </c>
      <c r="AN27" s="57"/>
      <c r="AO27" s="57"/>
      <c r="AP27" s="57"/>
      <c r="AQ27" s="56"/>
      <c r="AR27" s="56"/>
      <c r="AS27" s="57"/>
      <c r="AT27" s="57"/>
    </row>
    <row r="28" spans="1:46" x14ac:dyDescent="0.2">
      <c r="A28" s="38">
        <v>146</v>
      </c>
      <c r="B28" s="38">
        <f t="shared" si="12"/>
        <v>1.46E-4</v>
      </c>
      <c r="C28" s="38">
        <v>91.54</v>
      </c>
      <c r="D28" s="38">
        <f t="shared" si="24"/>
        <v>7.1200000000000045</v>
      </c>
      <c r="E28" s="39">
        <f t="shared" si="13"/>
        <v>10.395200000000006</v>
      </c>
      <c r="F28" s="39"/>
      <c r="G28" s="29">
        <f t="shared" si="0"/>
        <v>2.4244272667816164E-2</v>
      </c>
      <c r="H28" s="110">
        <f t="shared" si="14"/>
        <v>2.4244272667816165</v>
      </c>
      <c r="I28" s="110">
        <f t="shared" si="1"/>
        <v>1.726192213948512E-3</v>
      </c>
      <c r="J28" s="113">
        <f t="shared" si="15"/>
        <v>25.202406323648272</v>
      </c>
      <c r="K28" s="110"/>
      <c r="L28" s="110"/>
      <c r="M28" s="42">
        <f t="shared" si="2"/>
        <v>0.29006211483865274</v>
      </c>
      <c r="N28" s="42">
        <f t="shared" si="16"/>
        <v>29.006211483865275</v>
      </c>
      <c r="O28" s="42">
        <f t="shared" si="17"/>
        <v>2.0652422576512088E-2</v>
      </c>
      <c r="P28" s="113">
        <f t="shared" si="3"/>
        <v>0.2315018842054388</v>
      </c>
      <c r="Q28" s="29">
        <f t="shared" si="4"/>
        <v>1.6668450931128866E-2</v>
      </c>
      <c r="R28" s="110">
        <f t="shared" si="5"/>
        <v>1.6668450931128866</v>
      </c>
      <c r="S28" s="113">
        <f t="shared" si="6"/>
        <v>1.186793706296376E-3</v>
      </c>
      <c r="T28" s="113">
        <f t="shared" si="18"/>
        <v>11.86793706296376</v>
      </c>
      <c r="U28" s="110"/>
      <c r="V28" s="110"/>
      <c r="W28" s="120">
        <f t="shared" si="7"/>
        <v>1.6505186583530448E-2</v>
      </c>
      <c r="X28" s="120">
        <f t="shared" si="19"/>
        <v>1.6505186583530447</v>
      </c>
      <c r="Y28" s="120">
        <f t="shared" si="8"/>
        <v>1.1751692847473685E-3</v>
      </c>
      <c r="Z28" s="121">
        <f t="shared" si="9"/>
        <v>1.46E-2</v>
      </c>
      <c r="AA28" s="121">
        <f t="shared" si="20"/>
        <v>1.46</v>
      </c>
      <c r="AB28" s="110">
        <f t="shared" si="10"/>
        <v>7.2557029021085118</v>
      </c>
      <c r="AC28" s="110">
        <f t="shared" si="21"/>
        <v>1.4865942749451153</v>
      </c>
      <c r="AD28" s="110">
        <f t="shared" si="11"/>
        <v>1.1296049245150763</v>
      </c>
      <c r="AE28" s="110">
        <f t="shared" si="22"/>
        <v>112.96049245150763</v>
      </c>
      <c r="AF28" s="113">
        <f t="shared" si="23"/>
        <v>8.0427870625473492</v>
      </c>
      <c r="AG28" s="110"/>
      <c r="AH28" s="29"/>
      <c r="AI28" s="29"/>
      <c r="AJ28" s="57"/>
      <c r="AK28" s="57"/>
      <c r="AL28" s="57"/>
      <c r="AM28" s="57"/>
      <c r="AN28" s="57"/>
      <c r="AO28" s="57"/>
      <c r="AP28" s="57"/>
      <c r="AQ28" s="56"/>
      <c r="AR28" s="56"/>
      <c r="AS28" s="57"/>
      <c r="AT28" s="57"/>
    </row>
    <row r="29" spans="1:46" x14ac:dyDescent="0.2">
      <c r="A29" s="38">
        <v>174</v>
      </c>
      <c r="B29" s="38">
        <f t="shared" si="12"/>
        <v>1.74E-4</v>
      </c>
      <c r="C29" s="38">
        <v>95.51</v>
      </c>
      <c r="D29" s="38">
        <f t="shared" si="24"/>
        <v>3.9699999999999989</v>
      </c>
      <c r="E29" s="39">
        <f t="shared" si="13"/>
        <v>6.9077999999999973</v>
      </c>
      <c r="F29" s="39"/>
      <c r="G29" s="29">
        <f t="shared" si="0"/>
        <v>3.4435147273916403E-2</v>
      </c>
      <c r="H29" s="110">
        <f t="shared" si="14"/>
        <v>3.4435147273916402</v>
      </c>
      <c r="I29" s="110">
        <f t="shared" si="1"/>
        <v>1.3670753467744806E-3</v>
      </c>
      <c r="J29" s="113">
        <f t="shared" si="15"/>
        <v>23.787111033875963</v>
      </c>
      <c r="K29" s="110"/>
      <c r="L29" s="110"/>
      <c r="M29" s="42">
        <f t="shared" si="2"/>
        <v>0.41198726725722701</v>
      </c>
      <c r="N29" s="42">
        <f t="shared" si="16"/>
        <v>41.1987267257227</v>
      </c>
      <c r="O29" s="42">
        <f t="shared" si="17"/>
        <v>1.6355894510111907E-2</v>
      </c>
      <c r="P29" s="113">
        <f t="shared" si="3"/>
        <v>0.39187152555012772</v>
      </c>
      <c r="Q29" s="29">
        <f t="shared" si="4"/>
        <v>1.9865140150797416E-2</v>
      </c>
      <c r="R29" s="110">
        <f t="shared" si="5"/>
        <v>1.9865140150797416</v>
      </c>
      <c r="S29" s="113">
        <f t="shared" si="6"/>
        <v>7.8864606398665717E-4</v>
      </c>
      <c r="T29" s="113">
        <f t="shared" si="18"/>
        <v>7.8864606398665718</v>
      </c>
      <c r="U29" s="110"/>
      <c r="V29" s="110"/>
      <c r="W29" s="120">
        <f t="shared" si="7"/>
        <v>2.0373052727755966E-2</v>
      </c>
      <c r="X29" s="120">
        <f t="shared" si="19"/>
        <v>2.0373052727755967</v>
      </c>
      <c r="Y29" s="120">
        <f t="shared" si="8"/>
        <v>8.0881019329191153E-4</v>
      </c>
      <c r="Z29" s="121">
        <f t="shared" si="9"/>
        <v>1.7399999999999999E-2</v>
      </c>
      <c r="AA29" s="121">
        <f t="shared" si="20"/>
        <v>1.7399999999999998</v>
      </c>
      <c r="AB29" s="110">
        <f t="shared" si="10"/>
        <v>8.6472075682663085</v>
      </c>
      <c r="AC29" s="110">
        <f t="shared" si="21"/>
        <v>1.8392094526749072</v>
      </c>
      <c r="AD29" s="110">
        <f t="shared" si="11"/>
        <v>1.3975434252448988</v>
      </c>
      <c r="AE29" s="110">
        <f t="shared" si="22"/>
        <v>139.75434252448989</v>
      </c>
      <c r="AF29" s="113">
        <f t="shared" si="23"/>
        <v>5.5482473982222471</v>
      </c>
      <c r="AG29" s="110"/>
      <c r="AH29" s="45" t="s">
        <v>70</v>
      </c>
      <c r="AI29" s="29"/>
      <c r="AJ29" s="57"/>
      <c r="AK29" s="57"/>
      <c r="AL29" s="57"/>
      <c r="AM29" s="57"/>
      <c r="AN29" s="57"/>
      <c r="AO29" s="57"/>
      <c r="AP29" s="57"/>
      <c r="AQ29" s="56"/>
      <c r="AR29" s="56"/>
      <c r="AS29" s="57"/>
      <c r="AT29" s="57"/>
    </row>
    <row r="30" spans="1:46" x14ac:dyDescent="0.2">
      <c r="A30" s="38">
        <v>206</v>
      </c>
      <c r="B30" s="38">
        <f t="shared" si="12"/>
        <v>2.0599999999999999E-4</v>
      </c>
      <c r="C30" s="38">
        <v>97.59</v>
      </c>
      <c r="D30" s="38">
        <f t="shared" si="24"/>
        <v>2.0799999999999983</v>
      </c>
      <c r="E30" s="39">
        <f t="shared" si="13"/>
        <v>4.2847999999999962</v>
      </c>
      <c r="F30" s="39"/>
      <c r="G30" s="29">
        <f t="shared" si="0"/>
        <v>4.8265619953623884E-2</v>
      </c>
      <c r="H30" s="110">
        <f t="shared" si="14"/>
        <v>4.8265619953623879</v>
      </c>
      <c r="I30" s="110">
        <f t="shared" si="1"/>
        <v>1.0039248950353759E-3</v>
      </c>
      <c r="J30" s="113">
        <f t="shared" si="15"/>
        <v>20.68085283772874</v>
      </c>
      <c r="K30" s="110"/>
      <c r="L30" s="110"/>
      <c r="M30" s="42">
        <f t="shared" si="2"/>
        <v>0.57745711696814928</v>
      </c>
      <c r="N30" s="42">
        <f t="shared" si="16"/>
        <v>57.745711696814929</v>
      </c>
      <c r="O30" s="42">
        <f t="shared" si="17"/>
        <v>1.2011108032937494E-2</v>
      </c>
      <c r="P30" s="113">
        <f t="shared" si="3"/>
        <v>0.65027584764202218</v>
      </c>
      <c r="Q30" s="29">
        <f t="shared" si="4"/>
        <v>2.3518499258990043E-2</v>
      </c>
      <c r="R30" s="110">
        <f t="shared" si="5"/>
        <v>2.3518499258990042</v>
      </c>
      <c r="S30" s="113">
        <f t="shared" si="6"/>
        <v>4.8918478458699242E-4</v>
      </c>
      <c r="T30" s="113">
        <f t="shared" si="18"/>
        <v>4.8918478458699246</v>
      </c>
      <c r="U30" s="110"/>
      <c r="V30" s="110"/>
      <c r="W30" s="120">
        <f t="shared" si="7"/>
        <v>2.4948111461475755E-2</v>
      </c>
      <c r="X30" s="120">
        <f t="shared" si="19"/>
        <v>2.4948111461475757</v>
      </c>
      <c r="Y30" s="120">
        <f t="shared" si="8"/>
        <v>5.1892071839869521E-4</v>
      </c>
      <c r="Z30" s="121">
        <f t="shared" si="9"/>
        <v>2.06E-2</v>
      </c>
      <c r="AA30" s="121">
        <f t="shared" si="20"/>
        <v>2.06</v>
      </c>
      <c r="AB30" s="110">
        <f t="shared" si="10"/>
        <v>10.237498615303791</v>
      </c>
      <c r="AC30" s="110">
        <f t="shared" si="21"/>
        <v>2.2212015261290854</v>
      </c>
      <c r="AD30" s="110">
        <f t="shared" si="11"/>
        <v>1.6878042816009449</v>
      </c>
      <c r="AE30" s="110">
        <f t="shared" si="22"/>
        <v>168.78042816009449</v>
      </c>
      <c r="AF30" s="113">
        <f t="shared" si="23"/>
        <v>3.5106329057299623</v>
      </c>
      <c r="AG30" s="110"/>
      <c r="AH30" s="29"/>
      <c r="AI30" s="29"/>
      <c r="AJ30" s="57"/>
      <c r="AK30" s="57"/>
      <c r="AL30" s="57"/>
      <c r="AM30" s="57"/>
      <c r="AN30" s="57"/>
      <c r="AO30" s="57"/>
      <c r="AP30" s="57"/>
      <c r="AQ30" s="56"/>
      <c r="AR30" s="56"/>
      <c r="AS30" s="57"/>
      <c r="AT30" s="57"/>
    </row>
    <row r="31" spans="1:46" x14ac:dyDescent="0.2">
      <c r="A31" s="38">
        <v>246</v>
      </c>
      <c r="B31" s="38">
        <f t="shared" si="12"/>
        <v>2.4600000000000002E-4</v>
      </c>
      <c r="C31" s="38">
        <v>98.97</v>
      </c>
      <c r="D31" s="38">
        <f t="shared" si="24"/>
        <v>1.3799999999999955</v>
      </c>
      <c r="E31" s="39">
        <f t="shared" si="13"/>
        <v>3.3947999999999889</v>
      </c>
      <c r="F31" s="39"/>
      <c r="G31" s="29">
        <f t="shared" si="0"/>
        <v>6.8829349069504747E-2</v>
      </c>
      <c r="H31" s="110">
        <f t="shared" si="14"/>
        <v>6.8829349069504744</v>
      </c>
      <c r="I31" s="110">
        <f t="shared" si="1"/>
        <v>9.4984501715916238E-4</v>
      </c>
      <c r="J31" s="113">
        <f t="shared" si="15"/>
        <v>23.366187422115395</v>
      </c>
      <c r="K31" s="110"/>
      <c r="L31" s="110"/>
      <c r="M31" s="42">
        <f t="shared" si="2"/>
        <v>0.82348465666991522</v>
      </c>
      <c r="N31" s="42">
        <f t="shared" si="16"/>
        <v>82.348465666991515</v>
      </c>
      <c r="O31" s="42">
        <f t="shared" si="17"/>
        <v>1.1364088262044793E-2</v>
      </c>
      <c r="P31" s="113">
        <f t="shared" si="3"/>
        <v>1.1073917508893503</v>
      </c>
      <c r="Q31" s="29">
        <f t="shared" si="4"/>
        <v>2.8085198144230831E-2</v>
      </c>
      <c r="R31" s="110">
        <f t="shared" si="5"/>
        <v>2.8085198144230832</v>
      </c>
      <c r="S31" s="113">
        <f t="shared" si="6"/>
        <v>3.875757343903842E-4</v>
      </c>
      <c r="T31" s="113">
        <f t="shared" si="18"/>
        <v>3.875757343903842</v>
      </c>
      <c r="U31" s="110"/>
      <c r="V31" s="110"/>
      <c r="W31" s="120">
        <f t="shared" si="7"/>
        <v>3.0868756842688649E-2</v>
      </c>
      <c r="X31" s="120">
        <f t="shared" si="19"/>
        <v>3.0868756842688647</v>
      </c>
      <c r="Y31" s="120">
        <f t="shared" si="8"/>
        <v>4.2598884442910198E-4</v>
      </c>
      <c r="Z31" s="121">
        <f t="shared" si="9"/>
        <v>2.46E-2</v>
      </c>
      <c r="AA31" s="121">
        <f t="shared" si="20"/>
        <v>2.46</v>
      </c>
      <c r="AB31" s="110">
        <f t="shared" si="10"/>
        <v>12.225362424100643</v>
      </c>
      <c r="AC31" s="110">
        <f t="shared" si="21"/>
        <v>2.6648713327521909</v>
      </c>
      <c r="AD31" s="110">
        <f t="shared" si="11"/>
        <v>2.024931638316088</v>
      </c>
      <c r="AE31" s="110">
        <f t="shared" si="22"/>
        <v>202.4931638316088</v>
      </c>
      <c r="AF31" s="113">
        <f t="shared" si="23"/>
        <v>2.7944056608761922</v>
      </c>
      <c r="AG31" s="110"/>
      <c r="AH31" s="29"/>
      <c r="AI31" s="29"/>
      <c r="AJ31" s="57"/>
      <c r="AK31" s="57"/>
      <c r="AL31" s="57"/>
      <c r="AM31" s="57"/>
      <c r="AN31" s="57"/>
      <c r="AO31" s="57"/>
      <c r="AP31" s="57"/>
      <c r="AQ31" s="56"/>
      <c r="AR31" s="56"/>
      <c r="AS31" s="57"/>
      <c r="AT31" s="57"/>
    </row>
    <row r="32" spans="1:46" x14ac:dyDescent="0.2">
      <c r="A32" s="38">
        <v>294</v>
      </c>
      <c r="B32" s="38">
        <f t="shared" si="12"/>
        <v>2.9399999999999999E-4</v>
      </c>
      <c r="C32" s="38">
        <v>100</v>
      </c>
      <c r="D32" s="38">
        <f t="shared" si="24"/>
        <v>1.0300000000000011</v>
      </c>
      <c r="E32" s="39">
        <f t="shared" si="13"/>
        <v>3.0282000000000031</v>
      </c>
      <c r="F32" s="39"/>
      <c r="G32" s="29">
        <f t="shared" si="0"/>
        <v>9.8310093465723294E-2</v>
      </c>
      <c r="H32" s="110">
        <f t="shared" si="14"/>
        <v>9.8310093465723298</v>
      </c>
      <c r="I32" s="110">
        <f t="shared" si="1"/>
        <v>1.012593962696951E-3</v>
      </c>
      <c r="J32" s="113">
        <f t="shared" si="15"/>
        <v>29.770262503290361</v>
      </c>
      <c r="K32" s="110"/>
      <c r="L32" s="110"/>
      <c r="M32" s="42">
        <f t="shared" si="2"/>
        <v>1.1761967047379336</v>
      </c>
      <c r="N32" s="42">
        <f t="shared" si="16"/>
        <v>117.61967047379336</v>
      </c>
      <c r="O32" s="42">
        <f t="shared" si="17"/>
        <v>1.2114826058800729E-2</v>
      </c>
      <c r="P32" s="113">
        <f t="shared" si="3"/>
        <v>1.89033142438997</v>
      </c>
      <c r="Q32" s="29">
        <f t="shared" si="4"/>
        <v>3.3565236806519773E-2</v>
      </c>
      <c r="R32" s="110">
        <f t="shared" si="5"/>
        <v>3.3565236806519771</v>
      </c>
      <c r="S32" s="113">
        <f t="shared" si="6"/>
        <v>3.4572193910715403E-4</v>
      </c>
      <c r="T32" s="113">
        <f t="shared" si="18"/>
        <v>3.4572193910715403</v>
      </c>
      <c r="U32" s="110"/>
      <c r="V32" s="110"/>
      <c r="W32" s="120">
        <f t="shared" si="7"/>
        <v>3.8230837129810312E-2</v>
      </c>
      <c r="X32" s="120">
        <f t="shared" si="19"/>
        <v>3.8230837129810311</v>
      </c>
      <c r="Y32" s="120">
        <f t="shared" si="8"/>
        <v>3.9377762243704661E-4</v>
      </c>
      <c r="Z32" s="121">
        <f t="shared" si="9"/>
        <v>2.9399999999999999E-2</v>
      </c>
      <c r="AA32" s="121">
        <f t="shared" si="20"/>
        <v>2.94</v>
      </c>
      <c r="AB32" s="110">
        <f t="shared" si="10"/>
        <v>14.610798994656866</v>
      </c>
      <c r="AC32" s="110">
        <f t="shared" si="21"/>
        <v>3.1505030735328394</v>
      </c>
      <c r="AD32" s="110">
        <f t="shared" si="11"/>
        <v>2.3939442298026945</v>
      </c>
      <c r="AE32" s="110">
        <f t="shared" si="22"/>
        <v>239.39442298026944</v>
      </c>
      <c r="AF32" s="113">
        <f t="shared" si="23"/>
        <v>2.4657625566967782</v>
      </c>
      <c r="AG32" s="110"/>
      <c r="AH32" s="29"/>
      <c r="AI32" s="29"/>
      <c r="AJ32" s="57"/>
      <c r="AK32" s="57"/>
      <c r="AL32" s="57"/>
      <c r="AM32" s="57"/>
      <c r="AN32" s="57"/>
      <c r="AO32" s="57"/>
      <c r="AP32" s="57"/>
      <c r="AQ32" s="56"/>
      <c r="AR32" s="56"/>
      <c r="AS32" s="57"/>
      <c r="AT32" s="57"/>
    </row>
    <row r="33" spans="1:37" x14ac:dyDescent="0.2">
      <c r="A33" s="38">
        <v>350</v>
      </c>
      <c r="B33" s="38">
        <f t="shared" si="12"/>
        <v>3.5E-4</v>
      </c>
      <c r="C33" s="38">
        <v>100</v>
      </c>
      <c r="D33" s="38">
        <f t="shared" si="24"/>
        <v>0</v>
      </c>
      <c r="E33" s="39">
        <f t="shared" si="13"/>
        <v>0</v>
      </c>
      <c r="F33" s="39"/>
      <c r="G33" s="29">
        <f t="shared" si="0"/>
        <v>0.13932836375527677</v>
      </c>
      <c r="H33" s="110">
        <f t="shared" si="14"/>
        <v>13.932836375527677</v>
      </c>
      <c r="I33" s="110">
        <f t="shared" si="1"/>
        <v>0</v>
      </c>
      <c r="J33" s="113">
        <f t="shared" si="15"/>
        <v>0</v>
      </c>
      <c r="K33" s="110"/>
      <c r="L33" s="110"/>
      <c r="M33" s="42">
        <f t="shared" si="2"/>
        <v>1.6669454432226949</v>
      </c>
      <c r="N33" s="42">
        <f t="shared" si="16"/>
        <v>166.69454432226948</v>
      </c>
      <c r="O33" s="42">
        <f t="shared" si="17"/>
        <v>0</v>
      </c>
      <c r="P33" s="113">
        <f t="shared" si="3"/>
        <v>3.189334683737532</v>
      </c>
      <c r="Q33" s="29">
        <f t="shared" si="4"/>
        <v>3.9958615245856866E-2</v>
      </c>
      <c r="R33" s="110">
        <f t="shared" si="5"/>
        <v>3.9958615245856866</v>
      </c>
      <c r="S33" s="113">
        <f t="shared" si="6"/>
        <v>0</v>
      </c>
      <c r="T33" s="113">
        <f t="shared" si="18"/>
        <v>0</v>
      </c>
      <c r="U33" s="110"/>
      <c r="V33" s="110"/>
      <c r="W33" s="120">
        <f t="shared" si="7"/>
        <v>4.7127962534155896E-2</v>
      </c>
      <c r="X33" s="120">
        <f t="shared" si="19"/>
        <v>4.7127962534155898</v>
      </c>
      <c r="Y33" s="120">
        <f t="shared" si="8"/>
        <v>0</v>
      </c>
      <c r="Z33" s="121">
        <f t="shared" si="9"/>
        <v>3.4999999999999996E-2</v>
      </c>
      <c r="AA33" s="121">
        <f t="shared" si="20"/>
        <v>3.4999999999999996</v>
      </c>
      <c r="AB33" s="110">
        <f t="shared" si="10"/>
        <v>17.393808326972458</v>
      </c>
      <c r="AC33" s="110">
        <f t="shared" si="21"/>
        <v>3.6613056617554904</v>
      </c>
      <c r="AD33" s="110">
        <f t="shared" si="11"/>
        <v>2.7820831651101483</v>
      </c>
      <c r="AE33" s="110">
        <f t="shared" si="22"/>
        <v>278.20831651101486</v>
      </c>
      <c r="AF33" s="113">
        <f t="shared" si="23"/>
        <v>0</v>
      </c>
      <c r="AG33" s="110"/>
    </row>
    <row r="34" spans="1:37" x14ac:dyDescent="0.2">
      <c r="A34" s="38"/>
      <c r="B34" s="38"/>
      <c r="C34" s="38"/>
      <c r="D34" s="38">
        <f>SUM(D3:D33)</f>
        <v>100</v>
      </c>
      <c r="E34" s="38">
        <f>SUM(E3:E33)</f>
        <v>83.804079999999971</v>
      </c>
      <c r="F34" s="29"/>
      <c r="G34" s="29"/>
      <c r="H34" s="110"/>
      <c r="I34" s="110">
        <f>SUM(I3:I33)</f>
        <v>1.1453442342710268E-2</v>
      </c>
      <c r="J34" s="113">
        <f t="shared" si="15"/>
        <v>0</v>
      </c>
      <c r="K34" s="110"/>
      <c r="L34" s="110"/>
      <c r="M34" s="29"/>
      <c r="N34" s="29"/>
      <c r="O34" s="29">
        <f>SUM(O8:O26)</f>
        <v>4.3830826232403676E-2</v>
      </c>
      <c r="P34" s="113"/>
      <c r="Q34" s="29"/>
      <c r="R34" s="110"/>
      <c r="S34" s="113">
        <f>SUM(S3:S33)</f>
        <v>9.5676999678657379E-3</v>
      </c>
      <c r="T34" s="113">
        <f>SUM(T3:T33)</f>
        <v>95.676999678657396</v>
      </c>
      <c r="U34" s="110"/>
      <c r="V34" s="110"/>
      <c r="W34" s="110"/>
      <c r="X34" s="110"/>
      <c r="Y34" s="110">
        <f>SUM(Y3:Y33)</f>
        <v>8.9118004109776626E-3</v>
      </c>
      <c r="Z34" s="110"/>
      <c r="AA34" s="110"/>
      <c r="AB34" s="110"/>
      <c r="AC34" s="110"/>
      <c r="AD34" s="110"/>
      <c r="AE34" s="110"/>
      <c r="AF34" s="113">
        <f>SUM(AF3:AF33)</f>
        <v>55.420672657648559</v>
      </c>
      <c r="AG34" s="110"/>
    </row>
    <row r="35" spans="1:37" x14ac:dyDescent="0.2">
      <c r="Y35" s="115">
        <f>Y34*100</f>
        <v>0.89118004109776627</v>
      </c>
    </row>
    <row r="37" spans="1:37" x14ac:dyDescent="0.2">
      <c r="AH37" s="45" t="s">
        <v>93</v>
      </c>
    </row>
    <row r="39" spans="1:37" x14ac:dyDescent="0.2">
      <c r="AK39" s="67" t="s">
        <v>94</v>
      </c>
    </row>
  </sheetData>
  <mergeCells count="8">
    <mergeCell ref="AH4:AI4"/>
    <mergeCell ref="AH5:AI5"/>
    <mergeCell ref="M1:O1"/>
    <mergeCell ref="Q1:V1"/>
    <mergeCell ref="W1:Y1"/>
    <mergeCell ref="Z1:AA1"/>
    <mergeCell ref="AH2:AR2"/>
    <mergeCell ref="AH3:AI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2AA96-43F2-DB4B-A08C-3F890E02ABFB}">
  <dimension ref="A1:AT39"/>
  <sheetViews>
    <sheetView topLeftCell="AB1" workbookViewId="0">
      <selection activeCell="AB3" sqref="AB3:AG33"/>
    </sheetView>
  </sheetViews>
  <sheetFormatPr baseColWidth="10" defaultRowHeight="15" x14ac:dyDescent="0.2"/>
  <cols>
    <col min="1" max="1" width="10.83203125" style="4"/>
    <col min="2" max="2" width="0" style="4" hidden="1" customWidth="1"/>
    <col min="3" max="4" width="10.83203125" style="4"/>
    <col min="5" max="5" width="10.83203125" style="1"/>
    <col min="6" max="6" width="12" style="1" customWidth="1"/>
    <col min="7" max="7" width="15.33203125" style="1" hidden="1" customWidth="1"/>
    <col min="8" max="8" width="15.33203125" style="115" customWidth="1"/>
    <col min="9" max="9" width="14" style="115" hidden="1" customWidth="1"/>
    <col min="10" max="10" width="14.33203125" style="115" hidden="1" customWidth="1"/>
    <col min="11" max="11" width="14" style="117" customWidth="1"/>
    <col min="12" max="12" width="16.1640625" style="115" customWidth="1"/>
    <col min="13" max="15" width="16.1640625" style="1" hidden="1" customWidth="1"/>
    <col min="16" max="16" width="10.83203125" style="1"/>
    <col min="17" max="17" width="12.6640625" style="1" hidden="1" customWidth="1"/>
    <col min="18" max="18" width="12.6640625" style="115" customWidth="1"/>
    <col min="19" max="19" width="12.6640625" style="115" hidden="1" customWidth="1"/>
    <col min="20" max="20" width="12.6640625" style="117" customWidth="1"/>
    <col min="21" max="21" width="13.83203125" style="115" hidden="1" customWidth="1"/>
    <col min="22" max="22" width="14.83203125" style="115" customWidth="1"/>
    <col min="23" max="26" width="14.83203125" style="115" hidden="1" customWidth="1"/>
    <col min="27" max="27" width="16.33203125" style="115" hidden="1" customWidth="1"/>
    <col min="28" max="28" width="10.83203125" style="115"/>
    <col min="29" max="29" width="12.6640625" style="115" customWidth="1"/>
    <col min="30" max="30" width="12.6640625" style="115" hidden="1" customWidth="1"/>
    <col min="31" max="31" width="12.6640625" style="115" customWidth="1"/>
    <col min="32" max="32" width="12.6640625" style="117" customWidth="1"/>
    <col min="33" max="33" width="12.6640625" style="115" customWidth="1"/>
    <col min="34" max="34" width="17.5" style="1" customWidth="1"/>
    <col min="35" max="35" width="10.83203125" style="1"/>
    <col min="36" max="37" width="15.1640625" style="58" customWidth="1"/>
    <col min="38" max="39" width="16.33203125" style="58" customWidth="1"/>
    <col min="40" max="40" width="15.5" style="58" customWidth="1"/>
    <col min="41" max="41" width="10.83203125" style="58"/>
    <col min="42" max="42" width="14.33203125" style="58" customWidth="1"/>
    <col min="43" max="43" width="16.1640625" style="67" customWidth="1"/>
    <col min="44" max="44" width="14" style="67" customWidth="1"/>
    <col min="45" max="45" width="22.83203125" style="58" customWidth="1"/>
    <col min="46" max="46" width="10.83203125" style="58"/>
    <col min="47" max="16384" width="10.83203125" style="1"/>
  </cols>
  <sheetData>
    <row r="1" spans="1:46" s="3" customFormat="1" ht="38" customHeight="1" x14ac:dyDescent="0.2">
      <c r="A1" s="30"/>
      <c r="B1" s="30"/>
      <c r="C1" s="30"/>
      <c r="D1" s="31"/>
      <c r="E1" s="32"/>
      <c r="F1" s="32"/>
      <c r="G1" s="32"/>
      <c r="H1" s="114"/>
      <c r="I1" s="114"/>
      <c r="J1" s="114"/>
      <c r="K1" s="116"/>
      <c r="L1" s="114"/>
      <c r="M1" s="150" t="s">
        <v>68</v>
      </c>
      <c r="N1" s="150"/>
      <c r="O1" s="150"/>
      <c r="P1" s="32"/>
      <c r="Q1" s="151" t="s">
        <v>65</v>
      </c>
      <c r="R1" s="151"/>
      <c r="S1" s="151"/>
      <c r="T1" s="151"/>
      <c r="U1" s="151"/>
      <c r="V1" s="151"/>
      <c r="W1" s="156" t="s">
        <v>66</v>
      </c>
      <c r="X1" s="156"/>
      <c r="Y1" s="156"/>
      <c r="Z1" s="156" t="s">
        <v>67</v>
      </c>
      <c r="AA1" s="156"/>
      <c r="AB1" s="114"/>
      <c r="AC1" s="114"/>
      <c r="AD1" s="114"/>
      <c r="AE1" s="114"/>
      <c r="AF1" s="116"/>
      <c r="AG1" s="114"/>
      <c r="AH1" s="32"/>
      <c r="AI1" s="32"/>
      <c r="AJ1" s="49"/>
      <c r="AK1" s="49"/>
      <c r="AL1" s="49"/>
      <c r="AM1" s="49"/>
      <c r="AN1" s="49"/>
      <c r="AO1" s="49"/>
      <c r="AP1" s="49"/>
      <c r="AQ1" s="59"/>
      <c r="AR1" s="59"/>
      <c r="AS1" s="49"/>
      <c r="AT1" s="49"/>
    </row>
    <row r="2" spans="1:46" ht="16" x14ac:dyDescent="0.2">
      <c r="A2" s="33" t="s">
        <v>5</v>
      </c>
      <c r="B2" s="33" t="s">
        <v>18</v>
      </c>
      <c r="C2" s="33" t="s">
        <v>101</v>
      </c>
      <c r="D2" s="33" t="s">
        <v>102</v>
      </c>
      <c r="E2" s="33" t="s">
        <v>103</v>
      </c>
      <c r="F2" s="34" t="s">
        <v>6</v>
      </c>
      <c r="G2" s="33" t="s">
        <v>17</v>
      </c>
      <c r="H2" s="108" t="s">
        <v>29</v>
      </c>
      <c r="I2" s="108" t="s">
        <v>104</v>
      </c>
      <c r="J2" s="109" t="s">
        <v>21</v>
      </c>
      <c r="K2" s="112" t="s">
        <v>113</v>
      </c>
      <c r="L2" s="109" t="s">
        <v>22</v>
      </c>
      <c r="M2" s="35" t="s">
        <v>17</v>
      </c>
      <c r="N2" s="35" t="s">
        <v>29</v>
      </c>
      <c r="O2" s="35" t="s">
        <v>92</v>
      </c>
      <c r="P2" s="112" t="s">
        <v>23</v>
      </c>
      <c r="Q2" s="33" t="s">
        <v>60</v>
      </c>
      <c r="R2" s="108" t="s">
        <v>59</v>
      </c>
      <c r="S2" s="108" t="s">
        <v>105</v>
      </c>
      <c r="T2" s="112" t="s">
        <v>105</v>
      </c>
      <c r="U2" s="109" t="s">
        <v>62</v>
      </c>
      <c r="V2" s="109" t="s">
        <v>64</v>
      </c>
      <c r="W2" s="118" t="s">
        <v>60</v>
      </c>
      <c r="X2" s="118" t="s">
        <v>59</v>
      </c>
      <c r="Y2" s="118" t="s">
        <v>61</v>
      </c>
      <c r="Z2" s="119" t="s">
        <v>60</v>
      </c>
      <c r="AA2" s="119" t="s">
        <v>59</v>
      </c>
      <c r="AB2" s="108" t="s">
        <v>25</v>
      </c>
      <c r="AC2" s="108" t="s">
        <v>26</v>
      </c>
      <c r="AD2" s="108" t="s">
        <v>27</v>
      </c>
      <c r="AE2" s="108" t="s">
        <v>28</v>
      </c>
      <c r="AF2" s="112" t="s">
        <v>106</v>
      </c>
      <c r="AG2" s="109" t="s">
        <v>31</v>
      </c>
      <c r="AH2" s="152" t="s">
        <v>11</v>
      </c>
      <c r="AI2" s="153"/>
      <c r="AJ2" s="153"/>
      <c r="AK2" s="153"/>
      <c r="AL2" s="153"/>
      <c r="AM2" s="153"/>
      <c r="AN2" s="153"/>
      <c r="AO2" s="153"/>
      <c r="AP2" s="153"/>
      <c r="AQ2" s="153"/>
      <c r="AR2" s="154"/>
      <c r="AS2" s="50"/>
      <c r="AT2" s="50"/>
    </row>
    <row r="3" spans="1:46" x14ac:dyDescent="0.2">
      <c r="A3" s="38">
        <v>1.8</v>
      </c>
      <c r="B3" s="38">
        <f>A3/1000000</f>
        <v>1.8000000000000001E-6</v>
      </c>
      <c r="C3" s="38">
        <v>1.76</v>
      </c>
      <c r="D3" s="38">
        <f>C3</f>
        <v>1.76</v>
      </c>
      <c r="E3" s="39">
        <f>A3*D3%</f>
        <v>3.168E-2</v>
      </c>
      <c r="F3" s="40">
        <f>SUM(E3:E33)</f>
        <v>75.480580000000018</v>
      </c>
      <c r="G3" s="29">
        <f t="shared" ref="G3:G33" si="0">B3^2*($AJ$5-$AJ$4)*$AI$18/(1650*$AL$4)</f>
        <v>3.6617856234021046E-6</v>
      </c>
      <c r="H3" s="110">
        <f>G3*100</f>
        <v>3.6617856234021047E-4</v>
      </c>
      <c r="I3" s="110">
        <f t="shared" ref="I3:I33" si="1">G3*D3%</f>
        <v>6.4447426971877045E-8</v>
      </c>
      <c r="J3" s="110">
        <f>I34</f>
        <v>9.3397291229648394E-3</v>
      </c>
      <c r="K3" s="113">
        <f>I3*100</f>
        <v>6.4447426971877047E-6</v>
      </c>
      <c r="L3" s="111">
        <f>J3*100</f>
        <v>0.93397291229648394</v>
      </c>
      <c r="M3" s="42">
        <f t="shared" ref="M3:M33" si="2">B3^2*($AJ$5-$AJ$4)*$AI$18*7.251*10^(-3)/$AL$4</f>
        <v>4.3810152466226292E-5</v>
      </c>
      <c r="N3" s="42">
        <f>M3*100</f>
        <v>4.3810152466226288E-3</v>
      </c>
      <c r="O3" s="42">
        <f>M3*D3%</f>
        <v>7.7105868340558284E-7</v>
      </c>
      <c r="P3" s="113">
        <f t="shared" ref="P3:P33" si="3">B3*G3*$AJ$4/$AL$4</f>
        <v>4.3108006030894619E-7</v>
      </c>
      <c r="Q3" s="29">
        <f t="shared" ref="Q3:Q33" si="4">2.07*EXP(0.716*$AQ$5)*B3*$AJ$4^0.06/$AL$4^0.347</f>
        <v>2.1299167683919455E-4</v>
      </c>
      <c r="R3" s="110">
        <f t="shared" ref="R3:R33" si="5">Q3*100</f>
        <v>2.1299167683919457E-2</v>
      </c>
      <c r="S3" s="110">
        <f t="shared" ref="S3:S33" si="6">Q3*D3%</f>
        <v>3.7486535123698245E-6</v>
      </c>
      <c r="T3" s="113">
        <f>R3*D3%</f>
        <v>3.7486535123698247E-4</v>
      </c>
      <c r="U3" s="113">
        <f>S3*100*E3%</f>
        <v>1.1875734327187603E-7</v>
      </c>
      <c r="V3" s="111">
        <f>T34</f>
        <v>0.89315196127749852</v>
      </c>
      <c r="W3" s="120">
        <f t="shared" ref="W3:W33" si="7">2300*$AJ$4^0.126*$AL$4^0.523*EXP(0.716*$AQ$5)*G3/(B3^0.8*($AJ$5-$AJ$4)^0.93*$AI$18^0.934)</f>
        <v>8.7514269463142801E-5</v>
      </c>
      <c r="X3" s="120">
        <f>W3*100</f>
        <v>8.7514269463142801E-3</v>
      </c>
      <c r="Y3" s="120">
        <f t="shared" ref="Y3:Y33" si="8">W3*D3%</f>
        <v>1.5402511425513133E-6</v>
      </c>
      <c r="Z3" s="121">
        <f t="shared" ref="Z3:Z33" si="9">100*B3</f>
        <v>1.8000000000000001E-4</v>
      </c>
      <c r="AA3" s="121">
        <f>Z3*100</f>
        <v>1.8000000000000002E-2</v>
      </c>
      <c r="AB3" s="110">
        <f t="shared" ref="AB3:AB33" si="10">B3*(($AJ$4*($AJ$5-$AJ$4)*$AI$18/$AL$4^2)^(1/3))</f>
        <v>8.9264880183552511E-2</v>
      </c>
      <c r="AC3" s="110">
        <f>(((18/AB3^2)+((2.335-1.744*$AO$5)/AB3^0.5)))^-1</f>
        <v>4.4188994722847214E-4</v>
      </c>
      <c r="AD3" s="110">
        <f t="shared" ref="AD3:AD33" si="11">AC3*(($AL$4*($AJ$5-$AJ$4)*$AI$18/$AJ$4^2)^(1/3))</f>
        <v>3.3506551185064011E-4</v>
      </c>
      <c r="AE3" s="110">
        <f>AD3*100</f>
        <v>3.3506551185064008E-2</v>
      </c>
      <c r="AF3" s="113">
        <f>AD3*D3</f>
        <v>5.8971530085712663E-4</v>
      </c>
      <c r="AG3" s="110">
        <f>AF34</f>
        <v>42.812658520450661</v>
      </c>
      <c r="AH3" s="155"/>
      <c r="AI3" s="155"/>
      <c r="AJ3" s="60" t="s">
        <v>1</v>
      </c>
      <c r="AK3" s="60" t="s">
        <v>10</v>
      </c>
      <c r="AL3" s="60" t="s">
        <v>16</v>
      </c>
      <c r="AM3" s="60" t="s">
        <v>10</v>
      </c>
      <c r="AN3" s="61" t="s">
        <v>2</v>
      </c>
      <c r="AO3" s="51" t="s">
        <v>57</v>
      </c>
      <c r="AP3" s="51" t="s">
        <v>10</v>
      </c>
      <c r="AQ3" s="51" t="s">
        <v>69</v>
      </c>
      <c r="AR3" s="51" t="s">
        <v>10</v>
      </c>
      <c r="AS3" s="51" t="s">
        <v>88</v>
      </c>
      <c r="AT3" s="51" t="s">
        <v>10</v>
      </c>
    </row>
    <row r="4" spans="1:46" x14ac:dyDescent="0.2">
      <c r="A4" s="38">
        <v>2.2000000000000002</v>
      </c>
      <c r="B4" s="38">
        <f t="shared" ref="B4:B33" si="12">A4/1000000</f>
        <v>2.2000000000000001E-6</v>
      </c>
      <c r="C4" s="38">
        <v>2.2599999999999998</v>
      </c>
      <c r="D4" s="38">
        <f>C4-C3</f>
        <v>0.49999999999999978</v>
      </c>
      <c r="E4" s="39">
        <f t="shared" ref="E4:E33" si="13">A4*D4%</f>
        <v>1.0999999999999996E-2</v>
      </c>
      <c r="F4" s="39"/>
      <c r="G4" s="29">
        <f t="shared" si="0"/>
        <v>5.4700748201438839E-6</v>
      </c>
      <c r="H4" s="110">
        <f t="shared" ref="H4:H33" si="14">G4*100</f>
        <v>5.4700748201438843E-4</v>
      </c>
      <c r="I4" s="110">
        <f t="shared" si="1"/>
        <v>2.7350374100719404E-8</v>
      </c>
      <c r="J4" s="110"/>
      <c r="K4" s="113">
        <f t="shared" ref="K4:K34" si="15">I4*100</f>
        <v>2.7350374100719402E-6</v>
      </c>
      <c r="L4" s="110"/>
      <c r="M4" s="42">
        <f t="shared" si="2"/>
        <v>6.544479565942446E-5</v>
      </c>
      <c r="N4" s="42">
        <f t="shared" ref="N4:N33" si="16">M4*100</f>
        <v>6.5444795659424463E-3</v>
      </c>
      <c r="O4" s="42">
        <f t="shared" ref="O4:O33" si="17">M4*D4%</f>
        <v>3.2722397829712213E-7</v>
      </c>
      <c r="P4" s="113">
        <f t="shared" si="3"/>
        <v>7.8706112520055873E-7</v>
      </c>
      <c r="Q4" s="29">
        <f t="shared" si="4"/>
        <v>2.6032316058123778E-4</v>
      </c>
      <c r="R4" s="110">
        <f t="shared" si="5"/>
        <v>2.6032316058123776E-2</v>
      </c>
      <c r="S4" s="110">
        <f t="shared" si="6"/>
        <v>1.3016158029061883E-6</v>
      </c>
      <c r="T4" s="113">
        <f t="shared" ref="T4:T33" si="18">R4*D4%</f>
        <v>1.3016158029061881E-4</v>
      </c>
      <c r="U4" s="110"/>
      <c r="V4" s="110"/>
      <c r="W4" s="120">
        <f t="shared" si="7"/>
        <v>1.1134201654660705E-4</v>
      </c>
      <c r="X4" s="120">
        <f t="shared" ref="X4:X33" si="19">W4*100</f>
        <v>1.1134201654660706E-2</v>
      </c>
      <c r="Y4" s="120">
        <f t="shared" si="8"/>
        <v>5.5671008273303496E-7</v>
      </c>
      <c r="Z4" s="121">
        <f t="shared" si="9"/>
        <v>2.2000000000000001E-4</v>
      </c>
      <c r="AA4" s="121">
        <f t="shared" ref="AA4:AA33" si="20">Z4*100</f>
        <v>2.2000000000000002E-2</v>
      </c>
      <c r="AB4" s="110">
        <f t="shared" si="10"/>
        <v>0.10910152022434196</v>
      </c>
      <c r="AC4" s="110">
        <f t="shared" ref="AC4:AC33" si="21">(((18/AB4^2)+((2.335-1.744*$AO$5)/AB4^0.5)))^-1</f>
        <v>6.5969431034880812E-4</v>
      </c>
      <c r="AD4" s="110">
        <f t="shared" si="11"/>
        <v>5.0021688238970682E-4</v>
      </c>
      <c r="AE4" s="110">
        <f t="shared" ref="AE4:AE33" si="22">AD4*100</f>
        <v>5.0021688238970685E-2</v>
      </c>
      <c r="AF4" s="113">
        <f t="shared" ref="AF4:AF33" si="23">AD4*D4</f>
        <v>2.501084411948533E-4</v>
      </c>
      <c r="AG4" s="110"/>
      <c r="AH4" s="136" t="s">
        <v>4</v>
      </c>
      <c r="AI4" s="136"/>
      <c r="AJ4" s="69">
        <v>1.2</v>
      </c>
      <c r="AK4" s="52" t="s">
        <v>15</v>
      </c>
      <c r="AL4" s="70">
        <v>1.8348000000000001E-5</v>
      </c>
      <c r="AM4" s="52" t="s">
        <v>15</v>
      </c>
      <c r="AN4" s="62"/>
      <c r="AO4" s="52"/>
      <c r="AP4" s="52"/>
      <c r="AQ4" s="52"/>
      <c r="AR4" s="52"/>
      <c r="AS4" s="52"/>
      <c r="AT4" s="52"/>
    </row>
    <row r="5" spans="1:46" x14ac:dyDescent="0.2">
      <c r="A5" s="38">
        <v>2.6</v>
      </c>
      <c r="B5" s="38">
        <f t="shared" si="12"/>
        <v>2.6000000000000001E-6</v>
      </c>
      <c r="C5" s="38">
        <v>2.74</v>
      </c>
      <c r="D5" s="38">
        <f t="shared" ref="D5:D33" si="24">C5-C4</f>
        <v>0.48000000000000043</v>
      </c>
      <c r="E5" s="39">
        <f t="shared" si="13"/>
        <v>1.248000000000001E-2</v>
      </c>
      <c r="F5" s="39"/>
      <c r="G5" s="29">
        <f t="shared" si="0"/>
        <v>7.640021856234021E-6</v>
      </c>
      <c r="H5" s="110">
        <f t="shared" si="14"/>
        <v>7.6400218562340213E-4</v>
      </c>
      <c r="I5" s="110">
        <f t="shared" si="1"/>
        <v>3.667210490992333E-8</v>
      </c>
      <c r="J5" s="110"/>
      <c r="K5" s="113">
        <f t="shared" si="15"/>
        <v>3.6672104909923329E-6</v>
      </c>
      <c r="L5" s="110"/>
      <c r="M5" s="42">
        <f t="shared" si="2"/>
        <v>9.1406367491262259E-5</v>
      </c>
      <c r="N5" s="42">
        <f t="shared" si="16"/>
        <v>9.1406367491262252E-3</v>
      </c>
      <c r="O5" s="42">
        <f t="shared" si="17"/>
        <v>4.3875056395805918E-7</v>
      </c>
      <c r="P5" s="113">
        <f t="shared" si="3"/>
        <v>1.299153487652613E-6</v>
      </c>
      <c r="Q5" s="29">
        <f t="shared" si="4"/>
        <v>3.0765464432328107E-4</v>
      </c>
      <c r="R5" s="110">
        <f t="shared" si="5"/>
        <v>3.0765464432328107E-2</v>
      </c>
      <c r="S5" s="110">
        <f t="shared" si="6"/>
        <v>1.4767422927517503E-6</v>
      </c>
      <c r="T5" s="113">
        <f t="shared" si="18"/>
        <v>1.4767422927517503E-4</v>
      </c>
      <c r="U5" s="110"/>
      <c r="V5" s="110"/>
      <c r="W5" s="120">
        <f t="shared" si="7"/>
        <v>1.3605668437790245E-4</v>
      </c>
      <c r="X5" s="120">
        <f t="shared" si="19"/>
        <v>1.3605668437790245E-2</v>
      </c>
      <c r="Y5" s="120">
        <f t="shared" si="8"/>
        <v>6.5307208501393232E-7</v>
      </c>
      <c r="Z5" s="121">
        <f t="shared" si="9"/>
        <v>2.6000000000000003E-4</v>
      </c>
      <c r="AA5" s="121">
        <f t="shared" si="20"/>
        <v>2.6000000000000002E-2</v>
      </c>
      <c r="AB5" s="110">
        <f t="shared" si="10"/>
        <v>0.12893816026513141</v>
      </c>
      <c r="AC5" s="110">
        <f t="shared" si="21"/>
        <v>9.2076024396559866E-4</v>
      </c>
      <c r="AD5" s="110">
        <f t="shared" si="11"/>
        <v>6.9817157953254091E-4</v>
      </c>
      <c r="AE5" s="110">
        <f t="shared" si="22"/>
        <v>6.9817157953254091E-2</v>
      </c>
      <c r="AF5" s="113">
        <f t="shared" si="23"/>
        <v>3.3512235817561995E-4</v>
      </c>
      <c r="AG5" s="110"/>
      <c r="AH5" s="149" t="s">
        <v>8</v>
      </c>
      <c r="AI5" s="149"/>
      <c r="AJ5" s="68">
        <f>Densities!B27*1000</f>
        <v>3488.9999999999995</v>
      </c>
      <c r="AK5" s="53" t="s">
        <v>89</v>
      </c>
      <c r="AL5" s="53"/>
      <c r="AM5" s="53"/>
      <c r="AN5" s="63">
        <f>F3</f>
        <v>75.480580000000018</v>
      </c>
      <c r="AO5" s="76">
        <f>0.648</f>
        <v>0.64800000000000002</v>
      </c>
      <c r="AP5" s="53" t="s">
        <v>90</v>
      </c>
      <c r="AQ5" s="53">
        <f>0.35</f>
        <v>0.35</v>
      </c>
      <c r="AR5" s="53" t="s">
        <v>91</v>
      </c>
      <c r="AS5" s="76">
        <f>'Void fraction'!H15</f>
        <v>0.6714435845992166</v>
      </c>
      <c r="AT5" s="53" t="s">
        <v>90</v>
      </c>
    </row>
    <row r="6" spans="1:46" s="5" customFormat="1" x14ac:dyDescent="0.2">
      <c r="A6" s="29">
        <v>3</v>
      </c>
      <c r="B6" s="38">
        <f t="shared" si="12"/>
        <v>3.0000000000000001E-6</v>
      </c>
      <c r="C6" s="29">
        <v>3.21</v>
      </c>
      <c r="D6" s="29">
        <f t="shared" si="24"/>
        <v>0.46999999999999975</v>
      </c>
      <c r="E6" s="29">
        <f t="shared" si="13"/>
        <v>1.4099999999999993E-2</v>
      </c>
      <c r="F6" s="29"/>
      <c r="G6" s="29">
        <f t="shared" si="0"/>
        <v>1.0171626731672513E-5</v>
      </c>
      <c r="H6" s="110">
        <f t="shared" si="14"/>
        <v>1.0171626731672514E-3</v>
      </c>
      <c r="I6" s="110">
        <f t="shared" si="1"/>
        <v>4.7806645638860792E-8</v>
      </c>
      <c r="J6" s="110"/>
      <c r="K6" s="113">
        <f t="shared" si="15"/>
        <v>4.7806645638860787E-6</v>
      </c>
      <c r="L6" s="110"/>
      <c r="M6" s="42">
        <f t="shared" si="2"/>
        <v>1.216948679617397E-4</v>
      </c>
      <c r="N6" s="42">
        <f t="shared" si="16"/>
        <v>1.2169486796173971E-2</v>
      </c>
      <c r="O6" s="42">
        <f t="shared" si="17"/>
        <v>5.7196587942017629E-7</v>
      </c>
      <c r="P6" s="113">
        <f t="shared" si="3"/>
        <v>1.9957410199488252E-6</v>
      </c>
      <c r="Q6" s="29">
        <f t="shared" si="4"/>
        <v>3.549861280653243E-4</v>
      </c>
      <c r="R6" s="110">
        <f t="shared" si="5"/>
        <v>3.549861280653243E-2</v>
      </c>
      <c r="S6" s="110">
        <f t="shared" si="6"/>
        <v>1.6684348019070233E-6</v>
      </c>
      <c r="T6" s="113">
        <f t="shared" si="18"/>
        <v>1.6684348019070235E-4</v>
      </c>
      <c r="U6" s="110"/>
      <c r="V6" s="110"/>
      <c r="W6" s="120">
        <f t="shared" si="7"/>
        <v>1.6154643235223113E-4</v>
      </c>
      <c r="X6" s="120">
        <f t="shared" si="19"/>
        <v>1.6154643235223112E-2</v>
      </c>
      <c r="Y6" s="120">
        <f t="shared" si="8"/>
        <v>7.5926823205548589E-7</v>
      </c>
      <c r="Z6" s="121">
        <f t="shared" si="9"/>
        <v>3.0000000000000003E-4</v>
      </c>
      <c r="AA6" s="121">
        <f t="shared" si="20"/>
        <v>3.0000000000000002E-2</v>
      </c>
      <c r="AB6" s="110">
        <f t="shared" si="10"/>
        <v>0.14877480030592086</v>
      </c>
      <c r="AC6" s="110">
        <f t="shared" si="21"/>
        <v>1.224958077093926E-3</v>
      </c>
      <c r="AD6" s="110">
        <f t="shared" si="11"/>
        <v>9.2883127953313706E-4</v>
      </c>
      <c r="AE6" s="110">
        <f t="shared" si="22"/>
        <v>9.2883127953313702E-2</v>
      </c>
      <c r="AF6" s="113">
        <f t="shared" si="23"/>
        <v>4.3655070138057418E-4</v>
      </c>
      <c r="AG6" s="110"/>
      <c r="AH6" s="45" t="s">
        <v>0</v>
      </c>
      <c r="AI6" s="29"/>
      <c r="AJ6" s="57"/>
      <c r="AK6" s="57"/>
      <c r="AL6" s="56"/>
      <c r="AM6" s="56"/>
      <c r="AN6" s="56"/>
      <c r="AO6" s="57"/>
      <c r="AP6" s="57"/>
      <c r="AQ6" s="56"/>
      <c r="AR6" s="56"/>
      <c r="AS6" s="56"/>
      <c r="AT6" s="56"/>
    </row>
    <row r="7" spans="1:46" x14ac:dyDescent="0.2">
      <c r="A7" s="38">
        <v>3.6</v>
      </c>
      <c r="B7" s="38">
        <f t="shared" si="12"/>
        <v>3.6000000000000003E-6</v>
      </c>
      <c r="C7" s="38">
        <v>3.89</v>
      </c>
      <c r="D7" s="38">
        <f t="shared" si="24"/>
        <v>0.68000000000000016</v>
      </c>
      <c r="E7" s="39">
        <f t="shared" si="13"/>
        <v>2.4480000000000005E-2</v>
      </c>
      <c r="F7" s="39"/>
      <c r="G7" s="29">
        <f t="shared" si="0"/>
        <v>1.4647142493608418E-5</v>
      </c>
      <c r="H7" s="110">
        <f t="shared" si="14"/>
        <v>1.4647142493608419E-3</v>
      </c>
      <c r="I7" s="110">
        <f t="shared" si="1"/>
        <v>9.9600568956537262E-8</v>
      </c>
      <c r="J7" s="110"/>
      <c r="K7" s="113">
        <f t="shared" si="15"/>
        <v>9.9600568956537254E-6</v>
      </c>
      <c r="L7" s="110"/>
      <c r="M7" s="42">
        <f t="shared" si="2"/>
        <v>1.7524060986490517E-4</v>
      </c>
      <c r="N7" s="42">
        <f t="shared" si="16"/>
        <v>1.7524060986490515E-2</v>
      </c>
      <c r="O7" s="42">
        <f t="shared" si="17"/>
        <v>1.1916361470813553E-6</v>
      </c>
      <c r="P7" s="113">
        <f t="shared" si="3"/>
        <v>3.4486404824715695E-6</v>
      </c>
      <c r="Q7" s="29">
        <f t="shared" si="4"/>
        <v>4.259833536783891E-4</v>
      </c>
      <c r="R7" s="110">
        <f t="shared" si="5"/>
        <v>4.2598335367838913E-2</v>
      </c>
      <c r="S7" s="110">
        <f t="shared" si="6"/>
        <v>2.8966868050130465E-6</v>
      </c>
      <c r="T7" s="113">
        <f t="shared" si="18"/>
        <v>2.8966868050130464E-4</v>
      </c>
      <c r="U7" s="110"/>
      <c r="V7" s="110"/>
      <c r="W7" s="120">
        <f t="shared" si="7"/>
        <v>2.010549947421587E-4</v>
      </c>
      <c r="X7" s="120">
        <f t="shared" si="19"/>
        <v>2.010549947421587E-2</v>
      </c>
      <c r="Y7" s="120">
        <f t="shared" si="8"/>
        <v>1.3671739642466795E-6</v>
      </c>
      <c r="Z7" s="121">
        <f t="shared" si="9"/>
        <v>3.6000000000000002E-4</v>
      </c>
      <c r="AA7" s="121">
        <f t="shared" si="20"/>
        <v>3.6000000000000004E-2</v>
      </c>
      <c r="AB7" s="110">
        <f t="shared" si="10"/>
        <v>0.17852976036710502</v>
      </c>
      <c r="AC7" s="110">
        <f t="shared" si="21"/>
        <v>1.7618191600315167E-3</v>
      </c>
      <c r="AD7" s="110">
        <f t="shared" si="11"/>
        <v>1.3359091836026922E-3</v>
      </c>
      <c r="AE7" s="110">
        <f t="shared" si="22"/>
        <v>0.13359091836026923</v>
      </c>
      <c r="AF7" s="113">
        <f t="shared" si="23"/>
        <v>9.0841824484983087E-4</v>
      </c>
      <c r="AG7" s="110"/>
      <c r="AH7" s="29"/>
      <c r="AI7" s="29"/>
      <c r="AJ7" s="57"/>
      <c r="AK7" s="57"/>
      <c r="AL7" s="57"/>
      <c r="AM7" s="57"/>
      <c r="AN7" s="57"/>
      <c r="AO7" s="57"/>
      <c r="AP7" s="57"/>
      <c r="AQ7" s="56"/>
      <c r="AR7" s="56"/>
      <c r="AS7" s="57"/>
      <c r="AT7" s="57"/>
    </row>
    <row r="8" spans="1:46" x14ac:dyDescent="0.2">
      <c r="A8" s="38">
        <v>4.4000000000000004</v>
      </c>
      <c r="B8" s="38">
        <f t="shared" si="12"/>
        <v>4.4000000000000002E-6</v>
      </c>
      <c r="C8" s="38">
        <v>4.74</v>
      </c>
      <c r="D8" s="38">
        <f t="shared" si="24"/>
        <v>0.85000000000000009</v>
      </c>
      <c r="E8" s="39">
        <f t="shared" si="13"/>
        <v>3.7400000000000003E-2</v>
      </c>
      <c r="F8" s="39"/>
      <c r="G8" s="29">
        <f t="shared" si="0"/>
        <v>2.1880299280575535E-5</v>
      </c>
      <c r="H8" s="110">
        <f t="shared" si="14"/>
        <v>2.1880299280575537E-3</v>
      </c>
      <c r="I8" s="110">
        <f t="shared" si="1"/>
        <v>1.8598254388489205E-7</v>
      </c>
      <c r="J8" s="110"/>
      <c r="K8" s="113">
        <f t="shared" si="15"/>
        <v>1.8598254388489207E-5</v>
      </c>
      <c r="L8" s="110"/>
      <c r="M8" s="42">
        <f t="shared" si="2"/>
        <v>2.6177918263769784E-4</v>
      </c>
      <c r="N8" s="42">
        <f t="shared" si="16"/>
        <v>2.6177918263769785E-2</v>
      </c>
      <c r="O8" s="42">
        <f t="shared" si="17"/>
        <v>2.2251230524204319E-6</v>
      </c>
      <c r="P8" s="113">
        <f t="shared" si="3"/>
        <v>6.2964890016044698E-6</v>
      </c>
      <c r="Q8" s="29">
        <f t="shared" si="4"/>
        <v>5.2064632116247556E-4</v>
      </c>
      <c r="R8" s="110">
        <f t="shared" si="5"/>
        <v>5.2064632116247553E-2</v>
      </c>
      <c r="S8" s="110">
        <f t="shared" si="6"/>
        <v>4.4254937298810428E-6</v>
      </c>
      <c r="T8" s="113">
        <f t="shared" si="18"/>
        <v>4.4254937298810425E-4</v>
      </c>
      <c r="U8" s="110"/>
      <c r="V8" s="110"/>
      <c r="W8" s="120">
        <f t="shared" si="7"/>
        <v>2.5579678249828034E-4</v>
      </c>
      <c r="X8" s="120">
        <f t="shared" si="19"/>
        <v>2.5579678249828035E-2</v>
      </c>
      <c r="Y8" s="120">
        <f t="shared" si="8"/>
        <v>2.1742726512353829E-6</v>
      </c>
      <c r="Z8" s="121">
        <f t="shared" si="9"/>
        <v>4.4000000000000002E-4</v>
      </c>
      <c r="AA8" s="121">
        <f t="shared" si="20"/>
        <v>4.4000000000000004E-2</v>
      </c>
      <c r="AB8" s="110">
        <f t="shared" si="10"/>
        <v>0.21820304044868391</v>
      </c>
      <c r="AC8" s="110">
        <f t="shared" si="21"/>
        <v>2.6272175110858332E-3</v>
      </c>
      <c r="AD8" s="110">
        <f t="shared" si="11"/>
        <v>1.9921022997153623E-3</v>
      </c>
      <c r="AE8" s="110">
        <f t="shared" si="22"/>
        <v>0.19921022997153623</v>
      </c>
      <c r="AF8" s="113">
        <f t="shared" si="23"/>
        <v>1.6932869547580582E-3</v>
      </c>
      <c r="AG8" s="110"/>
      <c r="AH8" s="32" t="s">
        <v>14</v>
      </c>
      <c r="AI8" s="29"/>
      <c r="AJ8" s="57"/>
      <c r="AK8" s="57"/>
      <c r="AL8" s="57"/>
      <c r="AM8" s="57"/>
      <c r="AN8" s="57"/>
      <c r="AO8" s="57"/>
      <c r="AP8" s="57"/>
      <c r="AQ8" s="56"/>
      <c r="AR8" s="56"/>
      <c r="AS8" s="57"/>
      <c r="AT8" s="57"/>
    </row>
    <row r="9" spans="1:46" x14ac:dyDescent="0.2">
      <c r="A9" s="38">
        <v>5.2</v>
      </c>
      <c r="B9" s="38">
        <f t="shared" si="12"/>
        <v>5.2000000000000002E-6</v>
      </c>
      <c r="C9" s="38">
        <v>5.56</v>
      </c>
      <c r="D9" s="38">
        <f t="shared" si="24"/>
        <v>0.8199999999999994</v>
      </c>
      <c r="E9" s="39">
        <f t="shared" si="13"/>
        <v>4.263999999999997E-2</v>
      </c>
      <c r="F9" s="39"/>
      <c r="G9" s="29">
        <f t="shared" si="0"/>
        <v>3.0560087424936084E-5</v>
      </c>
      <c r="H9" s="110">
        <f t="shared" si="14"/>
        <v>3.0560087424936085E-3</v>
      </c>
      <c r="I9" s="110">
        <f t="shared" si="1"/>
        <v>2.505927168844757E-7</v>
      </c>
      <c r="J9" s="110"/>
      <c r="K9" s="113">
        <f t="shared" si="15"/>
        <v>2.5059271688447569E-5</v>
      </c>
      <c r="L9" s="110"/>
      <c r="M9" s="42">
        <f t="shared" si="2"/>
        <v>3.6562546996504904E-4</v>
      </c>
      <c r="N9" s="42">
        <f t="shared" si="16"/>
        <v>3.6562546996504901E-2</v>
      </c>
      <c r="O9" s="42">
        <f t="shared" si="17"/>
        <v>2.9981288537133996E-6</v>
      </c>
      <c r="P9" s="113">
        <f t="shared" si="3"/>
        <v>1.0393227901220904E-5</v>
      </c>
      <c r="Q9" s="29">
        <f t="shared" si="4"/>
        <v>6.1530928864656214E-4</v>
      </c>
      <c r="R9" s="110">
        <f t="shared" si="5"/>
        <v>6.1530928864656213E-2</v>
      </c>
      <c r="S9" s="110">
        <f t="shared" si="6"/>
        <v>5.0455361669018058E-6</v>
      </c>
      <c r="T9" s="113">
        <f t="shared" si="18"/>
        <v>5.0455361669018062E-4</v>
      </c>
      <c r="U9" s="110"/>
      <c r="V9" s="110"/>
      <c r="W9" s="120">
        <f t="shared" si="7"/>
        <v>3.1257617906249461E-4</v>
      </c>
      <c r="X9" s="120">
        <f t="shared" si="19"/>
        <v>3.1257617906249459E-2</v>
      </c>
      <c r="Y9" s="120">
        <f t="shared" si="8"/>
        <v>2.5631246683124537E-6</v>
      </c>
      <c r="Z9" s="121">
        <f t="shared" si="9"/>
        <v>5.2000000000000006E-4</v>
      </c>
      <c r="AA9" s="121">
        <f t="shared" si="20"/>
        <v>5.2000000000000005E-2</v>
      </c>
      <c r="AB9" s="110">
        <f t="shared" si="10"/>
        <v>0.25787632053026283</v>
      </c>
      <c r="AC9" s="110">
        <f t="shared" si="21"/>
        <v>3.6623519408039715E-3</v>
      </c>
      <c r="AD9" s="110">
        <f t="shared" si="11"/>
        <v>2.7769987421510656E-3</v>
      </c>
      <c r="AE9" s="110">
        <f t="shared" si="22"/>
        <v>0.27769987421510656</v>
      </c>
      <c r="AF9" s="113">
        <f t="shared" si="23"/>
        <v>2.2771389685638721E-3</v>
      </c>
      <c r="AG9" s="110"/>
      <c r="AH9" s="46"/>
      <c r="AI9" s="29"/>
      <c r="AJ9" s="57"/>
      <c r="AK9" s="57"/>
      <c r="AL9" s="57"/>
      <c r="AM9" s="57"/>
      <c r="AN9" s="57"/>
      <c r="AO9" s="57"/>
      <c r="AP9" s="57"/>
      <c r="AQ9" s="56"/>
      <c r="AR9" s="56"/>
      <c r="AS9" s="57"/>
      <c r="AT9" s="57"/>
    </row>
    <row r="10" spans="1:46" ht="19" customHeight="1" x14ac:dyDescent="0.2">
      <c r="A10" s="38">
        <v>6.2</v>
      </c>
      <c r="B10" s="38">
        <f t="shared" si="12"/>
        <v>6.1999999999999999E-6</v>
      </c>
      <c r="C10" s="38">
        <v>6.53</v>
      </c>
      <c r="D10" s="38">
        <f t="shared" si="24"/>
        <v>0.97000000000000064</v>
      </c>
      <c r="E10" s="39">
        <f t="shared" si="13"/>
        <v>6.0140000000000048E-2</v>
      </c>
      <c r="F10" s="39"/>
      <c r="G10" s="29">
        <f t="shared" si="0"/>
        <v>4.3444147951721261E-5</v>
      </c>
      <c r="H10" s="110">
        <f t="shared" si="14"/>
        <v>4.3444147951721265E-3</v>
      </c>
      <c r="I10" s="110">
        <f t="shared" si="1"/>
        <v>4.2140823513169654E-7</v>
      </c>
      <c r="J10" s="110"/>
      <c r="K10" s="113">
        <f t="shared" si="15"/>
        <v>4.2140823513169657E-5</v>
      </c>
      <c r="L10" s="110"/>
      <c r="M10" s="42">
        <f t="shared" si="2"/>
        <v>5.1977230271658601E-4</v>
      </c>
      <c r="N10" s="42">
        <f t="shared" si="16"/>
        <v>5.1977230271658598E-2</v>
      </c>
      <c r="O10" s="42">
        <f t="shared" si="17"/>
        <v>5.0417913363508881E-6</v>
      </c>
      <c r="P10" s="113">
        <f t="shared" si="3"/>
        <v>1.7616332066754206E-5</v>
      </c>
      <c r="Q10" s="29">
        <f t="shared" si="4"/>
        <v>7.3363799800167011E-4</v>
      </c>
      <c r="R10" s="110">
        <f t="shared" si="5"/>
        <v>7.3363799800167009E-2</v>
      </c>
      <c r="S10" s="110">
        <f t="shared" si="6"/>
        <v>7.1162885806162051E-6</v>
      </c>
      <c r="T10" s="113">
        <f t="shared" si="18"/>
        <v>7.1162885806162052E-4</v>
      </c>
      <c r="U10" s="110"/>
      <c r="V10" s="110"/>
      <c r="W10" s="120">
        <f t="shared" si="7"/>
        <v>3.8603074332966138E-4</v>
      </c>
      <c r="X10" s="120">
        <f t="shared" si="19"/>
        <v>3.8603074332966135E-2</v>
      </c>
      <c r="Y10" s="120">
        <f t="shared" si="8"/>
        <v>3.7444982102977181E-6</v>
      </c>
      <c r="Z10" s="121">
        <f t="shared" si="9"/>
        <v>6.2E-4</v>
      </c>
      <c r="AA10" s="121">
        <f t="shared" si="20"/>
        <v>6.2E-2</v>
      </c>
      <c r="AB10" s="110">
        <f t="shared" si="10"/>
        <v>0.30746792063223638</v>
      </c>
      <c r="AC10" s="110">
        <f t="shared" si="21"/>
        <v>5.1927674946725911E-3</v>
      </c>
      <c r="AD10" s="110">
        <f t="shared" si="11"/>
        <v>3.9374448534902767E-3</v>
      </c>
      <c r="AE10" s="110">
        <f t="shared" si="22"/>
        <v>0.39374448534902767</v>
      </c>
      <c r="AF10" s="113">
        <f t="shared" si="23"/>
        <v>3.8193215078855709E-3</v>
      </c>
      <c r="AG10" s="110"/>
      <c r="AH10" s="46" t="s">
        <v>12</v>
      </c>
      <c r="AI10" s="29"/>
      <c r="AJ10" s="57"/>
      <c r="AK10" s="57"/>
      <c r="AL10" s="57"/>
      <c r="AM10" s="57"/>
      <c r="AN10" s="57"/>
      <c r="AO10" s="57"/>
      <c r="AP10" s="57"/>
      <c r="AQ10" s="56"/>
      <c r="AR10" s="56"/>
      <c r="AS10" s="57"/>
      <c r="AT10" s="57"/>
    </row>
    <row r="11" spans="1:46" x14ac:dyDescent="0.2">
      <c r="A11" s="38">
        <v>7.4</v>
      </c>
      <c r="B11" s="38">
        <f t="shared" si="12"/>
        <v>7.4000000000000003E-6</v>
      </c>
      <c r="C11" s="38">
        <v>7.64</v>
      </c>
      <c r="D11" s="38">
        <f t="shared" si="24"/>
        <v>1.1099999999999994</v>
      </c>
      <c r="E11" s="39">
        <f t="shared" si="13"/>
        <v>8.2139999999999963E-2</v>
      </c>
      <c r="F11" s="39"/>
      <c r="G11" s="29">
        <f t="shared" si="0"/>
        <v>6.1888697758487424E-5</v>
      </c>
      <c r="H11" s="110">
        <f t="shared" si="14"/>
        <v>6.1888697758487425E-3</v>
      </c>
      <c r="I11" s="110">
        <f t="shared" si="1"/>
        <v>6.8696454511921002E-7</v>
      </c>
      <c r="J11" s="110"/>
      <c r="K11" s="113">
        <f t="shared" si="15"/>
        <v>6.8696454511921E-5</v>
      </c>
      <c r="L11" s="110"/>
      <c r="M11" s="42">
        <f t="shared" si="2"/>
        <v>7.4044566328720733E-4</v>
      </c>
      <c r="N11" s="42">
        <f t="shared" si="16"/>
        <v>7.4044566328720737E-2</v>
      </c>
      <c r="O11" s="42">
        <f t="shared" si="17"/>
        <v>8.2189468624879962E-6</v>
      </c>
      <c r="P11" s="113">
        <f t="shared" si="3"/>
        <v>2.9952672558064546E-5</v>
      </c>
      <c r="Q11" s="29">
        <f t="shared" si="4"/>
        <v>8.7563244922779992E-4</v>
      </c>
      <c r="R11" s="110">
        <f t="shared" si="5"/>
        <v>8.756324492277999E-2</v>
      </c>
      <c r="S11" s="110">
        <f t="shared" si="6"/>
        <v>9.7195201864285741E-6</v>
      </c>
      <c r="T11" s="113">
        <f t="shared" si="18"/>
        <v>9.7195201864285733E-4</v>
      </c>
      <c r="U11" s="110"/>
      <c r="V11" s="110"/>
      <c r="W11" s="120">
        <f t="shared" si="7"/>
        <v>4.7734230879439794E-4</v>
      </c>
      <c r="X11" s="120">
        <f t="shared" si="19"/>
        <v>4.7734230879439794E-2</v>
      </c>
      <c r="Y11" s="120">
        <f t="shared" si="8"/>
        <v>5.2984996276178137E-6</v>
      </c>
      <c r="Z11" s="121">
        <f t="shared" si="9"/>
        <v>7.3999999999999999E-4</v>
      </c>
      <c r="AA11" s="121">
        <f t="shared" si="20"/>
        <v>7.3999999999999996E-2</v>
      </c>
      <c r="AB11" s="110">
        <f t="shared" si="10"/>
        <v>0.36697784075460477</v>
      </c>
      <c r="AC11" s="110">
        <f t="shared" si="21"/>
        <v>7.3721137604105908E-3</v>
      </c>
      <c r="AD11" s="110">
        <f t="shared" si="11"/>
        <v>5.5899462887667251E-3</v>
      </c>
      <c r="AE11" s="110">
        <f t="shared" si="22"/>
        <v>0.55899462887667251</v>
      </c>
      <c r="AF11" s="113">
        <f t="shared" si="23"/>
        <v>6.2048403805310621E-3</v>
      </c>
      <c r="AG11" s="110"/>
      <c r="AH11" s="29"/>
      <c r="AI11" s="29"/>
      <c r="AJ11" s="57"/>
      <c r="AK11" s="57"/>
      <c r="AL11" s="57"/>
      <c r="AM11" s="66"/>
      <c r="AN11" s="57"/>
      <c r="AO11" s="57"/>
      <c r="AP11" s="57"/>
      <c r="AQ11" s="56"/>
      <c r="AR11" s="56"/>
      <c r="AS11" s="57"/>
      <c r="AT11" s="57"/>
    </row>
    <row r="12" spans="1:46" x14ac:dyDescent="0.2">
      <c r="A12" s="38">
        <v>8.6</v>
      </c>
      <c r="B12" s="38">
        <f t="shared" si="12"/>
        <v>8.599999999999999E-6</v>
      </c>
      <c r="C12" s="38">
        <v>8.7100000000000009</v>
      </c>
      <c r="D12" s="38">
        <f t="shared" si="24"/>
        <v>1.0700000000000012</v>
      </c>
      <c r="E12" s="39">
        <f t="shared" si="13"/>
        <v>9.2020000000000102E-2</v>
      </c>
      <c r="F12" s="39"/>
      <c r="G12" s="29">
        <f t="shared" si="0"/>
        <v>8.3588168119388772E-5</v>
      </c>
      <c r="H12" s="110">
        <f t="shared" si="14"/>
        <v>8.3588168119388771E-3</v>
      </c>
      <c r="I12" s="110">
        <f t="shared" si="1"/>
        <v>8.9439339887746085E-7</v>
      </c>
      <c r="J12" s="110"/>
      <c r="K12" s="113">
        <f t="shared" si="15"/>
        <v>8.943933988774609E-5</v>
      </c>
      <c r="L12" s="110"/>
      <c r="M12" s="42">
        <f t="shared" si="2"/>
        <v>1.0000613816055852E-3</v>
      </c>
      <c r="N12" s="42">
        <f t="shared" si="16"/>
        <v>0.10000613816055852</v>
      </c>
      <c r="O12" s="42">
        <f t="shared" si="17"/>
        <v>1.0700656783179774E-5</v>
      </c>
      <c r="P12" s="113">
        <f t="shared" si="3"/>
        <v>4.7014927784613683E-5</v>
      </c>
      <c r="Q12" s="29">
        <f t="shared" si="4"/>
        <v>1.0176269004539295E-3</v>
      </c>
      <c r="R12" s="110">
        <f t="shared" si="5"/>
        <v>0.10176269004539296</v>
      </c>
      <c r="S12" s="110">
        <f t="shared" si="6"/>
        <v>1.0888607834857057E-5</v>
      </c>
      <c r="T12" s="113">
        <f t="shared" si="18"/>
        <v>1.0888607834857059E-3</v>
      </c>
      <c r="U12" s="110"/>
      <c r="V12" s="110"/>
      <c r="W12" s="120">
        <f t="shared" si="7"/>
        <v>5.7167606193873097E-4</v>
      </c>
      <c r="X12" s="120">
        <f t="shared" si="19"/>
        <v>5.7167606193873094E-2</v>
      </c>
      <c r="Y12" s="120">
        <f t="shared" si="8"/>
        <v>6.1169338627444277E-6</v>
      </c>
      <c r="Z12" s="121">
        <f t="shared" si="9"/>
        <v>8.5999999999999987E-4</v>
      </c>
      <c r="AA12" s="121">
        <f t="shared" si="20"/>
        <v>8.5999999999999993E-2</v>
      </c>
      <c r="AB12" s="110">
        <f t="shared" si="10"/>
        <v>0.42648776087697304</v>
      </c>
      <c r="AC12" s="110">
        <f t="shared" si="21"/>
        <v>9.920151417909584E-3</v>
      </c>
      <c r="AD12" s="110">
        <f t="shared" si="11"/>
        <v>7.5220100238197049E-3</v>
      </c>
      <c r="AE12" s="110">
        <f t="shared" si="22"/>
        <v>0.75220100238197052</v>
      </c>
      <c r="AF12" s="113">
        <f t="shared" si="23"/>
        <v>8.0485507254870938E-3</v>
      </c>
      <c r="AG12" s="110"/>
      <c r="AH12" s="46"/>
      <c r="AI12" s="29"/>
      <c r="AJ12" s="57"/>
      <c r="AK12" s="57"/>
      <c r="AL12" s="57"/>
      <c r="AM12" s="57"/>
      <c r="AN12" s="57"/>
      <c r="AO12" s="57"/>
      <c r="AP12" s="57"/>
      <c r="AQ12" s="56"/>
      <c r="AR12" s="56"/>
      <c r="AS12" s="57"/>
      <c r="AT12" s="57"/>
    </row>
    <row r="13" spans="1:46" x14ac:dyDescent="0.2">
      <c r="A13" s="38">
        <v>10</v>
      </c>
      <c r="B13" s="38">
        <f t="shared" si="12"/>
        <v>1.0000000000000001E-5</v>
      </c>
      <c r="C13" s="38">
        <v>9.91</v>
      </c>
      <c r="D13" s="38">
        <f t="shared" si="24"/>
        <v>1.1999999999999993</v>
      </c>
      <c r="E13" s="39">
        <f t="shared" si="13"/>
        <v>0.11999999999999994</v>
      </c>
      <c r="F13" s="39"/>
      <c r="G13" s="29">
        <f t="shared" si="0"/>
        <v>1.1301807479636126E-4</v>
      </c>
      <c r="H13" s="110">
        <f t="shared" si="14"/>
        <v>1.1301807479636126E-2</v>
      </c>
      <c r="I13" s="110">
        <f t="shared" si="1"/>
        <v>1.3562168975563344E-6</v>
      </c>
      <c r="J13" s="110"/>
      <c r="K13" s="113">
        <f t="shared" si="15"/>
        <v>1.3562168975563344E-4</v>
      </c>
      <c r="L13" s="110"/>
      <c r="M13" s="42">
        <f t="shared" si="2"/>
        <v>1.3521651995748857E-3</v>
      </c>
      <c r="N13" s="42">
        <f t="shared" si="16"/>
        <v>0.13521651995748857</v>
      </c>
      <c r="O13" s="42">
        <f t="shared" si="17"/>
        <v>1.6225982394898619E-5</v>
      </c>
      <c r="P13" s="113">
        <f t="shared" si="3"/>
        <v>7.3916334072178722E-5</v>
      </c>
      <c r="Q13" s="29">
        <f t="shared" si="4"/>
        <v>1.183287093551081E-3</v>
      </c>
      <c r="R13" s="110">
        <f t="shared" si="5"/>
        <v>0.1183287093551081</v>
      </c>
      <c r="S13" s="110">
        <f t="shared" si="6"/>
        <v>1.4199445122612964E-5</v>
      </c>
      <c r="T13" s="113">
        <f t="shared" si="18"/>
        <v>1.4199445122612963E-3</v>
      </c>
      <c r="U13" s="110"/>
      <c r="V13" s="110"/>
      <c r="W13" s="120">
        <f t="shared" si="7"/>
        <v>6.8509668436228315E-4</v>
      </c>
      <c r="X13" s="120">
        <f t="shared" si="19"/>
        <v>6.8509668436228313E-2</v>
      </c>
      <c r="Y13" s="120">
        <f t="shared" si="8"/>
        <v>8.221160212347393E-6</v>
      </c>
      <c r="Z13" s="121">
        <f t="shared" si="9"/>
        <v>1E-3</v>
      </c>
      <c r="AA13" s="121">
        <f t="shared" si="20"/>
        <v>0.1</v>
      </c>
      <c r="AB13" s="110">
        <f t="shared" si="10"/>
        <v>0.49591600101973621</v>
      </c>
      <c r="AC13" s="110">
        <f t="shared" si="21"/>
        <v>1.335082614735339E-2</v>
      </c>
      <c r="AD13" s="110">
        <f t="shared" si="11"/>
        <v>1.0123338231043695E-2</v>
      </c>
      <c r="AE13" s="110">
        <f t="shared" si="22"/>
        <v>1.0123338231043695</v>
      </c>
      <c r="AF13" s="113">
        <f t="shared" si="23"/>
        <v>1.2148005877252427E-2</v>
      </c>
      <c r="AG13" s="110"/>
      <c r="AH13" s="29"/>
      <c r="AI13" s="29"/>
      <c r="AJ13" s="57"/>
      <c r="AK13" s="57"/>
      <c r="AL13" s="57"/>
      <c r="AM13" s="66"/>
      <c r="AN13" s="57"/>
      <c r="AO13" s="57"/>
      <c r="AP13" s="57"/>
      <c r="AQ13" s="56"/>
      <c r="AR13" s="56"/>
      <c r="AS13" s="57"/>
      <c r="AT13" s="57"/>
    </row>
    <row r="14" spans="1:46" x14ac:dyDescent="0.2">
      <c r="A14" s="38">
        <v>12</v>
      </c>
      <c r="B14" s="38">
        <f t="shared" si="12"/>
        <v>1.2E-5</v>
      </c>
      <c r="C14" s="38">
        <v>11.59</v>
      </c>
      <c r="D14" s="38">
        <f t="shared" si="24"/>
        <v>1.6799999999999997</v>
      </c>
      <c r="E14" s="39">
        <f t="shared" si="13"/>
        <v>0.20159999999999995</v>
      </c>
      <c r="F14" s="39"/>
      <c r="G14" s="29">
        <f t="shared" si="0"/>
        <v>1.6274602770676022E-4</v>
      </c>
      <c r="H14" s="110">
        <f t="shared" si="14"/>
        <v>1.6274602770676022E-2</v>
      </c>
      <c r="I14" s="110">
        <f t="shared" si="1"/>
        <v>2.7341332654735707E-6</v>
      </c>
      <c r="J14" s="110"/>
      <c r="K14" s="113">
        <f t="shared" si="15"/>
        <v>2.7341332654735705E-4</v>
      </c>
      <c r="L14" s="110"/>
      <c r="M14" s="42">
        <f t="shared" si="2"/>
        <v>1.9471178873878353E-3</v>
      </c>
      <c r="N14" s="42">
        <f t="shared" si="16"/>
        <v>0.19471178873878353</v>
      </c>
      <c r="O14" s="42">
        <f t="shared" si="17"/>
        <v>3.2711580508115623E-5</v>
      </c>
      <c r="P14" s="113">
        <f t="shared" si="3"/>
        <v>1.2772742527672481E-4</v>
      </c>
      <c r="Q14" s="29">
        <f t="shared" si="4"/>
        <v>1.4199445122612972E-3</v>
      </c>
      <c r="R14" s="110">
        <f t="shared" si="5"/>
        <v>0.14199445122612972</v>
      </c>
      <c r="S14" s="110">
        <f t="shared" si="6"/>
        <v>2.3855067805989787E-5</v>
      </c>
      <c r="T14" s="113">
        <f t="shared" si="18"/>
        <v>2.3855067805989786E-3</v>
      </c>
      <c r="U14" s="110"/>
      <c r="V14" s="110"/>
      <c r="W14" s="120">
        <f t="shared" si="7"/>
        <v>8.526471817836271E-4</v>
      </c>
      <c r="X14" s="120">
        <f t="shared" si="19"/>
        <v>8.5264718178362717E-2</v>
      </c>
      <c r="Y14" s="120">
        <f t="shared" si="8"/>
        <v>1.4324472653964931E-5</v>
      </c>
      <c r="Z14" s="121">
        <f t="shared" si="9"/>
        <v>1.2000000000000001E-3</v>
      </c>
      <c r="AA14" s="121">
        <f t="shared" si="20"/>
        <v>0.12000000000000001</v>
      </c>
      <c r="AB14" s="110">
        <f t="shared" si="10"/>
        <v>0.59509920122368343</v>
      </c>
      <c r="AC14" s="110">
        <f t="shared" si="21"/>
        <v>1.9088044648724815E-2</v>
      </c>
      <c r="AD14" s="110">
        <f t="shared" si="11"/>
        <v>1.4473616090537661E-2</v>
      </c>
      <c r="AE14" s="110">
        <f t="shared" si="22"/>
        <v>1.447361609053766</v>
      </c>
      <c r="AF14" s="113">
        <f t="shared" si="23"/>
        <v>2.4315675032103266E-2</v>
      </c>
      <c r="AG14" s="110"/>
      <c r="AH14" s="29"/>
      <c r="AI14" s="29"/>
      <c r="AJ14" s="57"/>
      <c r="AK14" s="57"/>
      <c r="AL14" s="57"/>
      <c r="AM14" s="57"/>
      <c r="AN14" s="57"/>
      <c r="AO14" s="57"/>
      <c r="AP14" s="57"/>
      <c r="AQ14" s="56"/>
      <c r="AR14" s="56"/>
      <c r="AS14" s="57"/>
      <c r="AT14" s="57"/>
    </row>
    <row r="15" spans="1:46" x14ac:dyDescent="0.2">
      <c r="A15" s="38">
        <v>15</v>
      </c>
      <c r="B15" s="38">
        <f t="shared" si="12"/>
        <v>1.5E-5</v>
      </c>
      <c r="C15" s="38">
        <v>14.05</v>
      </c>
      <c r="D15" s="38">
        <f t="shared" si="24"/>
        <v>2.4600000000000009</v>
      </c>
      <c r="E15" s="39">
        <f t="shared" si="13"/>
        <v>0.36900000000000011</v>
      </c>
      <c r="F15" s="39"/>
      <c r="G15" s="29">
        <f t="shared" si="0"/>
        <v>2.5429066829181279E-4</v>
      </c>
      <c r="H15" s="110">
        <f t="shared" si="14"/>
        <v>2.5429066829181279E-2</v>
      </c>
      <c r="I15" s="110">
        <f t="shared" si="1"/>
        <v>6.2555504399785968E-6</v>
      </c>
      <c r="J15" s="110"/>
      <c r="K15" s="113">
        <f t="shared" si="15"/>
        <v>6.2555504399785969E-4</v>
      </c>
      <c r="L15" s="110"/>
      <c r="M15" s="42">
        <f t="shared" si="2"/>
        <v>3.0423716990434922E-3</v>
      </c>
      <c r="N15" s="42">
        <f t="shared" si="16"/>
        <v>0.30423716990434924</v>
      </c>
      <c r="O15" s="42">
        <f t="shared" si="17"/>
        <v>7.484234379646993E-5</v>
      </c>
      <c r="P15" s="113">
        <f t="shared" si="3"/>
        <v>2.4946762749360315E-4</v>
      </c>
      <c r="Q15" s="29">
        <f t="shared" si="4"/>
        <v>1.7749306403266215E-3</v>
      </c>
      <c r="R15" s="110">
        <f t="shared" si="5"/>
        <v>0.17749306403266216</v>
      </c>
      <c r="S15" s="110">
        <f t="shared" si="6"/>
        <v>4.3663293752034902E-5</v>
      </c>
      <c r="T15" s="113">
        <f t="shared" si="18"/>
        <v>4.3663293752034902E-3</v>
      </c>
      <c r="U15" s="110"/>
      <c r="V15" s="110"/>
      <c r="W15" s="120">
        <f t="shared" si="7"/>
        <v>1.1144520220980531E-3</v>
      </c>
      <c r="X15" s="120">
        <f t="shared" si="19"/>
        <v>0.11144520220980532</v>
      </c>
      <c r="Y15" s="120">
        <f t="shared" si="8"/>
        <v>2.7415519743612116E-5</v>
      </c>
      <c r="Z15" s="121">
        <f t="shared" si="9"/>
        <v>1.5E-3</v>
      </c>
      <c r="AA15" s="121">
        <f t="shared" si="20"/>
        <v>0.15</v>
      </c>
      <c r="AB15" s="110">
        <f t="shared" si="10"/>
        <v>0.74387400152960426</v>
      </c>
      <c r="AC15" s="110">
        <f t="shared" si="21"/>
        <v>2.9475719240510685E-2</v>
      </c>
      <c r="AD15" s="110">
        <f t="shared" si="11"/>
        <v>2.2350128162976948E-2</v>
      </c>
      <c r="AE15" s="110">
        <f t="shared" si="22"/>
        <v>2.235012816297695</v>
      </c>
      <c r="AF15" s="113">
        <f t="shared" si="23"/>
        <v>5.4981315280923315E-2</v>
      </c>
      <c r="AG15" s="110"/>
      <c r="AH15" s="29"/>
      <c r="AI15" s="29"/>
      <c r="AJ15" s="57"/>
      <c r="AK15" s="57"/>
      <c r="AL15" s="57"/>
      <c r="AM15" s="57"/>
      <c r="AN15" s="57"/>
      <c r="AO15" s="57"/>
      <c r="AP15" s="57"/>
      <c r="AQ15" s="56"/>
      <c r="AR15" s="56"/>
      <c r="AS15" s="57"/>
      <c r="AT15" s="57"/>
    </row>
    <row r="16" spans="1:46" x14ac:dyDescent="0.2">
      <c r="A16" s="38">
        <v>18</v>
      </c>
      <c r="B16" s="38">
        <f t="shared" si="12"/>
        <v>1.8E-5</v>
      </c>
      <c r="C16" s="38">
        <v>16.48</v>
      </c>
      <c r="D16" s="38">
        <f t="shared" si="24"/>
        <v>2.4299999999999997</v>
      </c>
      <c r="E16" s="39">
        <f t="shared" si="13"/>
        <v>0.43739999999999996</v>
      </c>
      <c r="F16" s="39"/>
      <c r="G16" s="29">
        <f t="shared" si="0"/>
        <v>3.6617856234021041E-4</v>
      </c>
      <c r="H16" s="110">
        <f t="shared" si="14"/>
        <v>3.6617856234021043E-2</v>
      </c>
      <c r="I16" s="110">
        <f t="shared" si="1"/>
        <v>8.8981390648671117E-6</v>
      </c>
      <c r="J16" s="110"/>
      <c r="K16" s="113">
        <f t="shared" si="15"/>
        <v>8.8981390648671115E-4</v>
      </c>
      <c r="L16" s="110"/>
      <c r="M16" s="42">
        <f t="shared" si="2"/>
        <v>4.381015246622628E-3</v>
      </c>
      <c r="N16" s="42">
        <f t="shared" si="16"/>
        <v>0.43810152466226282</v>
      </c>
      <c r="O16" s="42">
        <f t="shared" si="17"/>
        <v>1.0645867049292986E-4</v>
      </c>
      <c r="P16" s="113">
        <f t="shared" si="3"/>
        <v>4.3108006030894618E-4</v>
      </c>
      <c r="Q16" s="29">
        <f t="shared" si="4"/>
        <v>2.1299167683919459E-3</v>
      </c>
      <c r="R16" s="110">
        <f t="shared" si="5"/>
        <v>0.21299167683919459</v>
      </c>
      <c r="S16" s="110">
        <f t="shared" si="6"/>
        <v>5.1756977471924281E-5</v>
      </c>
      <c r="T16" s="113">
        <f t="shared" si="18"/>
        <v>5.1756977471924285E-3</v>
      </c>
      <c r="U16" s="110"/>
      <c r="V16" s="110"/>
      <c r="W16" s="120">
        <f t="shared" si="7"/>
        <v>1.3870076991534257E-3</v>
      </c>
      <c r="X16" s="120">
        <f t="shared" si="19"/>
        <v>0.13870076991534258</v>
      </c>
      <c r="Y16" s="120">
        <f t="shared" si="8"/>
        <v>3.3704287089428241E-5</v>
      </c>
      <c r="Z16" s="121">
        <f t="shared" si="9"/>
        <v>1.8E-3</v>
      </c>
      <c r="AA16" s="121">
        <f t="shared" si="20"/>
        <v>0.18</v>
      </c>
      <c r="AB16" s="110">
        <f t="shared" si="10"/>
        <v>0.89264880183552509</v>
      </c>
      <c r="AC16" s="110">
        <f t="shared" si="21"/>
        <v>4.1902326331865074E-2</v>
      </c>
      <c r="AD16" s="110">
        <f t="shared" si="11"/>
        <v>3.1772672151013551E-2</v>
      </c>
      <c r="AE16" s="110">
        <f t="shared" si="22"/>
        <v>3.177267215101355</v>
      </c>
      <c r="AF16" s="113">
        <f t="shared" si="23"/>
        <v>7.720759332696292E-2</v>
      </c>
      <c r="AG16" s="110"/>
      <c r="AH16" s="47" t="s">
        <v>13</v>
      </c>
      <c r="AI16" s="29"/>
      <c r="AJ16" s="57"/>
      <c r="AK16" s="57"/>
      <c r="AL16" s="57"/>
      <c r="AM16" s="66"/>
      <c r="AN16" s="57"/>
      <c r="AO16" s="57"/>
      <c r="AP16" s="57"/>
      <c r="AQ16" s="56"/>
      <c r="AR16" s="56"/>
      <c r="AS16" s="57"/>
      <c r="AT16" s="57"/>
    </row>
    <row r="17" spans="1:46" x14ac:dyDescent="0.2">
      <c r="A17" s="38">
        <v>21</v>
      </c>
      <c r="B17" s="38">
        <f t="shared" si="12"/>
        <v>2.0999999999999999E-5</v>
      </c>
      <c r="C17" s="38">
        <v>18.88</v>
      </c>
      <c r="D17" s="38">
        <f t="shared" si="24"/>
        <v>2.3999999999999986</v>
      </c>
      <c r="E17" s="39">
        <f t="shared" si="13"/>
        <v>0.50399999999999967</v>
      </c>
      <c r="F17" s="39"/>
      <c r="G17" s="29">
        <f t="shared" si="0"/>
        <v>4.9840970985195305E-4</v>
      </c>
      <c r="H17" s="110">
        <f t="shared" si="14"/>
        <v>4.9840970985195306E-2</v>
      </c>
      <c r="I17" s="110">
        <f t="shared" si="1"/>
        <v>1.1961833036446867E-5</v>
      </c>
      <c r="J17" s="110"/>
      <c r="K17" s="113">
        <f t="shared" si="15"/>
        <v>1.1961833036446866E-3</v>
      </c>
      <c r="L17" s="110"/>
      <c r="M17" s="42">
        <f t="shared" si="2"/>
        <v>5.9630485301252444E-3</v>
      </c>
      <c r="N17" s="42">
        <f t="shared" si="16"/>
        <v>0.59630485301252445</v>
      </c>
      <c r="O17" s="42">
        <f t="shared" si="17"/>
        <v>1.4311316472300579E-4</v>
      </c>
      <c r="P17" s="113">
        <f t="shared" si="3"/>
        <v>6.8453916984244692E-4</v>
      </c>
      <c r="Q17" s="29">
        <f t="shared" si="4"/>
        <v>2.4849028964572697E-3</v>
      </c>
      <c r="R17" s="110">
        <f t="shared" si="5"/>
        <v>0.24849028964572697</v>
      </c>
      <c r="S17" s="110">
        <f t="shared" si="6"/>
        <v>5.9637669514974438E-5</v>
      </c>
      <c r="T17" s="113">
        <f t="shared" si="18"/>
        <v>5.9637669514974439E-3</v>
      </c>
      <c r="U17" s="110"/>
      <c r="V17" s="110"/>
      <c r="W17" s="120">
        <f t="shared" si="7"/>
        <v>1.6688412245174061E-3</v>
      </c>
      <c r="X17" s="120">
        <f t="shared" si="19"/>
        <v>0.16688412245174061</v>
      </c>
      <c r="Y17" s="120">
        <f t="shared" si="8"/>
        <v>4.0052189388417725E-5</v>
      </c>
      <c r="Z17" s="121">
        <f t="shared" si="9"/>
        <v>2.0999999999999999E-3</v>
      </c>
      <c r="AA17" s="121">
        <f t="shared" si="20"/>
        <v>0.21</v>
      </c>
      <c r="AB17" s="110">
        <f t="shared" si="10"/>
        <v>1.0414236021414458</v>
      </c>
      <c r="AC17" s="110">
        <f t="shared" si="21"/>
        <v>5.6251744285618667E-2</v>
      </c>
      <c r="AD17" s="110">
        <f t="shared" si="11"/>
        <v>4.2653198176981995E-2</v>
      </c>
      <c r="AE17" s="110">
        <f t="shared" si="22"/>
        <v>4.2653198176981997</v>
      </c>
      <c r="AF17" s="113">
        <f t="shared" si="23"/>
        <v>0.10236767562475672</v>
      </c>
      <c r="AG17" s="110"/>
      <c r="AH17" s="48"/>
      <c r="AI17" s="29"/>
      <c r="AJ17" s="57"/>
      <c r="AK17" s="57"/>
      <c r="AL17" s="57"/>
      <c r="AM17" s="57"/>
      <c r="AN17" s="57"/>
      <c r="AO17" s="57"/>
      <c r="AP17" s="57"/>
      <c r="AQ17" s="56"/>
      <c r="AR17" s="56"/>
      <c r="AS17" s="57"/>
      <c r="AT17" s="57"/>
    </row>
    <row r="18" spans="1:46" ht="17" customHeight="1" x14ac:dyDescent="0.2">
      <c r="A18" s="38">
        <v>25</v>
      </c>
      <c r="B18" s="38">
        <f t="shared" si="12"/>
        <v>2.5000000000000001E-5</v>
      </c>
      <c r="C18" s="38">
        <v>22.01</v>
      </c>
      <c r="D18" s="38">
        <f t="shared" si="24"/>
        <v>3.1300000000000026</v>
      </c>
      <c r="E18" s="39">
        <f t="shared" si="13"/>
        <v>0.78250000000000053</v>
      </c>
      <c r="F18" s="39"/>
      <c r="G18" s="29">
        <f t="shared" si="0"/>
        <v>7.063629674772579E-4</v>
      </c>
      <c r="H18" s="110">
        <f t="shared" si="14"/>
        <v>7.0636296747725785E-2</v>
      </c>
      <c r="I18" s="110">
        <f t="shared" si="1"/>
        <v>2.2109160882038189E-5</v>
      </c>
      <c r="J18" s="110"/>
      <c r="K18" s="113">
        <f t="shared" si="15"/>
        <v>2.2109160882038187E-3</v>
      </c>
      <c r="L18" s="110"/>
      <c r="M18" s="42">
        <f t="shared" si="2"/>
        <v>8.4510324973430338E-3</v>
      </c>
      <c r="N18" s="42">
        <f t="shared" si="16"/>
        <v>0.8451032497343034</v>
      </c>
      <c r="O18" s="42">
        <f t="shared" si="17"/>
        <v>2.6451731716683715E-4</v>
      </c>
      <c r="P18" s="113">
        <f t="shared" si="3"/>
        <v>1.1549427198777925E-3</v>
      </c>
      <c r="Q18" s="29">
        <f t="shared" si="4"/>
        <v>2.9582177338777029E-3</v>
      </c>
      <c r="R18" s="110">
        <f t="shared" si="5"/>
        <v>0.29582177338777027</v>
      </c>
      <c r="S18" s="110">
        <f t="shared" si="6"/>
        <v>9.2592215070372167E-5</v>
      </c>
      <c r="T18" s="113">
        <f t="shared" si="18"/>
        <v>9.2592215070372158E-3</v>
      </c>
      <c r="U18" s="110"/>
      <c r="V18" s="110"/>
      <c r="W18" s="120">
        <f t="shared" si="7"/>
        <v>2.0572159180680043E-3</v>
      </c>
      <c r="X18" s="120">
        <f t="shared" si="19"/>
        <v>0.20572159180680041</v>
      </c>
      <c r="Y18" s="120">
        <f t="shared" si="8"/>
        <v>6.4390858235528582E-5</v>
      </c>
      <c r="Z18" s="121">
        <f t="shared" si="9"/>
        <v>2.5000000000000001E-3</v>
      </c>
      <c r="AA18" s="121">
        <f t="shared" si="20"/>
        <v>0.25</v>
      </c>
      <c r="AB18" s="110">
        <f t="shared" si="10"/>
        <v>1.2397900025493405</v>
      </c>
      <c r="AC18" s="110">
        <f t="shared" si="21"/>
        <v>7.8169979780409724E-2</v>
      </c>
      <c r="AD18" s="110">
        <f t="shared" si="11"/>
        <v>5.927282222814402E-2</v>
      </c>
      <c r="AE18" s="110">
        <f t="shared" si="22"/>
        <v>5.9272822228144024</v>
      </c>
      <c r="AF18" s="113">
        <f t="shared" si="23"/>
        <v>0.18552393357409094</v>
      </c>
      <c r="AG18" s="110"/>
      <c r="AH18" s="32" t="s">
        <v>19</v>
      </c>
      <c r="AI18" s="29">
        <v>9.81</v>
      </c>
      <c r="AJ18" s="57" t="s">
        <v>20</v>
      </c>
      <c r="AK18" s="57"/>
      <c r="AL18" s="57"/>
      <c r="AM18" s="57"/>
      <c r="AN18" s="57"/>
      <c r="AO18" s="57"/>
      <c r="AP18" s="57"/>
      <c r="AQ18" s="56"/>
      <c r="AR18" s="56"/>
      <c r="AS18" s="57"/>
      <c r="AT18" s="57"/>
    </row>
    <row r="19" spans="1:46" x14ac:dyDescent="0.2">
      <c r="A19" s="38">
        <v>30</v>
      </c>
      <c r="B19" s="38">
        <f t="shared" si="12"/>
        <v>3.0000000000000001E-5</v>
      </c>
      <c r="C19" s="38">
        <v>25.75</v>
      </c>
      <c r="D19" s="38">
        <f t="shared" si="24"/>
        <v>3.7399999999999984</v>
      </c>
      <c r="E19" s="39">
        <f t="shared" si="13"/>
        <v>1.1219999999999994</v>
      </c>
      <c r="F19" s="39"/>
      <c r="G19" s="29">
        <f t="shared" si="0"/>
        <v>1.0171626731672512E-3</v>
      </c>
      <c r="H19" s="110">
        <f>G19*100</f>
        <v>0.10171626731672512</v>
      </c>
      <c r="I19" s="110">
        <f t="shared" si="1"/>
        <v>3.8041883976455176E-5</v>
      </c>
      <c r="J19" s="110"/>
      <c r="K19" s="113">
        <f t="shared" si="15"/>
        <v>3.8041883976455177E-3</v>
      </c>
      <c r="L19" s="110"/>
      <c r="M19" s="42">
        <f t="shared" si="2"/>
        <v>1.2169486796173969E-2</v>
      </c>
      <c r="N19" s="42">
        <f t="shared" si="16"/>
        <v>1.2169486796173969</v>
      </c>
      <c r="O19" s="42">
        <f t="shared" si="17"/>
        <v>4.5513880617690622E-4</v>
      </c>
      <c r="P19" s="113">
        <f t="shared" si="3"/>
        <v>1.9957410199488252E-3</v>
      </c>
      <c r="Q19" s="29">
        <f t="shared" si="4"/>
        <v>3.5498612806532429E-3</v>
      </c>
      <c r="R19" s="110">
        <f t="shared" si="5"/>
        <v>0.35498612806532431</v>
      </c>
      <c r="S19" s="110">
        <f t="shared" si="6"/>
        <v>1.3276481189643122E-4</v>
      </c>
      <c r="T19" s="113">
        <f t="shared" si="18"/>
        <v>1.3276481189643122E-2</v>
      </c>
      <c r="U19" s="110"/>
      <c r="V19" s="110"/>
      <c r="W19" s="120">
        <f t="shared" si="7"/>
        <v>2.5603384090143056E-3</v>
      </c>
      <c r="X19" s="120">
        <f t="shared" si="19"/>
        <v>0.25603384090143055</v>
      </c>
      <c r="Y19" s="120">
        <f t="shared" si="8"/>
        <v>9.5756656497134984E-5</v>
      </c>
      <c r="Z19" s="121">
        <f t="shared" si="9"/>
        <v>3.0000000000000001E-3</v>
      </c>
      <c r="AA19" s="121">
        <f t="shared" si="20"/>
        <v>0.3</v>
      </c>
      <c r="AB19" s="110">
        <f t="shared" si="10"/>
        <v>1.4877480030592085</v>
      </c>
      <c r="AC19" s="110">
        <f t="shared" si="21"/>
        <v>0.1096474844347442</v>
      </c>
      <c r="AD19" s="110">
        <f t="shared" si="11"/>
        <v>8.3140815322208045E-2</v>
      </c>
      <c r="AE19" s="110">
        <f t="shared" si="22"/>
        <v>8.3140815322208041</v>
      </c>
      <c r="AF19" s="113">
        <f t="shared" si="23"/>
        <v>0.31094664930505794</v>
      </c>
      <c r="AG19" s="110"/>
      <c r="AH19" s="29"/>
      <c r="AI19" s="29"/>
      <c r="AJ19" s="57"/>
      <c r="AK19" s="57"/>
      <c r="AL19" s="57"/>
      <c r="AM19" s="57"/>
      <c r="AN19" s="57"/>
      <c r="AO19" s="57"/>
      <c r="AP19" s="57"/>
      <c r="AQ19" s="56"/>
      <c r="AR19" s="56"/>
      <c r="AS19" s="57"/>
      <c r="AT19" s="57"/>
    </row>
    <row r="20" spans="1:46" x14ac:dyDescent="0.2">
      <c r="A20" s="38">
        <v>36</v>
      </c>
      <c r="B20" s="38">
        <f t="shared" si="12"/>
        <v>3.6000000000000001E-5</v>
      </c>
      <c r="C20" s="38">
        <v>29.92</v>
      </c>
      <c r="D20" s="38">
        <f t="shared" si="24"/>
        <v>4.1700000000000017</v>
      </c>
      <c r="E20" s="39">
        <f t="shared" si="13"/>
        <v>1.5012000000000005</v>
      </c>
      <c r="F20" s="39"/>
      <c r="G20" s="29">
        <f t="shared" si="0"/>
        <v>1.4647142493608416E-3</v>
      </c>
      <c r="H20" s="110">
        <f t="shared" si="14"/>
        <v>0.14647142493608417</v>
      </c>
      <c r="I20" s="110">
        <f t="shared" si="1"/>
        <v>6.1078584198347115E-5</v>
      </c>
      <c r="J20" s="110"/>
      <c r="K20" s="113">
        <f t="shared" si="15"/>
        <v>6.1078584198347111E-3</v>
      </c>
      <c r="L20" s="110"/>
      <c r="M20" s="42">
        <f t="shared" si="2"/>
        <v>1.7524060986490512E-2</v>
      </c>
      <c r="N20" s="42">
        <f t="shared" si="16"/>
        <v>1.7524060986490513</v>
      </c>
      <c r="O20" s="42">
        <f t="shared" si="17"/>
        <v>7.3075334313665462E-4</v>
      </c>
      <c r="P20" s="113">
        <f t="shared" si="3"/>
        <v>3.4486404824715694E-3</v>
      </c>
      <c r="Q20" s="29">
        <f t="shared" si="4"/>
        <v>4.2598335367838918E-3</v>
      </c>
      <c r="R20" s="110">
        <f t="shared" si="5"/>
        <v>0.42598335367838919</v>
      </c>
      <c r="S20" s="110">
        <f t="shared" si="6"/>
        <v>1.7763505848388835E-4</v>
      </c>
      <c r="T20" s="113">
        <f t="shared" si="18"/>
        <v>1.7763505848388834E-2</v>
      </c>
      <c r="U20" s="110"/>
      <c r="V20" s="110"/>
      <c r="W20" s="120">
        <f t="shared" si="7"/>
        <v>3.1865069247715245E-3</v>
      </c>
      <c r="X20" s="120">
        <f t="shared" si="19"/>
        <v>0.31865069247715244</v>
      </c>
      <c r="Y20" s="120">
        <f t="shared" si="8"/>
        <v>1.3287733876297261E-4</v>
      </c>
      <c r="Z20" s="121">
        <f t="shared" si="9"/>
        <v>3.5999999999999999E-3</v>
      </c>
      <c r="AA20" s="121">
        <f t="shared" si="20"/>
        <v>0.36</v>
      </c>
      <c r="AB20" s="110">
        <f t="shared" si="10"/>
        <v>1.7852976036710502</v>
      </c>
      <c r="AC20" s="110">
        <f t="shared" si="21"/>
        <v>0.15269049604541557</v>
      </c>
      <c r="AD20" s="110">
        <f t="shared" si="11"/>
        <v>0.11577841843442789</v>
      </c>
      <c r="AE20" s="110">
        <f t="shared" si="22"/>
        <v>11.577841843442789</v>
      </c>
      <c r="AF20" s="113">
        <f t="shared" si="23"/>
        <v>0.48279600487156449</v>
      </c>
      <c r="AG20" s="110"/>
      <c r="AH20" s="32" t="s">
        <v>24</v>
      </c>
      <c r="AI20" s="29"/>
      <c r="AJ20" s="57"/>
      <c r="AK20" s="57"/>
      <c r="AL20" s="57"/>
      <c r="AM20" s="57"/>
      <c r="AN20" s="57"/>
      <c r="AO20" s="57"/>
      <c r="AP20" s="57"/>
      <c r="AQ20" s="56"/>
      <c r="AR20" s="56"/>
      <c r="AS20" s="57"/>
      <c r="AT20" s="57"/>
    </row>
    <row r="21" spans="1:46" x14ac:dyDescent="0.2">
      <c r="A21" s="38">
        <v>42</v>
      </c>
      <c r="B21" s="38">
        <f t="shared" si="12"/>
        <v>4.1999999999999998E-5</v>
      </c>
      <c r="C21" s="38">
        <v>33.78</v>
      </c>
      <c r="D21" s="38">
        <f t="shared" si="24"/>
        <v>3.8599999999999994</v>
      </c>
      <c r="E21" s="39">
        <f t="shared" si="13"/>
        <v>1.6211999999999998</v>
      </c>
      <c r="F21" s="39"/>
      <c r="G21" s="29">
        <f t="shared" si="0"/>
        <v>1.9936388394078122E-3</v>
      </c>
      <c r="H21" s="110">
        <f t="shared" si="14"/>
        <v>0.19936388394078122</v>
      </c>
      <c r="I21" s="110">
        <f t="shared" si="1"/>
        <v>7.6954459201141544E-5</v>
      </c>
      <c r="J21" s="110"/>
      <c r="K21" s="113">
        <f t="shared" si="15"/>
        <v>7.6954459201141545E-3</v>
      </c>
      <c r="L21" s="110"/>
      <c r="M21" s="42">
        <f t="shared" si="2"/>
        <v>2.3852194120500977E-2</v>
      </c>
      <c r="N21" s="42">
        <f t="shared" si="16"/>
        <v>2.3852194120500978</v>
      </c>
      <c r="O21" s="42">
        <f t="shared" si="17"/>
        <v>9.2069469305133757E-4</v>
      </c>
      <c r="P21" s="113">
        <f t="shared" si="3"/>
        <v>5.4763133587395754E-3</v>
      </c>
      <c r="Q21" s="29">
        <f t="shared" si="4"/>
        <v>4.9698057929145395E-3</v>
      </c>
      <c r="R21" s="110">
        <f t="shared" si="5"/>
        <v>0.49698057929145395</v>
      </c>
      <c r="S21" s="110">
        <f t="shared" si="6"/>
        <v>1.9183450360650119E-4</v>
      </c>
      <c r="T21" s="113">
        <f t="shared" si="18"/>
        <v>1.9183450360650119E-2</v>
      </c>
      <c r="U21" s="110"/>
      <c r="V21" s="110"/>
      <c r="W21" s="120">
        <f t="shared" si="7"/>
        <v>3.8339903387087635E-3</v>
      </c>
      <c r="X21" s="120">
        <f t="shared" si="19"/>
        <v>0.38339903387087637</v>
      </c>
      <c r="Y21" s="120">
        <f t="shared" si="8"/>
        <v>1.4799202707415827E-4</v>
      </c>
      <c r="Z21" s="121">
        <f t="shared" si="9"/>
        <v>4.1999999999999997E-3</v>
      </c>
      <c r="AA21" s="121">
        <f t="shared" si="20"/>
        <v>0.42</v>
      </c>
      <c r="AB21" s="110">
        <f t="shared" si="10"/>
        <v>2.0828472042828916</v>
      </c>
      <c r="AC21" s="110">
        <f t="shared" si="21"/>
        <v>0.20064187691920599</v>
      </c>
      <c r="AD21" s="110">
        <f t="shared" si="11"/>
        <v>0.15213781985822736</v>
      </c>
      <c r="AE21" s="110">
        <f t="shared" si="22"/>
        <v>15.213781985822736</v>
      </c>
      <c r="AF21" s="113">
        <f t="shared" si="23"/>
        <v>0.58725198465275752</v>
      </c>
      <c r="AG21" s="110"/>
      <c r="AH21" s="29"/>
      <c r="AI21" s="29"/>
      <c r="AJ21" s="57"/>
      <c r="AK21" s="57"/>
      <c r="AL21" s="57"/>
      <c r="AM21" s="57"/>
      <c r="AN21" s="57"/>
      <c r="AO21" s="57"/>
      <c r="AP21" s="57"/>
      <c r="AQ21" s="56"/>
      <c r="AR21" s="56"/>
      <c r="AS21" s="57"/>
      <c r="AT21" s="57"/>
    </row>
    <row r="22" spans="1:46" x14ac:dyDescent="0.2">
      <c r="A22" s="38">
        <v>50</v>
      </c>
      <c r="B22" s="38">
        <f t="shared" si="12"/>
        <v>5.0000000000000002E-5</v>
      </c>
      <c r="C22" s="38">
        <v>38.74</v>
      </c>
      <c r="D22" s="38">
        <f t="shared" si="24"/>
        <v>4.9600000000000009</v>
      </c>
      <c r="E22" s="39">
        <f t="shared" si="13"/>
        <v>2.4800000000000004</v>
      </c>
      <c r="F22" s="39"/>
      <c r="G22" s="29">
        <f t="shared" si="0"/>
        <v>2.8254518699090316E-3</v>
      </c>
      <c r="H22" s="110">
        <f t="shared" si="14"/>
        <v>0.28254518699090314</v>
      </c>
      <c r="I22" s="110">
        <f t="shared" si="1"/>
        <v>1.4014241274748799E-4</v>
      </c>
      <c r="J22" s="110"/>
      <c r="K22" s="113">
        <f t="shared" si="15"/>
        <v>1.4014241274748799E-2</v>
      </c>
      <c r="L22" s="110"/>
      <c r="M22" s="42">
        <f t="shared" si="2"/>
        <v>3.3804129989372135E-2</v>
      </c>
      <c r="N22" s="42">
        <f t="shared" si="16"/>
        <v>3.3804129989372136</v>
      </c>
      <c r="O22" s="42">
        <f t="shared" si="17"/>
        <v>1.6766848474728581E-3</v>
      </c>
      <c r="P22" s="113">
        <f t="shared" si="3"/>
        <v>9.2395417590223402E-3</v>
      </c>
      <c r="Q22" s="29">
        <f t="shared" si="4"/>
        <v>5.9164354677554059E-3</v>
      </c>
      <c r="R22" s="110">
        <f t="shared" si="5"/>
        <v>0.59164354677554054</v>
      </c>
      <c r="S22" s="110">
        <f t="shared" si="6"/>
        <v>2.9345519920066814E-4</v>
      </c>
      <c r="T22" s="113">
        <f t="shared" si="18"/>
        <v>2.9345519920066815E-2</v>
      </c>
      <c r="U22" s="110"/>
      <c r="V22" s="110"/>
      <c r="W22" s="120">
        <f t="shared" si="7"/>
        <v>4.726241081916863E-3</v>
      </c>
      <c r="X22" s="120">
        <f t="shared" si="19"/>
        <v>0.47262410819168632</v>
      </c>
      <c r="Y22" s="120">
        <f t="shared" si="8"/>
        <v>2.3442155766307643E-4</v>
      </c>
      <c r="Z22" s="121">
        <f t="shared" si="9"/>
        <v>5.0000000000000001E-3</v>
      </c>
      <c r="AA22" s="121">
        <f t="shared" si="20"/>
        <v>0.5</v>
      </c>
      <c r="AB22" s="110">
        <f t="shared" si="10"/>
        <v>2.4795800050986809</v>
      </c>
      <c r="AC22" s="110">
        <f t="shared" si="21"/>
        <v>0.2707972359690568</v>
      </c>
      <c r="AD22" s="110">
        <f t="shared" si="11"/>
        <v>0.20533351131157912</v>
      </c>
      <c r="AE22" s="110">
        <f t="shared" si="22"/>
        <v>20.533351131157911</v>
      </c>
      <c r="AF22" s="113">
        <f t="shared" si="23"/>
        <v>1.0184542161054326</v>
      </c>
      <c r="AG22" s="110"/>
      <c r="AH22" s="29"/>
      <c r="AI22" s="29"/>
      <c r="AJ22" s="57"/>
      <c r="AK22" s="57"/>
      <c r="AL22" s="57"/>
      <c r="AM22" s="57"/>
      <c r="AN22" s="57"/>
      <c r="AO22" s="57"/>
      <c r="AP22" s="57"/>
      <c r="AQ22" s="56"/>
      <c r="AR22" s="56"/>
      <c r="AS22" s="57"/>
      <c r="AT22" s="57"/>
    </row>
    <row r="23" spans="1:46" x14ac:dyDescent="0.2">
      <c r="A23" s="38">
        <v>60</v>
      </c>
      <c r="B23" s="38">
        <f t="shared" si="12"/>
        <v>6.0000000000000002E-5</v>
      </c>
      <c r="C23" s="38">
        <v>45.19</v>
      </c>
      <c r="D23" s="38">
        <f t="shared" si="24"/>
        <v>6.4499999999999957</v>
      </c>
      <c r="E23" s="39">
        <f t="shared" si="13"/>
        <v>3.8699999999999974</v>
      </c>
      <c r="F23" s="39"/>
      <c r="G23" s="29">
        <f t="shared" si="0"/>
        <v>4.0686506926690047E-3</v>
      </c>
      <c r="H23" s="110">
        <f t="shared" si="14"/>
        <v>0.40686506926690047</v>
      </c>
      <c r="I23" s="110">
        <f t="shared" si="1"/>
        <v>2.6242796967715061E-4</v>
      </c>
      <c r="J23" s="110"/>
      <c r="K23" s="113">
        <f t="shared" si="15"/>
        <v>2.624279696771506E-2</v>
      </c>
      <c r="L23" s="110"/>
      <c r="M23" s="42">
        <f t="shared" si="2"/>
        <v>4.8677947184695876E-2</v>
      </c>
      <c r="N23" s="42">
        <f t="shared" si="16"/>
        <v>4.8677947184695878</v>
      </c>
      <c r="O23" s="42">
        <f t="shared" si="17"/>
        <v>3.1397275934128819E-3</v>
      </c>
      <c r="P23" s="113">
        <f t="shared" si="3"/>
        <v>1.5965928159590602E-2</v>
      </c>
      <c r="Q23" s="29">
        <f t="shared" si="4"/>
        <v>7.0997225613064858E-3</v>
      </c>
      <c r="R23" s="110">
        <f t="shared" si="5"/>
        <v>0.70997225613064863</v>
      </c>
      <c r="S23" s="110">
        <f t="shared" si="6"/>
        <v>4.5793210520426807E-4</v>
      </c>
      <c r="T23" s="113">
        <f t="shared" si="18"/>
        <v>4.5793210520426807E-2</v>
      </c>
      <c r="U23" s="110"/>
      <c r="V23" s="110"/>
      <c r="W23" s="120">
        <f t="shared" si="7"/>
        <v>5.8821130373409216E-3</v>
      </c>
      <c r="X23" s="120">
        <f t="shared" si="19"/>
        <v>0.58821130373409214</v>
      </c>
      <c r="Y23" s="120">
        <f t="shared" si="8"/>
        <v>3.7939629090848919E-4</v>
      </c>
      <c r="Z23" s="121">
        <f t="shared" si="9"/>
        <v>6.0000000000000001E-3</v>
      </c>
      <c r="AA23" s="121">
        <f t="shared" si="20"/>
        <v>0.6</v>
      </c>
      <c r="AB23" s="110">
        <f t="shared" si="10"/>
        <v>2.975496006118417</v>
      </c>
      <c r="AC23" s="110">
        <f t="shared" si="21"/>
        <v>0.36608880843564351</v>
      </c>
      <c r="AD23" s="110">
        <f t="shared" si="11"/>
        <v>0.27758887648525415</v>
      </c>
      <c r="AE23" s="110">
        <f t="shared" si="22"/>
        <v>27.758887648525416</v>
      </c>
      <c r="AF23" s="113">
        <f t="shared" si="23"/>
        <v>1.7904482533298882</v>
      </c>
      <c r="AG23" s="110"/>
      <c r="AH23" s="29"/>
      <c r="AI23" s="29"/>
      <c r="AJ23" s="57"/>
      <c r="AK23" s="57"/>
      <c r="AL23" s="57"/>
      <c r="AM23" s="57"/>
      <c r="AN23" s="57"/>
      <c r="AO23" s="57"/>
      <c r="AP23" s="57"/>
      <c r="AQ23" s="56"/>
      <c r="AR23" s="56"/>
      <c r="AS23" s="57"/>
      <c r="AT23" s="57"/>
    </row>
    <row r="24" spans="1:46" x14ac:dyDescent="0.2">
      <c r="A24" s="38">
        <v>72</v>
      </c>
      <c r="B24" s="38">
        <f t="shared" si="12"/>
        <v>7.2000000000000002E-5</v>
      </c>
      <c r="C24" s="38">
        <v>53.68</v>
      </c>
      <c r="D24" s="38">
        <f t="shared" si="24"/>
        <v>8.490000000000002</v>
      </c>
      <c r="E24" s="39">
        <f t="shared" si="13"/>
        <v>6.1128000000000009</v>
      </c>
      <c r="F24" s="39"/>
      <c r="G24" s="29">
        <f t="shared" si="0"/>
        <v>5.8588569974433666E-3</v>
      </c>
      <c r="H24" s="110">
        <f t="shared" si="14"/>
        <v>0.58588569974433669</v>
      </c>
      <c r="I24" s="110">
        <f t="shared" si="1"/>
        <v>4.9741695908294195E-4</v>
      </c>
      <c r="J24" s="110"/>
      <c r="K24" s="113">
        <f t="shared" si="15"/>
        <v>4.9741695908294192E-2</v>
      </c>
      <c r="L24" s="110"/>
      <c r="M24" s="42">
        <f t="shared" si="2"/>
        <v>7.0096243945962047E-2</v>
      </c>
      <c r="N24" s="42">
        <f t="shared" si="16"/>
        <v>7.0096243945962051</v>
      </c>
      <c r="O24" s="42">
        <f t="shared" si="17"/>
        <v>5.9511711110121794E-3</v>
      </c>
      <c r="P24" s="113">
        <f t="shared" si="3"/>
        <v>2.7589123859772555E-2</v>
      </c>
      <c r="Q24" s="29">
        <f t="shared" si="4"/>
        <v>8.5196670735677837E-3</v>
      </c>
      <c r="R24" s="110">
        <f t="shared" si="5"/>
        <v>0.85196670735677837</v>
      </c>
      <c r="S24" s="110">
        <f t="shared" si="6"/>
        <v>7.2331973454590494E-4</v>
      </c>
      <c r="T24" s="113">
        <f t="shared" si="18"/>
        <v>7.2331973454590498E-2</v>
      </c>
      <c r="U24" s="110"/>
      <c r="V24" s="110"/>
      <c r="W24" s="120">
        <f t="shared" si="7"/>
        <v>7.3206705253434212E-3</v>
      </c>
      <c r="X24" s="120">
        <f t="shared" si="19"/>
        <v>0.73206705253434212</v>
      </c>
      <c r="Y24" s="120">
        <f t="shared" si="8"/>
        <v>6.2152492760165655E-4</v>
      </c>
      <c r="Z24" s="121">
        <f t="shared" si="9"/>
        <v>7.1999999999999998E-3</v>
      </c>
      <c r="AA24" s="121">
        <f t="shared" si="20"/>
        <v>0.72</v>
      </c>
      <c r="AB24" s="110">
        <f t="shared" si="10"/>
        <v>3.5705952073421003</v>
      </c>
      <c r="AC24" s="110">
        <f t="shared" si="21"/>
        <v>0.48792388040204826</v>
      </c>
      <c r="AD24" s="110">
        <f t="shared" si="11"/>
        <v>0.36997099788408344</v>
      </c>
      <c r="AE24" s="110">
        <f t="shared" si="22"/>
        <v>36.997099788408342</v>
      </c>
      <c r="AF24" s="113">
        <f t="shared" si="23"/>
        <v>3.1410537720358693</v>
      </c>
      <c r="AG24" s="110"/>
      <c r="AH24" s="29"/>
      <c r="AI24" s="29"/>
      <c r="AJ24" s="57"/>
      <c r="AK24" s="57"/>
      <c r="AL24" s="57"/>
      <c r="AM24" s="57"/>
      <c r="AN24" s="57"/>
      <c r="AO24" s="57"/>
      <c r="AP24" s="57"/>
      <c r="AQ24" s="56"/>
      <c r="AR24" s="56"/>
      <c r="AS24" s="57"/>
      <c r="AT24" s="57"/>
    </row>
    <row r="25" spans="1:46" x14ac:dyDescent="0.2">
      <c r="A25" s="38">
        <v>86</v>
      </c>
      <c r="B25" s="38">
        <f t="shared" si="12"/>
        <v>8.6000000000000003E-5</v>
      </c>
      <c r="C25" s="38">
        <v>64.27</v>
      </c>
      <c r="D25" s="38">
        <f t="shared" si="24"/>
        <v>10.589999999999996</v>
      </c>
      <c r="E25" s="39">
        <f t="shared" si="13"/>
        <v>9.1073999999999966</v>
      </c>
      <c r="F25" s="39"/>
      <c r="G25" s="29">
        <f t="shared" si="0"/>
        <v>8.3588168119388788E-3</v>
      </c>
      <c r="H25" s="110">
        <f t="shared" si="14"/>
        <v>0.83588168119388784</v>
      </c>
      <c r="I25" s="110">
        <f t="shared" si="1"/>
        <v>8.8519870038432694E-4</v>
      </c>
      <c r="J25" s="110"/>
      <c r="K25" s="113">
        <f t="shared" si="15"/>
        <v>8.8519870038432688E-2</v>
      </c>
      <c r="L25" s="110"/>
      <c r="M25" s="42">
        <f t="shared" si="2"/>
        <v>0.10000613816055852</v>
      </c>
      <c r="N25" s="42">
        <f t="shared" si="16"/>
        <v>10.000613816055852</v>
      </c>
      <c r="O25" s="42">
        <f t="shared" si="17"/>
        <v>1.0590650031203144E-2</v>
      </c>
      <c r="P25" s="113">
        <f t="shared" si="3"/>
        <v>4.7014927784613698E-2</v>
      </c>
      <c r="Q25" s="29">
        <f t="shared" si="4"/>
        <v>1.0176269004539296E-2</v>
      </c>
      <c r="R25" s="110">
        <f t="shared" si="5"/>
        <v>1.0176269004539296</v>
      </c>
      <c r="S25" s="110">
        <f t="shared" si="6"/>
        <v>1.0776668875807111E-3</v>
      </c>
      <c r="T25" s="113">
        <f t="shared" si="18"/>
        <v>0.10776668875807111</v>
      </c>
      <c r="U25" s="110"/>
      <c r="V25" s="110"/>
      <c r="W25" s="120">
        <f t="shared" si="7"/>
        <v>9.0604549885967244E-3</v>
      </c>
      <c r="X25" s="120">
        <f t="shared" si="19"/>
        <v>0.90604549885967245</v>
      </c>
      <c r="Y25" s="120">
        <f t="shared" si="8"/>
        <v>9.5950218329239275E-4</v>
      </c>
      <c r="Z25" s="121">
        <f t="shared" si="9"/>
        <v>8.6E-3</v>
      </c>
      <c r="AA25" s="121">
        <f t="shared" si="20"/>
        <v>0.86</v>
      </c>
      <c r="AB25" s="110">
        <f t="shared" si="10"/>
        <v>4.2648776087697309</v>
      </c>
      <c r="AC25" s="110">
        <f t="shared" si="21"/>
        <v>0.6357135679621162</v>
      </c>
      <c r="AD25" s="110">
        <f t="shared" si="11"/>
        <v>0.48203335100875683</v>
      </c>
      <c r="AE25" s="110">
        <f t="shared" si="22"/>
        <v>48.203335100875684</v>
      </c>
      <c r="AF25" s="113">
        <f t="shared" si="23"/>
        <v>5.1047331871827328</v>
      </c>
      <c r="AG25" s="110"/>
      <c r="AH25" s="45" t="s">
        <v>3</v>
      </c>
      <c r="AI25" s="29"/>
      <c r="AJ25" s="57"/>
      <c r="AK25" s="57"/>
      <c r="AL25" s="57"/>
      <c r="AM25" s="57"/>
      <c r="AN25" s="57"/>
      <c r="AO25" s="57"/>
      <c r="AP25" s="57"/>
      <c r="AQ25" s="56"/>
      <c r="AR25" s="56"/>
      <c r="AS25" s="57"/>
      <c r="AT25" s="57"/>
    </row>
    <row r="26" spans="1:46" x14ac:dyDescent="0.2">
      <c r="A26" s="38">
        <v>102</v>
      </c>
      <c r="B26" s="38">
        <f t="shared" si="12"/>
        <v>1.02E-4</v>
      </c>
      <c r="C26" s="38">
        <v>75.709999999999994</v>
      </c>
      <c r="D26" s="38">
        <f t="shared" si="24"/>
        <v>11.439999999999998</v>
      </c>
      <c r="E26" s="39">
        <f t="shared" si="13"/>
        <v>11.668799999999997</v>
      </c>
      <c r="F26" s="39"/>
      <c r="G26" s="29">
        <f t="shared" si="0"/>
        <v>1.1758400501813425E-2</v>
      </c>
      <c r="H26" s="110">
        <f t="shared" si="14"/>
        <v>1.1758400501813424</v>
      </c>
      <c r="I26" s="110">
        <f t="shared" si="1"/>
        <v>1.3451610174074556E-3</v>
      </c>
      <c r="J26" s="110"/>
      <c r="K26" s="113">
        <f t="shared" si="15"/>
        <v>0.13451610174074555</v>
      </c>
      <c r="L26" s="110"/>
      <c r="M26" s="42">
        <f t="shared" si="2"/>
        <v>0.14067926736377109</v>
      </c>
      <c r="N26" s="42">
        <f t="shared" si="16"/>
        <v>14.067926736377109</v>
      </c>
      <c r="O26" s="42">
        <f t="shared" si="17"/>
        <v>1.6093708186415409E-2</v>
      </c>
      <c r="P26" s="113">
        <f t="shared" si="3"/>
        <v>7.8440605048068615E-2</v>
      </c>
      <c r="Q26" s="29">
        <f t="shared" si="4"/>
        <v>1.2069528354221024E-2</v>
      </c>
      <c r="R26" s="110">
        <f t="shared" si="5"/>
        <v>1.2069528354221024</v>
      </c>
      <c r="S26" s="110">
        <f t="shared" si="6"/>
        <v>1.3807540437228848E-3</v>
      </c>
      <c r="T26" s="113">
        <f t="shared" si="18"/>
        <v>0.13807540437228849</v>
      </c>
      <c r="U26" s="110"/>
      <c r="V26" s="110"/>
      <c r="W26" s="120">
        <f t="shared" si="7"/>
        <v>1.1119162360841721E-2</v>
      </c>
      <c r="X26" s="120">
        <f t="shared" si="19"/>
        <v>1.1119162360841721</v>
      </c>
      <c r="Y26" s="120">
        <f t="shared" si="8"/>
        <v>1.2720321740802927E-3</v>
      </c>
      <c r="Z26" s="121">
        <f t="shared" si="9"/>
        <v>1.0200000000000001E-2</v>
      </c>
      <c r="AA26" s="121">
        <f t="shared" si="20"/>
        <v>1.02</v>
      </c>
      <c r="AB26" s="110">
        <f t="shared" si="10"/>
        <v>5.0583432104013086</v>
      </c>
      <c r="AC26" s="110">
        <f t="shared" si="21"/>
        <v>0.80696409448751716</v>
      </c>
      <c r="AD26" s="110">
        <f t="shared" si="11"/>
        <v>0.61188501585158162</v>
      </c>
      <c r="AE26" s="110">
        <f t="shared" si="22"/>
        <v>61.188501585158164</v>
      </c>
      <c r="AF26" s="113">
        <f t="shared" si="23"/>
        <v>6.9999645813420921</v>
      </c>
      <c r="AG26" s="110"/>
      <c r="AH26" s="29"/>
      <c r="AI26" s="29"/>
      <c r="AJ26" s="57"/>
      <c r="AK26" s="57"/>
      <c r="AL26" s="57"/>
      <c r="AM26" s="57"/>
      <c r="AN26" s="57"/>
      <c r="AO26" s="57"/>
      <c r="AP26" s="57"/>
      <c r="AQ26" s="56"/>
      <c r="AR26" s="56"/>
      <c r="AS26" s="57"/>
      <c r="AT26" s="57"/>
    </row>
    <row r="27" spans="1:46" x14ac:dyDescent="0.2">
      <c r="A27" s="38">
        <v>122</v>
      </c>
      <c r="B27" s="38">
        <f t="shared" si="12"/>
        <v>1.22E-4</v>
      </c>
      <c r="C27" s="38">
        <v>86.8</v>
      </c>
      <c r="D27" s="38">
        <f t="shared" si="24"/>
        <v>11.090000000000003</v>
      </c>
      <c r="E27" s="39">
        <f t="shared" si="13"/>
        <v>13.529800000000005</v>
      </c>
      <c r="F27" s="39"/>
      <c r="G27" s="29">
        <f t="shared" si="0"/>
        <v>1.6821610252690408E-2</v>
      </c>
      <c r="H27" s="110">
        <f t="shared" si="14"/>
        <v>1.6821610252690407</v>
      </c>
      <c r="I27" s="110">
        <f t="shared" si="1"/>
        <v>1.8655165770233668E-3</v>
      </c>
      <c r="J27" s="110"/>
      <c r="K27" s="113">
        <f t="shared" si="15"/>
        <v>0.18655165770233667</v>
      </c>
      <c r="L27" s="110"/>
      <c r="M27" s="42">
        <f t="shared" si="2"/>
        <v>0.20125626830472595</v>
      </c>
      <c r="N27" s="42">
        <f t="shared" si="16"/>
        <v>20.125626830472594</v>
      </c>
      <c r="O27" s="42">
        <f t="shared" si="17"/>
        <v>2.2319320154994115E-2</v>
      </c>
      <c r="P27" s="113">
        <f t="shared" si="3"/>
        <v>0.13422082739229754</v>
      </c>
      <c r="Q27" s="29">
        <f t="shared" si="4"/>
        <v>1.4436102541323189E-2</v>
      </c>
      <c r="R27" s="110">
        <f t="shared" si="5"/>
        <v>1.4436102541323188</v>
      </c>
      <c r="S27" s="110">
        <f t="shared" si="6"/>
        <v>1.6009637718327422E-3</v>
      </c>
      <c r="T27" s="113">
        <f t="shared" si="18"/>
        <v>0.16009637718327421</v>
      </c>
      <c r="U27" s="110"/>
      <c r="V27" s="110"/>
      <c r="W27" s="120">
        <f t="shared" si="7"/>
        <v>1.3784266547036971E-2</v>
      </c>
      <c r="X27" s="120">
        <f t="shared" si="19"/>
        <v>1.3784266547036972</v>
      </c>
      <c r="Y27" s="120">
        <f t="shared" si="8"/>
        <v>1.5286751600664006E-3</v>
      </c>
      <c r="Z27" s="121">
        <f t="shared" si="9"/>
        <v>1.2199999999999999E-2</v>
      </c>
      <c r="AA27" s="121">
        <f t="shared" si="20"/>
        <v>1.22</v>
      </c>
      <c r="AB27" s="110">
        <f t="shared" si="10"/>
        <v>6.0501752124407808</v>
      </c>
      <c r="AC27" s="110">
        <f t="shared" si="21"/>
        <v>1.0187545132130253</v>
      </c>
      <c r="AD27" s="110">
        <f t="shared" si="11"/>
        <v>0.7724762795823068</v>
      </c>
      <c r="AE27" s="110">
        <f t="shared" si="22"/>
        <v>77.24762795823068</v>
      </c>
      <c r="AF27" s="113">
        <f t="shared" si="23"/>
        <v>8.5667619405677851</v>
      </c>
      <c r="AG27" s="110"/>
      <c r="AH27" s="29"/>
      <c r="AI27" s="29"/>
      <c r="AJ27" s="57"/>
      <c r="AK27" s="57"/>
      <c r="AL27" s="57"/>
      <c r="AM27" s="57" t="s">
        <v>58</v>
      </c>
      <c r="AN27" s="57"/>
      <c r="AO27" s="57"/>
      <c r="AP27" s="57"/>
      <c r="AQ27" s="56"/>
      <c r="AR27" s="56"/>
      <c r="AS27" s="57"/>
      <c r="AT27" s="57"/>
    </row>
    <row r="28" spans="1:46" x14ac:dyDescent="0.2">
      <c r="A28" s="38">
        <v>146</v>
      </c>
      <c r="B28" s="38">
        <f t="shared" si="12"/>
        <v>1.46E-4</v>
      </c>
      <c r="C28" s="38">
        <v>94.46</v>
      </c>
      <c r="D28" s="38">
        <f t="shared" si="24"/>
        <v>7.6599999999999966</v>
      </c>
      <c r="E28" s="39">
        <f t="shared" si="13"/>
        <v>11.183599999999995</v>
      </c>
      <c r="F28" s="39"/>
      <c r="G28" s="29">
        <f t="shared" si="0"/>
        <v>2.4090932823592367E-2</v>
      </c>
      <c r="H28" s="110">
        <f t="shared" si="14"/>
        <v>2.4090932823592368</v>
      </c>
      <c r="I28" s="110">
        <f t="shared" si="1"/>
        <v>1.8453654542871744E-3</v>
      </c>
      <c r="J28" s="110"/>
      <c r="K28" s="113">
        <f t="shared" si="15"/>
        <v>0.18453654542871745</v>
      </c>
      <c r="L28" s="110"/>
      <c r="M28" s="42">
        <f t="shared" si="2"/>
        <v>0.28822753394138262</v>
      </c>
      <c r="N28" s="42">
        <f t="shared" si="16"/>
        <v>28.82275339413826</v>
      </c>
      <c r="O28" s="42">
        <f t="shared" si="17"/>
        <v>2.2078229099909898E-2</v>
      </c>
      <c r="P28" s="113">
        <f t="shared" si="3"/>
        <v>0.23003768425405399</v>
      </c>
      <c r="Q28" s="29">
        <f t="shared" si="4"/>
        <v>1.7275991565845781E-2</v>
      </c>
      <c r="R28" s="110">
        <f t="shared" si="5"/>
        <v>1.7275991565845781</v>
      </c>
      <c r="S28" s="110">
        <f t="shared" si="6"/>
        <v>1.323340953943786E-3</v>
      </c>
      <c r="T28" s="113">
        <f t="shared" si="18"/>
        <v>0.1323340953943786</v>
      </c>
      <c r="U28" s="110"/>
      <c r="V28" s="110"/>
      <c r="W28" s="120">
        <f t="shared" si="7"/>
        <v>1.7099180336669025E-2</v>
      </c>
      <c r="X28" s="120">
        <f t="shared" si="19"/>
        <v>1.7099180336669024</v>
      </c>
      <c r="Y28" s="120">
        <f t="shared" si="8"/>
        <v>1.3097972137888466E-3</v>
      </c>
      <c r="Z28" s="121">
        <f t="shared" si="9"/>
        <v>1.46E-2</v>
      </c>
      <c r="AA28" s="121">
        <f t="shared" si="20"/>
        <v>1.46</v>
      </c>
      <c r="AB28" s="110">
        <f t="shared" si="10"/>
        <v>7.2403736148881475</v>
      </c>
      <c r="AC28" s="110">
        <f t="shared" si="21"/>
        <v>1.2639952434697443</v>
      </c>
      <c r="AD28" s="110">
        <f t="shared" si="11"/>
        <v>0.95843142820126082</v>
      </c>
      <c r="AE28" s="110">
        <f t="shared" si="22"/>
        <v>95.843142820126076</v>
      </c>
      <c r="AF28" s="113">
        <f t="shared" si="23"/>
        <v>7.3415847400216547</v>
      </c>
      <c r="AG28" s="110"/>
      <c r="AH28" s="29"/>
      <c r="AI28" s="29"/>
      <c r="AJ28" s="57"/>
      <c r="AK28" s="57"/>
      <c r="AL28" s="57"/>
      <c r="AM28" s="57"/>
      <c r="AN28" s="57"/>
      <c r="AO28" s="57"/>
      <c r="AP28" s="57"/>
      <c r="AQ28" s="56"/>
      <c r="AR28" s="56"/>
      <c r="AS28" s="57"/>
      <c r="AT28" s="57"/>
    </row>
    <row r="29" spans="1:46" x14ac:dyDescent="0.2">
      <c r="A29" s="38">
        <v>174</v>
      </c>
      <c r="B29" s="38">
        <f t="shared" si="12"/>
        <v>1.74E-4</v>
      </c>
      <c r="C29" s="38">
        <v>98.12</v>
      </c>
      <c r="D29" s="38">
        <f t="shared" si="24"/>
        <v>3.6600000000000108</v>
      </c>
      <c r="E29" s="39">
        <f t="shared" si="13"/>
        <v>6.368400000000018</v>
      </c>
      <c r="F29" s="39"/>
      <c r="G29" s="29">
        <f t="shared" si="0"/>
        <v>3.4217352325346333E-2</v>
      </c>
      <c r="H29" s="110">
        <f t="shared" si="14"/>
        <v>3.4217352325346333</v>
      </c>
      <c r="I29" s="110">
        <f t="shared" si="1"/>
        <v>1.2523550951076795E-3</v>
      </c>
      <c r="J29" s="110"/>
      <c r="K29" s="113">
        <f t="shared" si="15"/>
        <v>0.12523550951076795</v>
      </c>
      <c r="L29" s="110"/>
      <c r="M29" s="42">
        <f t="shared" si="2"/>
        <v>0.4093815358232924</v>
      </c>
      <c r="N29" s="42">
        <f t="shared" si="16"/>
        <v>40.938153582329242</v>
      </c>
      <c r="O29" s="42">
        <f t="shared" si="17"/>
        <v>1.4983364211132544E-2</v>
      </c>
      <c r="P29" s="113">
        <f t="shared" si="3"/>
        <v>0.38939302188425517</v>
      </c>
      <c r="Q29" s="29">
        <f t="shared" si="4"/>
        <v>2.0589195427788809E-2</v>
      </c>
      <c r="R29" s="110">
        <f t="shared" si="5"/>
        <v>2.0589195427788809</v>
      </c>
      <c r="S29" s="110">
        <f t="shared" si="6"/>
        <v>7.5356455265707253E-4</v>
      </c>
      <c r="T29" s="113">
        <f t="shared" si="18"/>
        <v>7.5356455265707251E-2</v>
      </c>
      <c r="U29" s="110"/>
      <c r="V29" s="110"/>
      <c r="W29" s="120">
        <f t="shared" si="7"/>
        <v>2.1106244442457647E-2</v>
      </c>
      <c r="X29" s="120">
        <f t="shared" si="19"/>
        <v>2.1106244442457647</v>
      </c>
      <c r="Y29" s="120">
        <f t="shared" si="8"/>
        <v>7.7248854659395206E-4</v>
      </c>
      <c r="Z29" s="121">
        <f t="shared" si="9"/>
        <v>1.7399999999999999E-2</v>
      </c>
      <c r="AA29" s="121">
        <f t="shared" si="20"/>
        <v>1.7399999999999998</v>
      </c>
      <c r="AB29" s="110">
        <f t="shared" si="10"/>
        <v>8.6289384177434094</v>
      </c>
      <c r="AC29" s="110">
        <f t="shared" si="21"/>
        <v>1.5339328457327914</v>
      </c>
      <c r="AD29" s="110">
        <f t="shared" si="11"/>
        <v>1.1631131174709157</v>
      </c>
      <c r="AE29" s="110">
        <f t="shared" si="22"/>
        <v>116.31131174709157</v>
      </c>
      <c r="AF29" s="113">
        <f t="shared" si="23"/>
        <v>4.2569940099435639</v>
      </c>
      <c r="AG29" s="110"/>
      <c r="AH29" s="45" t="s">
        <v>70</v>
      </c>
      <c r="AI29" s="29"/>
      <c r="AJ29" s="57"/>
      <c r="AK29" s="57"/>
      <c r="AL29" s="57"/>
      <c r="AM29" s="57"/>
      <c r="AN29" s="57"/>
      <c r="AO29" s="57"/>
      <c r="AP29" s="57"/>
      <c r="AQ29" s="56"/>
      <c r="AR29" s="56"/>
      <c r="AS29" s="57"/>
      <c r="AT29" s="57"/>
    </row>
    <row r="30" spans="1:46" x14ac:dyDescent="0.2">
      <c r="A30" s="38">
        <v>206</v>
      </c>
      <c r="B30" s="38">
        <f t="shared" si="12"/>
        <v>2.0599999999999999E-4</v>
      </c>
      <c r="C30" s="38">
        <v>99.45</v>
      </c>
      <c r="D30" s="38">
        <f t="shared" si="24"/>
        <v>1.3299999999999983</v>
      </c>
      <c r="E30" s="39">
        <f t="shared" si="13"/>
        <v>2.7397999999999967</v>
      </c>
      <c r="F30" s="39"/>
      <c r="G30" s="29">
        <f t="shared" si="0"/>
        <v>4.7960350220583856E-2</v>
      </c>
      <c r="H30" s="110">
        <f t="shared" si="14"/>
        <v>4.7960350220583852</v>
      </c>
      <c r="I30" s="110">
        <f t="shared" si="1"/>
        <v>6.3787265793376448E-4</v>
      </c>
      <c r="J30" s="110"/>
      <c r="K30" s="113">
        <f t="shared" si="15"/>
        <v>6.3787265793376444E-2</v>
      </c>
      <c r="L30" s="110"/>
      <c r="M30" s="42">
        <f t="shared" si="2"/>
        <v>0.5738048240915985</v>
      </c>
      <c r="N30" s="42">
        <f t="shared" si="16"/>
        <v>57.380482409159853</v>
      </c>
      <c r="O30" s="42">
        <f t="shared" si="17"/>
        <v>7.6316041604182509E-3</v>
      </c>
      <c r="P30" s="113">
        <f t="shared" si="3"/>
        <v>0.64616299185351689</v>
      </c>
      <c r="Q30" s="29">
        <f t="shared" si="4"/>
        <v>2.4375714127152264E-2</v>
      </c>
      <c r="R30" s="110">
        <f t="shared" si="5"/>
        <v>2.4375714127152266</v>
      </c>
      <c r="S30" s="110">
        <f t="shared" si="6"/>
        <v>3.2419699789112472E-4</v>
      </c>
      <c r="T30" s="113">
        <f t="shared" si="18"/>
        <v>3.2419699789112473E-2</v>
      </c>
      <c r="U30" s="110"/>
      <c r="V30" s="110"/>
      <c r="W30" s="120">
        <f t="shared" si="7"/>
        <v>2.5845951803099544E-2</v>
      </c>
      <c r="X30" s="120">
        <f t="shared" si="19"/>
        <v>2.5845951803099543</v>
      </c>
      <c r="Y30" s="120">
        <f t="shared" si="8"/>
        <v>3.4375115898122353E-4</v>
      </c>
      <c r="Z30" s="121">
        <f t="shared" si="9"/>
        <v>2.06E-2</v>
      </c>
      <c r="AA30" s="121">
        <f t="shared" si="20"/>
        <v>2.06</v>
      </c>
      <c r="AB30" s="110">
        <f t="shared" si="10"/>
        <v>10.215869621006565</v>
      </c>
      <c r="AC30" s="110">
        <f t="shared" si="21"/>
        <v>1.8200177015010881</v>
      </c>
      <c r="AD30" s="110">
        <f t="shared" si="11"/>
        <v>1.3800385515794213</v>
      </c>
      <c r="AE30" s="110">
        <f t="shared" si="22"/>
        <v>138.00385515794213</v>
      </c>
      <c r="AF30" s="113">
        <f t="shared" si="23"/>
        <v>1.8354512736006281</v>
      </c>
      <c r="AG30" s="110"/>
      <c r="AH30" s="29"/>
      <c r="AI30" s="29"/>
      <c r="AJ30" s="57"/>
      <c r="AK30" s="57"/>
      <c r="AL30" s="57"/>
      <c r="AM30" s="57"/>
      <c r="AN30" s="57"/>
      <c r="AO30" s="57"/>
      <c r="AP30" s="57"/>
      <c r="AQ30" s="56"/>
      <c r="AR30" s="56"/>
      <c r="AS30" s="57"/>
      <c r="AT30" s="57"/>
    </row>
    <row r="31" spans="1:46" x14ac:dyDescent="0.2">
      <c r="A31" s="38">
        <v>246</v>
      </c>
      <c r="B31" s="38">
        <f t="shared" si="12"/>
        <v>2.4600000000000002E-4</v>
      </c>
      <c r="C31" s="38">
        <v>100</v>
      </c>
      <c r="D31" s="38">
        <f t="shared" si="24"/>
        <v>0.54999999999999716</v>
      </c>
      <c r="E31" s="39">
        <f t="shared" si="13"/>
        <v>1.3529999999999931</v>
      </c>
      <c r="F31" s="39"/>
      <c r="G31" s="29">
        <f t="shared" si="0"/>
        <v>6.8394018143765986E-2</v>
      </c>
      <c r="H31" s="110">
        <f t="shared" si="14"/>
        <v>6.8394018143765987</v>
      </c>
      <c r="I31" s="110">
        <f t="shared" si="1"/>
        <v>3.7616709979071102E-4</v>
      </c>
      <c r="J31" s="110"/>
      <c r="K31" s="113">
        <f t="shared" si="15"/>
        <v>3.76167099790711E-2</v>
      </c>
      <c r="L31" s="110"/>
      <c r="M31" s="42">
        <f t="shared" si="2"/>
        <v>0.81827629217473785</v>
      </c>
      <c r="N31" s="42">
        <f t="shared" si="16"/>
        <v>81.827629217473785</v>
      </c>
      <c r="O31" s="42">
        <f t="shared" si="17"/>
        <v>4.500519606961035E-3</v>
      </c>
      <c r="P31" s="113">
        <f t="shared" si="3"/>
        <v>1.100387734687144</v>
      </c>
      <c r="Q31" s="29">
        <f t="shared" si="4"/>
        <v>2.9108862501356591E-2</v>
      </c>
      <c r="R31" s="110">
        <f t="shared" si="5"/>
        <v>2.9108862501356589</v>
      </c>
      <c r="S31" s="110">
        <f t="shared" si="6"/>
        <v>1.6009874375746044E-4</v>
      </c>
      <c r="T31" s="113">
        <f t="shared" si="18"/>
        <v>1.6009874375746042E-2</v>
      </c>
      <c r="U31" s="110"/>
      <c r="V31" s="110"/>
      <c r="W31" s="120">
        <f t="shared" si="7"/>
        <v>3.1979671199149608E-2</v>
      </c>
      <c r="X31" s="120">
        <f t="shared" si="19"/>
        <v>3.1979671199149609</v>
      </c>
      <c r="Y31" s="120">
        <f t="shared" si="8"/>
        <v>1.7588819159532193E-4</v>
      </c>
      <c r="Z31" s="121">
        <f t="shared" si="9"/>
        <v>2.46E-2</v>
      </c>
      <c r="AA31" s="121">
        <f t="shared" si="20"/>
        <v>2.46</v>
      </c>
      <c r="AB31" s="110">
        <f t="shared" si="10"/>
        <v>12.199533625085509</v>
      </c>
      <c r="AC31" s="110">
        <f t="shared" si="21"/>
        <v>2.1463395620848456</v>
      </c>
      <c r="AD31" s="110">
        <f t="shared" si="11"/>
        <v>1.6274739185306812</v>
      </c>
      <c r="AE31" s="110">
        <f t="shared" si="22"/>
        <v>162.74739185306814</v>
      </c>
      <c r="AF31" s="113">
        <f t="shared" si="23"/>
        <v>0.89511065519187005</v>
      </c>
      <c r="AG31" s="110"/>
      <c r="AH31" s="29"/>
      <c r="AI31" s="29"/>
      <c r="AJ31" s="57"/>
      <c r="AK31" s="57"/>
      <c r="AL31" s="57"/>
      <c r="AM31" s="57"/>
      <c r="AN31" s="57"/>
      <c r="AO31" s="57"/>
      <c r="AP31" s="57"/>
      <c r="AQ31" s="56"/>
      <c r="AR31" s="56"/>
      <c r="AS31" s="57"/>
      <c r="AT31" s="57"/>
    </row>
    <row r="32" spans="1:46" x14ac:dyDescent="0.2">
      <c r="A32" s="38">
        <v>294</v>
      </c>
      <c r="B32" s="38">
        <f t="shared" si="12"/>
        <v>2.9399999999999999E-4</v>
      </c>
      <c r="C32" s="38">
        <v>100</v>
      </c>
      <c r="D32" s="38">
        <f t="shared" si="24"/>
        <v>0</v>
      </c>
      <c r="E32" s="39">
        <f t="shared" si="13"/>
        <v>0</v>
      </c>
      <c r="F32" s="39"/>
      <c r="G32" s="29">
        <f t="shared" si="0"/>
        <v>9.7688303130982812E-2</v>
      </c>
      <c r="H32" s="110">
        <f t="shared" si="14"/>
        <v>9.768830313098281</v>
      </c>
      <c r="I32" s="110">
        <f t="shared" si="1"/>
        <v>0</v>
      </c>
      <c r="J32" s="110"/>
      <c r="K32" s="113">
        <f t="shared" si="15"/>
        <v>0</v>
      </c>
      <c r="L32" s="110"/>
      <c r="M32" s="42">
        <f t="shared" si="2"/>
        <v>1.1687575119045479</v>
      </c>
      <c r="N32" s="42">
        <f t="shared" si="16"/>
        <v>116.87575119045479</v>
      </c>
      <c r="O32" s="42">
        <f t="shared" si="17"/>
        <v>0</v>
      </c>
      <c r="P32" s="113">
        <f t="shared" si="3"/>
        <v>1.8783754820476743</v>
      </c>
      <c r="Q32" s="29">
        <f t="shared" si="4"/>
        <v>3.4788640550401775E-2</v>
      </c>
      <c r="R32" s="110">
        <f t="shared" si="5"/>
        <v>3.4788640550401775</v>
      </c>
      <c r="S32" s="110">
        <f t="shared" si="6"/>
        <v>0</v>
      </c>
      <c r="T32" s="113">
        <f t="shared" si="18"/>
        <v>0</v>
      </c>
      <c r="U32" s="110"/>
      <c r="V32" s="110"/>
      <c r="W32" s="120">
        <f t="shared" si="7"/>
        <v>3.9606700305754382E-2</v>
      </c>
      <c r="X32" s="120">
        <f t="shared" si="19"/>
        <v>3.9606700305754381</v>
      </c>
      <c r="Y32" s="120">
        <f t="shared" si="8"/>
        <v>0</v>
      </c>
      <c r="Z32" s="121">
        <f t="shared" si="9"/>
        <v>2.9399999999999999E-2</v>
      </c>
      <c r="AA32" s="121">
        <f t="shared" si="20"/>
        <v>2.94</v>
      </c>
      <c r="AB32" s="110">
        <f t="shared" si="10"/>
        <v>14.579930429980243</v>
      </c>
      <c r="AC32" s="110">
        <f t="shared" si="21"/>
        <v>2.4985832679398272</v>
      </c>
      <c r="AD32" s="110">
        <f t="shared" si="11"/>
        <v>1.8945646689284108</v>
      </c>
      <c r="AE32" s="110">
        <f t="shared" si="22"/>
        <v>189.45646689284109</v>
      </c>
      <c r="AF32" s="113">
        <f t="shared" si="23"/>
        <v>0</v>
      </c>
      <c r="AG32" s="110"/>
      <c r="AH32" s="29"/>
      <c r="AI32" s="29"/>
      <c r="AJ32" s="57"/>
      <c r="AK32" s="57"/>
      <c r="AL32" s="57"/>
      <c r="AM32" s="57"/>
      <c r="AN32" s="57"/>
      <c r="AO32" s="57"/>
      <c r="AP32" s="57"/>
      <c r="AQ32" s="56"/>
      <c r="AR32" s="56"/>
      <c r="AS32" s="57"/>
      <c r="AT32" s="57"/>
    </row>
    <row r="33" spans="1:37" x14ac:dyDescent="0.2">
      <c r="A33" s="38">
        <v>350</v>
      </c>
      <c r="B33" s="38">
        <f t="shared" si="12"/>
        <v>3.5E-4</v>
      </c>
      <c r="C33" s="38">
        <v>100</v>
      </c>
      <c r="D33" s="38">
        <f t="shared" si="24"/>
        <v>0</v>
      </c>
      <c r="E33" s="39">
        <f t="shared" si="13"/>
        <v>0</v>
      </c>
      <c r="F33" s="39"/>
      <c r="G33" s="29">
        <f t="shared" si="0"/>
        <v>0.13844714162554253</v>
      </c>
      <c r="H33" s="110">
        <f t="shared" si="14"/>
        <v>13.844714162554252</v>
      </c>
      <c r="I33" s="110">
        <f t="shared" si="1"/>
        <v>0</v>
      </c>
      <c r="J33" s="110"/>
      <c r="K33" s="113">
        <f t="shared" si="15"/>
        <v>0</v>
      </c>
      <c r="L33" s="110"/>
      <c r="M33" s="42">
        <f t="shared" si="2"/>
        <v>1.6564023694792347</v>
      </c>
      <c r="N33" s="42">
        <f t="shared" si="16"/>
        <v>165.64023694792348</v>
      </c>
      <c r="O33" s="42">
        <f t="shared" si="17"/>
        <v>0</v>
      </c>
      <c r="P33" s="113">
        <f t="shared" si="3"/>
        <v>3.1691628233446618</v>
      </c>
      <c r="Q33" s="29">
        <f t="shared" si="4"/>
        <v>4.1415048274287831E-2</v>
      </c>
      <c r="R33" s="110">
        <f t="shared" si="5"/>
        <v>4.1415048274287836</v>
      </c>
      <c r="S33" s="110">
        <f t="shared" si="6"/>
        <v>0</v>
      </c>
      <c r="T33" s="113">
        <f t="shared" si="18"/>
        <v>0</v>
      </c>
      <c r="U33" s="110"/>
      <c r="V33" s="110"/>
      <c r="W33" s="120">
        <f t="shared" si="7"/>
        <v>4.882401820742957E-2</v>
      </c>
      <c r="X33" s="120">
        <f t="shared" si="19"/>
        <v>4.8824018207429569</v>
      </c>
      <c r="Y33" s="120">
        <f t="shared" si="8"/>
        <v>0</v>
      </c>
      <c r="Z33" s="121">
        <f t="shared" si="9"/>
        <v>3.4999999999999996E-2</v>
      </c>
      <c r="AA33" s="121">
        <f t="shared" si="20"/>
        <v>3.4999999999999996</v>
      </c>
      <c r="AB33" s="110">
        <f t="shared" si="10"/>
        <v>17.357060035690765</v>
      </c>
      <c r="AC33" s="110">
        <f t="shared" si="21"/>
        <v>2.8657037460083425</v>
      </c>
      <c r="AD33" s="110">
        <f t="shared" si="11"/>
        <v>2.1729358146546085</v>
      </c>
      <c r="AE33" s="110">
        <f t="shared" si="22"/>
        <v>217.29358146546085</v>
      </c>
      <c r="AF33" s="113">
        <f t="shared" si="23"/>
        <v>0</v>
      </c>
      <c r="AG33" s="110"/>
    </row>
    <row r="34" spans="1:37" x14ac:dyDescent="0.2">
      <c r="A34" s="38"/>
      <c r="B34" s="38"/>
      <c r="C34" s="38"/>
      <c r="D34" s="38">
        <f>SUM(D3:D33)</f>
        <v>100</v>
      </c>
      <c r="E34" s="38">
        <f>SUM(E3:E33)</f>
        <v>75.480580000000018</v>
      </c>
      <c r="F34" s="29"/>
      <c r="G34" s="29"/>
      <c r="H34" s="110"/>
      <c r="I34" s="110">
        <f>SUM(I3:I33)</f>
        <v>9.3397291229648394E-3</v>
      </c>
      <c r="J34" s="110"/>
      <c r="K34" s="113">
        <f t="shared" si="15"/>
        <v>0.93397291229648394</v>
      </c>
      <c r="L34" s="110"/>
      <c r="M34" s="29"/>
      <c r="N34" s="29"/>
      <c r="O34" s="29">
        <f>SUM(O8:O26)</f>
        <v>4.0225582317851782E-2</v>
      </c>
      <c r="P34" s="29"/>
      <c r="Q34" s="29"/>
      <c r="R34" s="110"/>
      <c r="S34" s="110">
        <f>SUM(S3:S33)</f>
        <v>8.9315196127749859E-3</v>
      </c>
      <c r="T34" s="113">
        <f>SUM(T3:T33)</f>
        <v>0.89315196127749852</v>
      </c>
      <c r="U34" s="110"/>
      <c r="V34" s="110"/>
      <c r="W34" s="110"/>
      <c r="X34" s="110"/>
      <c r="Y34" s="110">
        <f>SUM(Y3:Y33)</f>
        <v>8.186985718756026E-3</v>
      </c>
      <c r="Z34" s="110"/>
      <c r="AA34" s="110"/>
      <c r="AB34" s="110"/>
      <c r="AC34" s="110"/>
      <c r="AD34" s="110"/>
      <c r="AE34" s="110"/>
      <c r="AF34" s="113">
        <f>SUM(AF3:AF33)</f>
        <v>42.812658520450661</v>
      </c>
      <c r="AG34" s="110"/>
    </row>
    <row r="35" spans="1:37" x14ac:dyDescent="0.2">
      <c r="Y35" s="115">
        <f>Y34*100</f>
        <v>0.81869857187560258</v>
      </c>
    </row>
    <row r="37" spans="1:37" x14ac:dyDescent="0.2">
      <c r="AH37" s="45" t="s">
        <v>93</v>
      </c>
    </row>
    <row r="39" spans="1:37" x14ac:dyDescent="0.2">
      <c r="AK39" s="67" t="s">
        <v>94</v>
      </c>
    </row>
  </sheetData>
  <mergeCells count="8">
    <mergeCell ref="AH4:AI4"/>
    <mergeCell ref="AH5:AI5"/>
    <mergeCell ref="M1:O1"/>
    <mergeCell ref="Q1:V1"/>
    <mergeCell ref="W1:Y1"/>
    <mergeCell ref="Z1:AA1"/>
    <mergeCell ref="AH2:AR2"/>
    <mergeCell ref="AH3:AI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5D438-24FA-F041-8E71-C3036C71816A}">
  <dimension ref="A1:AS41"/>
  <sheetViews>
    <sheetView topLeftCell="K1" workbookViewId="0">
      <selection activeCell="AC2" sqref="AC2:AC33"/>
    </sheetView>
  </sheetViews>
  <sheetFormatPr baseColWidth="10" defaultRowHeight="15" x14ac:dyDescent="0.2"/>
  <cols>
    <col min="1" max="4" width="10.83203125" style="4"/>
    <col min="5" max="5" width="10.83203125" style="1"/>
    <col min="6" max="6" width="12" style="1" customWidth="1"/>
    <col min="7" max="8" width="15.33203125" style="1" customWidth="1"/>
    <col min="9" max="9" width="14" style="1" customWidth="1"/>
    <col min="10" max="10" width="14.33203125" style="1" customWidth="1"/>
    <col min="11" max="11" width="16.1640625" style="1" customWidth="1"/>
    <col min="12" max="14" width="16.1640625" style="1" hidden="1" customWidth="1"/>
    <col min="15" max="15" width="10.83203125" style="1"/>
    <col min="16" max="18" width="12.6640625" style="1" customWidth="1"/>
    <col min="19" max="19" width="13.83203125" style="1" customWidth="1"/>
    <col min="20" max="20" width="14.83203125" style="1" customWidth="1"/>
    <col min="21" max="24" width="14.83203125" style="1" hidden="1" customWidth="1"/>
    <col min="25" max="25" width="16.33203125" style="1" hidden="1" customWidth="1"/>
    <col min="26" max="26" width="10.83203125" style="1"/>
    <col min="27" max="32" width="12.6640625" style="1" customWidth="1"/>
    <col min="33" max="33" width="17.5" style="1" customWidth="1"/>
    <col min="34" max="34" width="10.83203125" style="1"/>
    <col min="35" max="36" width="15.1640625" style="58" customWidth="1"/>
    <col min="37" max="38" width="16.33203125" style="58" customWidth="1"/>
    <col min="39" max="39" width="15.5" style="58" customWidth="1"/>
    <col min="40" max="40" width="10.83203125" style="58"/>
    <col min="41" max="41" width="14.33203125" style="58" customWidth="1"/>
    <col min="42" max="42" width="16.1640625" style="67" customWidth="1"/>
    <col min="43" max="43" width="14" style="67" customWidth="1"/>
    <col min="44" max="44" width="22.83203125" style="58" customWidth="1"/>
    <col min="45" max="45" width="10.83203125" style="58"/>
    <col min="46" max="16384" width="10.83203125" style="1"/>
  </cols>
  <sheetData>
    <row r="1" spans="1:45" s="3" customFormat="1" ht="38" customHeight="1" x14ac:dyDescent="0.2">
      <c r="A1" s="30"/>
      <c r="B1" s="30"/>
      <c r="C1" s="30"/>
      <c r="D1" s="31"/>
      <c r="E1" s="32"/>
      <c r="F1" s="32"/>
      <c r="G1" s="32"/>
      <c r="H1" s="32"/>
      <c r="I1" s="32"/>
      <c r="J1" s="32"/>
      <c r="K1" s="32"/>
      <c r="L1" s="150" t="s">
        <v>68</v>
      </c>
      <c r="M1" s="150"/>
      <c r="N1" s="150"/>
      <c r="O1" s="32"/>
      <c r="P1" s="151" t="s">
        <v>65</v>
      </c>
      <c r="Q1" s="151"/>
      <c r="R1" s="151"/>
      <c r="S1" s="151"/>
      <c r="T1" s="151"/>
      <c r="U1" s="151" t="s">
        <v>66</v>
      </c>
      <c r="V1" s="151"/>
      <c r="W1" s="151"/>
      <c r="X1" s="151" t="s">
        <v>67</v>
      </c>
      <c r="Y1" s="151"/>
      <c r="Z1" s="32"/>
      <c r="AA1" s="32"/>
      <c r="AB1" s="32"/>
      <c r="AC1" s="32"/>
      <c r="AD1" s="32"/>
      <c r="AE1" s="32"/>
      <c r="AF1" s="32"/>
      <c r="AG1" s="32"/>
      <c r="AH1" s="32"/>
      <c r="AI1" s="49"/>
      <c r="AJ1" s="49"/>
      <c r="AK1" s="49"/>
      <c r="AL1" s="49"/>
      <c r="AM1" s="49"/>
      <c r="AN1" s="49"/>
      <c r="AO1" s="49"/>
      <c r="AP1" s="59"/>
      <c r="AQ1" s="59"/>
      <c r="AR1" s="49"/>
      <c r="AS1" s="49"/>
    </row>
    <row r="2" spans="1:45" ht="16" x14ac:dyDescent="0.2">
      <c r="A2" s="33" t="s">
        <v>5</v>
      </c>
      <c r="B2" s="33" t="s">
        <v>18</v>
      </c>
      <c r="C2" s="33" t="s">
        <v>101</v>
      </c>
      <c r="D2" s="33" t="s">
        <v>102</v>
      </c>
      <c r="E2" s="33" t="s">
        <v>103</v>
      </c>
      <c r="F2" s="34" t="s">
        <v>6</v>
      </c>
      <c r="G2" s="33" t="s">
        <v>17</v>
      </c>
      <c r="H2" s="33" t="s">
        <v>29</v>
      </c>
      <c r="I2" s="33" t="s">
        <v>104</v>
      </c>
      <c r="J2" s="34" t="s">
        <v>21</v>
      </c>
      <c r="K2" s="34" t="s">
        <v>22</v>
      </c>
      <c r="L2" s="35" t="s">
        <v>17</v>
      </c>
      <c r="M2" s="35" t="s">
        <v>29</v>
      </c>
      <c r="N2" s="35" t="s">
        <v>92</v>
      </c>
      <c r="O2" s="33" t="s">
        <v>23</v>
      </c>
      <c r="P2" s="33" t="s">
        <v>60</v>
      </c>
      <c r="Q2" s="33" t="s">
        <v>59</v>
      </c>
      <c r="R2" s="33" t="s">
        <v>105</v>
      </c>
      <c r="S2" s="34" t="s">
        <v>62</v>
      </c>
      <c r="T2" s="34" t="s">
        <v>64</v>
      </c>
      <c r="U2" s="36" t="s">
        <v>60</v>
      </c>
      <c r="V2" s="36" t="s">
        <v>59</v>
      </c>
      <c r="W2" s="36" t="s">
        <v>61</v>
      </c>
      <c r="X2" s="37" t="s">
        <v>60</v>
      </c>
      <c r="Y2" s="37" t="s">
        <v>59</v>
      </c>
      <c r="Z2" s="33" t="s">
        <v>25</v>
      </c>
      <c r="AA2" s="33" t="s">
        <v>26</v>
      </c>
      <c r="AB2" s="33" t="s">
        <v>27</v>
      </c>
      <c r="AC2" s="33" t="s">
        <v>28</v>
      </c>
      <c r="AD2" s="33" t="s">
        <v>106</v>
      </c>
      <c r="AE2" s="34" t="s">
        <v>30</v>
      </c>
      <c r="AF2" s="34" t="s">
        <v>31</v>
      </c>
      <c r="AG2" s="152" t="s">
        <v>11</v>
      </c>
      <c r="AH2" s="153"/>
      <c r="AI2" s="153"/>
      <c r="AJ2" s="153"/>
      <c r="AK2" s="153"/>
      <c r="AL2" s="153"/>
      <c r="AM2" s="153"/>
      <c r="AN2" s="153"/>
      <c r="AO2" s="153"/>
      <c r="AP2" s="153"/>
      <c r="AQ2" s="154"/>
      <c r="AR2" s="50"/>
      <c r="AS2" s="50"/>
    </row>
    <row r="3" spans="1:45" x14ac:dyDescent="0.2">
      <c r="A3" s="38">
        <v>1.8</v>
      </c>
      <c r="B3" s="38">
        <f>A3/1000000</f>
        <v>1.8000000000000001E-6</v>
      </c>
      <c r="C3" s="38">
        <v>3.01</v>
      </c>
      <c r="D3" s="38">
        <f>C3</f>
        <v>3.01</v>
      </c>
      <c r="E3" s="39">
        <f>A3*D3%</f>
        <v>5.4179999999999999E-2</v>
      </c>
      <c r="F3" s="40">
        <f>SUM(E3:E33)</f>
        <v>25.684340000000002</v>
      </c>
      <c r="G3" s="29">
        <f t="shared" ref="G3:G33" si="0">B3^2*($AI$5-$AI$4)*$AH$20/(1650*$AK$4)</f>
        <v>4.3246824186931447E-6</v>
      </c>
      <c r="H3" s="29">
        <f>G3*100</f>
        <v>4.3246824186931449E-4</v>
      </c>
      <c r="I3" s="29">
        <f t="shared" ref="I3:I33" si="1">G3*D3%</f>
        <v>1.3017294080266365E-7</v>
      </c>
      <c r="J3" s="29">
        <f>I34</f>
        <v>1.3490809591488013E-3</v>
      </c>
      <c r="K3" s="41">
        <f>J3*100</f>
        <v>0.13490809591488012</v>
      </c>
      <c r="L3" s="42">
        <f t="shared" ref="L3:L33" si="2">B3^2*($AI$5-$AI$4)*$AH$20*7.251*10^(-3)/$AK$4</f>
        <v>5.1741149159607596E-5</v>
      </c>
      <c r="M3" s="42">
        <f>L3*100</f>
        <v>5.17411491596076E-3</v>
      </c>
      <c r="N3" s="42">
        <f>L3*D3%</f>
        <v>1.5574085897041885E-6</v>
      </c>
      <c r="O3" s="29">
        <f t="shared" ref="O3:O33" si="3">B3*G3*$AI$4/$AK$4</f>
        <v>5.0911892437198559E-7</v>
      </c>
      <c r="P3" s="29">
        <f t="shared" ref="P3:P33" si="4">2.07*EXP(0.716*$AP$5)*B3*$AI$4^0.06/$AK$4^0.347</f>
        <v>3.1578231166959618E-4</v>
      </c>
      <c r="Q3" s="29">
        <f t="shared" ref="Q3:Q33" si="5">P3*100</f>
        <v>3.1578231166959618E-2</v>
      </c>
      <c r="R3" s="29">
        <f t="shared" ref="R3:R33" si="6">P3*D3%</f>
        <v>9.5050475812548453E-6</v>
      </c>
      <c r="S3" s="29">
        <f>R34</f>
        <v>4.5059223660599305E-3</v>
      </c>
      <c r="T3" s="41">
        <f>S3*100</f>
        <v>0.45059223660599307</v>
      </c>
      <c r="U3" s="43">
        <f t="shared" ref="U3:U33" si="7">2300*$AI$4^0.126*$AK$4^0.523*EXP(0.716*$AP$5)*G3/(B3^0.8*($AI$5-$AI$4)^0.93*$AH$20^0.934)</f>
        <v>1.3126904634880462E-4</v>
      </c>
      <c r="V3" s="43">
        <f>U3*100</f>
        <v>1.3126904634880462E-2</v>
      </c>
      <c r="W3" s="43">
        <f t="shared" ref="W3:W33" si="8">U3*D3%</f>
        <v>3.9511982950990188E-6</v>
      </c>
      <c r="X3" s="44">
        <f t="shared" ref="X3:X33" si="9">100*B3</f>
        <v>1.8000000000000001E-4</v>
      </c>
      <c r="Y3" s="44">
        <f>X3*100</f>
        <v>1.8000000000000002E-2</v>
      </c>
      <c r="Z3" s="29">
        <f t="shared" ref="Z3:Z33" si="10">B3*(($AI$4*($AI$5-$AI$4)*$AH$20/$AK$4^2)^(1/3))</f>
        <v>9.4355610339764209E-2</v>
      </c>
      <c r="AA3" s="29">
        <f>(((18/Z3^2)+((2.335-1.744*$AN$5)/Z3^0.5)))^-1</f>
        <v>4.9381841402325744E-4</v>
      </c>
      <c r="AB3" s="29">
        <f t="shared" ref="AB3:AB33" si="11">AA3*(($AK$4*($AI$5-$AI$4)*$AH$20/$AI$4^2)^(1/3))</f>
        <v>3.9579471319989745E-4</v>
      </c>
      <c r="AC3" s="29">
        <f>AB3*100</f>
        <v>3.9579471319989748E-2</v>
      </c>
      <c r="AD3" s="29">
        <f t="shared" ref="AD3:AD33" si="12">AB3*D3%</f>
        <v>1.1913420867316913E-5</v>
      </c>
      <c r="AE3" s="29">
        <f>AD34</f>
        <v>9.7577761908582444E-2</v>
      </c>
      <c r="AF3" s="41">
        <f>AE3*100</f>
        <v>9.7577761908582445</v>
      </c>
      <c r="AG3" s="155"/>
      <c r="AH3" s="155"/>
      <c r="AI3" s="60" t="s">
        <v>1</v>
      </c>
      <c r="AJ3" s="60" t="s">
        <v>10</v>
      </c>
      <c r="AK3" s="60" t="s">
        <v>16</v>
      </c>
      <c r="AL3" s="60" t="s">
        <v>10</v>
      </c>
      <c r="AM3" s="61" t="s">
        <v>2</v>
      </c>
      <c r="AN3" s="51" t="s">
        <v>57</v>
      </c>
      <c r="AO3" s="51" t="s">
        <v>10</v>
      </c>
      <c r="AP3" s="51" t="s">
        <v>69</v>
      </c>
      <c r="AQ3" s="51" t="s">
        <v>10</v>
      </c>
      <c r="AR3" s="51" t="s">
        <v>88</v>
      </c>
      <c r="AS3" s="51" t="s">
        <v>10</v>
      </c>
    </row>
    <row r="4" spans="1:45" x14ac:dyDescent="0.2">
      <c r="A4" s="38">
        <v>2.2000000000000002</v>
      </c>
      <c r="B4" s="38">
        <f t="shared" ref="B4:B33" si="13">A4/1000000</f>
        <v>2.2000000000000001E-6</v>
      </c>
      <c r="C4" s="38">
        <v>3.73</v>
      </c>
      <c r="D4" s="38">
        <f>C4-C3</f>
        <v>0.7200000000000002</v>
      </c>
      <c r="E4" s="39">
        <f t="shared" ref="E4:E33" si="14">A4*D4%</f>
        <v>1.5840000000000003E-2</v>
      </c>
      <c r="F4" s="39"/>
      <c r="G4" s="29">
        <f t="shared" si="0"/>
        <v>6.4603280575539573E-6</v>
      </c>
      <c r="H4" s="29">
        <f t="shared" ref="H4:H33" si="15">G4*100</f>
        <v>6.4603280575539573E-4</v>
      </c>
      <c r="I4" s="29">
        <f t="shared" si="1"/>
        <v>4.6514362014388501E-8</v>
      </c>
      <c r="J4" s="29"/>
      <c r="K4" s="29"/>
      <c r="L4" s="42">
        <f t="shared" si="2"/>
        <v>7.7292333929784179E-5</v>
      </c>
      <c r="M4" s="42">
        <f t="shared" ref="M4:M33" si="16">L4*100</f>
        <v>7.7292333929784175E-3</v>
      </c>
      <c r="N4" s="42">
        <f t="shared" ref="N4:N33" si="17">L4*D4%</f>
        <v>5.5650480429444617E-7</v>
      </c>
      <c r="O4" s="29">
        <f t="shared" si="3"/>
        <v>9.2954360540344714E-7</v>
      </c>
      <c r="P4" s="29">
        <f t="shared" si="4"/>
        <v>3.859561587072842E-4</v>
      </c>
      <c r="Q4" s="29">
        <f t="shared" si="5"/>
        <v>3.859561587072842E-2</v>
      </c>
      <c r="R4" s="29">
        <f t="shared" si="6"/>
        <v>2.7788843426924468E-6</v>
      </c>
      <c r="S4" s="29"/>
      <c r="T4" s="29"/>
      <c r="U4" s="43">
        <f t="shared" si="7"/>
        <v>1.6701002499691157E-4</v>
      </c>
      <c r="V4" s="43">
        <f t="shared" ref="V4:V33" si="18">U4*100</f>
        <v>1.6701002499691156E-2</v>
      </c>
      <c r="W4" s="43">
        <f t="shared" si="8"/>
        <v>1.2024721799777635E-6</v>
      </c>
      <c r="X4" s="44">
        <f t="shared" si="9"/>
        <v>2.2000000000000001E-4</v>
      </c>
      <c r="Y4" s="44">
        <f t="shared" ref="Y4:Y33" si="19">X4*100</f>
        <v>2.2000000000000002E-2</v>
      </c>
      <c r="Z4" s="29">
        <f t="shared" si="10"/>
        <v>0.11532352374860069</v>
      </c>
      <c r="AA4" s="29">
        <f t="shared" ref="AA4:AA33" si="20">(((18/Z4^2)+((2.335-1.744*$AN$5)/Z4^0.5)))^-1</f>
        <v>7.3726490982104062E-4</v>
      </c>
      <c r="AB4" s="29">
        <f t="shared" si="11"/>
        <v>5.9091671199046022E-4</v>
      </c>
      <c r="AC4" s="29">
        <f t="shared" ref="AC4:AC33" si="21">AB4*100</f>
        <v>5.9091671199046021E-2</v>
      </c>
      <c r="AD4" s="29">
        <f t="shared" si="12"/>
        <v>4.2546003263313148E-6</v>
      </c>
      <c r="AE4" s="29"/>
      <c r="AF4" s="29"/>
      <c r="AG4" s="136" t="s">
        <v>4</v>
      </c>
      <c r="AH4" s="136"/>
      <c r="AI4" s="69">
        <v>1.2</v>
      </c>
      <c r="AJ4" s="52" t="s">
        <v>15</v>
      </c>
      <c r="AK4" s="70">
        <v>1.8348000000000001E-5</v>
      </c>
      <c r="AL4" s="52" t="s">
        <v>15</v>
      </c>
      <c r="AM4" s="62"/>
      <c r="AN4" s="52"/>
      <c r="AO4" s="52"/>
      <c r="AP4" s="52"/>
      <c r="AQ4" s="52"/>
      <c r="AR4" s="52"/>
      <c r="AS4" s="52"/>
    </row>
    <row r="5" spans="1:45" x14ac:dyDescent="0.2">
      <c r="A5" s="38">
        <v>2.6</v>
      </c>
      <c r="B5" s="38">
        <f t="shared" si="13"/>
        <v>2.6000000000000001E-6</v>
      </c>
      <c r="C5" s="38">
        <v>4.38</v>
      </c>
      <c r="D5" s="38">
        <f t="shared" ref="D5:D33" si="22">C5-C4</f>
        <v>0.64999999999999991</v>
      </c>
      <c r="E5" s="39">
        <f t="shared" si="14"/>
        <v>1.6899999999999998E-2</v>
      </c>
      <c r="F5" s="39"/>
      <c r="G5" s="29">
        <f t="shared" si="0"/>
        <v>9.023102824186931E-6</v>
      </c>
      <c r="H5" s="29">
        <f t="shared" si="15"/>
        <v>9.0231028241869306E-4</v>
      </c>
      <c r="I5" s="29">
        <f t="shared" si="1"/>
        <v>5.8650168357215042E-8</v>
      </c>
      <c r="J5" s="29"/>
      <c r="K5" s="29"/>
      <c r="L5" s="42">
        <f t="shared" si="2"/>
        <v>1.0795375565399608E-4</v>
      </c>
      <c r="M5" s="42">
        <f t="shared" si="16"/>
        <v>1.0795375565399608E-2</v>
      </c>
      <c r="N5" s="42">
        <f t="shared" si="17"/>
        <v>7.0169941175097441E-7</v>
      </c>
      <c r="O5" s="29">
        <f t="shared" si="3"/>
        <v>1.534340571804187E-6</v>
      </c>
      <c r="P5" s="29">
        <f t="shared" si="4"/>
        <v>4.5613000574497227E-4</v>
      </c>
      <c r="Q5" s="29">
        <f t="shared" si="5"/>
        <v>4.5613000574497228E-2</v>
      </c>
      <c r="R5" s="29">
        <f t="shared" si="6"/>
        <v>2.9648450373423192E-6</v>
      </c>
      <c r="S5" s="29"/>
      <c r="T5" s="29"/>
      <c r="U5" s="43">
        <f t="shared" si="7"/>
        <v>2.0408136087097685E-4</v>
      </c>
      <c r="V5" s="43">
        <f t="shared" si="18"/>
        <v>2.0408136087097684E-2</v>
      </c>
      <c r="W5" s="43">
        <f t="shared" si="8"/>
        <v>1.3265288456613492E-6</v>
      </c>
      <c r="X5" s="44">
        <f t="shared" si="9"/>
        <v>2.6000000000000003E-4</v>
      </c>
      <c r="Y5" s="44">
        <f t="shared" si="19"/>
        <v>2.6000000000000002E-2</v>
      </c>
      <c r="Z5" s="29">
        <f t="shared" si="10"/>
        <v>0.13629143715743719</v>
      </c>
      <c r="AA5" s="29">
        <f t="shared" si="20"/>
        <v>1.0291001912158852E-3</v>
      </c>
      <c r="AB5" s="29">
        <f t="shared" si="11"/>
        <v>8.2482224937255506E-4</v>
      </c>
      <c r="AC5" s="29">
        <f t="shared" si="21"/>
        <v>8.2482224937255502E-2</v>
      </c>
      <c r="AD5" s="29">
        <f t="shared" si="12"/>
        <v>5.3613446209216069E-6</v>
      </c>
      <c r="AE5" s="29"/>
      <c r="AF5" s="29"/>
      <c r="AG5" s="139" t="s">
        <v>7</v>
      </c>
      <c r="AH5" s="139"/>
      <c r="AI5" s="68">
        <f>Densities!B18*1000</f>
        <v>4120.3999999999996</v>
      </c>
      <c r="AJ5" s="53" t="s">
        <v>89</v>
      </c>
      <c r="AK5" s="53"/>
      <c r="AL5" s="53"/>
      <c r="AM5" s="63">
        <f>F3</f>
        <v>25.684340000000002</v>
      </c>
      <c r="AN5" s="76">
        <v>0.76800000000000002</v>
      </c>
      <c r="AO5" s="53" t="s">
        <v>90</v>
      </c>
      <c r="AP5" s="53">
        <v>0.9</v>
      </c>
      <c r="AQ5" s="53" t="s">
        <v>91</v>
      </c>
      <c r="AR5" s="76">
        <f>'Void fraction'!F15</f>
        <v>0.78262628223797048</v>
      </c>
      <c r="AS5" s="53" t="s">
        <v>90</v>
      </c>
    </row>
    <row r="6" spans="1:45" s="5" customFormat="1" x14ac:dyDescent="0.2">
      <c r="A6" s="29">
        <v>3</v>
      </c>
      <c r="B6" s="38">
        <f t="shared" si="13"/>
        <v>3.0000000000000001E-6</v>
      </c>
      <c r="C6" s="29">
        <v>4.99</v>
      </c>
      <c r="D6" s="29">
        <f t="shared" si="22"/>
        <v>0.61000000000000032</v>
      </c>
      <c r="E6" s="29">
        <f t="shared" si="14"/>
        <v>1.8300000000000011E-2</v>
      </c>
      <c r="F6" s="29"/>
      <c r="G6" s="29">
        <f t="shared" si="0"/>
        <v>1.2013006718592071E-5</v>
      </c>
      <c r="H6" s="29">
        <f t="shared" si="15"/>
        <v>1.2013006718592071E-3</v>
      </c>
      <c r="I6" s="29">
        <f t="shared" si="1"/>
        <v>7.3279340983411664E-8</v>
      </c>
      <c r="J6" s="29"/>
      <c r="K6" s="29"/>
      <c r="L6" s="42">
        <f t="shared" si="2"/>
        <v>1.4372541433224333E-4</v>
      </c>
      <c r="M6" s="42">
        <f t="shared" si="16"/>
        <v>1.4372541433224332E-2</v>
      </c>
      <c r="N6" s="42">
        <f t="shared" si="17"/>
        <v>8.7672502742668475E-7</v>
      </c>
      <c r="O6" s="29">
        <f t="shared" si="3"/>
        <v>2.3570320572777114E-6</v>
      </c>
      <c r="P6" s="29">
        <f t="shared" si="4"/>
        <v>5.2630385278266024E-4</v>
      </c>
      <c r="Q6" s="29">
        <f t="shared" si="5"/>
        <v>5.2630385278266023E-2</v>
      </c>
      <c r="R6" s="29">
        <f t="shared" si="6"/>
        <v>3.2104535019742291E-6</v>
      </c>
      <c r="S6" s="29"/>
      <c r="T6" s="29"/>
      <c r="U6" s="43">
        <f t="shared" si="7"/>
        <v>2.4231529607705998E-4</v>
      </c>
      <c r="V6" s="43">
        <f t="shared" si="18"/>
        <v>2.4231529607705998E-2</v>
      </c>
      <c r="W6" s="43">
        <f t="shared" si="8"/>
        <v>1.4781233060700665E-6</v>
      </c>
      <c r="X6" s="44">
        <f t="shared" si="9"/>
        <v>3.0000000000000003E-4</v>
      </c>
      <c r="Y6" s="44">
        <f t="shared" si="19"/>
        <v>3.0000000000000002E-2</v>
      </c>
      <c r="Z6" s="29">
        <f t="shared" si="10"/>
        <v>0.15725935056627369</v>
      </c>
      <c r="AA6" s="29">
        <f t="shared" si="20"/>
        <v>1.369193986808976E-3</v>
      </c>
      <c r="AB6" s="29">
        <f t="shared" si="11"/>
        <v>1.0974069130167349E-3</v>
      </c>
      <c r="AC6" s="29">
        <f t="shared" si="21"/>
        <v>0.10974069130167349</v>
      </c>
      <c r="AD6" s="29">
        <f t="shared" si="12"/>
        <v>6.6941821694020859E-6</v>
      </c>
      <c r="AE6" s="29"/>
      <c r="AF6" s="29"/>
      <c r="AG6" s="149" t="s">
        <v>8</v>
      </c>
      <c r="AH6" s="149"/>
      <c r="AI6" s="54"/>
      <c r="AJ6" s="54"/>
      <c r="AK6" s="54"/>
      <c r="AL6" s="54"/>
      <c r="AM6" s="64"/>
      <c r="AN6" s="54"/>
      <c r="AO6" s="54"/>
      <c r="AP6" s="54"/>
      <c r="AQ6" s="54"/>
      <c r="AR6" s="54"/>
      <c r="AS6" s="54"/>
    </row>
    <row r="7" spans="1:45" x14ac:dyDescent="0.2">
      <c r="A7" s="38">
        <v>3.6</v>
      </c>
      <c r="B7" s="38">
        <f t="shared" si="13"/>
        <v>3.6000000000000003E-6</v>
      </c>
      <c r="C7" s="38">
        <v>5.85</v>
      </c>
      <c r="D7" s="38">
        <f t="shared" si="22"/>
        <v>0.85999999999999943</v>
      </c>
      <c r="E7" s="39">
        <f t="shared" si="14"/>
        <v>3.0959999999999981E-2</v>
      </c>
      <c r="F7" s="39"/>
      <c r="G7" s="29">
        <f t="shared" si="0"/>
        <v>1.7298729674772579E-5</v>
      </c>
      <c r="H7" s="29">
        <f t="shared" si="15"/>
        <v>1.7298729674772579E-3</v>
      </c>
      <c r="I7" s="29">
        <f t="shared" si="1"/>
        <v>1.4876907520304408E-7</v>
      </c>
      <c r="J7" s="29"/>
      <c r="K7" s="29"/>
      <c r="L7" s="42">
        <f t="shared" si="2"/>
        <v>2.0696459663843039E-4</v>
      </c>
      <c r="M7" s="42">
        <f t="shared" si="16"/>
        <v>2.069645966384304E-2</v>
      </c>
      <c r="N7" s="42">
        <f t="shared" si="17"/>
        <v>1.7798955310905003E-6</v>
      </c>
      <c r="O7" s="29">
        <f t="shared" si="3"/>
        <v>4.0729513949758847E-6</v>
      </c>
      <c r="P7" s="29">
        <f t="shared" si="4"/>
        <v>6.3156462333919237E-4</v>
      </c>
      <c r="Q7" s="29">
        <f t="shared" si="5"/>
        <v>6.3156462333919236E-2</v>
      </c>
      <c r="R7" s="29">
        <f t="shared" si="6"/>
        <v>5.4314557607170507E-6</v>
      </c>
      <c r="S7" s="29"/>
      <c r="T7" s="29"/>
      <c r="U7" s="43">
        <f t="shared" si="7"/>
        <v>3.0157707520580277E-4</v>
      </c>
      <c r="V7" s="43">
        <f t="shared" si="18"/>
        <v>3.0157707520580276E-2</v>
      </c>
      <c r="W7" s="43">
        <f t="shared" si="8"/>
        <v>2.5935628467699023E-6</v>
      </c>
      <c r="X7" s="44">
        <f t="shared" si="9"/>
        <v>3.6000000000000002E-4</v>
      </c>
      <c r="Y7" s="44">
        <f t="shared" si="19"/>
        <v>3.6000000000000004E-2</v>
      </c>
      <c r="Z7" s="29">
        <f t="shared" si="10"/>
        <v>0.18871122067952842</v>
      </c>
      <c r="AA7" s="29">
        <f t="shared" si="20"/>
        <v>1.9695098732280553E-3</v>
      </c>
      <c r="AB7" s="29">
        <f t="shared" si="11"/>
        <v>1.5785591895363207E-3</v>
      </c>
      <c r="AC7" s="29">
        <f t="shared" si="21"/>
        <v>0.15785591895363207</v>
      </c>
      <c r="AD7" s="29">
        <f t="shared" si="12"/>
        <v>1.357560903001235E-5</v>
      </c>
      <c r="AE7" s="29"/>
      <c r="AF7" s="29"/>
      <c r="AG7" s="138" t="s">
        <v>9</v>
      </c>
      <c r="AH7" s="138"/>
      <c r="AI7" s="55"/>
      <c r="AJ7" s="55"/>
      <c r="AK7" s="55"/>
      <c r="AL7" s="55"/>
      <c r="AM7" s="65"/>
      <c r="AN7" s="55"/>
      <c r="AO7" s="55"/>
      <c r="AP7" s="55"/>
      <c r="AQ7" s="55"/>
      <c r="AR7" s="55"/>
      <c r="AS7" s="55"/>
    </row>
    <row r="8" spans="1:45" x14ac:dyDescent="0.2">
      <c r="A8" s="38">
        <v>4.4000000000000004</v>
      </c>
      <c r="B8" s="38">
        <f t="shared" si="13"/>
        <v>4.4000000000000002E-6</v>
      </c>
      <c r="C8" s="38">
        <v>6.98</v>
      </c>
      <c r="D8" s="38">
        <f t="shared" si="22"/>
        <v>1.1300000000000008</v>
      </c>
      <c r="E8" s="39">
        <f t="shared" si="14"/>
        <v>4.9720000000000042E-2</v>
      </c>
      <c r="F8" s="39"/>
      <c r="G8" s="29">
        <f t="shared" si="0"/>
        <v>2.5841312230215829E-5</v>
      </c>
      <c r="H8" s="29">
        <f t="shared" si="15"/>
        <v>2.5841312230215829E-3</v>
      </c>
      <c r="I8" s="29">
        <f t="shared" si="1"/>
        <v>2.9200682820143906E-7</v>
      </c>
      <c r="J8" s="29"/>
      <c r="K8" s="29"/>
      <c r="L8" s="42">
        <f t="shared" si="2"/>
        <v>3.0916933571913672E-4</v>
      </c>
      <c r="M8" s="42">
        <f t="shared" si="16"/>
        <v>3.091693357191367E-2</v>
      </c>
      <c r="N8" s="42">
        <f t="shared" si="17"/>
        <v>3.4936134936262475E-6</v>
      </c>
      <c r="O8" s="29">
        <f t="shared" si="3"/>
        <v>7.4363488432275771E-6</v>
      </c>
      <c r="P8" s="29">
        <f t="shared" si="4"/>
        <v>7.719123174145684E-4</v>
      </c>
      <c r="Q8" s="29">
        <f t="shared" si="5"/>
        <v>7.7191231741456839E-2</v>
      </c>
      <c r="R8" s="29">
        <f t="shared" si="6"/>
        <v>8.7226091867846289E-6</v>
      </c>
      <c r="S8" s="29"/>
      <c r="T8" s="29"/>
      <c r="U8" s="43">
        <f t="shared" si="7"/>
        <v>3.8368828196393194E-4</v>
      </c>
      <c r="V8" s="43">
        <f t="shared" si="18"/>
        <v>3.8368828196393194E-2</v>
      </c>
      <c r="W8" s="43">
        <f t="shared" si="8"/>
        <v>4.3356775861924337E-6</v>
      </c>
      <c r="X8" s="44">
        <f t="shared" si="9"/>
        <v>4.4000000000000002E-4</v>
      </c>
      <c r="Y8" s="44">
        <f t="shared" si="19"/>
        <v>4.4000000000000004E-2</v>
      </c>
      <c r="Z8" s="29">
        <f t="shared" si="10"/>
        <v>0.23064704749720139</v>
      </c>
      <c r="AA8" s="29">
        <f t="shared" si="20"/>
        <v>2.9374504685734512E-3</v>
      </c>
      <c r="AB8" s="29">
        <f t="shared" si="11"/>
        <v>2.3543621151664407E-3</v>
      </c>
      <c r="AC8" s="29">
        <f t="shared" si="21"/>
        <v>0.23543621151664407</v>
      </c>
      <c r="AD8" s="29">
        <f t="shared" si="12"/>
        <v>2.6604291901380798E-5</v>
      </c>
      <c r="AE8" s="29"/>
      <c r="AF8" s="29"/>
      <c r="AG8" s="45" t="s">
        <v>0</v>
      </c>
      <c r="AH8" s="29"/>
      <c r="AI8" s="57"/>
      <c r="AJ8" s="57"/>
      <c r="AK8" s="56"/>
      <c r="AL8" s="56"/>
      <c r="AM8" s="56"/>
      <c r="AN8" s="57"/>
      <c r="AO8" s="57"/>
      <c r="AP8" s="56"/>
      <c r="AQ8" s="56"/>
      <c r="AR8" s="56"/>
      <c r="AS8" s="56"/>
    </row>
    <row r="9" spans="1:45" x14ac:dyDescent="0.2">
      <c r="A9" s="38">
        <v>5.2</v>
      </c>
      <c r="B9" s="38">
        <f t="shared" si="13"/>
        <v>5.2000000000000002E-6</v>
      </c>
      <c r="C9" s="38">
        <v>8.17</v>
      </c>
      <c r="D9" s="38">
        <f t="shared" si="22"/>
        <v>1.1899999999999995</v>
      </c>
      <c r="E9" s="39">
        <f t="shared" si="14"/>
        <v>6.1879999999999977E-2</v>
      </c>
      <c r="F9" s="39"/>
      <c r="G9" s="29">
        <f t="shared" si="0"/>
        <v>3.6092411296747724E-5</v>
      </c>
      <c r="H9" s="29">
        <f t="shared" si="15"/>
        <v>3.6092411296747722E-3</v>
      </c>
      <c r="I9" s="29">
        <f t="shared" si="1"/>
        <v>4.2949969443129777E-7</v>
      </c>
      <c r="J9" s="29"/>
      <c r="K9" s="29"/>
      <c r="L9" s="42">
        <f t="shared" si="2"/>
        <v>4.3181502261598433E-4</v>
      </c>
      <c r="M9" s="42">
        <f t="shared" si="16"/>
        <v>4.3181502261598434E-2</v>
      </c>
      <c r="N9" s="42">
        <f t="shared" si="17"/>
        <v>5.1385987691302113E-6</v>
      </c>
      <c r="O9" s="29">
        <f t="shared" si="3"/>
        <v>1.2274724574433496E-5</v>
      </c>
      <c r="P9" s="29">
        <f t="shared" si="4"/>
        <v>9.1226001148994455E-4</v>
      </c>
      <c r="Q9" s="29">
        <f t="shared" si="5"/>
        <v>9.1226001148994457E-2</v>
      </c>
      <c r="R9" s="29">
        <f t="shared" si="6"/>
        <v>1.0855894136730336E-5</v>
      </c>
      <c r="S9" s="29"/>
      <c r="T9" s="29"/>
      <c r="U9" s="43">
        <f t="shared" si="7"/>
        <v>4.6885584703609465E-4</v>
      </c>
      <c r="V9" s="43">
        <f t="shared" si="18"/>
        <v>4.6885584703609463E-2</v>
      </c>
      <c r="W9" s="43">
        <f t="shared" si="8"/>
        <v>5.5793845797295245E-6</v>
      </c>
      <c r="X9" s="44">
        <f t="shared" si="9"/>
        <v>5.2000000000000006E-4</v>
      </c>
      <c r="Y9" s="44">
        <f t="shared" si="19"/>
        <v>5.2000000000000005E-2</v>
      </c>
      <c r="Z9" s="29">
        <f t="shared" si="10"/>
        <v>0.27258287431487438</v>
      </c>
      <c r="AA9" s="29">
        <f t="shared" si="20"/>
        <v>4.0956177369191665E-3</v>
      </c>
      <c r="AB9" s="29">
        <f t="shared" si="11"/>
        <v>3.2826314319740796E-3</v>
      </c>
      <c r="AC9" s="29">
        <f t="shared" si="21"/>
        <v>0.32826314319740796</v>
      </c>
      <c r="AD9" s="29">
        <f t="shared" si="12"/>
        <v>3.906331404049153E-5</v>
      </c>
      <c r="AE9" s="29"/>
      <c r="AF9" s="29"/>
      <c r="AG9" s="29"/>
      <c r="AH9" s="29"/>
      <c r="AI9" s="57"/>
      <c r="AJ9" s="57"/>
      <c r="AK9" s="57"/>
      <c r="AL9" s="57"/>
      <c r="AM9" s="57"/>
      <c r="AN9" s="57"/>
      <c r="AO9" s="57"/>
      <c r="AP9" s="56"/>
      <c r="AQ9" s="56"/>
      <c r="AR9" s="57"/>
      <c r="AS9" s="57"/>
    </row>
    <row r="10" spans="1:45" ht="19" customHeight="1" x14ac:dyDescent="0.2">
      <c r="A10" s="38">
        <v>6.2</v>
      </c>
      <c r="B10" s="38">
        <f t="shared" si="13"/>
        <v>6.1999999999999999E-6</v>
      </c>
      <c r="C10" s="38">
        <v>9.82</v>
      </c>
      <c r="D10" s="38">
        <f t="shared" si="22"/>
        <v>1.6500000000000004</v>
      </c>
      <c r="E10" s="39">
        <f t="shared" si="14"/>
        <v>0.10230000000000003</v>
      </c>
      <c r="F10" s="39"/>
      <c r="G10" s="29">
        <f t="shared" si="0"/>
        <v>5.130888647363101E-5</v>
      </c>
      <c r="H10" s="29">
        <f t="shared" si="15"/>
        <v>5.1308886473631007E-3</v>
      </c>
      <c r="I10" s="29">
        <f t="shared" si="1"/>
        <v>8.4659662681491188E-7</v>
      </c>
      <c r="J10" s="29"/>
      <c r="K10" s="29"/>
      <c r="L10" s="42">
        <f t="shared" si="2"/>
        <v>6.1386721410349246E-4</v>
      </c>
      <c r="M10" s="42">
        <f t="shared" si="16"/>
        <v>6.1386721410349246E-2</v>
      </c>
      <c r="N10" s="42">
        <f t="shared" si="17"/>
        <v>1.0128809032707628E-5</v>
      </c>
      <c r="O10" s="29">
        <f t="shared" si="3"/>
        <v>2.0805434672106751E-5</v>
      </c>
      <c r="P10" s="29">
        <f t="shared" si="4"/>
        <v>1.0876946290841645E-3</v>
      </c>
      <c r="Q10" s="29">
        <f t="shared" si="5"/>
        <v>0.10876946290841645</v>
      </c>
      <c r="R10" s="29">
        <f t="shared" si="6"/>
        <v>1.794696137988872E-5</v>
      </c>
      <c r="S10" s="29"/>
      <c r="T10" s="29"/>
      <c r="U10" s="43">
        <f t="shared" si="7"/>
        <v>5.7903571439337029E-4</v>
      </c>
      <c r="V10" s="43">
        <f t="shared" si="18"/>
        <v>5.7903571439337026E-2</v>
      </c>
      <c r="W10" s="43">
        <f t="shared" si="8"/>
        <v>9.5540892874906128E-6</v>
      </c>
      <c r="X10" s="44">
        <f t="shared" si="9"/>
        <v>6.2E-4</v>
      </c>
      <c r="Y10" s="44">
        <f t="shared" si="19"/>
        <v>6.2E-2</v>
      </c>
      <c r="Z10" s="29">
        <f t="shared" si="10"/>
        <v>0.32500265783696558</v>
      </c>
      <c r="AA10" s="29">
        <f t="shared" si="20"/>
        <v>5.8086237803342206E-3</v>
      </c>
      <c r="AB10" s="29">
        <f t="shared" si="11"/>
        <v>4.655603189222526E-3</v>
      </c>
      <c r="AC10" s="29">
        <f t="shared" si="21"/>
        <v>0.46556031892225258</v>
      </c>
      <c r="AD10" s="29">
        <f t="shared" si="12"/>
        <v>7.6817452622171697E-5</v>
      </c>
      <c r="AE10" s="29"/>
      <c r="AF10" s="29"/>
      <c r="AG10" s="32" t="s">
        <v>14</v>
      </c>
      <c r="AH10" s="29"/>
      <c r="AI10" s="57"/>
      <c r="AJ10" s="57"/>
      <c r="AK10" s="57"/>
      <c r="AL10" s="57"/>
      <c r="AM10" s="57"/>
      <c r="AN10" s="57"/>
      <c r="AO10" s="57"/>
      <c r="AP10" s="56"/>
      <c r="AQ10" s="56"/>
      <c r="AR10" s="57"/>
      <c r="AS10" s="57"/>
    </row>
    <row r="11" spans="1:45" x14ac:dyDescent="0.2">
      <c r="A11" s="38">
        <v>7.4</v>
      </c>
      <c r="B11" s="38">
        <f t="shared" si="13"/>
        <v>7.4000000000000003E-6</v>
      </c>
      <c r="C11" s="38">
        <v>12.14</v>
      </c>
      <c r="D11" s="38">
        <f t="shared" si="22"/>
        <v>2.3200000000000003</v>
      </c>
      <c r="E11" s="39">
        <f t="shared" si="14"/>
        <v>0.17168000000000003</v>
      </c>
      <c r="F11" s="39"/>
      <c r="G11" s="29">
        <f t="shared" si="0"/>
        <v>7.3092471990011295E-5</v>
      </c>
      <c r="H11" s="29">
        <f t="shared" si="15"/>
        <v>7.3092471990011294E-3</v>
      </c>
      <c r="I11" s="29">
        <f t="shared" si="1"/>
        <v>1.6957453501682621E-6</v>
      </c>
      <c r="J11" s="29"/>
      <c r="K11" s="29"/>
      <c r="L11" s="42">
        <f t="shared" si="2"/>
        <v>8.7448929875929356E-4</v>
      </c>
      <c r="M11" s="42">
        <f t="shared" si="16"/>
        <v>8.7448929875929352E-2</v>
      </c>
      <c r="N11" s="42">
        <f t="shared" si="17"/>
        <v>2.0288151731215611E-5</v>
      </c>
      <c r="O11" s="29">
        <f t="shared" si="3"/>
        <v>3.5375035495492707E-5</v>
      </c>
      <c r="P11" s="29">
        <f t="shared" si="4"/>
        <v>1.2982161701972287E-3</v>
      </c>
      <c r="Q11" s="29">
        <f t="shared" si="5"/>
        <v>0.12982161701972286</v>
      </c>
      <c r="R11" s="29">
        <f t="shared" si="6"/>
        <v>3.0118615148575709E-5</v>
      </c>
      <c r="S11" s="29"/>
      <c r="T11" s="29"/>
      <c r="U11" s="43">
        <f t="shared" si="7"/>
        <v>7.1600060243623474E-4</v>
      </c>
      <c r="V11" s="43">
        <f t="shared" si="18"/>
        <v>7.1600060243623476E-2</v>
      </c>
      <c r="W11" s="43">
        <f t="shared" si="8"/>
        <v>1.6611213976520646E-5</v>
      </c>
      <c r="X11" s="44">
        <f t="shared" si="9"/>
        <v>7.3999999999999999E-4</v>
      </c>
      <c r="Y11" s="44">
        <f t="shared" si="19"/>
        <v>7.3999999999999996E-2</v>
      </c>
      <c r="Z11" s="29">
        <f t="shared" si="10"/>
        <v>0.3879063980634751</v>
      </c>
      <c r="AA11" s="29">
        <f t="shared" si="20"/>
        <v>8.2492849752191511E-3</v>
      </c>
      <c r="AB11" s="29">
        <f t="shared" si="11"/>
        <v>6.6117894516532017E-3</v>
      </c>
      <c r="AC11" s="29">
        <f t="shared" si="21"/>
        <v>0.66117894516532016</v>
      </c>
      <c r="AD11" s="29">
        <f t="shared" si="12"/>
        <v>1.5339351527835429E-4</v>
      </c>
      <c r="AE11" s="29"/>
      <c r="AF11" s="29"/>
      <c r="AG11" s="46"/>
      <c r="AH11" s="29"/>
      <c r="AI11" s="57"/>
      <c r="AJ11" s="57"/>
      <c r="AK11" s="57"/>
      <c r="AL11" s="57"/>
      <c r="AM11" s="57"/>
      <c r="AN11" s="57"/>
      <c r="AO11" s="57"/>
      <c r="AP11" s="56"/>
      <c r="AQ11" s="56"/>
      <c r="AR11" s="57"/>
      <c r="AS11" s="57"/>
    </row>
    <row r="12" spans="1:45" ht="16" x14ac:dyDescent="0.2">
      <c r="A12" s="38">
        <v>8.6</v>
      </c>
      <c r="B12" s="38">
        <f t="shared" si="13"/>
        <v>8.599999999999999E-6</v>
      </c>
      <c r="C12" s="38">
        <v>14.87</v>
      </c>
      <c r="D12" s="38">
        <f t="shared" si="22"/>
        <v>2.7299999999999986</v>
      </c>
      <c r="E12" s="39">
        <f t="shared" si="14"/>
        <v>0.23477999999999988</v>
      </c>
      <c r="F12" s="39"/>
      <c r="G12" s="29">
        <f t="shared" si="0"/>
        <v>9.8720219656341012E-5</v>
      </c>
      <c r="H12" s="29">
        <f t="shared" si="15"/>
        <v>9.8720219656341004E-3</v>
      </c>
      <c r="I12" s="29">
        <f t="shared" si="1"/>
        <v>2.6950619966181084E-6</v>
      </c>
      <c r="J12" s="29"/>
      <c r="K12" s="29"/>
      <c r="L12" s="42">
        <f t="shared" si="2"/>
        <v>1.1811035160014124E-3</v>
      </c>
      <c r="M12" s="42">
        <f t="shared" si="16"/>
        <v>0.11811035160014123</v>
      </c>
      <c r="N12" s="42">
        <f t="shared" si="17"/>
        <v>3.2244125986838541E-5</v>
      </c>
      <c r="O12" s="29">
        <f t="shared" si="3"/>
        <v>5.5526088230512269E-5</v>
      </c>
      <c r="P12" s="29">
        <f t="shared" si="4"/>
        <v>1.5087377113102924E-3</v>
      </c>
      <c r="Q12" s="29">
        <f t="shared" si="5"/>
        <v>0.15087377113102923</v>
      </c>
      <c r="R12" s="29">
        <f t="shared" si="6"/>
        <v>4.118853951877096E-5</v>
      </c>
      <c r="S12" s="29"/>
      <c r="T12" s="29"/>
      <c r="U12" s="43">
        <f t="shared" si="7"/>
        <v>8.5749869057345405E-4</v>
      </c>
      <c r="V12" s="43">
        <f t="shared" si="18"/>
        <v>8.5749869057345399E-2</v>
      </c>
      <c r="W12" s="43">
        <f t="shared" si="8"/>
        <v>2.3409714252655283E-5</v>
      </c>
      <c r="X12" s="44">
        <f t="shared" si="9"/>
        <v>8.5999999999999987E-4</v>
      </c>
      <c r="Y12" s="44">
        <f t="shared" si="19"/>
        <v>8.5999999999999993E-2</v>
      </c>
      <c r="Z12" s="29">
        <f t="shared" si="10"/>
        <v>0.45081013828998445</v>
      </c>
      <c r="AA12" s="29">
        <f t="shared" si="20"/>
        <v>1.110463006852958E-2</v>
      </c>
      <c r="AB12" s="29">
        <f t="shared" si="11"/>
        <v>8.9003442325211145E-3</v>
      </c>
      <c r="AC12" s="29">
        <f t="shared" si="21"/>
        <v>0.89003442325211146</v>
      </c>
      <c r="AD12" s="29">
        <f t="shared" si="12"/>
        <v>2.429793975478263E-4</v>
      </c>
      <c r="AE12" s="29"/>
      <c r="AF12" s="29"/>
      <c r="AG12" s="46" t="s">
        <v>12</v>
      </c>
      <c r="AH12" s="29"/>
      <c r="AI12" s="57"/>
      <c r="AJ12" s="57"/>
      <c r="AK12" s="57"/>
      <c r="AL12" s="57"/>
      <c r="AM12" s="57"/>
      <c r="AN12" s="57"/>
      <c r="AO12" s="57"/>
      <c r="AP12" s="56"/>
      <c r="AQ12" s="56"/>
      <c r="AR12" s="57"/>
      <c r="AS12" s="57"/>
    </row>
    <row r="13" spans="1:45" x14ac:dyDescent="0.2">
      <c r="A13" s="38">
        <v>10</v>
      </c>
      <c r="B13" s="38">
        <f t="shared" si="13"/>
        <v>1.0000000000000001E-5</v>
      </c>
      <c r="C13" s="38">
        <v>18.53</v>
      </c>
      <c r="D13" s="38">
        <f t="shared" si="22"/>
        <v>3.6600000000000019</v>
      </c>
      <c r="E13" s="39">
        <f t="shared" si="14"/>
        <v>0.36600000000000021</v>
      </c>
      <c r="F13" s="39"/>
      <c r="G13" s="29">
        <f t="shared" si="0"/>
        <v>1.3347785242880076E-4</v>
      </c>
      <c r="H13" s="29">
        <f t="shared" si="15"/>
        <v>1.3347785242880076E-2</v>
      </c>
      <c r="I13" s="29">
        <f t="shared" si="1"/>
        <v>4.8852893988941105E-6</v>
      </c>
      <c r="J13" s="29"/>
      <c r="K13" s="29"/>
      <c r="L13" s="42">
        <f t="shared" si="2"/>
        <v>1.5969490481360369E-3</v>
      </c>
      <c r="M13" s="42">
        <f t="shared" si="16"/>
        <v>0.15969490481360368</v>
      </c>
      <c r="N13" s="42">
        <f t="shared" si="17"/>
        <v>5.8448335161778986E-5</v>
      </c>
      <c r="O13" s="29">
        <f t="shared" si="3"/>
        <v>8.7297483602878203E-5</v>
      </c>
      <c r="P13" s="29">
        <f t="shared" si="4"/>
        <v>1.7543461759422011E-3</v>
      </c>
      <c r="Q13" s="29">
        <f t="shared" si="5"/>
        <v>0.1754346175942201</v>
      </c>
      <c r="R13" s="29">
        <f t="shared" si="6"/>
        <v>6.4209070039484596E-5</v>
      </c>
      <c r="S13" s="29"/>
      <c r="T13" s="29"/>
      <c r="U13" s="43">
        <f t="shared" si="7"/>
        <v>1.0276265683831177E-3</v>
      </c>
      <c r="V13" s="43">
        <f t="shared" si="18"/>
        <v>0.10276265683831177</v>
      </c>
      <c r="W13" s="43">
        <f t="shared" si="8"/>
        <v>3.7611132402822128E-5</v>
      </c>
      <c r="X13" s="44">
        <f t="shared" si="9"/>
        <v>1E-3</v>
      </c>
      <c r="Y13" s="44">
        <f t="shared" si="19"/>
        <v>0.1</v>
      </c>
      <c r="Z13" s="29">
        <f t="shared" si="10"/>
        <v>0.52419783522091223</v>
      </c>
      <c r="AA13" s="29">
        <f t="shared" si="20"/>
        <v>1.4951869621973032E-2</v>
      </c>
      <c r="AB13" s="29">
        <f t="shared" si="11"/>
        <v>1.1983900925477357E-2</v>
      </c>
      <c r="AC13" s="29">
        <f t="shared" si="21"/>
        <v>1.1983900925477358</v>
      </c>
      <c r="AD13" s="29">
        <f t="shared" si="12"/>
        <v>4.3861077387247151E-4</v>
      </c>
      <c r="AE13" s="29"/>
      <c r="AF13" s="29"/>
      <c r="AG13" s="29"/>
      <c r="AH13" s="29"/>
      <c r="AI13" s="57"/>
      <c r="AJ13" s="57"/>
      <c r="AK13" s="57"/>
      <c r="AL13" s="66"/>
      <c r="AM13" s="57"/>
      <c r="AN13" s="57"/>
      <c r="AO13" s="57"/>
      <c r="AP13" s="56"/>
      <c r="AQ13" s="56"/>
      <c r="AR13" s="57"/>
      <c r="AS13" s="57"/>
    </row>
    <row r="14" spans="1:45" x14ac:dyDescent="0.2">
      <c r="A14" s="38">
        <v>12</v>
      </c>
      <c r="B14" s="38">
        <f t="shared" si="13"/>
        <v>1.2E-5</v>
      </c>
      <c r="C14" s="38">
        <v>24.42</v>
      </c>
      <c r="D14" s="38">
        <f t="shared" si="22"/>
        <v>5.8900000000000006</v>
      </c>
      <c r="E14" s="39">
        <f t="shared" si="14"/>
        <v>0.70680000000000009</v>
      </c>
      <c r="F14" s="39"/>
      <c r="G14" s="29">
        <f t="shared" si="0"/>
        <v>1.9220810749747314E-4</v>
      </c>
      <c r="H14" s="29">
        <f t="shared" si="15"/>
        <v>1.9220810749747314E-2</v>
      </c>
      <c r="I14" s="29">
        <f t="shared" si="1"/>
        <v>1.1321057531601169E-5</v>
      </c>
      <c r="J14" s="29"/>
      <c r="K14" s="29"/>
      <c r="L14" s="42">
        <f t="shared" si="2"/>
        <v>2.2996066293158933E-3</v>
      </c>
      <c r="M14" s="42">
        <f t="shared" si="16"/>
        <v>0.22996066293158932</v>
      </c>
      <c r="N14" s="42">
        <f t="shared" si="17"/>
        <v>1.3544683046670612E-4</v>
      </c>
      <c r="O14" s="29">
        <f t="shared" si="3"/>
        <v>1.5085005166577353E-4</v>
      </c>
      <c r="P14" s="29">
        <f t="shared" si="4"/>
        <v>2.1052154111306409E-3</v>
      </c>
      <c r="Q14" s="29">
        <f t="shared" si="5"/>
        <v>0.21052154111306409</v>
      </c>
      <c r="R14" s="29">
        <f t="shared" si="6"/>
        <v>1.2399718771559476E-4</v>
      </c>
      <c r="S14" s="29"/>
      <c r="T14" s="29"/>
      <c r="U14" s="43">
        <f t="shared" si="7"/>
        <v>1.2789478002998246E-3</v>
      </c>
      <c r="V14" s="43">
        <f t="shared" si="18"/>
        <v>0.12789478002998245</v>
      </c>
      <c r="W14" s="43">
        <f t="shared" si="8"/>
        <v>7.5330025437659681E-5</v>
      </c>
      <c r="X14" s="44">
        <f t="shared" si="9"/>
        <v>1.2000000000000001E-3</v>
      </c>
      <c r="Y14" s="44">
        <f t="shared" si="19"/>
        <v>0.12000000000000001</v>
      </c>
      <c r="Z14" s="29">
        <f t="shared" si="10"/>
        <v>0.62903740226509475</v>
      </c>
      <c r="AA14" s="29">
        <f t="shared" si="20"/>
        <v>2.1392347563251569E-2</v>
      </c>
      <c r="AB14" s="29">
        <f t="shared" si="11"/>
        <v>1.7145934270630315E-2</v>
      </c>
      <c r="AC14" s="29">
        <f t="shared" si="21"/>
        <v>1.7145934270630314</v>
      </c>
      <c r="AD14" s="29">
        <f t="shared" si="12"/>
        <v>1.0098955285401257E-3</v>
      </c>
      <c r="AE14" s="29"/>
      <c r="AF14" s="29"/>
      <c r="AG14" s="46"/>
      <c r="AH14" s="29"/>
      <c r="AI14" s="57"/>
      <c r="AJ14" s="57"/>
      <c r="AK14" s="57"/>
      <c r="AL14" s="57"/>
      <c r="AM14" s="57"/>
      <c r="AN14" s="57"/>
      <c r="AO14" s="57"/>
      <c r="AP14" s="56"/>
      <c r="AQ14" s="56"/>
      <c r="AR14" s="57"/>
      <c r="AS14" s="57"/>
    </row>
    <row r="15" spans="1:45" x14ac:dyDescent="0.2">
      <c r="A15" s="38">
        <v>15</v>
      </c>
      <c r="B15" s="38">
        <f t="shared" si="13"/>
        <v>1.5E-5</v>
      </c>
      <c r="C15" s="38">
        <v>34.03</v>
      </c>
      <c r="D15" s="38">
        <f t="shared" si="22"/>
        <v>9.61</v>
      </c>
      <c r="E15" s="39">
        <f t="shared" si="14"/>
        <v>1.4414999999999998</v>
      </c>
      <c r="F15" s="39"/>
      <c r="G15" s="29">
        <f t="shared" si="0"/>
        <v>3.0032516796480168E-4</v>
      </c>
      <c r="H15" s="29">
        <f t="shared" si="15"/>
        <v>3.0032516796480169E-2</v>
      </c>
      <c r="I15" s="29">
        <f t="shared" si="1"/>
        <v>2.8861248641417439E-5</v>
      </c>
      <c r="J15" s="29"/>
      <c r="K15" s="29"/>
      <c r="L15" s="42">
        <f t="shared" si="2"/>
        <v>3.5931353583060826E-3</v>
      </c>
      <c r="M15" s="42">
        <f t="shared" si="16"/>
        <v>0.35931353583060827</v>
      </c>
      <c r="N15" s="42">
        <f t="shared" si="17"/>
        <v>3.4530030793321451E-4</v>
      </c>
      <c r="O15" s="29">
        <f t="shared" si="3"/>
        <v>2.9462900715971388E-4</v>
      </c>
      <c r="P15" s="29">
        <f t="shared" si="4"/>
        <v>2.6315192639133011E-3</v>
      </c>
      <c r="Q15" s="29">
        <f t="shared" si="5"/>
        <v>0.26315192639133012</v>
      </c>
      <c r="R15" s="29">
        <f t="shared" si="6"/>
        <v>2.5288900126206821E-4</v>
      </c>
      <c r="S15" s="29"/>
      <c r="T15" s="29"/>
      <c r="U15" s="43">
        <f t="shared" si="7"/>
        <v>1.6716480071163778E-3</v>
      </c>
      <c r="V15" s="43">
        <f t="shared" si="18"/>
        <v>0.16716480071163778</v>
      </c>
      <c r="W15" s="43">
        <f t="shared" si="8"/>
        <v>1.6064537348388388E-4</v>
      </c>
      <c r="X15" s="44">
        <f t="shared" si="9"/>
        <v>1.5E-3</v>
      </c>
      <c r="Y15" s="44">
        <f t="shared" si="19"/>
        <v>0.15</v>
      </c>
      <c r="Z15" s="29">
        <f t="shared" si="10"/>
        <v>0.78629675283136835</v>
      </c>
      <c r="AA15" s="29">
        <f t="shared" si="20"/>
        <v>3.3072474682711989E-2</v>
      </c>
      <c r="AB15" s="29">
        <f t="shared" si="11"/>
        <v>2.6507538520502322E-2</v>
      </c>
      <c r="AC15" s="29">
        <f t="shared" si="21"/>
        <v>2.6507538520502321</v>
      </c>
      <c r="AD15" s="29">
        <f t="shared" si="12"/>
        <v>2.5473744518202729E-3</v>
      </c>
      <c r="AE15" s="29"/>
      <c r="AF15" s="29"/>
      <c r="AG15" s="29"/>
      <c r="AH15" s="29"/>
      <c r="AI15" s="57"/>
      <c r="AJ15" s="57"/>
      <c r="AK15" s="57"/>
      <c r="AL15" s="66"/>
      <c r="AM15" s="57"/>
      <c r="AN15" s="57"/>
      <c r="AO15" s="57"/>
      <c r="AP15" s="56"/>
      <c r="AQ15" s="56"/>
      <c r="AR15" s="57"/>
      <c r="AS15" s="57"/>
    </row>
    <row r="16" spans="1:45" x14ac:dyDescent="0.2">
      <c r="A16" s="38">
        <v>18</v>
      </c>
      <c r="B16" s="38">
        <f t="shared" si="13"/>
        <v>1.8E-5</v>
      </c>
      <c r="C16" s="38">
        <v>43.79</v>
      </c>
      <c r="D16" s="38">
        <f t="shared" si="22"/>
        <v>9.759999999999998</v>
      </c>
      <c r="E16" s="39">
        <f t="shared" si="14"/>
        <v>1.7567999999999997</v>
      </c>
      <c r="F16" s="39"/>
      <c r="G16" s="29">
        <f t="shared" si="0"/>
        <v>4.3246824186931443E-4</v>
      </c>
      <c r="H16" s="29">
        <f t="shared" si="15"/>
        <v>4.3246824186931446E-2</v>
      </c>
      <c r="I16" s="29">
        <f t="shared" si="1"/>
        <v>4.2208900406445082E-5</v>
      </c>
      <c r="J16" s="29"/>
      <c r="K16" s="29"/>
      <c r="L16" s="42">
        <f t="shared" si="2"/>
        <v>5.1741149159607583E-3</v>
      </c>
      <c r="M16" s="42">
        <f t="shared" si="16"/>
        <v>0.5174114915960758</v>
      </c>
      <c r="N16" s="42">
        <f t="shared" si="17"/>
        <v>5.0499361579776989E-4</v>
      </c>
      <c r="O16" s="29">
        <f t="shared" si="3"/>
        <v>5.0911892437198556E-4</v>
      </c>
      <c r="P16" s="29">
        <f t="shared" si="4"/>
        <v>3.1578231166959612E-3</v>
      </c>
      <c r="Q16" s="29">
        <f t="shared" si="5"/>
        <v>0.31578231166959614</v>
      </c>
      <c r="R16" s="29">
        <f t="shared" si="6"/>
        <v>3.0820353618952573E-4</v>
      </c>
      <c r="S16" s="29"/>
      <c r="T16" s="29"/>
      <c r="U16" s="43">
        <f t="shared" si="7"/>
        <v>2.0804741793908287E-3</v>
      </c>
      <c r="V16" s="43">
        <f t="shared" si="18"/>
        <v>0.20804741793908288</v>
      </c>
      <c r="W16" s="43">
        <f t="shared" si="8"/>
        <v>2.0305427990854484E-4</v>
      </c>
      <c r="X16" s="44">
        <f t="shared" si="9"/>
        <v>1.8E-3</v>
      </c>
      <c r="Y16" s="44">
        <f t="shared" si="19"/>
        <v>0.18</v>
      </c>
      <c r="Z16" s="29">
        <f t="shared" si="10"/>
        <v>0.94355610339764207</v>
      </c>
      <c r="AA16" s="29">
        <f t="shared" si="20"/>
        <v>4.7074549547404129E-2</v>
      </c>
      <c r="AB16" s="29">
        <f t="shared" si="11"/>
        <v>3.7730180382159001E-2</v>
      </c>
      <c r="AC16" s="29">
        <f t="shared" si="21"/>
        <v>3.7730180382159002</v>
      </c>
      <c r="AD16" s="29">
        <f t="shared" si="12"/>
        <v>3.6824656052987176E-3</v>
      </c>
      <c r="AE16" s="29"/>
      <c r="AF16" s="29"/>
      <c r="AG16" s="29"/>
      <c r="AH16" s="29"/>
      <c r="AI16" s="57"/>
      <c r="AJ16" s="57"/>
      <c r="AK16" s="57"/>
      <c r="AL16" s="57"/>
      <c r="AM16" s="57"/>
      <c r="AN16" s="57"/>
      <c r="AO16" s="57"/>
      <c r="AP16" s="56"/>
      <c r="AQ16" s="56"/>
      <c r="AR16" s="57"/>
      <c r="AS16" s="57"/>
    </row>
    <row r="17" spans="1:45" x14ac:dyDescent="0.2">
      <c r="A17" s="38">
        <v>21</v>
      </c>
      <c r="B17" s="38">
        <f t="shared" si="13"/>
        <v>2.0999999999999999E-5</v>
      </c>
      <c r="C17" s="38">
        <v>53.04</v>
      </c>
      <c r="D17" s="38">
        <f t="shared" si="22"/>
        <v>9.25</v>
      </c>
      <c r="E17" s="39">
        <f t="shared" si="14"/>
        <v>1.9424999999999999</v>
      </c>
      <c r="F17" s="39"/>
      <c r="G17" s="29">
        <f t="shared" si="0"/>
        <v>5.8863732921101124E-4</v>
      </c>
      <c r="H17" s="29">
        <f t="shared" si="15"/>
        <v>5.8863732921101128E-2</v>
      </c>
      <c r="I17" s="29">
        <f t="shared" si="1"/>
        <v>5.4448952952018543E-5</v>
      </c>
      <c r="J17" s="29"/>
      <c r="K17" s="29"/>
      <c r="L17" s="42">
        <f t="shared" si="2"/>
        <v>7.0425453022799206E-3</v>
      </c>
      <c r="M17" s="42">
        <f t="shared" si="16"/>
        <v>0.70425453022799211</v>
      </c>
      <c r="N17" s="42">
        <f t="shared" si="17"/>
        <v>6.514354404608926E-4</v>
      </c>
      <c r="O17" s="29">
        <f t="shared" si="3"/>
        <v>8.0846199564625458E-4</v>
      </c>
      <c r="P17" s="29">
        <f t="shared" si="4"/>
        <v>3.6841269694786218E-3</v>
      </c>
      <c r="Q17" s="29">
        <f t="shared" si="5"/>
        <v>0.36841269694786216</v>
      </c>
      <c r="R17" s="29">
        <f t="shared" si="6"/>
        <v>3.4078174467677252E-4</v>
      </c>
      <c r="S17" s="29"/>
      <c r="T17" s="29"/>
      <c r="U17" s="43">
        <f t="shared" si="7"/>
        <v>2.5032168741605364E-3</v>
      </c>
      <c r="V17" s="43">
        <f t="shared" si="18"/>
        <v>0.25032168741605365</v>
      </c>
      <c r="W17" s="43">
        <f t="shared" si="8"/>
        <v>2.3154756085984961E-4</v>
      </c>
      <c r="X17" s="44">
        <f t="shared" si="9"/>
        <v>2.0999999999999999E-3</v>
      </c>
      <c r="Y17" s="44">
        <f t="shared" si="19"/>
        <v>0.21</v>
      </c>
      <c r="Z17" s="29">
        <f t="shared" si="10"/>
        <v>1.1008154539639157</v>
      </c>
      <c r="AA17" s="29">
        <f t="shared" si="20"/>
        <v>6.3279424446656574E-2</v>
      </c>
      <c r="AB17" s="29">
        <f t="shared" si="11"/>
        <v>5.0718363145403969E-2</v>
      </c>
      <c r="AC17" s="29">
        <f t="shared" si="21"/>
        <v>5.0718363145403966</v>
      </c>
      <c r="AD17" s="29">
        <f t="shared" si="12"/>
        <v>4.6914485909498671E-3</v>
      </c>
      <c r="AE17" s="29"/>
      <c r="AF17" s="29"/>
      <c r="AG17" s="29"/>
      <c r="AH17" s="29"/>
      <c r="AI17" s="57"/>
      <c r="AJ17" s="57"/>
      <c r="AK17" s="57"/>
      <c r="AL17" s="57"/>
      <c r="AM17" s="57"/>
      <c r="AN17" s="57"/>
      <c r="AO17" s="57"/>
      <c r="AP17" s="56"/>
      <c r="AQ17" s="56"/>
      <c r="AR17" s="57"/>
      <c r="AS17" s="57"/>
    </row>
    <row r="18" spans="1:45" ht="17" customHeight="1" x14ac:dyDescent="0.2">
      <c r="A18" s="38">
        <v>25</v>
      </c>
      <c r="B18" s="38">
        <f t="shared" si="13"/>
        <v>2.5000000000000001E-5</v>
      </c>
      <c r="C18" s="38">
        <v>63.84</v>
      </c>
      <c r="D18" s="38">
        <f t="shared" si="22"/>
        <v>10.800000000000004</v>
      </c>
      <c r="E18" s="39">
        <f t="shared" si="14"/>
        <v>2.7000000000000011</v>
      </c>
      <c r="F18" s="39"/>
      <c r="G18" s="29">
        <f t="shared" si="0"/>
        <v>8.3423657768000477E-4</v>
      </c>
      <c r="H18" s="29">
        <f t="shared" si="15"/>
        <v>8.3423657768000481E-2</v>
      </c>
      <c r="I18" s="29">
        <f t="shared" si="1"/>
        <v>9.0097550389440554E-5</v>
      </c>
      <c r="J18" s="29"/>
      <c r="K18" s="29"/>
      <c r="L18" s="42">
        <f t="shared" si="2"/>
        <v>9.9809315508502285E-3</v>
      </c>
      <c r="M18" s="42">
        <f t="shared" si="16"/>
        <v>0.99809315508502283</v>
      </c>
      <c r="N18" s="42">
        <f t="shared" si="17"/>
        <v>1.0779406074918252E-3</v>
      </c>
      <c r="O18" s="29">
        <f t="shared" si="3"/>
        <v>1.3640231812949719E-3</v>
      </c>
      <c r="P18" s="29">
        <f t="shared" si="4"/>
        <v>4.3858654398555019E-3</v>
      </c>
      <c r="Q18" s="29">
        <f t="shared" si="5"/>
        <v>0.43858654398555019</v>
      </c>
      <c r="R18" s="29">
        <f t="shared" si="6"/>
        <v>4.7367346750439439E-4</v>
      </c>
      <c r="S18" s="29"/>
      <c r="T18" s="29"/>
      <c r="U18" s="43">
        <f t="shared" si="7"/>
        <v>3.0857684507336284E-3</v>
      </c>
      <c r="V18" s="43">
        <f t="shared" si="18"/>
        <v>0.30857684507336286</v>
      </c>
      <c r="W18" s="43">
        <f t="shared" si="8"/>
        <v>3.3326299267923197E-4</v>
      </c>
      <c r="X18" s="44">
        <f t="shared" si="9"/>
        <v>2.5000000000000001E-3</v>
      </c>
      <c r="Y18" s="44">
        <f t="shared" si="19"/>
        <v>0.25</v>
      </c>
      <c r="Z18" s="29">
        <f t="shared" si="10"/>
        <v>1.3104945880522807</v>
      </c>
      <c r="AA18" s="29">
        <f t="shared" si="20"/>
        <v>8.8100400567297454E-2</v>
      </c>
      <c r="AB18" s="29">
        <f t="shared" si="11"/>
        <v>7.0612338027733645E-2</v>
      </c>
      <c r="AC18" s="29">
        <f t="shared" si="21"/>
        <v>7.0612338027733648</v>
      </c>
      <c r="AD18" s="29">
        <f t="shared" si="12"/>
        <v>7.6261325069952365E-3</v>
      </c>
      <c r="AE18" s="29"/>
      <c r="AF18" s="29"/>
      <c r="AG18" s="47" t="s">
        <v>13</v>
      </c>
      <c r="AH18" s="29"/>
      <c r="AI18" s="57"/>
      <c r="AJ18" s="57"/>
      <c r="AK18" s="57"/>
      <c r="AL18" s="66"/>
      <c r="AM18" s="57"/>
      <c r="AN18" s="57"/>
      <c r="AO18" s="57"/>
      <c r="AP18" s="56"/>
      <c r="AQ18" s="56"/>
      <c r="AR18" s="57"/>
      <c r="AS18" s="57"/>
    </row>
    <row r="19" spans="1:45" x14ac:dyDescent="0.2">
      <c r="A19" s="38">
        <v>30</v>
      </c>
      <c r="B19" s="38">
        <f t="shared" si="13"/>
        <v>3.0000000000000001E-5</v>
      </c>
      <c r="C19" s="38">
        <v>74.37</v>
      </c>
      <c r="D19" s="38">
        <f t="shared" si="22"/>
        <v>10.530000000000001</v>
      </c>
      <c r="E19" s="39">
        <f t="shared" si="14"/>
        <v>3.1590000000000003</v>
      </c>
      <c r="F19" s="39"/>
      <c r="G19" s="29">
        <f t="shared" si="0"/>
        <v>1.2013006718592067E-3</v>
      </c>
      <c r="H19" s="29">
        <f>G19*100</f>
        <v>0.12013006718592067</v>
      </c>
      <c r="I19" s="29">
        <f t="shared" si="1"/>
        <v>1.2649696074677448E-4</v>
      </c>
      <c r="J19" s="29"/>
      <c r="K19" s="29"/>
      <c r="L19" s="42">
        <f t="shared" si="2"/>
        <v>1.4372541433224331E-2</v>
      </c>
      <c r="M19" s="42">
        <f t="shared" si="16"/>
        <v>1.4372541433224331</v>
      </c>
      <c r="N19" s="42">
        <f t="shared" si="17"/>
        <v>1.513428612918522E-3</v>
      </c>
      <c r="O19" s="29">
        <f t="shared" si="3"/>
        <v>2.357032057277711E-3</v>
      </c>
      <c r="P19" s="29">
        <f t="shared" si="4"/>
        <v>5.2630385278266021E-3</v>
      </c>
      <c r="Q19" s="29">
        <f t="shared" si="5"/>
        <v>0.52630385278266023</v>
      </c>
      <c r="R19" s="29">
        <f t="shared" si="6"/>
        <v>5.5419795698014127E-4</v>
      </c>
      <c r="S19" s="29"/>
      <c r="T19" s="29"/>
      <c r="U19" s="43">
        <f t="shared" si="7"/>
        <v>3.8404386318173088E-3</v>
      </c>
      <c r="V19" s="43">
        <f t="shared" si="18"/>
        <v>0.38404386318173089</v>
      </c>
      <c r="W19" s="43">
        <f t="shared" si="8"/>
        <v>4.0439818793036261E-4</v>
      </c>
      <c r="X19" s="44">
        <f t="shared" si="9"/>
        <v>3.0000000000000001E-3</v>
      </c>
      <c r="Y19" s="44">
        <f t="shared" si="19"/>
        <v>0.3</v>
      </c>
      <c r="Z19" s="29">
        <f t="shared" si="10"/>
        <v>1.5725935056627367</v>
      </c>
      <c r="AA19" s="29">
        <f t="shared" si="20"/>
        <v>0.12387909481988948</v>
      </c>
      <c r="AB19" s="29">
        <f t="shared" si="11"/>
        <v>9.9288907447246097E-2</v>
      </c>
      <c r="AC19" s="29">
        <f t="shared" si="21"/>
        <v>9.92889074472461</v>
      </c>
      <c r="AD19" s="29">
        <f t="shared" si="12"/>
        <v>1.0455121954195014E-2</v>
      </c>
      <c r="AE19" s="29"/>
      <c r="AF19" s="29"/>
      <c r="AG19" s="48"/>
      <c r="AH19" s="29"/>
      <c r="AI19" s="57"/>
      <c r="AJ19" s="57"/>
      <c r="AK19" s="57"/>
      <c r="AL19" s="57"/>
      <c r="AM19" s="57"/>
      <c r="AN19" s="57"/>
      <c r="AO19" s="57"/>
      <c r="AP19" s="56"/>
      <c r="AQ19" s="56"/>
      <c r="AR19" s="57"/>
      <c r="AS19" s="57"/>
    </row>
    <row r="20" spans="1:45" x14ac:dyDescent="0.2">
      <c r="A20" s="38">
        <v>36</v>
      </c>
      <c r="B20" s="38">
        <f t="shared" si="13"/>
        <v>3.6000000000000001E-5</v>
      </c>
      <c r="C20" s="38">
        <v>83.13</v>
      </c>
      <c r="D20" s="38">
        <f t="shared" si="22"/>
        <v>8.7599999999999909</v>
      </c>
      <c r="E20" s="39">
        <f t="shared" si="14"/>
        <v>3.1535999999999969</v>
      </c>
      <c r="F20" s="39"/>
      <c r="G20" s="29">
        <f t="shared" si="0"/>
        <v>1.7298729674772577E-3</v>
      </c>
      <c r="H20" s="29">
        <f t="shared" si="15"/>
        <v>0.17298729674772578</v>
      </c>
      <c r="I20" s="29">
        <f t="shared" si="1"/>
        <v>1.5153687195100762E-4</v>
      </c>
      <c r="J20" s="29"/>
      <c r="K20" s="29"/>
      <c r="L20" s="42">
        <f t="shared" si="2"/>
        <v>2.0696459663843033E-2</v>
      </c>
      <c r="M20" s="42">
        <f t="shared" si="16"/>
        <v>2.0696459663843032</v>
      </c>
      <c r="N20" s="42">
        <f t="shared" si="17"/>
        <v>1.813009866552648E-3</v>
      </c>
      <c r="O20" s="29">
        <f t="shared" si="3"/>
        <v>4.0729513949758845E-3</v>
      </c>
      <c r="P20" s="29">
        <f t="shared" si="4"/>
        <v>6.3156462333919224E-3</v>
      </c>
      <c r="Q20" s="29">
        <f t="shared" si="5"/>
        <v>0.63156462333919228</v>
      </c>
      <c r="R20" s="29">
        <f t="shared" si="6"/>
        <v>5.5325061004513185E-4</v>
      </c>
      <c r="S20" s="29"/>
      <c r="T20" s="29"/>
      <c r="U20" s="43">
        <f t="shared" si="7"/>
        <v>4.7796745349601025E-3</v>
      </c>
      <c r="V20" s="43">
        <f t="shared" si="18"/>
        <v>0.47796745349601027</v>
      </c>
      <c r="W20" s="43">
        <f t="shared" si="8"/>
        <v>4.1869948926250456E-4</v>
      </c>
      <c r="X20" s="44">
        <f t="shared" si="9"/>
        <v>3.5999999999999999E-3</v>
      </c>
      <c r="Y20" s="44">
        <f t="shared" si="19"/>
        <v>0.36</v>
      </c>
      <c r="Z20" s="29">
        <f t="shared" si="10"/>
        <v>1.8871122067952841</v>
      </c>
      <c r="AA20" s="29">
        <f t="shared" si="20"/>
        <v>0.17303316691508605</v>
      </c>
      <c r="AB20" s="29">
        <f t="shared" si="11"/>
        <v>0.13868582201149143</v>
      </c>
      <c r="AC20" s="29">
        <f t="shared" si="21"/>
        <v>13.868582201149144</v>
      </c>
      <c r="AD20" s="29">
        <f t="shared" si="12"/>
        <v>1.2148878008206637E-2</v>
      </c>
      <c r="AE20" s="29"/>
      <c r="AF20" s="29"/>
      <c r="AG20" s="32" t="s">
        <v>19</v>
      </c>
      <c r="AH20" s="29">
        <v>9.81</v>
      </c>
      <c r="AI20" s="57" t="s">
        <v>20</v>
      </c>
      <c r="AJ20" s="57"/>
      <c r="AK20" s="57"/>
      <c r="AL20" s="57"/>
      <c r="AM20" s="57"/>
      <c r="AN20" s="57"/>
      <c r="AO20" s="57"/>
      <c r="AP20" s="56"/>
      <c r="AQ20" s="56"/>
      <c r="AR20" s="57"/>
      <c r="AS20" s="57"/>
    </row>
    <row r="21" spans="1:45" x14ac:dyDescent="0.2">
      <c r="A21" s="38">
        <v>42</v>
      </c>
      <c r="B21" s="38">
        <f t="shared" si="13"/>
        <v>4.1999999999999998E-5</v>
      </c>
      <c r="C21" s="38">
        <v>88.7</v>
      </c>
      <c r="D21" s="38">
        <f t="shared" si="22"/>
        <v>5.5700000000000074</v>
      </c>
      <c r="E21" s="39">
        <f t="shared" si="14"/>
        <v>2.339400000000003</v>
      </c>
      <c r="F21" s="39"/>
      <c r="G21" s="29">
        <f t="shared" si="0"/>
        <v>2.354549316844045E-3</v>
      </c>
      <c r="H21" s="29">
        <f t="shared" si="15"/>
        <v>0.23545493168440451</v>
      </c>
      <c r="I21" s="29">
        <f t="shared" si="1"/>
        <v>1.3114839694821349E-4</v>
      </c>
      <c r="J21" s="29"/>
      <c r="K21" s="29"/>
      <c r="L21" s="42">
        <f t="shared" si="2"/>
        <v>2.8170181209119682E-2</v>
      </c>
      <c r="M21" s="42">
        <f t="shared" si="16"/>
        <v>2.8170181209119685</v>
      </c>
      <c r="N21" s="42">
        <f t="shared" si="17"/>
        <v>1.5690790933479684E-3</v>
      </c>
      <c r="O21" s="29">
        <f t="shared" si="3"/>
        <v>6.4676959651700366E-3</v>
      </c>
      <c r="P21" s="29">
        <f t="shared" si="4"/>
        <v>7.3682539389572435E-3</v>
      </c>
      <c r="Q21" s="29">
        <f t="shared" si="5"/>
        <v>0.73682539389572432</v>
      </c>
      <c r="R21" s="29">
        <f t="shared" si="6"/>
        <v>4.10411744399919E-4</v>
      </c>
      <c r="S21" s="29"/>
      <c r="T21" s="29"/>
      <c r="U21" s="43">
        <f t="shared" si="7"/>
        <v>5.7508822110980554E-3</v>
      </c>
      <c r="V21" s="43">
        <f t="shared" si="18"/>
        <v>0.57508822110980551</v>
      </c>
      <c r="W21" s="43">
        <f t="shared" si="8"/>
        <v>3.2032413915816213E-4</v>
      </c>
      <c r="X21" s="44">
        <f t="shared" si="9"/>
        <v>4.1999999999999997E-3</v>
      </c>
      <c r="Y21" s="44">
        <f t="shared" si="19"/>
        <v>0.42</v>
      </c>
      <c r="Z21" s="29">
        <f t="shared" si="10"/>
        <v>2.2016309079278313</v>
      </c>
      <c r="AA21" s="29">
        <f t="shared" si="20"/>
        <v>0.22807666958862638</v>
      </c>
      <c r="AB21" s="29">
        <f t="shared" si="11"/>
        <v>0.18280310629154994</v>
      </c>
      <c r="AC21" s="29">
        <f t="shared" si="21"/>
        <v>18.280310629154993</v>
      </c>
      <c r="AD21" s="29">
        <f t="shared" si="12"/>
        <v>1.0182133020439346E-2</v>
      </c>
      <c r="AE21" s="29"/>
      <c r="AF21" s="29"/>
      <c r="AG21" s="29"/>
      <c r="AH21" s="29"/>
      <c r="AI21" s="57"/>
      <c r="AJ21" s="57"/>
      <c r="AK21" s="57"/>
      <c r="AL21" s="57"/>
      <c r="AM21" s="57"/>
      <c r="AN21" s="57"/>
      <c r="AO21" s="57"/>
      <c r="AP21" s="56"/>
      <c r="AQ21" s="56"/>
      <c r="AR21" s="57"/>
      <c r="AS21" s="57"/>
    </row>
    <row r="22" spans="1:45" x14ac:dyDescent="0.2">
      <c r="A22" s="38">
        <v>50</v>
      </c>
      <c r="B22" s="38">
        <f t="shared" si="13"/>
        <v>5.0000000000000002E-5</v>
      </c>
      <c r="C22" s="38">
        <v>93.16</v>
      </c>
      <c r="D22" s="38">
        <f t="shared" si="22"/>
        <v>4.4599999999999937</v>
      </c>
      <c r="E22" s="39">
        <f t="shared" si="14"/>
        <v>2.2299999999999969</v>
      </c>
      <c r="F22" s="39"/>
      <c r="G22" s="29">
        <f t="shared" si="0"/>
        <v>3.3369463107200191E-3</v>
      </c>
      <c r="H22" s="29">
        <f t="shared" si="15"/>
        <v>0.33369463107200192</v>
      </c>
      <c r="I22" s="29">
        <f t="shared" si="1"/>
        <v>1.4882780545811265E-4</v>
      </c>
      <c r="J22" s="29"/>
      <c r="K22" s="29"/>
      <c r="L22" s="42">
        <f t="shared" si="2"/>
        <v>3.9923726203400914E-2</v>
      </c>
      <c r="M22" s="42">
        <f t="shared" si="16"/>
        <v>3.9923726203400913</v>
      </c>
      <c r="N22" s="42">
        <f t="shared" si="17"/>
        <v>1.7805981886716783E-3</v>
      </c>
      <c r="O22" s="29">
        <f t="shared" si="3"/>
        <v>1.0912185450359775E-2</v>
      </c>
      <c r="P22" s="29">
        <f t="shared" si="4"/>
        <v>8.7717308797110038E-3</v>
      </c>
      <c r="Q22" s="29">
        <f t="shared" si="5"/>
        <v>0.87717308797110038</v>
      </c>
      <c r="R22" s="29">
        <f t="shared" si="6"/>
        <v>3.9121919723511024E-4</v>
      </c>
      <c r="S22" s="29"/>
      <c r="T22" s="29"/>
      <c r="U22" s="43">
        <f t="shared" si="7"/>
        <v>7.089234286518936E-3</v>
      </c>
      <c r="V22" s="43">
        <f t="shared" si="18"/>
        <v>0.70892342865189362</v>
      </c>
      <c r="W22" s="43">
        <f t="shared" si="8"/>
        <v>3.1617984917874412E-4</v>
      </c>
      <c r="X22" s="44">
        <f t="shared" si="9"/>
        <v>5.0000000000000001E-3</v>
      </c>
      <c r="Y22" s="44">
        <f t="shared" si="19"/>
        <v>0.5</v>
      </c>
      <c r="Z22" s="29">
        <f t="shared" si="10"/>
        <v>2.6209891761045614</v>
      </c>
      <c r="AA22" s="29">
        <f t="shared" si="20"/>
        <v>0.30909813381323964</v>
      </c>
      <c r="AB22" s="29">
        <f t="shared" si="11"/>
        <v>0.24774168752944251</v>
      </c>
      <c r="AC22" s="29">
        <f t="shared" si="21"/>
        <v>24.774168752944252</v>
      </c>
      <c r="AD22" s="29">
        <f t="shared" si="12"/>
        <v>1.1049279263813121E-2</v>
      </c>
      <c r="AE22" s="29"/>
      <c r="AF22" s="29"/>
      <c r="AG22" s="32" t="s">
        <v>24</v>
      </c>
      <c r="AH22" s="29"/>
      <c r="AI22" s="57"/>
      <c r="AJ22" s="57"/>
      <c r="AK22" s="57"/>
      <c r="AL22" s="57"/>
      <c r="AM22" s="57"/>
      <c r="AN22" s="57"/>
      <c r="AO22" s="57"/>
      <c r="AP22" s="56"/>
      <c r="AQ22" s="56"/>
      <c r="AR22" s="57"/>
      <c r="AS22" s="57"/>
    </row>
    <row r="23" spans="1:45" x14ac:dyDescent="0.2">
      <c r="A23" s="38">
        <v>60</v>
      </c>
      <c r="B23" s="38">
        <f t="shared" si="13"/>
        <v>6.0000000000000002E-5</v>
      </c>
      <c r="C23" s="38">
        <v>96.18</v>
      </c>
      <c r="D23" s="38">
        <f t="shared" si="22"/>
        <v>3.0200000000000102</v>
      </c>
      <c r="E23" s="39">
        <f t="shared" si="14"/>
        <v>1.8120000000000061</v>
      </c>
      <c r="F23" s="39"/>
      <c r="G23" s="29">
        <f t="shared" si="0"/>
        <v>4.8052026874368268E-3</v>
      </c>
      <c r="H23" s="29">
        <f t="shared" si="15"/>
        <v>0.4805202687436827</v>
      </c>
      <c r="I23" s="29">
        <f t="shared" si="1"/>
        <v>1.4511712116059265E-4</v>
      </c>
      <c r="J23" s="29"/>
      <c r="K23" s="29"/>
      <c r="L23" s="42">
        <f t="shared" si="2"/>
        <v>5.7490165732897322E-2</v>
      </c>
      <c r="M23" s="42">
        <f t="shared" si="16"/>
        <v>5.7490165732897323</v>
      </c>
      <c r="N23" s="42">
        <f t="shared" si="17"/>
        <v>1.7362030051335049E-3</v>
      </c>
      <c r="O23" s="29">
        <f t="shared" si="3"/>
        <v>1.8856256458221688E-2</v>
      </c>
      <c r="P23" s="29">
        <f t="shared" si="4"/>
        <v>1.0526077055653204E-2</v>
      </c>
      <c r="Q23" s="29">
        <f t="shared" si="5"/>
        <v>1.0526077055653205</v>
      </c>
      <c r="R23" s="29">
        <f t="shared" si="6"/>
        <v>3.1788752708072785E-4</v>
      </c>
      <c r="S23" s="29"/>
      <c r="T23" s="29"/>
      <c r="U23" s="43">
        <f t="shared" si="7"/>
        <v>8.8230110776712205E-3</v>
      </c>
      <c r="V23" s="43">
        <f t="shared" si="18"/>
        <v>0.88230110776712201</v>
      </c>
      <c r="W23" s="43">
        <f t="shared" si="8"/>
        <v>2.6645493454567176E-4</v>
      </c>
      <c r="X23" s="44">
        <f t="shared" si="9"/>
        <v>6.0000000000000001E-3</v>
      </c>
      <c r="Y23" s="44">
        <f t="shared" si="19"/>
        <v>0.6</v>
      </c>
      <c r="Z23" s="29">
        <f t="shared" si="10"/>
        <v>3.1451870113254734</v>
      </c>
      <c r="AA23" s="29">
        <f t="shared" si="20"/>
        <v>0.41999057453081423</v>
      </c>
      <c r="AB23" s="29">
        <f t="shared" si="11"/>
        <v>0.33662181132284552</v>
      </c>
      <c r="AC23" s="29">
        <f t="shared" si="21"/>
        <v>33.662181132284552</v>
      </c>
      <c r="AD23" s="29">
        <f t="shared" si="12"/>
        <v>1.0165978701949969E-2</v>
      </c>
      <c r="AE23" s="29"/>
      <c r="AF23" s="29"/>
      <c r="AG23" s="29"/>
      <c r="AH23" s="29"/>
      <c r="AI23" s="57"/>
      <c r="AJ23" s="57"/>
      <c r="AK23" s="57"/>
      <c r="AL23" s="57"/>
      <c r="AM23" s="57"/>
      <c r="AN23" s="57"/>
      <c r="AO23" s="57"/>
      <c r="AP23" s="56"/>
      <c r="AQ23" s="56"/>
      <c r="AR23" s="57"/>
      <c r="AS23" s="57"/>
    </row>
    <row r="24" spans="1:45" x14ac:dyDescent="0.2">
      <c r="A24" s="38">
        <v>72</v>
      </c>
      <c r="B24" s="38">
        <f t="shared" si="13"/>
        <v>7.2000000000000002E-5</v>
      </c>
      <c r="C24" s="38">
        <v>98.03</v>
      </c>
      <c r="D24" s="38">
        <f t="shared" si="22"/>
        <v>1.8499999999999943</v>
      </c>
      <c r="E24" s="39">
        <f t="shared" si="14"/>
        <v>1.3319999999999959</v>
      </c>
      <c r="F24" s="39"/>
      <c r="G24" s="29">
        <f t="shared" si="0"/>
        <v>6.9194918699090309E-3</v>
      </c>
      <c r="H24" s="29">
        <f t="shared" si="15"/>
        <v>0.69194918699090313</v>
      </c>
      <c r="I24" s="29">
        <f t="shared" si="1"/>
        <v>1.2801059959331669E-4</v>
      </c>
      <c r="J24" s="29"/>
      <c r="K24" s="29"/>
      <c r="L24" s="42">
        <f t="shared" si="2"/>
        <v>8.2785838655372132E-2</v>
      </c>
      <c r="M24" s="42">
        <f t="shared" si="16"/>
        <v>8.2785838655372128</v>
      </c>
      <c r="N24" s="42">
        <f t="shared" si="17"/>
        <v>1.5315380151243799E-3</v>
      </c>
      <c r="O24" s="29">
        <f t="shared" si="3"/>
        <v>3.2583611159807076E-2</v>
      </c>
      <c r="P24" s="29">
        <f t="shared" si="4"/>
        <v>1.2631292466783845E-2</v>
      </c>
      <c r="Q24" s="29">
        <f t="shared" si="5"/>
        <v>1.2631292466783846</v>
      </c>
      <c r="R24" s="29">
        <f t="shared" si="6"/>
        <v>2.336789106355004E-4</v>
      </c>
      <c r="S24" s="29"/>
      <c r="T24" s="29"/>
      <c r="U24" s="43">
        <f t="shared" si="7"/>
        <v>1.0980808551459775E-2</v>
      </c>
      <c r="V24" s="43">
        <f t="shared" si="18"/>
        <v>1.0980808551459775</v>
      </c>
      <c r="W24" s="43">
        <f t="shared" si="8"/>
        <v>2.0314495820200523E-4</v>
      </c>
      <c r="X24" s="44">
        <f t="shared" si="9"/>
        <v>7.1999999999999998E-3</v>
      </c>
      <c r="Y24" s="44">
        <f t="shared" si="19"/>
        <v>0.72</v>
      </c>
      <c r="Z24" s="29">
        <f t="shared" si="10"/>
        <v>3.7742244135905683</v>
      </c>
      <c r="AA24" s="29">
        <f t="shared" si="20"/>
        <v>0.56303172963532766</v>
      </c>
      <c r="AB24" s="29">
        <f t="shared" si="11"/>
        <v>0.45126908115451797</v>
      </c>
      <c r="AC24" s="29">
        <f t="shared" si="21"/>
        <v>45.126908115451798</v>
      </c>
      <c r="AD24" s="29">
        <f t="shared" si="12"/>
        <v>8.3484780013585568E-3</v>
      </c>
      <c r="AE24" s="29"/>
      <c r="AF24" s="29"/>
      <c r="AG24" s="29"/>
      <c r="AH24" s="29"/>
      <c r="AI24" s="57"/>
      <c r="AJ24" s="57"/>
      <c r="AK24" s="57"/>
      <c r="AL24" s="57"/>
      <c r="AM24" s="57"/>
      <c r="AN24" s="57"/>
      <c r="AO24" s="57"/>
      <c r="AP24" s="56"/>
      <c r="AQ24" s="56"/>
      <c r="AR24" s="57"/>
      <c r="AS24" s="57"/>
    </row>
    <row r="25" spans="1:45" x14ac:dyDescent="0.2">
      <c r="A25" s="38">
        <v>86</v>
      </c>
      <c r="B25" s="38">
        <f t="shared" si="13"/>
        <v>8.6000000000000003E-5</v>
      </c>
      <c r="C25" s="38">
        <v>99.06</v>
      </c>
      <c r="D25" s="38">
        <f t="shared" si="22"/>
        <v>1.0300000000000011</v>
      </c>
      <c r="E25" s="39">
        <f t="shared" si="14"/>
        <v>0.88580000000000092</v>
      </c>
      <c r="F25" s="39"/>
      <c r="G25" s="29">
        <f t="shared" si="0"/>
        <v>9.8720219656341038E-3</v>
      </c>
      <c r="H25" s="29">
        <f t="shared" si="15"/>
        <v>0.98720219656341035</v>
      </c>
      <c r="I25" s="29">
        <f t="shared" si="1"/>
        <v>1.0168182624603137E-4</v>
      </c>
      <c r="J25" s="29"/>
      <c r="K25" s="29"/>
      <c r="L25" s="42">
        <f t="shared" si="2"/>
        <v>0.11811035160014126</v>
      </c>
      <c r="M25" s="42">
        <f t="shared" si="16"/>
        <v>11.811035160014125</v>
      </c>
      <c r="N25" s="42">
        <f t="shared" si="17"/>
        <v>1.2165366214814562E-3</v>
      </c>
      <c r="O25" s="29">
        <f t="shared" si="3"/>
        <v>5.5526088230512284E-2</v>
      </c>
      <c r="P25" s="29">
        <f t="shared" si="4"/>
        <v>1.5087377113102929E-2</v>
      </c>
      <c r="Q25" s="29">
        <f t="shared" si="5"/>
        <v>1.5087377113102929</v>
      </c>
      <c r="R25" s="29">
        <f t="shared" si="6"/>
        <v>1.5539998426496033E-4</v>
      </c>
      <c r="S25" s="29"/>
      <c r="T25" s="29"/>
      <c r="U25" s="43">
        <f t="shared" si="7"/>
        <v>1.359043837234186E-2</v>
      </c>
      <c r="V25" s="43">
        <f t="shared" si="18"/>
        <v>1.359043837234186</v>
      </c>
      <c r="W25" s="43">
        <f t="shared" si="8"/>
        <v>1.3998151523512129E-4</v>
      </c>
      <c r="X25" s="44">
        <f t="shared" si="9"/>
        <v>8.6E-3</v>
      </c>
      <c r="Y25" s="44">
        <f t="shared" si="19"/>
        <v>0.86</v>
      </c>
      <c r="Z25" s="29">
        <f t="shared" si="10"/>
        <v>4.5081013828998451</v>
      </c>
      <c r="AA25" s="29">
        <f t="shared" si="20"/>
        <v>0.7382203069407447</v>
      </c>
      <c r="AB25" s="29">
        <f t="shared" si="11"/>
        <v>0.5916824613393038</v>
      </c>
      <c r="AC25" s="29">
        <f t="shared" si="21"/>
        <v>59.168246133930381</v>
      </c>
      <c r="AD25" s="29">
        <f t="shared" si="12"/>
        <v>6.0943293517948353E-3</v>
      </c>
      <c r="AE25" s="29"/>
      <c r="AF25" s="29"/>
      <c r="AG25" s="29"/>
      <c r="AH25" s="29"/>
      <c r="AI25" s="57"/>
      <c r="AJ25" s="57"/>
      <c r="AK25" s="57"/>
      <c r="AL25" s="57"/>
      <c r="AM25" s="57"/>
      <c r="AN25" s="57"/>
      <c r="AO25" s="57"/>
      <c r="AP25" s="56"/>
      <c r="AQ25" s="56"/>
      <c r="AR25" s="57"/>
      <c r="AS25" s="57"/>
    </row>
    <row r="26" spans="1:45" x14ac:dyDescent="0.2">
      <c r="A26" s="38">
        <v>102</v>
      </c>
      <c r="B26" s="38">
        <f t="shared" si="13"/>
        <v>1.02E-4</v>
      </c>
      <c r="C26" s="38">
        <v>99.57</v>
      </c>
      <c r="D26" s="38">
        <f t="shared" si="22"/>
        <v>0.50999999999999091</v>
      </c>
      <c r="E26" s="39">
        <f t="shared" si="14"/>
        <v>0.52019999999999078</v>
      </c>
      <c r="F26" s="39"/>
      <c r="G26" s="29">
        <f t="shared" si="0"/>
        <v>1.3887035766692431E-2</v>
      </c>
      <c r="H26" s="29">
        <f t="shared" si="15"/>
        <v>1.388703576669243</v>
      </c>
      <c r="I26" s="29">
        <f t="shared" si="1"/>
        <v>7.0823882410130136E-5</v>
      </c>
      <c r="J26" s="29"/>
      <c r="K26" s="29"/>
      <c r="L26" s="42">
        <f t="shared" si="2"/>
        <v>0.16614657896807325</v>
      </c>
      <c r="M26" s="42">
        <f t="shared" si="16"/>
        <v>16.614657896807326</v>
      </c>
      <c r="N26" s="42">
        <f t="shared" si="17"/>
        <v>8.4734755273715848E-4</v>
      </c>
      <c r="O26" s="29">
        <f t="shared" si="3"/>
        <v>9.2640787979243161E-2</v>
      </c>
      <c r="P26" s="29">
        <f t="shared" si="4"/>
        <v>1.7894330994610446E-2</v>
      </c>
      <c r="Q26" s="29">
        <f t="shared" si="5"/>
        <v>1.7894330994610446</v>
      </c>
      <c r="R26" s="29">
        <f t="shared" si="6"/>
        <v>9.1261088072511651E-5</v>
      </c>
      <c r="S26" s="29"/>
      <c r="T26" s="29"/>
      <c r="U26" s="43">
        <f t="shared" si="7"/>
        <v>1.6678443964157595E-2</v>
      </c>
      <c r="V26" s="43">
        <f t="shared" si="18"/>
        <v>1.6678443964157594</v>
      </c>
      <c r="W26" s="43">
        <f t="shared" si="8"/>
        <v>8.5060064217202223E-5</v>
      </c>
      <c r="X26" s="44">
        <f t="shared" si="9"/>
        <v>1.0200000000000001E-2</v>
      </c>
      <c r="Y26" s="44">
        <f t="shared" si="19"/>
        <v>1.02</v>
      </c>
      <c r="Z26" s="29">
        <f t="shared" si="10"/>
        <v>5.3468179192533052</v>
      </c>
      <c r="AA26" s="29">
        <f t="shared" si="20"/>
        <v>0.94322575226808258</v>
      </c>
      <c r="AB26" s="29">
        <f t="shared" si="11"/>
        <v>0.75599401622176199</v>
      </c>
      <c r="AC26" s="29">
        <f t="shared" si="21"/>
        <v>75.599401622176202</v>
      </c>
      <c r="AD26" s="29">
        <f t="shared" si="12"/>
        <v>3.8555694827309174E-3</v>
      </c>
      <c r="AE26" s="29"/>
      <c r="AF26" s="29"/>
      <c r="AG26" s="29"/>
      <c r="AH26" s="29"/>
      <c r="AI26" s="57"/>
      <c r="AJ26" s="57"/>
      <c r="AK26" s="57"/>
      <c r="AL26" s="57"/>
      <c r="AM26" s="57"/>
      <c r="AN26" s="57"/>
      <c r="AO26" s="57"/>
      <c r="AP26" s="56"/>
      <c r="AQ26" s="56"/>
      <c r="AR26" s="57"/>
      <c r="AS26" s="57"/>
    </row>
    <row r="27" spans="1:45" x14ac:dyDescent="0.2">
      <c r="A27" s="38">
        <v>122</v>
      </c>
      <c r="B27" s="38">
        <f t="shared" si="13"/>
        <v>1.22E-4</v>
      </c>
      <c r="C27" s="38">
        <v>99.83</v>
      </c>
      <c r="D27" s="38">
        <f t="shared" si="22"/>
        <v>0.26000000000000512</v>
      </c>
      <c r="E27" s="39">
        <f t="shared" si="14"/>
        <v>0.31720000000000625</v>
      </c>
      <c r="F27" s="39"/>
      <c r="G27" s="29">
        <f t="shared" si="0"/>
        <v>1.9866843555502701E-2</v>
      </c>
      <c r="H27" s="29">
        <f t="shared" si="15"/>
        <v>1.9866843555502702</v>
      </c>
      <c r="I27" s="29">
        <f t="shared" si="1"/>
        <v>5.1653793244308037E-5</v>
      </c>
      <c r="J27" s="29"/>
      <c r="K27" s="29"/>
      <c r="L27" s="42">
        <f t="shared" si="2"/>
        <v>0.23768989632456766</v>
      </c>
      <c r="M27" s="42">
        <f t="shared" si="16"/>
        <v>23.768989632456766</v>
      </c>
      <c r="N27" s="42">
        <f t="shared" si="17"/>
        <v>6.1799373044388805E-4</v>
      </c>
      <c r="O27" s="29">
        <f t="shared" si="3"/>
        <v>0.15851896100531912</v>
      </c>
      <c r="P27" s="29">
        <f t="shared" si="4"/>
        <v>2.140302334649485E-2</v>
      </c>
      <c r="Q27" s="29">
        <f t="shared" si="5"/>
        <v>2.1403023346494852</v>
      </c>
      <c r="R27" s="29">
        <f t="shared" si="6"/>
        <v>5.5647860700887702E-5</v>
      </c>
      <c r="S27" s="29"/>
      <c r="T27" s="29"/>
      <c r="U27" s="43">
        <f t="shared" si="7"/>
        <v>2.0676028439103104E-2</v>
      </c>
      <c r="V27" s="43">
        <f t="shared" si="18"/>
        <v>2.0676028439103105</v>
      </c>
      <c r="W27" s="43">
        <f t="shared" si="8"/>
        <v>5.3757673941669128E-5</v>
      </c>
      <c r="X27" s="44">
        <f t="shared" si="9"/>
        <v>1.2199999999999999E-2</v>
      </c>
      <c r="Y27" s="44">
        <f t="shared" si="19"/>
        <v>1.22</v>
      </c>
      <c r="Z27" s="29">
        <f t="shared" si="10"/>
        <v>6.3952135896951292</v>
      </c>
      <c r="AA27" s="29">
        <f t="shared" si="20"/>
        <v>1.1993182511885836</v>
      </c>
      <c r="AB27" s="29">
        <f t="shared" si="11"/>
        <v>0.96125176742038576</v>
      </c>
      <c r="AC27" s="29">
        <f t="shared" si="21"/>
        <v>96.125176742038576</v>
      </c>
      <c r="AD27" s="29">
        <f t="shared" si="12"/>
        <v>2.4992545952930521E-3</v>
      </c>
      <c r="AE27" s="29"/>
      <c r="AF27" s="29"/>
      <c r="AG27" s="45" t="s">
        <v>3</v>
      </c>
      <c r="AH27" s="29"/>
      <c r="AI27" s="57"/>
      <c r="AJ27" s="57"/>
      <c r="AK27" s="57"/>
      <c r="AL27" s="57"/>
      <c r="AM27" s="57"/>
      <c r="AN27" s="57"/>
      <c r="AO27" s="57"/>
      <c r="AP27" s="56"/>
      <c r="AQ27" s="56"/>
      <c r="AR27" s="57"/>
      <c r="AS27" s="57"/>
    </row>
    <row r="28" spans="1:45" x14ac:dyDescent="0.2">
      <c r="A28" s="38">
        <v>146</v>
      </c>
      <c r="B28" s="38">
        <f t="shared" si="13"/>
        <v>1.46E-4</v>
      </c>
      <c r="C28" s="38">
        <v>99.94</v>
      </c>
      <c r="D28" s="38">
        <f t="shared" si="22"/>
        <v>0.10999999999999943</v>
      </c>
      <c r="E28" s="39">
        <f t="shared" si="14"/>
        <v>0.16059999999999916</v>
      </c>
      <c r="F28" s="39"/>
      <c r="G28" s="29">
        <f t="shared" si="0"/>
        <v>2.8452139023723171E-2</v>
      </c>
      <c r="H28" s="29">
        <f t="shared" si="15"/>
        <v>2.8452139023723171</v>
      </c>
      <c r="I28" s="29">
        <f t="shared" si="1"/>
        <v>3.1297352926095326E-5</v>
      </c>
      <c r="J28" s="29"/>
      <c r="K28" s="29"/>
      <c r="L28" s="42">
        <f t="shared" si="2"/>
        <v>0.3404056591006776</v>
      </c>
      <c r="M28" s="42">
        <f t="shared" si="16"/>
        <v>34.040565910067762</v>
      </c>
      <c r="N28" s="42">
        <f t="shared" si="17"/>
        <v>3.7444622501074339E-4</v>
      </c>
      <c r="O28" s="29">
        <f t="shared" si="3"/>
        <v>0.27168164142992696</v>
      </c>
      <c r="P28" s="29">
        <f t="shared" si="4"/>
        <v>2.5613454168756128E-2</v>
      </c>
      <c r="Q28" s="29">
        <f t="shared" si="5"/>
        <v>2.5613454168756129</v>
      </c>
      <c r="R28" s="29">
        <f t="shared" si="6"/>
        <v>2.8174799585631594E-5</v>
      </c>
      <c r="S28" s="29"/>
      <c r="T28" s="29"/>
      <c r="U28" s="43">
        <f t="shared" si="7"/>
        <v>2.5648309811762745E-2</v>
      </c>
      <c r="V28" s="43">
        <f t="shared" si="18"/>
        <v>2.5648309811762746</v>
      </c>
      <c r="W28" s="43">
        <f t="shared" si="8"/>
        <v>2.8213140792938871E-5</v>
      </c>
      <c r="X28" s="44">
        <f t="shared" si="9"/>
        <v>1.46E-2</v>
      </c>
      <c r="Y28" s="44">
        <f t="shared" si="19"/>
        <v>1.46</v>
      </c>
      <c r="Z28" s="29">
        <f t="shared" si="10"/>
        <v>7.6532883942253189</v>
      </c>
      <c r="AA28" s="29">
        <f t="shared" si="20"/>
        <v>1.49881163717997</v>
      </c>
      <c r="AB28" s="29">
        <f t="shared" si="11"/>
        <v>1.2012952640732752</v>
      </c>
      <c r="AC28" s="29">
        <f t="shared" si="21"/>
        <v>120.12952640732752</v>
      </c>
      <c r="AD28" s="29">
        <f t="shared" si="12"/>
        <v>1.3214247904805958E-3</v>
      </c>
      <c r="AE28" s="29"/>
      <c r="AF28" s="29"/>
      <c r="AG28" s="29"/>
      <c r="AH28" s="29"/>
      <c r="AI28" s="57"/>
      <c r="AJ28" s="57"/>
      <c r="AK28" s="57"/>
      <c r="AL28" s="57"/>
      <c r="AM28" s="57"/>
      <c r="AN28" s="57"/>
      <c r="AO28" s="57"/>
      <c r="AP28" s="56"/>
      <c r="AQ28" s="56"/>
      <c r="AR28" s="57"/>
      <c r="AS28" s="57"/>
    </row>
    <row r="29" spans="1:45" x14ac:dyDescent="0.2">
      <c r="A29" s="38">
        <v>174</v>
      </c>
      <c r="B29" s="38">
        <f t="shared" si="13"/>
        <v>1.74E-4</v>
      </c>
      <c r="C29" s="38">
        <v>100</v>
      </c>
      <c r="D29" s="38">
        <f t="shared" si="22"/>
        <v>6.0000000000002274E-2</v>
      </c>
      <c r="E29" s="39">
        <f t="shared" si="14"/>
        <v>0.10440000000000395</v>
      </c>
      <c r="F29" s="39"/>
      <c r="G29" s="29">
        <f t="shared" si="0"/>
        <v>4.0411754601343719E-2</v>
      </c>
      <c r="H29" s="29">
        <f t="shared" si="15"/>
        <v>4.0411754601343723</v>
      </c>
      <c r="I29" s="29">
        <f t="shared" si="1"/>
        <v>2.424705276080715E-5</v>
      </c>
      <c r="J29" s="29"/>
      <c r="K29" s="29"/>
      <c r="L29" s="42">
        <f t="shared" si="2"/>
        <v>0.48349229381366648</v>
      </c>
      <c r="M29" s="42">
        <f t="shared" si="16"/>
        <v>48.349229381366648</v>
      </c>
      <c r="N29" s="42">
        <f t="shared" si="17"/>
        <v>2.9009537628821086E-4</v>
      </c>
      <c r="O29" s="29">
        <f t="shared" si="3"/>
        <v>0.45988523875956877</v>
      </c>
      <c r="P29" s="29">
        <f t="shared" si="4"/>
        <v>3.0525623461394293E-2</v>
      </c>
      <c r="Q29" s="29">
        <f t="shared" si="5"/>
        <v>3.0525623461394291</v>
      </c>
      <c r="R29" s="29">
        <f t="shared" si="6"/>
        <v>1.8315374076837269E-5</v>
      </c>
      <c r="S29" s="29"/>
      <c r="T29" s="29"/>
      <c r="U29" s="43">
        <f t="shared" si="7"/>
        <v>3.1658798010455055E-2</v>
      </c>
      <c r="V29" s="43">
        <f t="shared" si="18"/>
        <v>3.1658798010455054</v>
      </c>
      <c r="W29" s="43">
        <f t="shared" si="8"/>
        <v>1.8995278806273753E-5</v>
      </c>
      <c r="X29" s="44">
        <f t="shared" si="9"/>
        <v>1.7399999999999999E-2</v>
      </c>
      <c r="Y29" s="44">
        <f t="shared" si="19"/>
        <v>1.7399999999999998</v>
      </c>
      <c r="Z29" s="29">
        <f t="shared" si="10"/>
        <v>9.1210423328438726</v>
      </c>
      <c r="AA29" s="29">
        <f t="shared" si="20"/>
        <v>1.8314240209016608</v>
      </c>
      <c r="AB29" s="29">
        <f t="shared" si="11"/>
        <v>1.467883587399065</v>
      </c>
      <c r="AC29" s="29">
        <f t="shared" si="21"/>
        <v>146.7883587399065</v>
      </c>
      <c r="AD29" s="29">
        <f t="shared" si="12"/>
        <v>8.8073015243947232E-4</v>
      </c>
      <c r="AE29" s="29"/>
      <c r="AF29" s="29"/>
      <c r="AG29" s="29"/>
      <c r="AH29" s="29"/>
      <c r="AI29" s="57"/>
      <c r="AJ29" s="57"/>
      <c r="AK29" s="57"/>
      <c r="AL29" s="57" t="s">
        <v>58</v>
      </c>
      <c r="AM29" s="57"/>
      <c r="AN29" s="57"/>
      <c r="AO29" s="57"/>
      <c r="AP29" s="56"/>
      <c r="AQ29" s="56"/>
      <c r="AR29" s="57"/>
      <c r="AS29" s="57"/>
    </row>
    <row r="30" spans="1:45" x14ac:dyDescent="0.2">
      <c r="A30" s="38">
        <v>206</v>
      </c>
      <c r="B30" s="38">
        <f t="shared" si="13"/>
        <v>2.0599999999999999E-4</v>
      </c>
      <c r="C30" s="38">
        <v>100</v>
      </c>
      <c r="D30" s="38">
        <f t="shared" si="22"/>
        <v>0</v>
      </c>
      <c r="E30" s="39">
        <f t="shared" si="14"/>
        <v>0</v>
      </c>
      <c r="F30" s="39"/>
      <c r="G30" s="29">
        <f t="shared" si="0"/>
        <v>5.6642661456685887E-2</v>
      </c>
      <c r="H30" s="29">
        <f t="shared" si="15"/>
        <v>5.6642661456685888</v>
      </c>
      <c r="I30" s="29">
        <f t="shared" si="1"/>
        <v>0</v>
      </c>
      <c r="J30" s="29"/>
      <c r="K30" s="29"/>
      <c r="L30" s="42">
        <f t="shared" si="2"/>
        <v>0.6776812980670085</v>
      </c>
      <c r="M30" s="42">
        <f t="shared" si="16"/>
        <v>67.768129806700856</v>
      </c>
      <c r="N30" s="42">
        <f t="shared" si="17"/>
        <v>0</v>
      </c>
      <c r="O30" s="29">
        <f t="shared" si="3"/>
        <v>0.76313853891937811</v>
      </c>
      <c r="P30" s="29">
        <f t="shared" si="4"/>
        <v>3.6139531224409334E-2</v>
      </c>
      <c r="Q30" s="29">
        <f t="shared" si="5"/>
        <v>3.6139531224409334</v>
      </c>
      <c r="R30" s="29">
        <f t="shared" si="6"/>
        <v>0</v>
      </c>
      <c r="S30" s="29"/>
      <c r="T30" s="29"/>
      <c r="U30" s="43">
        <f t="shared" si="7"/>
        <v>3.8768231352247454E-2</v>
      </c>
      <c r="V30" s="43">
        <f t="shared" si="18"/>
        <v>3.8768231352247455</v>
      </c>
      <c r="W30" s="43">
        <f t="shared" si="8"/>
        <v>0</v>
      </c>
      <c r="X30" s="44">
        <f t="shared" si="9"/>
        <v>2.06E-2</v>
      </c>
      <c r="Y30" s="44">
        <f t="shared" si="19"/>
        <v>2.06</v>
      </c>
      <c r="Z30" s="29">
        <f t="shared" si="10"/>
        <v>10.798475405550791</v>
      </c>
      <c r="AA30" s="29">
        <f t="shared" si="20"/>
        <v>2.186557912415465</v>
      </c>
      <c r="AB30" s="29">
        <f t="shared" si="11"/>
        <v>1.7525228652139455</v>
      </c>
      <c r="AC30" s="29">
        <f t="shared" si="21"/>
        <v>175.25228652139455</v>
      </c>
      <c r="AD30" s="29">
        <f t="shared" si="12"/>
        <v>0</v>
      </c>
      <c r="AE30" s="29"/>
      <c r="AF30" s="29"/>
      <c r="AG30" s="29"/>
      <c r="AH30" s="29"/>
      <c r="AI30" s="57"/>
      <c r="AJ30" s="57"/>
      <c r="AK30" s="57"/>
      <c r="AL30" s="57"/>
      <c r="AM30" s="57"/>
      <c r="AN30" s="57"/>
      <c r="AO30" s="57"/>
      <c r="AP30" s="56"/>
      <c r="AQ30" s="56"/>
      <c r="AR30" s="57"/>
      <c r="AS30" s="57"/>
    </row>
    <row r="31" spans="1:45" x14ac:dyDescent="0.2">
      <c r="A31" s="38">
        <v>246</v>
      </c>
      <c r="B31" s="38">
        <f t="shared" si="13"/>
        <v>2.4600000000000002E-4</v>
      </c>
      <c r="C31" s="38">
        <v>100</v>
      </c>
      <c r="D31" s="38">
        <f t="shared" si="22"/>
        <v>0</v>
      </c>
      <c r="E31" s="39">
        <f t="shared" si="14"/>
        <v>0</v>
      </c>
      <c r="F31" s="39"/>
      <c r="G31" s="29">
        <f t="shared" si="0"/>
        <v>8.0775457175813081E-2</v>
      </c>
      <c r="H31" s="29">
        <f t="shared" si="15"/>
        <v>8.0775457175813088</v>
      </c>
      <c r="I31" s="29">
        <f t="shared" si="1"/>
        <v>0</v>
      </c>
      <c r="J31" s="29"/>
      <c r="K31" s="29"/>
      <c r="L31" s="42">
        <f t="shared" si="2"/>
        <v>0.96640968597000398</v>
      </c>
      <c r="M31" s="42">
        <f t="shared" si="16"/>
        <v>96.640968597000395</v>
      </c>
      <c r="N31" s="42">
        <f t="shared" si="17"/>
        <v>0</v>
      </c>
      <c r="O31" s="29">
        <f t="shared" si="3"/>
        <v>1.2995920513570973</v>
      </c>
      <c r="P31" s="29">
        <f t="shared" si="4"/>
        <v>4.3156915928178143E-2</v>
      </c>
      <c r="Q31" s="29">
        <f t="shared" si="5"/>
        <v>4.3156915928178146</v>
      </c>
      <c r="R31" s="29">
        <f t="shared" si="6"/>
        <v>0</v>
      </c>
      <c r="S31" s="29"/>
      <c r="T31" s="29"/>
      <c r="U31" s="43">
        <f t="shared" si="7"/>
        <v>4.7968645189099032E-2</v>
      </c>
      <c r="V31" s="43">
        <f t="shared" si="18"/>
        <v>4.7968645189099028</v>
      </c>
      <c r="W31" s="43">
        <f t="shared" si="8"/>
        <v>0</v>
      </c>
      <c r="X31" s="44">
        <f t="shared" si="9"/>
        <v>2.46E-2</v>
      </c>
      <c r="Y31" s="44">
        <f t="shared" si="19"/>
        <v>2.46</v>
      </c>
      <c r="Z31" s="29">
        <f t="shared" si="10"/>
        <v>12.895266746434443</v>
      </c>
      <c r="AA31" s="29">
        <f t="shared" si="20"/>
        <v>2.5940535380294363</v>
      </c>
      <c r="AB31" s="29">
        <f t="shared" si="11"/>
        <v>2.0791299938466548</v>
      </c>
      <c r="AC31" s="29">
        <f t="shared" si="21"/>
        <v>207.91299938466548</v>
      </c>
      <c r="AD31" s="29">
        <f t="shared" si="12"/>
        <v>0</v>
      </c>
      <c r="AE31" s="29"/>
      <c r="AF31" s="29"/>
      <c r="AG31" s="45" t="s">
        <v>70</v>
      </c>
      <c r="AH31" s="29"/>
      <c r="AI31" s="57"/>
      <c r="AJ31" s="57"/>
      <c r="AK31" s="57"/>
      <c r="AL31" s="57"/>
      <c r="AM31" s="57"/>
      <c r="AN31" s="57"/>
      <c r="AO31" s="57"/>
      <c r="AP31" s="56"/>
      <c r="AQ31" s="56"/>
      <c r="AR31" s="57"/>
      <c r="AS31" s="57"/>
    </row>
    <row r="32" spans="1:45" x14ac:dyDescent="0.2">
      <c r="A32" s="38">
        <v>294</v>
      </c>
      <c r="B32" s="38">
        <f t="shared" si="13"/>
        <v>2.9399999999999999E-4</v>
      </c>
      <c r="C32" s="38">
        <v>100</v>
      </c>
      <c r="D32" s="38">
        <f t="shared" si="22"/>
        <v>0</v>
      </c>
      <c r="E32" s="39">
        <f t="shared" si="14"/>
        <v>0</v>
      </c>
      <c r="F32" s="39"/>
      <c r="G32" s="29">
        <f t="shared" si="0"/>
        <v>0.11537291652535821</v>
      </c>
      <c r="H32" s="29">
        <f t="shared" si="15"/>
        <v>11.537291652535821</v>
      </c>
      <c r="I32" s="29">
        <f t="shared" si="1"/>
        <v>0</v>
      </c>
      <c r="J32" s="29"/>
      <c r="K32" s="29"/>
      <c r="L32" s="42">
        <f t="shared" si="2"/>
        <v>1.3803388792468645</v>
      </c>
      <c r="M32" s="42">
        <f t="shared" si="16"/>
        <v>138.03388792468644</v>
      </c>
      <c r="N32" s="42">
        <f t="shared" si="17"/>
        <v>0</v>
      </c>
      <c r="O32" s="29">
        <f t="shared" si="3"/>
        <v>2.2184197160533228</v>
      </c>
      <c r="P32" s="29">
        <f t="shared" si="4"/>
        <v>5.1577777572700705E-2</v>
      </c>
      <c r="Q32" s="29">
        <f t="shared" si="5"/>
        <v>5.15777775727007</v>
      </c>
      <c r="R32" s="29">
        <f t="shared" si="6"/>
        <v>0</v>
      </c>
      <c r="S32" s="29"/>
      <c r="T32" s="29"/>
      <c r="U32" s="43">
        <f t="shared" si="7"/>
        <v>5.9408983358410279E-2</v>
      </c>
      <c r="V32" s="43">
        <f t="shared" si="18"/>
        <v>5.9408983358410277</v>
      </c>
      <c r="W32" s="43">
        <f t="shared" si="8"/>
        <v>0</v>
      </c>
      <c r="X32" s="44">
        <f t="shared" si="9"/>
        <v>2.9399999999999999E-2</v>
      </c>
      <c r="Y32" s="44">
        <f t="shared" si="19"/>
        <v>2.94</v>
      </c>
      <c r="Z32" s="29">
        <f t="shared" si="10"/>
        <v>15.411416355494818</v>
      </c>
      <c r="AA32" s="29">
        <f t="shared" si="20"/>
        <v>3.0358582146110558</v>
      </c>
      <c r="AB32" s="29">
        <f t="shared" si="11"/>
        <v>2.4332357750250777</v>
      </c>
      <c r="AC32" s="29">
        <f t="shared" si="21"/>
        <v>243.32357750250776</v>
      </c>
      <c r="AD32" s="29">
        <f t="shared" si="12"/>
        <v>0</v>
      </c>
      <c r="AE32" s="29"/>
      <c r="AF32" s="29"/>
      <c r="AG32" s="29"/>
      <c r="AH32" s="29"/>
      <c r="AI32" s="57"/>
      <c r="AJ32" s="57"/>
      <c r="AK32" s="57"/>
      <c r="AL32" s="57"/>
      <c r="AM32" s="57"/>
      <c r="AN32" s="57"/>
      <c r="AO32" s="57"/>
      <c r="AP32" s="56"/>
      <c r="AQ32" s="56"/>
      <c r="AR32" s="57"/>
      <c r="AS32" s="57"/>
    </row>
    <row r="33" spans="1:45" x14ac:dyDescent="0.2">
      <c r="A33" s="38">
        <v>350</v>
      </c>
      <c r="B33" s="38">
        <f t="shared" si="13"/>
        <v>3.5E-4</v>
      </c>
      <c r="C33" s="38">
        <v>100</v>
      </c>
      <c r="D33" s="38">
        <f t="shared" si="22"/>
        <v>0</v>
      </c>
      <c r="E33" s="39">
        <f t="shared" si="14"/>
        <v>0</v>
      </c>
      <c r="F33" s="39"/>
      <c r="G33" s="29">
        <f t="shared" si="0"/>
        <v>0.16351036922528092</v>
      </c>
      <c r="H33" s="29">
        <f t="shared" si="15"/>
        <v>16.351036922528092</v>
      </c>
      <c r="I33" s="29">
        <f t="shared" si="1"/>
        <v>0</v>
      </c>
      <c r="J33" s="29"/>
      <c r="K33" s="29"/>
      <c r="L33" s="42">
        <f t="shared" si="2"/>
        <v>1.9562625839666448</v>
      </c>
      <c r="M33" s="42">
        <f t="shared" si="16"/>
        <v>195.62625839666447</v>
      </c>
      <c r="N33" s="42">
        <f t="shared" si="17"/>
        <v>0</v>
      </c>
      <c r="O33" s="29">
        <f t="shared" si="3"/>
        <v>3.7428796094734018</v>
      </c>
      <c r="P33" s="29">
        <f t="shared" si="4"/>
        <v>6.140211615797702E-2</v>
      </c>
      <c r="Q33" s="29">
        <f t="shared" si="5"/>
        <v>6.1402116157977016</v>
      </c>
      <c r="R33" s="29">
        <f t="shared" si="6"/>
        <v>0</v>
      </c>
      <c r="S33" s="29"/>
      <c r="T33" s="29"/>
      <c r="U33" s="43">
        <f t="shared" si="7"/>
        <v>7.3234711874103908E-2</v>
      </c>
      <c r="V33" s="43">
        <f t="shared" si="18"/>
        <v>7.3234711874103908</v>
      </c>
      <c r="W33" s="43">
        <f t="shared" si="8"/>
        <v>0</v>
      </c>
      <c r="X33" s="44">
        <f t="shared" si="9"/>
        <v>3.4999999999999996E-2</v>
      </c>
      <c r="Y33" s="44">
        <f t="shared" si="19"/>
        <v>3.4999999999999996</v>
      </c>
      <c r="Z33" s="29">
        <f t="shared" si="10"/>
        <v>18.346924232731929</v>
      </c>
      <c r="AA33" s="29">
        <f t="shared" si="20"/>
        <v>3.4975772339118678</v>
      </c>
      <c r="AB33" s="29">
        <f t="shared" si="11"/>
        <v>2.8033028718233273</v>
      </c>
      <c r="AC33" s="29">
        <f t="shared" si="21"/>
        <v>280.33028718233271</v>
      </c>
      <c r="AD33" s="29">
        <f t="shared" si="12"/>
        <v>0</v>
      </c>
      <c r="AE33" s="29"/>
      <c r="AF33" s="29"/>
      <c r="AG33" s="29"/>
      <c r="AH33" s="29"/>
      <c r="AI33" s="57"/>
      <c r="AJ33" s="57"/>
      <c r="AK33" s="57"/>
      <c r="AL33" s="57"/>
      <c r="AM33" s="57"/>
      <c r="AN33" s="57"/>
      <c r="AO33" s="57"/>
      <c r="AP33" s="56"/>
      <c r="AQ33" s="56"/>
      <c r="AR33" s="57"/>
      <c r="AS33" s="57"/>
    </row>
    <row r="34" spans="1:45" x14ac:dyDescent="0.2">
      <c r="A34" s="38"/>
      <c r="B34" s="38"/>
      <c r="C34" s="38"/>
      <c r="D34" s="38">
        <f>SUM(D3:D33)</f>
        <v>100</v>
      </c>
      <c r="E34" s="38">
        <f>SUM(E3:E33)</f>
        <v>25.684340000000002</v>
      </c>
      <c r="F34" s="29"/>
      <c r="G34" s="29"/>
      <c r="H34" s="29"/>
      <c r="I34" s="29">
        <f>SUM(I3:I33)</f>
        <v>1.3490809591488013E-3</v>
      </c>
      <c r="J34" s="29"/>
      <c r="K34" s="29"/>
      <c r="L34" s="29"/>
      <c r="M34" s="29"/>
      <c r="N34" s="29">
        <f>SUM(N8:N26)</f>
        <v>1.485259939229302E-2</v>
      </c>
      <c r="O34" s="29"/>
      <c r="P34" s="29"/>
      <c r="Q34" s="29"/>
      <c r="R34" s="29">
        <f>SUM(R3:R33)</f>
        <v>4.5059223660599305E-3</v>
      </c>
      <c r="S34" s="29"/>
      <c r="T34" s="29"/>
      <c r="U34" s="29"/>
      <c r="V34" s="29"/>
      <c r="W34" s="29">
        <f>SUM(W3:W33)</f>
        <v>3.3667025611988149E-3</v>
      </c>
      <c r="X34" s="29"/>
      <c r="Y34" s="29"/>
      <c r="Z34" s="29"/>
      <c r="AA34" s="29"/>
      <c r="AB34" s="29"/>
      <c r="AC34" s="29"/>
      <c r="AD34" s="29">
        <f>SUM(AD3:AD33)</f>
        <v>9.7577761908582444E-2</v>
      </c>
      <c r="AE34" s="29"/>
      <c r="AF34" s="29"/>
      <c r="AG34" s="29"/>
      <c r="AH34" s="29"/>
      <c r="AI34" s="57"/>
      <c r="AJ34" s="57"/>
      <c r="AK34" s="57"/>
      <c r="AL34" s="57"/>
      <c r="AM34" s="57"/>
      <c r="AN34" s="57"/>
      <c r="AO34" s="57"/>
      <c r="AP34" s="56"/>
      <c r="AQ34" s="56"/>
      <c r="AR34" s="57"/>
      <c r="AS34" s="57"/>
    </row>
    <row r="35" spans="1:45" x14ac:dyDescent="0.2">
      <c r="W35" s="1">
        <f>W34*100</f>
        <v>0.33667025611988149</v>
      </c>
    </row>
    <row r="39" spans="1:45" x14ac:dyDescent="0.2">
      <c r="AG39" s="45" t="s">
        <v>93</v>
      </c>
    </row>
    <row r="41" spans="1:45" x14ac:dyDescent="0.2">
      <c r="AJ41" s="67" t="s">
        <v>94</v>
      </c>
    </row>
  </sheetData>
  <mergeCells count="10">
    <mergeCell ref="AG4:AH4"/>
    <mergeCell ref="AG5:AH5"/>
    <mergeCell ref="AG6:AH6"/>
    <mergeCell ref="AG7:AH7"/>
    <mergeCell ref="L1:N1"/>
    <mergeCell ref="P1:T1"/>
    <mergeCell ref="U1:W1"/>
    <mergeCell ref="X1:Y1"/>
    <mergeCell ref="AG2:AQ2"/>
    <mergeCell ref="AG3:AH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CEBD-6EFC-DE47-A82C-FF915A613E92}">
  <dimension ref="A1:AR41"/>
  <sheetViews>
    <sheetView topLeftCell="T1" zoomScale="85" zoomScaleNormal="172" workbookViewId="0">
      <selection activeCell="AE39" sqref="AE39"/>
    </sheetView>
  </sheetViews>
  <sheetFormatPr baseColWidth="10" defaultRowHeight="15" x14ac:dyDescent="0.2"/>
  <cols>
    <col min="1" max="1" width="10.83203125" style="4"/>
    <col min="2" max="2" width="0" style="4" hidden="1" customWidth="1"/>
    <col min="3" max="4" width="10.83203125" style="4"/>
    <col min="5" max="5" width="10.83203125" style="1"/>
    <col min="6" max="6" width="12" style="1" customWidth="1"/>
    <col min="7" max="7" width="15.33203125" style="1" hidden="1" customWidth="1"/>
    <col min="8" max="8" width="15.33203125" style="1" customWidth="1"/>
    <col min="9" max="9" width="14" style="1" customWidth="1"/>
    <col min="10" max="10" width="14.33203125" style="1" customWidth="1"/>
    <col min="11" max="13" width="16.1640625" style="1" hidden="1" customWidth="1"/>
    <col min="14" max="14" width="10.83203125" style="1"/>
    <col min="15" max="15" width="12.6640625" style="1" hidden="1" customWidth="1"/>
    <col min="16" max="16" width="12.6640625" style="1" customWidth="1"/>
    <col min="17" max="17" width="12.6640625" style="117" hidden="1" customWidth="1"/>
    <col min="18" max="18" width="12.6640625" style="117" customWidth="1"/>
    <col min="19" max="19" width="13.83203125" style="115" hidden="1" customWidth="1"/>
    <col min="20" max="20" width="14.83203125" style="115" customWidth="1"/>
    <col min="21" max="24" width="14.83203125" style="115" hidden="1" customWidth="1"/>
    <col min="25" max="25" width="16.33203125" style="115" hidden="1" customWidth="1"/>
    <col min="26" max="26" width="10.83203125" style="115"/>
    <col min="27" max="27" width="12.6640625" style="115" customWidth="1"/>
    <col min="28" max="28" width="12.6640625" style="115" hidden="1" customWidth="1"/>
    <col min="29" max="29" width="12.6640625" style="115" customWidth="1"/>
    <col min="30" max="30" width="12.6640625" style="117" customWidth="1"/>
    <col min="31" max="31" width="12.6640625" style="115" customWidth="1"/>
    <col min="32" max="32" width="17.5" style="1" customWidth="1"/>
    <col min="33" max="33" width="10.83203125" style="1"/>
    <col min="34" max="35" width="15.1640625" style="58" customWidth="1"/>
    <col min="36" max="37" width="16.33203125" style="58" customWidth="1"/>
    <col min="38" max="38" width="15.5" style="58" customWidth="1"/>
    <col min="39" max="39" width="10.83203125" style="58"/>
    <col min="40" max="40" width="14.33203125" style="58" customWidth="1"/>
    <col min="41" max="41" width="16.1640625" style="67" customWidth="1"/>
    <col min="42" max="42" width="14" style="67" customWidth="1"/>
    <col min="43" max="43" width="22.83203125" style="58" customWidth="1"/>
    <col min="44" max="44" width="10.83203125" style="58"/>
    <col min="45" max="16384" width="10.83203125" style="1"/>
  </cols>
  <sheetData>
    <row r="1" spans="1:44" s="3" customFormat="1" ht="28" customHeight="1" x14ac:dyDescent="0.2">
      <c r="A1" s="30"/>
      <c r="B1" s="30"/>
      <c r="C1" s="30"/>
      <c r="D1" s="31"/>
      <c r="E1" s="32"/>
      <c r="F1" s="32"/>
      <c r="G1" s="32"/>
      <c r="H1" s="32"/>
      <c r="I1" s="32"/>
      <c r="J1" s="32"/>
      <c r="K1" s="150" t="s">
        <v>68</v>
      </c>
      <c r="L1" s="150"/>
      <c r="M1" s="150"/>
      <c r="N1" s="32"/>
      <c r="O1" s="151" t="s">
        <v>65</v>
      </c>
      <c r="P1" s="151"/>
      <c r="Q1" s="151"/>
      <c r="R1" s="151"/>
      <c r="S1" s="151"/>
      <c r="T1" s="151"/>
      <c r="U1" s="156" t="s">
        <v>66</v>
      </c>
      <c r="V1" s="156"/>
      <c r="W1" s="156"/>
      <c r="X1" s="156" t="s">
        <v>67</v>
      </c>
      <c r="Y1" s="156"/>
      <c r="Z1" s="114"/>
      <c r="AA1" s="114"/>
      <c r="AB1" s="114"/>
      <c r="AC1" s="114"/>
      <c r="AD1" s="116"/>
      <c r="AE1" s="114"/>
      <c r="AF1" s="32"/>
      <c r="AG1" s="32"/>
      <c r="AH1" s="49"/>
      <c r="AI1" s="49"/>
      <c r="AJ1" s="49"/>
      <c r="AK1" s="49"/>
      <c r="AL1" s="49"/>
      <c r="AM1" s="49"/>
      <c r="AN1" s="49"/>
      <c r="AO1" s="59"/>
      <c r="AP1" s="59"/>
      <c r="AQ1" s="49"/>
      <c r="AR1" s="49"/>
    </row>
    <row r="2" spans="1:44" ht="16" x14ac:dyDescent="0.2">
      <c r="A2" s="33" t="s">
        <v>5</v>
      </c>
      <c r="B2" s="33" t="s">
        <v>18</v>
      </c>
      <c r="C2" s="33" t="s">
        <v>53</v>
      </c>
      <c r="D2" s="33" t="s">
        <v>54</v>
      </c>
      <c r="E2" s="33" t="s">
        <v>55</v>
      </c>
      <c r="F2" s="34" t="s">
        <v>6</v>
      </c>
      <c r="G2" s="33" t="s">
        <v>17</v>
      </c>
      <c r="H2" s="108" t="s">
        <v>29</v>
      </c>
      <c r="I2" s="112" t="s">
        <v>112</v>
      </c>
      <c r="J2" s="109" t="s">
        <v>22</v>
      </c>
      <c r="K2" s="35" t="s">
        <v>17</v>
      </c>
      <c r="L2" s="35" t="s">
        <v>29</v>
      </c>
      <c r="M2" s="35" t="s">
        <v>92</v>
      </c>
      <c r="N2" s="112" t="s">
        <v>23</v>
      </c>
      <c r="O2" s="33" t="s">
        <v>60</v>
      </c>
      <c r="P2" s="33" t="s">
        <v>59</v>
      </c>
      <c r="Q2" s="112" t="s">
        <v>61</v>
      </c>
      <c r="R2" s="112" t="s">
        <v>61</v>
      </c>
      <c r="S2" s="109" t="s">
        <v>62</v>
      </c>
      <c r="T2" s="109" t="s">
        <v>64</v>
      </c>
      <c r="U2" s="118" t="s">
        <v>60</v>
      </c>
      <c r="V2" s="118" t="s">
        <v>59</v>
      </c>
      <c r="W2" s="118" t="s">
        <v>61</v>
      </c>
      <c r="X2" s="119" t="s">
        <v>60</v>
      </c>
      <c r="Y2" s="119" t="s">
        <v>59</v>
      </c>
      <c r="Z2" s="108" t="s">
        <v>25</v>
      </c>
      <c r="AA2" s="108" t="s">
        <v>26</v>
      </c>
      <c r="AB2" s="108" t="s">
        <v>27</v>
      </c>
      <c r="AC2" s="108" t="s">
        <v>28</v>
      </c>
      <c r="AD2" s="112" t="s">
        <v>56</v>
      </c>
      <c r="AE2" s="109" t="s">
        <v>31</v>
      </c>
      <c r="AF2" s="152" t="s">
        <v>11</v>
      </c>
      <c r="AG2" s="153"/>
      <c r="AH2" s="153"/>
      <c r="AI2" s="153"/>
      <c r="AJ2" s="153"/>
      <c r="AK2" s="153"/>
      <c r="AL2" s="153"/>
      <c r="AM2" s="153"/>
      <c r="AN2" s="153"/>
      <c r="AO2" s="153"/>
      <c r="AP2" s="154"/>
      <c r="AQ2" s="50"/>
      <c r="AR2" s="50"/>
    </row>
    <row r="3" spans="1:44" x14ac:dyDescent="0.2">
      <c r="A3" s="38">
        <v>1.8</v>
      </c>
      <c r="B3" s="38">
        <f>A3/1000000</f>
        <v>1.8000000000000001E-6</v>
      </c>
      <c r="C3" s="38">
        <v>0.6</v>
      </c>
      <c r="D3" s="38">
        <f>C3</f>
        <v>0.6</v>
      </c>
      <c r="E3" s="39">
        <f>A3*D3%</f>
        <v>1.0800000000000001E-2</v>
      </c>
      <c r="F3" s="40">
        <f>SUM(E3:E33)</f>
        <v>99.01542000000002</v>
      </c>
      <c r="G3" s="29">
        <f t="shared" ref="G3:G33" si="0">B3^2*($AH$5-$AH$4)*$AG$20/(1650*$AJ$4)</f>
        <v>3.9641522325940907E-6</v>
      </c>
      <c r="H3" s="110">
        <f>G3*100</f>
        <v>3.9641522325940907E-4</v>
      </c>
      <c r="I3" s="113">
        <f>H3*D3%</f>
        <v>2.3784913395564543E-6</v>
      </c>
      <c r="J3" s="110">
        <f>I34</f>
        <v>1.4865296949308571</v>
      </c>
      <c r="K3" s="42">
        <f t="shared" ref="K3:K33" si="1">B3^2*($AH$5-$AH$4)*$AG$20*7.251*10^(-3)/$AJ$4</f>
        <v>4.7427711933590597E-5</v>
      </c>
      <c r="L3" s="42">
        <f>K3*100</f>
        <v>4.7427711933590595E-3</v>
      </c>
      <c r="M3" s="42">
        <f t="shared" ref="M3:M33" si="2">K3*D3%</f>
        <v>2.8456627160154357E-7</v>
      </c>
      <c r="N3" s="113">
        <f t="shared" ref="N3:N33" si="3">B3*G3*$AH$4/$AJ$4</f>
        <v>4.6667586780048164E-7</v>
      </c>
      <c r="O3" s="110">
        <f t="shared" ref="O3:O33" si="4">2.07*EXP(0.716*$AO$5)*B3*$AH$4^0.06/$AJ$4^0.347</f>
        <v>1.8325765053692883E-4</v>
      </c>
      <c r="P3" s="110">
        <f t="shared" ref="P3:P33" si="5">O3*100</f>
        <v>1.8325765053692884E-2</v>
      </c>
      <c r="Q3" s="113">
        <f t="shared" ref="Q3:Q33" si="6">O3*D3%</f>
        <v>1.099545903221573E-6</v>
      </c>
      <c r="R3" s="113">
        <f>P3*D3%</f>
        <v>1.0995459032215731E-4</v>
      </c>
      <c r="S3" s="110">
        <f>Q34</f>
        <v>1.0080740686737354E-2</v>
      </c>
      <c r="T3" s="111">
        <f>S3*100</f>
        <v>1.0080740686737355</v>
      </c>
      <c r="U3" s="120">
        <f t="shared" ref="U3:U33" si="7">2300*$AH$4^0.126*$AJ$4^0.523*EXP(0.716*$AO$5)*G3/(B3^0.8*($AH$5-$AH$4)^0.93*$AG$20^0.934)</f>
        <v>7.5716472394364814E-5</v>
      </c>
      <c r="V3" s="120">
        <f>U3*100</f>
        <v>7.5716472394364819E-3</v>
      </c>
      <c r="W3" s="120">
        <f t="shared" ref="W3:W33" si="8">U3*D3%</f>
        <v>4.542988343661889E-7</v>
      </c>
      <c r="X3" s="121">
        <f t="shared" ref="X3:X33" si="9">100*B3</f>
        <v>1.8000000000000001E-4</v>
      </c>
      <c r="Y3" s="121">
        <f>X3*100</f>
        <v>1.8000000000000002E-2</v>
      </c>
      <c r="Z3" s="110">
        <f t="shared" ref="Z3:Z33" si="10">B3*(($AH$4*($AH$5-$AH$4)*$AG$20/$AJ$4^2)^(1/3))</f>
        <v>9.165716692813998E-2</v>
      </c>
      <c r="AA3" s="110">
        <f>(((18/Z3^2)+((2.335-1.744*$AM$5)/Z3^0.5)))^-1</f>
        <v>4.6609656823552996E-4</v>
      </c>
      <c r="AB3" s="110">
        <f t="shared" ref="AB3:AB33" si="11">AA3*(($AJ$4*($AH$5-$AH$4)*$AG$20/$AH$4^2)^(1/3))</f>
        <v>3.628919337606568E-4</v>
      </c>
      <c r="AC3" s="110">
        <f>AB3*100</f>
        <v>3.6289193376065683E-2</v>
      </c>
      <c r="AD3" s="113">
        <f>AB3*D3</f>
        <v>2.1773516025639408E-4</v>
      </c>
      <c r="AE3" s="110">
        <f>AD34</f>
        <v>72.77823207705552</v>
      </c>
      <c r="AF3" s="155"/>
      <c r="AG3" s="155"/>
      <c r="AH3" s="60" t="s">
        <v>1</v>
      </c>
      <c r="AI3" s="60" t="s">
        <v>10</v>
      </c>
      <c r="AJ3" s="60" t="s">
        <v>16</v>
      </c>
      <c r="AK3" s="60" t="s">
        <v>10</v>
      </c>
      <c r="AL3" s="61" t="s">
        <v>2</v>
      </c>
      <c r="AM3" s="51" t="s">
        <v>57</v>
      </c>
      <c r="AN3" s="51" t="s">
        <v>10</v>
      </c>
      <c r="AO3" s="51" t="s">
        <v>69</v>
      </c>
      <c r="AP3" s="51" t="s">
        <v>10</v>
      </c>
      <c r="AQ3" s="51" t="s">
        <v>88</v>
      </c>
      <c r="AR3" s="51" t="s">
        <v>10</v>
      </c>
    </row>
    <row r="4" spans="1:44" x14ac:dyDescent="0.2">
      <c r="A4" s="38">
        <v>2.2000000000000002</v>
      </c>
      <c r="B4" s="38">
        <f t="shared" ref="B4:B33" si="12">A4/1000000</f>
        <v>2.2000000000000001E-6</v>
      </c>
      <c r="C4" s="38">
        <v>0.73</v>
      </c>
      <c r="D4" s="38">
        <f>C4-C3</f>
        <v>0.13</v>
      </c>
      <c r="E4" s="39">
        <f t="shared" ref="E4:E33" si="13">A4*D4%</f>
        <v>2.8600000000000001E-3</v>
      </c>
      <c r="F4" s="39"/>
      <c r="G4" s="29">
        <f t="shared" si="0"/>
        <v>5.9217582733812956E-6</v>
      </c>
      <c r="H4" s="110">
        <f t="shared" ref="H4:H33" si="14">G4*100</f>
        <v>5.9217582733812955E-4</v>
      </c>
      <c r="I4" s="113">
        <f t="shared" ref="I4:I33" si="15">H4*D4%</f>
        <v>7.6982857553956838E-7</v>
      </c>
      <c r="J4" s="110"/>
      <c r="K4" s="42">
        <f t="shared" si="1"/>
        <v>7.0848804246474847E-5</v>
      </c>
      <c r="L4" s="42">
        <f t="shared" ref="L4:L33" si="16">K4*100</f>
        <v>7.0848804246474847E-3</v>
      </c>
      <c r="M4" s="42">
        <f t="shared" si="2"/>
        <v>9.2103445520417295E-8</v>
      </c>
      <c r="N4" s="113">
        <f t="shared" si="3"/>
        <v>8.5205155012680504E-7</v>
      </c>
      <c r="O4" s="110">
        <f t="shared" si="4"/>
        <v>2.2398157287846856E-4</v>
      </c>
      <c r="P4" s="110">
        <f t="shared" si="5"/>
        <v>2.2398157287846856E-2</v>
      </c>
      <c r="Q4" s="113">
        <f t="shared" si="6"/>
        <v>2.9117604474200911E-7</v>
      </c>
      <c r="R4" s="113">
        <f t="shared" ref="R4:R33" si="17">P4*D4%</f>
        <v>2.9117604474200911E-5</v>
      </c>
      <c r="S4" s="110"/>
      <c r="T4" s="110"/>
      <c r="U4" s="120">
        <f t="shared" si="7"/>
        <v>9.6332001328476051E-5</v>
      </c>
      <c r="V4" s="120">
        <f t="shared" ref="V4:V33" si="18">U4*100</f>
        <v>9.6332001328476059E-3</v>
      </c>
      <c r="W4" s="120">
        <f t="shared" si="8"/>
        <v>1.2523160172701886E-7</v>
      </c>
      <c r="X4" s="121">
        <f t="shared" si="9"/>
        <v>2.2000000000000001E-4</v>
      </c>
      <c r="Y4" s="121">
        <f t="shared" ref="Y4:Y33" si="19">X4*100</f>
        <v>2.2000000000000002E-2</v>
      </c>
      <c r="Z4" s="110">
        <f t="shared" si="10"/>
        <v>0.11202542624550442</v>
      </c>
      <c r="AA4" s="110">
        <f t="shared" ref="AA4:AA33" si="20">(((18/Z4^2)+((2.335-1.744*$AM$5)/Z4^0.5)))^-1</f>
        <v>6.9593900006439068E-4</v>
      </c>
      <c r="AB4" s="110">
        <f t="shared" si="11"/>
        <v>5.4184189870543E-4</v>
      </c>
      <c r="AC4" s="110">
        <f t="shared" ref="AC4:AC33" si="21">AB4*100</f>
        <v>5.4184189870542999E-2</v>
      </c>
      <c r="AD4" s="113">
        <f t="shared" ref="AD4:AD33" si="22">AB4*D4</f>
        <v>7.0439446831705907E-5</v>
      </c>
      <c r="AE4" s="110"/>
      <c r="AF4" s="136" t="s">
        <v>4</v>
      </c>
      <c r="AG4" s="136"/>
      <c r="AH4" s="69">
        <v>1.2</v>
      </c>
      <c r="AI4" s="52" t="s">
        <v>15</v>
      </c>
      <c r="AJ4" s="70">
        <v>1.8348000000000001E-5</v>
      </c>
      <c r="AK4" s="52" t="s">
        <v>15</v>
      </c>
      <c r="AL4" s="62"/>
      <c r="AM4" s="52"/>
      <c r="AN4" s="52"/>
      <c r="AO4" s="52"/>
      <c r="AP4" s="52"/>
      <c r="AQ4" s="52"/>
      <c r="AR4" s="52"/>
    </row>
    <row r="5" spans="1:44" x14ac:dyDescent="0.2">
      <c r="A5" s="38">
        <v>2.6</v>
      </c>
      <c r="B5" s="38">
        <f t="shared" si="12"/>
        <v>2.6000000000000001E-6</v>
      </c>
      <c r="C5" s="38">
        <v>0.84</v>
      </c>
      <c r="D5" s="38">
        <f t="shared" ref="D5:D33" si="23">C5-C4</f>
        <v>0.10999999999999999</v>
      </c>
      <c r="E5" s="39">
        <f t="shared" si="13"/>
        <v>2.8599999999999997E-3</v>
      </c>
      <c r="F5" s="39"/>
      <c r="G5" s="29">
        <f t="shared" si="0"/>
        <v>8.2708855223259413E-6</v>
      </c>
      <c r="H5" s="110">
        <f t="shared" si="14"/>
        <v>8.2708855223259409E-4</v>
      </c>
      <c r="I5" s="113">
        <f t="shared" si="15"/>
        <v>9.0979740745585341E-7</v>
      </c>
      <c r="J5" s="110"/>
      <c r="K5" s="42">
        <f t="shared" si="1"/>
        <v>9.895411502193592E-5</v>
      </c>
      <c r="L5" s="42">
        <f t="shared" si="16"/>
        <v>9.8954115021935921E-3</v>
      </c>
      <c r="M5" s="42">
        <f t="shared" si="2"/>
        <v>1.088495265241295E-7</v>
      </c>
      <c r="N5" s="113">
        <f t="shared" si="3"/>
        <v>1.4064291928088582E-6</v>
      </c>
      <c r="O5" s="110">
        <f t="shared" si="4"/>
        <v>2.6470549522000835E-4</v>
      </c>
      <c r="P5" s="110">
        <f t="shared" si="5"/>
        <v>2.6470549522000834E-2</v>
      </c>
      <c r="Q5" s="113">
        <f t="shared" si="6"/>
        <v>2.9117604474200916E-7</v>
      </c>
      <c r="R5" s="113">
        <f t="shared" si="17"/>
        <v>2.9117604474200914E-5</v>
      </c>
      <c r="S5" s="110"/>
      <c r="T5" s="110"/>
      <c r="U5" s="120">
        <f t="shared" si="7"/>
        <v>1.1771488524059378E-4</v>
      </c>
      <c r="V5" s="120">
        <f t="shared" si="18"/>
        <v>1.1771488524059378E-2</v>
      </c>
      <c r="W5" s="120">
        <f t="shared" si="8"/>
        <v>1.2948637376465315E-7</v>
      </c>
      <c r="X5" s="121">
        <f t="shared" si="9"/>
        <v>2.6000000000000003E-4</v>
      </c>
      <c r="Y5" s="121">
        <f t="shared" si="19"/>
        <v>2.6000000000000002E-2</v>
      </c>
      <c r="Z5" s="110">
        <f t="shared" si="10"/>
        <v>0.13239368556286885</v>
      </c>
      <c r="AA5" s="110">
        <f t="shared" si="20"/>
        <v>9.7151147694429438E-4</v>
      </c>
      <c r="AB5" s="110">
        <f t="shared" si="11"/>
        <v>7.5639621178423425E-4</v>
      </c>
      <c r="AC5" s="110">
        <f t="shared" si="21"/>
        <v>7.5639621178423419E-2</v>
      </c>
      <c r="AD5" s="113">
        <f t="shared" si="22"/>
        <v>8.3203583296265763E-5</v>
      </c>
      <c r="AE5" s="110"/>
      <c r="AF5" s="139" t="s">
        <v>7</v>
      </c>
      <c r="AG5" s="139"/>
      <c r="AH5" s="68">
        <f>Densities!B9*1000</f>
        <v>3777</v>
      </c>
      <c r="AI5" s="53" t="s">
        <v>89</v>
      </c>
      <c r="AJ5" s="53"/>
      <c r="AK5" s="53"/>
      <c r="AL5" s="63">
        <f>F3</f>
        <v>99.01542000000002</v>
      </c>
      <c r="AM5" s="53">
        <v>0.83799999999999997</v>
      </c>
      <c r="AN5" s="53" t="s">
        <v>90</v>
      </c>
      <c r="AO5" s="53">
        <v>0.14000000000000001</v>
      </c>
      <c r="AP5" s="53" t="s">
        <v>91</v>
      </c>
      <c r="AQ5" s="53">
        <f>'Void fraction'!D15</f>
        <v>0.73921101403230083</v>
      </c>
      <c r="AR5" s="53" t="s">
        <v>90</v>
      </c>
    </row>
    <row r="6" spans="1:44" s="5" customFormat="1" x14ac:dyDescent="0.2">
      <c r="A6" s="29">
        <v>3</v>
      </c>
      <c r="B6" s="38">
        <f t="shared" si="12"/>
        <v>3.0000000000000001E-6</v>
      </c>
      <c r="C6" s="29">
        <v>0.94</v>
      </c>
      <c r="D6" s="29">
        <f t="shared" si="23"/>
        <v>9.9999999999999978E-2</v>
      </c>
      <c r="E6" s="29">
        <f t="shared" si="13"/>
        <v>2.9999999999999992E-3</v>
      </c>
      <c r="F6" s="29"/>
      <c r="G6" s="29">
        <f t="shared" si="0"/>
        <v>1.1011533979428029E-5</v>
      </c>
      <c r="H6" s="110">
        <f t="shared" si="14"/>
        <v>1.101153397942803E-3</v>
      </c>
      <c r="I6" s="113">
        <f t="shared" si="15"/>
        <v>1.1011533979428027E-6</v>
      </c>
      <c r="J6" s="110"/>
      <c r="K6" s="42">
        <f t="shared" si="1"/>
        <v>1.3174364425997388E-4</v>
      </c>
      <c r="L6" s="42">
        <f t="shared" si="16"/>
        <v>1.3174364425997388E-2</v>
      </c>
      <c r="M6" s="42">
        <f t="shared" si="2"/>
        <v>1.3174364425997386E-7</v>
      </c>
      <c r="N6" s="113">
        <f t="shared" si="3"/>
        <v>2.1605364250022292E-6</v>
      </c>
      <c r="O6" s="110">
        <f t="shared" si="4"/>
        <v>3.0542941756154807E-4</v>
      </c>
      <c r="P6" s="110">
        <f t="shared" si="5"/>
        <v>3.0542941756154806E-2</v>
      </c>
      <c r="Q6" s="113">
        <f t="shared" si="6"/>
        <v>3.0542941756154802E-7</v>
      </c>
      <c r="R6" s="113">
        <f t="shared" si="17"/>
        <v>3.0542941756154797E-5</v>
      </c>
      <c r="S6" s="110"/>
      <c r="T6" s="110"/>
      <c r="U6" s="120">
        <f t="shared" si="7"/>
        <v>1.3976836075581137E-4</v>
      </c>
      <c r="V6" s="120">
        <f t="shared" si="18"/>
        <v>1.3976836075581136E-2</v>
      </c>
      <c r="W6" s="120">
        <f t="shared" si="8"/>
        <v>1.3976836075581133E-7</v>
      </c>
      <c r="X6" s="121">
        <f t="shared" si="9"/>
        <v>3.0000000000000003E-4</v>
      </c>
      <c r="Y6" s="121">
        <f t="shared" si="19"/>
        <v>3.0000000000000002E-2</v>
      </c>
      <c r="Z6" s="110">
        <f t="shared" si="10"/>
        <v>0.15276194488023329</v>
      </c>
      <c r="AA6" s="110">
        <f t="shared" si="20"/>
        <v>1.292710551017277E-3</v>
      </c>
      <c r="AB6" s="110">
        <f t="shared" si="11"/>
        <v>1.0064743309039104E-3</v>
      </c>
      <c r="AC6" s="110">
        <f t="shared" si="21"/>
        <v>0.10064743309039104</v>
      </c>
      <c r="AD6" s="113">
        <f t="shared" si="22"/>
        <v>1.0064743309039102E-4</v>
      </c>
      <c r="AE6" s="110"/>
      <c r="AF6" s="149" t="s">
        <v>8</v>
      </c>
      <c r="AG6" s="149"/>
      <c r="AH6" s="54"/>
      <c r="AI6" s="54"/>
      <c r="AJ6" s="54"/>
      <c r="AK6" s="54"/>
      <c r="AL6" s="64"/>
      <c r="AM6" s="54"/>
      <c r="AN6" s="54"/>
      <c r="AO6" s="54"/>
      <c r="AP6" s="54"/>
      <c r="AQ6" s="54"/>
      <c r="AR6" s="54"/>
    </row>
    <row r="7" spans="1:44" x14ac:dyDescent="0.2">
      <c r="A7" s="38">
        <v>3.6</v>
      </c>
      <c r="B7" s="38">
        <f t="shared" si="12"/>
        <v>3.6000000000000003E-6</v>
      </c>
      <c r="C7" s="38">
        <v>1.07</v>
      </c>
      <c r="D7" s="38">
        <f t="shared" si="23"/>
        <v>0.13000000000000012</v>
      </c>
      <c r="E7" s="39">
        <f t="shared" si="13"/>
        <v>4.6800000000000045E-3</v>
      </c>
      <c r="F7" s="39"/>
      <c r="G7" s="29">
        <f t="shared" si="0"/>
        <v>1.5856608930376363E-5</v>
      </c>
      <c r="H7" s="110">
        <f t="shared" si="14"/>
        <v>1.5856608930376363E-3</v>
      </c>
      <c r="I7" s="113">
        <f t="shared" si="15"/>
        <v>2.0613591609489293E-6</v>
      </c>
      <c r="J7" s="110"/>
      <c r="K7" s="42">
        <f t="shared" si="1"/>
        <v>1.8971084773436239E-4</v>
      </c>
      <c r="L7" s="42">
        <f t="shared" si="16"/>
        <v>1.8971084773436238E-2</v>
      </c>
      <c r="M7" s="42">
        <f t="shared" si="2"/>
        <v>2.4662410205467134E-7</v>
      </c>
      <c r="N7" s="113">
        <f t="shared" si="3"/>
        <v>3.7334069424038531E-6</v>
      </c>
      <c r="O7" s="110">
        <f t="shared" si="4"/>
        <v>3.6651530107385767E-4</v>
      </c>
      <c r="P7" s="110">
        <f t="shared" si="5"/>
        <v>3.6651530107385769E-2</v>
      </c>
      <c r="Q7" s="113">
        <f t="shared" si="6"/>
        <v>4.7646989139601544E-7</v>
      </c>
      <c r="R7" s="113">
        <f t="shared" si="17"/>
        <v>4.7646989139601543E-5</v>
      </c>
      <c r="S7" s="110"/>
      <c r="T7" s="110"/>
      <c r="U7" s="120">
        <f t="shared" si="7"/>
        <v>1.7395077457117055E-4</v>
      </c>
      <c r="V7" s="120">
        <f t="shared" si="18"/>
        <v>1.7395077457117054E-2</v>
      </c>
      <c r="W7" s="120">
        <f t="shared" si="8"/>
        <v>2.2613600694252194E-7</v>
      </c>
      <c r="X7" s="121">
        <f t="shared" si="9"/>
        <v>3.6000000000000002E-4</v>
      </c>
      <c r="Y7" s="121">
        <f t="shared" si="19"/>
        <v>3.6000000000000004E-2</v>
      </c>
      <c r="Z7" s="110">
        <f t="shared" si="10"/>
        <v>0.18331433385627996</v>
      </c>
      <c r="AA7" s="110">
        <f t="shared" si="20"/>
        <v>1.8598131120414129E-3</v>
      </c>
      <c r="AB7" s="110">
        <f t="shared" si="11"/>
        <v>1.4480071784632499E-3</v>
      </c>
      <c r="AC7" s="110">
        <f t="shared" si="21"/>
        <v>0.14480071784632498</v>
      </c>
      <c r="AD7" s="113">
        <f t="shared" si="22"/>
        <v>1.8824093320022266E-4</v>
      </c>
      <c r="AE7" s="110"/>
      <c r="AF7" s="138" t="s">
        <v>9</v>
      </c>
      <c r="AG7" s="138"/>
      <c r="AH7" s="55"/>
      <c r="AI7" s="55"/>
      <c r="AJ7" s="55"/>
      <c r="AK7" s="55"/>
      <c r="AL7" s="65"/>
      <c r="AM7" s="55"/>
      <c r="AN7" s="55"/>
      <c r="AO7" s="55"/>
      <c r="AP7" s="55"/>
      <c r="AQ7" s="55"/>
      <c r="AR7" s="55"/>
    </row>
    <row r="8" spans="1:44" x14ac:dyDescent="0.2">
      <c r="A8" s="38">
        <v>4.4000000000000004</v>
      </c>
      <c r="B8" s="38">
        <f t="shared" si="12"/>
        <v>4.4000000000000002E-6</v>
      </c>
      <c r="C8" s="38">
        <v>1.23</v>
      </c>
      <c r="D8" s="38">
        <f t="shared" si="23"/>
        <v>0.15999999999999992</v>
      </c>
      <c r="E8" s="39">
        <f t="shared" si="13"/>
        <v>7.0399999999999968E-3</v>
      </c>
      <c r="F8" s="39"/>
      <c r="G8" s="29">
        <f t="shared" si="0"/>
        <v>2.3687033093525182E-5</v>
      </c>
      <c r="H8" s="110">
        <f t="shared" si="14"/>
        <v>2.3687033093525182E-3</v>
      </c>
      <c r="I8" s="113">
        <f t="shared" si="15"/>
        <v>3.7899252949640272E-6</v>
      </c>
      <c r="J8" s="110"/>
      <c r="K8" s="42">
        <f t="shared" si="1"/>
        <v>2.8339521698589939E-4</v>
      </c>
      <c r="L8" s="42">
        <f t="shared" si="16"/>
        <v>2.8339521698589939E-2</v>
      </c>
      <c r="M8" s="42">
        <f t="shared" si="2"/>
        <v>4.5343234717743879E-7</v>
      </c>
      <c r="N8" s="113">
        <f t="shared" si="3"/>
        <v>6.8164124010144403E-6</v>
      </c>
      <c r="O8" s="110">
        <f t="shared" si="4"/>
        <v>4.4796314575693713E-4</v>
      </c>
      <c r="P8" s="110">
        <f t="shared" si="5"/>
        <v>4.4796314575693712E-2</v>
      </c>
      <c r="Q8" s="113">
        <f t="shared" si="6"/>
        <v>7.1674103321109907E-7</v>
      </c>
      <c r="R8" s="113">
        <f t="shared" si="17"/>
        <v>7.1674103321109906E-5</v>
      </c>
      <c r="S8" s="110"/>
      <c r="T8" s="110"/>
      <c r="U8" s="120">
        <f t="shared" si="7"/>
        <v>2.2131282291918525E-4</v>
      </c>
      <c r="V8" s="120">
        <f t="shared" si="18"/>
        <v>2.2131282291918526E-2</v>
      </c>
      <c r="W8" s="120">
        <f t="shared" si="8"/>
        <v>3.5410051667069625E-7</v>
      </c>
      <c r="X8" s="121">
        <f t="shared" si="9"/>
        <v>4.4000000000000002E-4</v>
      </c>
      <c r="Y8" s="121">
        <f t="shared" si="19"/>
        <v>4.4000000000000004E-2</v>
      </c>
      <c r="Z8" s="110">
        <f t="shared" si="10"/>
        <v>0.22405085249100884</v>
      </c>
      <c r="AA8" s="110">
        <f t="shared" si="20"/>
        <v>2.774541779204622E-3</v>
      </c>
      <c r="AB8" s="110">
        <f t="shared" si="11"/>
        <v>2.1601936168869369E-3</v>
      </c>
      <c r="AC8" s="110">
        <f t="shared" si="21"/>
        <v>0.21601936168869368</v>
      </c>
      <c r="AD8" s="113">
        <f t="shared" si="22"/>
        <v>3.456309787019097E-4</v>
      </c>
      <c r="AE8" s="110"/>
      <c r="AF8" s="45" t="s">
        <v>0</v>
      </c>
      <c r="AG8" s="29"/>
      <c r="AH8" s="57"/>
      <c r="AI8" s="57"/>
      <c r="AJ8" s="56"/>
      <c r="AK8" s="56"/>
      <c r="AL8" s="56"/>
      <c r="AM8" s="57"/>
      <c r="AN8" s="57"/>
      <c r="AO8" s="56"/>
      <c r="AP8" s="56"/>
      <c r="AQ8" s="56"/>
      <c r="AR8" s="56"/>
    </row>
    <row r="9" spans="1:44" x14ac:dyDescent="0.2">
      <c r="A9" s="38">
        <v>5.2</v>
      </c>
      <c r="B9" s="38">
        <f t="shared" si="12"/>
        <v>5.2000000000000002E-6</v>
      </c>
      <c r="C9" s="38">
        <v>1.36</v>
      </c>
      <c r="D9" s="38">
        <f t="shared" si="23"/>
        <v>0.13000000000000012</v>
      </c>
      <c r="E9" s="39">
        <f t="shared" si="13"/>
        <v>6.7600000000000065E-3</v>
      </c>
      <c r="F9" s="39"/>
      <c r="G9" s="29">
        <f t="shared" si="0"/>
        <v>3.3083542089303765E-5</v>
      </c>
      <c r="H9" s="110">
        <f t="shared" si="14"/>
        <v>3.3083542089303764E-3</v>
      </c>
      <c r="I9" s="113">
        <f t="shared" si="15"/>
        <v>4.3008604716094936E-6</v>
      </c>
      <c r="J9" s="110"/>
      <c r="K9" s="42">
        <f t="shared" si="1"/>
        <v>3.9581646008774368E-4</v>
      </c>
      <c r="L9" s="42">
        <f t="shared" si="16"/>
        <v>3.9581646008774368E-2</v>
      </c>
      <c r="M9" s="42">
        <f t="shared" si="2"/>
        <v>5.1456139811406724E-7</v>
      </c>
      <c r="N9" s="113">
        <f t="shared" si="3"/>
        <v>1.1251433542470866E-5</v>
      </c>
      <c r="O9" s="110">
        <f t="shared" si="4"/>
        <v>5.2941099044001669E-4</v>
      </c>
      <c r="P9" s="110">
        <f t="shared" si="5"/>
        <v>5.2941099044001669E-2</v>
      </c>
      <c r="Q9" s="113">
        <f t="shared" si="6"/>
        <v>6.8823428757202232E-7</v>
      </c>
      <c r="R9" s="113">
        <f t="shared" si="17"/>
        <v>6.8823428757202229E-5</v>
      </c>
      <c r="S9" s="110"/>
      <c r="T9" s="110"/>
      <c r="U9" s="120">
        <f t="shared" si="7"/>
        <v>2.7043779006906957E-4</v>
      </c>
      <c r="V9" s="120">
        <f t="shared" si="18"/>
        <v>2.7043779006906958E-2</v>
      </c>
      <c r="W9" s="120">
        <f t="shared" si="8"/>
        <v>3.5156912708979076E-7</v>
      </c>
      <c r="X9" s="121">
        <f t="shared" si="9"/>
        <v>5.2000000000000006E-4</v>
      </c>
      <c r="Y9" s="121">
        <f t="shared" si="19"/>
        <v>5.2000000000000005E-2</v>
      </c>
      <c r="Z9" s="110">
        <f t="shared" si="10"/>
        <v>0.26478737112573769</v>
      </c>
      <c r="AA9" s="110">
        <f t="shared" si="20"/>
        <v>3.8695442111648069E-3</v>
      </c>
      <c r="AB9" s="110">
        <f t="shared" si="11"/>
        <v>3.0127370104393522E-3</v>
      </c>
      <c r="AC9" s="110">
        <f t="shared" si="21"/>
        <v>0.30127370104393525</v>
      </c>
      <c r="AD9" s="113">
        <f t="shared" si="22"/>
        <v>3.9165581135711613E-4</v>
      </c>
      <c r="AE9" s="110"/>
      <c r="AF9" s="29"/>
      <c r="AG9" s="29"/>
      <c r="AH9" s="57"/>
      <c r="AI9" s="57"/>
      <c r="AJ9" s="57"/>
      <c r="AK9" s="57"/>
      <c r="AL9" s="57"/>
      <c r="AM9" s="57"/>
      <c r="AN9" s="57"/>
      <c r="AO9" s="56"/>
      <c r="AP9" s="56"/>
      <c r="AQ9" s="57"/>
      <c r="AR9" s="57"/>
    </row>
    <row r="10" spans="1:44" ht="19" customHeight="1" x14ac:dyDescent="0.2">
      <c r="A10" s="38">
        <v>6.2</v>
      </c>
      <c r="B10" s="38">
        <f t="shared" si="12"/>
        <v>6.1999999999999999E-6</v>
      </c>
      <c r="C10" s="38">
        <v>1.52</v>
      </c>
      <c r="D10" s="38">
        <f t="shared" si="23"/>
        <v>0.15999999999999992</v>
      </c>
      <c r="E10" s="39">
        <f t="shared" si="13"/>
        <v>9.9199999999999948E-3</v>
      </c>
      <c r="F10" s="39"/>
      <c r="G10" s="29">
        <f t="shared" si="0"/>
        <v>4.7031485129912598E-5</v>
      </c>
      <c r="H10" s="110">
        <f t="shared" si="14"/>
        <v>4.7031485129912596E-3</v>
      </c>
      <c r="I10" s="113">
        <f t="shared" si="15"/>
        <v>7.5250376207860115E-6</v>
      </c>
      <c r="J10" s="110"/>
      <c r="K10" s="42">
        <f t="shared" si="1"/>
        <v>5.6269174281704381E-4</v>
      </c>
      <c r="L10" s="42">
        <f t="shared" si="16"/>
        <v>5.626917428170438E-2</v>
      </c>
      <c r="M10" s="42">
        <f t="shared" si="2"/>
        <v>9.0030678850726965E-7</v>
      </c>
      <c r="N10" s="113">
        <f t="shared" si="3"/>
        <v>1.9070975003627082E-5</v>
      </c>
      <c r="O10" s="110">
        <f t="shared" si="4"/>
        <v>6.3122079629386596E-4</v>
      </c>
      <c r="P10" s="110">
        <f t="shared" si="5"/>
        <v>6.3122079629386596E-2</v>
      </c>
      <c r="Q10" s="113">
        <f t="shared" si="6"/>
        <v>1.0099532740701851E-6</v>
      </c>
      <c r="R10" s="113">
        <f t="shared" si="17"/>
        <v>1.0099532740701851E-4</v>
      </c>
      <c r="S10" s="110"/>
      <c r="T10" s="110"/>
      <c r="U10" s="120">
        <f t="shared" si="7"/>
        <v>3.3398994586827198E-4</v>
      </c>
      <c r="V10" s="120">
        <f t="shared" si="18"/>
        <v>3.3398994586827199E-2</v>
      </c>
      <c r="W10" s="120">
        <f t="shared" si="8"/>
        <v>5.3438391338923494E-7</v>
      </c>
      <c r="X10" s="121">
        <f t="shared" si="9"/>
        <v>6.2E-4</v>
      </c>
      <c r="Y10" s="121">
        <f t="shared" si="19"/>
        <v>6.2E-2</v>
      </c>
      <c r="Z10" s="110">
        <f t="shared" si="10"/>
        <v>0.31570801941914878</v>
      </c>
      <c r="AA10" s="110">
        <f t="shared" si="20"/>
        <v>5.4900468879300491E-3</v>
      </c>
      <c r="AB10" s="110">
        <f t="shared" si="11"/>
        <v>4.2744226569607713E-3</v>
      </c>
      <c r="AC10" s="110">
        <f t="shared" si="21"/>
        <v>0.42744226569607713</v>
      </c>
      <c r="AD10" s="113">
        <f t="shared" si="22"/>
        <v>6.8390762511372303E-4</v>
      </c>
      <c r="AE10" s="110"/>
      <c r="AF10" s="32" t="s">
        <v>14</v>
      </c>
      <c r="AG10" s="29"/>
      <c r="AH10" s="57"/>
      <c r="AI10" s="57"/>
      <c r="AJ10" s="57"/>
      <c r="AK10" s="57"/>
      <c r="AL10" s="57"/>
      <c r="AM10" s="57"/>
      <c r="AN10" s="57"/>
      <c r="AO10" s="56"/>
      <c r="AP10" s="56"/>
      <c r="AQ10" s="57"/>
      <c r="AR10" s="57"/>
    </row>
    <row r="11" spans="1:44" x14ac:dyDescent="0.2">
      <c r="A11" s="38">
        <v>7.4</v>
      </c>
      <c r="B11" s="38">
        <f t="shared" si="12"/>
        <v>7.4000000000000003E-6</v>
      </c>
      <c r="C11" s="38">
        <v>1.71</v>
      </c>
      <c r="D11" s="38">
        <f t="shared" si="23"/>
        <v>0.18999999999999995</v>
      </c>
      <c r="E11" s="39">
        <f t="shared" si="13"/>
        <v>1.4059999999999998E-2</v>
      </c>
      <c r="F11" s="39"/>
      <c r="G11" s="29">
        <f t="shared" si="0"/>
        <v>6.6999066745942093E-5</v>
      </c>
      <c r="H11" s="110">
        <f t="shared" si="14"/>
        <v>6.6999066745942089E-3</v>
      </c>
      <c r="I11" s="113">
        <f t="shared" si="15"/>
        <v>1.2729822681728994E-5</v>
      </c>
      <c r="J11" s="110"/>
      <c r="K11" s="42">
        <f t="shared" si="1"/>
        <v>8.015868844084631E-4</v>
      </c>
      <c r="L11" s="42">
        <f t="shared" si="16"/>
        <v>8.015868844084631E-2</v>
      </c>
      <c r="M11" s="42">
        <f t="shared" si="2"/>
        <v>1.5230150803760796E-6</v>
      </c>
      <c r="N11" s="113">
        <f t="shared" si="3"/>
        <v>3.2425970825374195E-5</v>
      </c>
      <c r="O11" s="110">
        <f t="shared" si="4"/>
        <v>7.5339256331848536E-4</v>
      </c>
      <c r="P11" s="110">
        <f t="shared" si="5"/>
        <v>7.5339256331848542E-2</v>
      </c>
      <c r="Q11" s="113">
        <f t="shared" si="6"/>
        <v>1.4314458703051219E-6</v>
      </c>
      <c r="R11" s="113">
        <f t="shared" si="17"/>
        <v>1.431445870305122E-4</v>
      </c>
      <c r="S11" s="110"/>
      <c r="T11" s="110"/>
      <c r="U11" s="120">
        <f t="shared" si="7"/>
        <v>4.1299180085957433E-4</v>
      </c>
      <c r="V11" s="120">
        <f t="shared" si="18"/>
        <v>4.1299180085957433E-2</v>
      </c>
      <c r="W11" s="120">
        <f t="shared" si="8"/>
        <v>7.8468442163319102E-7</v>
      </c>
      <c r="X11" s="121">
        <f t="shared" si="9"/>
        <v>7.3999999999999999E-4</v>
      </c>
      <c r="Y11" s="121">
        <f t="shared" si="19"/>
        <v>7.3999999999999996E-2</v>
      </c>
      <c r="Z11" s="110">
        <f t="shared" si="10"/>
        <v>0.37681279737124213</v>
      </c>
      <c r="AA11" s="110">
        <f t="shared" si="20"/>
        <v>7.8006521729854957E-3</v>
      </c>
      <c r="AB11" s="110">
        <f t="shared" si="11"/>
        <v>6.0734061234677594E-3</v>
      </c>
      <c r="AC11" s="110">
        <f t="shared" si="21"/>
        <v>0.60734061234677594</v>
      </c>
      <c r="AD11" s="113">
        <f t="shared" si="22"/>
        <v>1.153947163458874E-3</v>
      </c>
      <c r="AE11" s="110"/>
      <c r="AF11" s="46"/>
      <c r="AG11" s="29"/>
      <c r="AH11" s="57"/>
      <c r="AI11" s="57"/>
      <c r="AJ11" s="57"/>
      <c r="AK11" s="57"/>
      <c r="AL11" s="57"/>
      <c r="AM11" s="57"/>
      <c r="AN11" s="57"/>
      <c r="AO11" s="56"/>
      <c r="AP11" s="56"/>
      <c r="AQ11" s="57"/>
      <c r="AR11" s="57"/>
    </row>
    <row r="12" spans="1:44" ht="16" x14ac:dyDescent="0.2">
      <c r="A12" s="38">
        <v>8.6</v>
      </c>
      <c r="B12" s="38">
        <f t="shared" si="12"/>
        <v>8.599999999999999E-6</v>
      </c>
      <c r="C12" s="38">
        <v>1.9</v>
      </c>
      <c r="D12" s="38">
        <f t="shared" si="23"/>
        <v>0.18999999999999995</v>
      </c>
      <c r="E12" s="39">
        <f t="shared" si="13"/>
        <v>1.6339999999999997E-2</v>
      </c>
      <c r="F12" s="39"/>
      <c r="G12" s="29">
        <f t="shared" si="0"/>
        <v>9.0490339235388528E-5</v>
      </c>
      <c r="H12" s="110">
        <f t="shared" si="14"/>
        <v>9.0490339235388528E-3</v>
      </c>
      <c r="I12" s="113">
        <f t="shared" si="15"/>
        <v>1.7193164454723815E-5</v>
      </c>
      <c r="J12" s="110"/>
      <c r="K12" s="42">
        <f t="shared" si="1"/>
        <v>1.0826399921630737E-3</v>
      </c>
      <c r="L12" s="42">
        <f t="shared" si="16"/>
        <v>0.10826399921630737</v>
      </c>
      <c r="M12" s="42">
        <f t="shared" si="2"/>
        <v>2.0570159851098397E-6</v>
      </c>
      <c r="N12" s="113">
        <f t="shared" si="3"/>
        <v>5.0897116901526563E-5</v>
      </c>
      <c r="O12" s="110">
        <f t="shared" si="4"/>
        <v>8.7556433034310433E-4</v>
      </c>
      <c r="P12" s="110">
        <f t="shared" si="5"/>
        <v>8.7556433034310432E-2</v>
      </c>
      <c r="Q12" s="113">
        <f t="shared" si="6"/>
        <v>1.6635722276518979E-6</v>
      </c>
      <c r="R12" s="113">
        <f t="shared" si="17"/>
        <v>1.6635722276518979E-4</v>
      </c>
      <c r="S12" s="110"/>
      <c r="T12" s="110"/>
      <c r="U12" s="120">
        <f t="shared" si="7"/>
        <v>4.9460842246455575E-4</v>
      </c>
      <c r="V12" s="120">
        <f t="shared" si="18"/>
        <v>4.9460842246455576E-2</v>
      </c>
      <c r="W12" s="120">
        <f t="shared" si="8"/>
        <v>9.3975600268265566E-7</v>
      </c>
      <c r="X12" s="121">
        <f t="shared" si="9"/>
        <v>8.5999999999999987E-4</v>
      </c>
      <c r="Y12" s="121">
        <f t="shared" si="19"/>
        <v>8.5999999999999993E-2</v>
      </c>
      <c r="Z12" s="110">
        <f t="shared" si="10"/>
        <v>0.43791757532333536</v>
      </c>
      <c r="AA12" s="110">
        <f t="shared" si="20"/>
        <v>1.050623479019205E-2</v>
      </c>
      <c r="AB12" s="110">
        <f t="shared" si="11"/>
        <v>8.1799097427159503E-3</v>
      </c>
      <c r="AC12" s="110">
        <f t="shared" si="21"/>
        <v>0.81799097427159506</v>
      </c>
      <c r="AD12" s="113">
        <f t="shared" si="22"/>
        <v>1.5541828511160302E-3</v>
      </c>
      <c r="AE12" s="110"/>
      <c r="AF12" s="46" t="s">
        <v>12</v>
      </c>
      <c r="AG12" s="29"/>
      <c r="AH12" s="57"/>
      <c r="AI12" s="57"/>
      <c r="AJ12" s="57"/>
      <c r="AK12" s="57"/>
      <c r="AL12" s="57"/>
      <c r="AM12" s="57"/>
      <c r="AN12" s="57"/>
      <c r="AO12" s="56"/>
      <c r="AP12" s="56"/>
      <c r="AQ12" s="57"/>
      <c r="AR12" s="57"/>
    </row>
    <row r="13" spans="1:44" x14ac:dyDescent="0.2">
      <c r="A13" s="38">
        <v>10</v>
      </c>
      <c r="B13" s="38">
        <f t="shared" si="12"/>
        <v>1.0000000000000001E-5</v>
      </c>
      <c r="C13" s="38">
        <v>2.13</v>
      </c>
      <c r="D13" s="38">
        <f t="shared" si="23"/>
        <v>0.22999999999999998</v>
      </c>
      <c r="E13" s="39">
        <f t="shared" si="13"/>
        <v>2.3E-2</v>
      </c>
      <c r="F13" s="39"/>
      <c r="G13" s="29">
        <f t="shared" si="0"/>
        <v>1.2235037754920034E-4</v>
      </c>
      <c r="H13" s="110">
        <f t="shared" si="14"/>
        <v>1.2235037754920033E-2</v>
      </c>
      <c r="I13" s="113">
        <f t="shared" si="15"/>
        <v>2.8140586836316078E-5</v>
      </c>
      <c r="J13" s="110"/>
      <c r="K13" s="42">
        <f t="shared" si="1"/>
        <v>1.4638182695552652E-3</v>
      </c>
      <c r="L13" s="42">
        <f t="shared" si="16"/>
        <v>0.14638182695552651</v>
      </c>
      <c r="M13" s="42">
        <f t="shared" si="2"/>
        <v>3.3667820199771099E-6</v>
      </c>
      <c r="N13" s="113">
        <f t="shared" si="3"/>
        <v>8.0019867592675173E-5</v>
      </c>
      <c r="O13" s="110">
        <f t="shared" si="4"/>
        <v>1.0180980585384935E-3</v>
      </c>
      <c r="P13" s="110">
        <f t="shared" si="5"/>
        <v>0.10180980585384936</v>
      </c>
      <c r="Q13" s="113">
        <f t="shared" si="6"/>
        <v>2.3416255346385352E-6</v>
      </c>
      <c r="R13" s="113">
        <f t="shared" si="17"/>
        <v>2.3416255346385352E-4</v>
      </c>
      <c r="S13" s="110"/>
      <c r="T13" s="110"/>
      <c r="U13" s="120">
        <f t="shared" si="7"/>
        <v>5.9273881284965032E-4</v>
      </c>
      <c r="V13" s="120">
        <f t="shared" si="18"/>
        <v>5.9273881284965031E-2</v>
      </c>
      <c r="W13" s="120">
        <f t="shared" si="8"/>
        <v>1.3632992695541958E-6</v>
      </c>
      <c r="X13" s="121">
        <f t="shared" si="9"/>
        <v>1E-3</v>
      </c>
      <c r="Y13" s="121">
        <f t="shared" si="19"/>
        <v>0.1</v>
      </c>
      <c r="Z13" s="110">
        <f t="shared" si="10"/>
        <v>0.50920648293411097</v>
      </c>
      <c r="AA13" s="110">
        <f t="shared" si="20"/>
        <v>1.4155454954838642E-2</v>
      </c>
      <c r="AB13" s="110">
        <f t="shared" si="11"/>
        <v>1.1021107581353108E-2</v>
      </c>
      <c r="AC13" s="110">
        <f t="shared" si="21"/>
        <v>1.1021107581353109</v>
      </c>
      <c r="AD13" s="113">
        <f t="shared" si="22"/>
        <v>2.5348547437112146E-3</v>
      </c>
      <c r="AE13" s="110"/>
      <c r="AF13" s="29"/>
      <c r="AG13" s="29"/>
      <c r="AH13" s="57"/>
      <c r="AI13" s="57"/>
      <c r="AJ13" s="57"/>
      <c r="AK13" s="66"/>
      <c r="AL13" s="57"/>
      <c r="AM13" s="57"/>
      <c r="AN13" s="57"/>
      <c r="AO13" s="56"/>
      <c r="AP13" s="56"/>
      <c r="AQ13" s="57"/>
      <c r="AR13" s="57"/>
    </row>
    <row r="14" spans="1:44" x14ac:dyDescent="0.2">
      <c r="A14" s="38">
        <v>12</v>
      </c>
      <c r="B14" s="38">
        <f t="shared" si="12"/>
        <v>1.2E-5</v>
      </c>
      <c r="C14" s="38">
        <v>2.48</v>
      </c>
      <c r="D14" s="38">
        <f t="shared" si="23"/>
        <v>0.35000000000000009</v>
      </c>
      <c r="E14" s="39">
        <f t="shared" si="13"/>
        <v>4.200000000000001E-2</v>
      </c>
      <c r="F14" s="39"/>
      <c r="G14" s="29">
        <f t="shared" si="0"/>
        <v>1.7618454367084846E-4</v>
      </c>
      <c r="H14" s="110">
        <f t="shared" si="14"/>
        <v>1.7618454367084847E-2</v>
      </c>
      <c r="I14" s="113">
        <f t="shared" si="15"/>
        <v>6.1664590284796978E-5</v>
      </c>
      <c r="J14" s="110"/>
      <c r="K14" s="42">
        <f t="shared" si="1"/>
        <v>2.107898308159582E-3</v>
      </c>
      <c r="L14" s="42">
        <f t="shared" si="16"/>
        <v>0.2107898308159582</v>
      </c>
      <c r="M14" s="42">
        <f t="shared" si="2"/>
        <v>7.3776440785585389E-6</v>
      </c>
      <c r="N14" s="113">
        <f t="shared" si="3"/>
        <v>1.3827433120014267E-4</v>
      </c>
      <c r="O14" s="110">
        <f t="shared" si="4"/>
        <v>1.2217176702461923E-3</v>
      </c>
      <c r="P14" s="110">
        <f t="shared" si="5"/>
        <v>0.12217176702461922</v>
      </c>
      <c r="Q14" s="113">
        <f t="shared" si="6"/>
        <v>4.2760118458616738E-6</v>
      </c>
      <c r="R14" s="113">
        <f t="shared" si="17"/>
        <v>4.2760118458616742E-4</v>
      </c>
      <c r="S14" s="110"/>
      <c r="T14" s="110"/>
      <c r="U14" s="120">
        <f t="shared" si="7"/>
        <v>7.3770183077221003E-4</v>
      </c>
      <c r="V14" s="120">
        <f t="shared" si="18"/>
        <v>7.3770183077220997E-2</v>
      </c>
      <c r="W14" s="120">
        <f t="shared" si="8"/>
        <v>2.5819564077027358E-6</v>
      </c>
      <c r="X14" s="121">
        <f t="shared" si="9"/>
        <v>1.2000000000000001E-3</v>
      </c>
      <c r="Y14" s="121">
        <f t="shared" si="19"/>
        <v>0.12000000000000001</v>
      </c>
      <c r="Z14" s="110">
        <f t="shared" si="10"/>
        <v>0.61104777952093314</v>
      </c>
      <c r="AA14" s="110">
        <f t="shared" si="20"/>
        <v>2.027335897147815E-2</v>
      </c>
      <c r="AB14" s="110">
        <f t="shared" si="11"/>
        <v>1.578436517744532E-2</v>
      </c>
      <c r="AC14" s="110">
        <f t="shared" si="21"/>
        <v>1.5784365177445321</v>
      </c>
      <c r="AD14" s="113">
        <f t="shared" si="22"/>
        <v>5.5245278121058639E-3</v>
      </c>
      <c r="AE14" s="110"/>
      <c r="AF14" s="46"/>
      <c r="AG14" s="29"/>
      <c r="AH14" s="57"/>
      <c r="AI14" s="57"/>
      <c r="AJ14" s="57"/>
      <c r="AK14" s="57"/>
      <c r="AL14" s="57"/>
      <c r="AM14" s="57"/>
      <c r="AN14" s="57"/>
      <c r="AO14" s="56"/>
      <c r="AP14" s="56"/>
      <c r="AQ14" s="57"/>
      <c r="AR14" s="57"/>
    </row>
    <row r="15" spans="1:44" x14ac:dyDescent="0.2">
      <c r="A15" s="38">
        <v>15</v>
      </c>
      <c r="B15" s="38">
        <f t="shared" si="12"/>
        <v>1.5E-5</v>
      </c>
      <c r="C15" s="38">
        <v>3.05</v>
      </c>
      <c r="D15" s="38">
        <f t="shared" si="23"/>
        <v>0.56999999999999984</v>
      </c>
      <c r="E15" s="39">
        <f t="shared" si="13"/>
        <v>8.5499999999999979E-2</v>
      </c>
      <c r="F15" s="39"/>
      <c r="G15" s="29">
        <f t="shared" si="0"/>
        <v>2.7528834948570068E-4</v>
      </c>
      <c r="H15" s="110">
        <f t="shared" si="14"/>
        <v>2.7528834948570068E-2</v>
      </c>
      <c r="I15" s="113">
        <f t="shared" si="15"/>
        <v>1.5691435920684935E-4</v>
      </c>
      <c r="J15" s="110"/>
      <c r="K15" s="42">
        <f t="shared" si="1"/>
        <v>3.2935911064993465E-3</v>
      </c>
      <c r="L15" s="42">
        <f t="shared" si="16"/>
        <v>0.32935911064993467</v>
      </c>
      <c r="M15" s="42">
        <f t="shared" si="2"/>
        <v>1.877346930704627E-5</v>
      </c>
      <c r="N15" s="113">
        <f t="shared" si="3"/>
        <v>2.7006705312527862E-4</v>
      </c>
      <c r="O15" s="110">
        <f t="shared" si="4"/>
        <v>1.5271470878077404E-3</v>
      </c>
      <c r="P15" s="110">
        <f t="shared" si="5"/>
        <v>0.15271470878077403</v>
      </c>
      <c r="Q15" s="113">
        <f t="shared" si="6"/>
        <v>8.7047384005041187E-6</v>
      </c>
      <c r="R15" s="113">
        <f t="shared" si="17"/>
        <v>8.704738400504118E-4</v>
      </c>
      <c r="S15" s="110"/>
      <c r="T15" s="110"/>
      <c r="U15" s="120">
        <f t="shared" si="7"/>
        <v>9.6421276534302159E-4</v>
      </c>
      <c r="V15" s="120">
        <f t="shared" si="18"/>
        <v>9.6421276534302158E-2</v>
      </c>
      <c r="W15" s="120">
        <f t="shared" si="8"/>
        <v>5.4960127624552217E-6</v>
      </c>
      <c r="X15" s="121">
        <f t="shared" si="9"/>
        <v>1.5E-3</v>
      </c>
      <c r="Y15" s="121">
        <f t="shared" si="19"/>
        <v>0.15</v>
      </c>
      <c r="Z15" s="110">
        <f t="shared" si="10"/>
        <v>0.76380972440116646</v>
      </c>
      <c r="AA15" s="110">
        <f t="shared" si="20"/>
        <v>3.1394374870272232E-2</v>
      </c>
      <c r="AB15" s="110">
        <f t="shared" si="11"/>
        <v>2.4442929174546116E-2</v>
      </c>
      <c r="AC15" s="110">
        <f t="shared" si="21"/>
        <v>2.4442929174546117</v>
      </c>
      <c r="AD15" s="113">
        <f t="shared" si="22"/>
        <v>1.3932469629491281E-2</v>
      </c>
      <c r="AE15" s="110"/>
      <c r="AF15" s="29"/>
      <c r="AG15" s="29"/>
      <c r="AH15" s="57"/>
      <c r="AI15" s="57"/>
      <c r="AJ15" s="57"/>
      <c r="AK15" s="66"/>
      <c r="AL15" s="57"/>
      <c r="AM15" s="57"/>
      <c r="AN15" s="57"/>
      <c r="AO15" s="56"/>
      <c r="AP15" s="56"/>
      <c r="AQ15" s="57"/>
      <c r="AR15" s="57"/>
    </row>
    <row r="16" spans="1:44" x14ac:dyDescent="0.2">
      <c r="A16" s="38">
        <v>18</v>
      </c>
      <c r="B16" s="38">
        <f t="shared" si="12"/>
        <v>1.8E-5</v>
      </c>
      <c r="C16" s="38">
        <v>3.66</v>
      </c>
      <c r="D16" s="38">
        <f t="shared" si="23"/>
        <v>0.61000000000000032</v>
      </c>
      <c r="E16" s="39">
        <f t="shared" si="13"/>
        <v>0.10980000000000005</v>
      </c>
      <c r="F16" s="39"/>
      <c r="G16" s="29">
        <f t="shared" si="0"/>
        <v>3.9641522325940901E-4</v>
      </c>
      <c r="H16" s="110">
        <f t="shared" si="14"/>
        <v>3.9641522325940898E-2</v>
      </c>
      <c r="I16" s="113">
        <f t="shared" si="15"/>
        <v>2.4181328618823959E-4</v>
      </c>
      <c r="J16" s="110"/>
      <c r="K16" s="42">
        <f t="shared" si="1"/>
        <v>4.7427711933590586E-3</v>
      </c>
      <c r="L16" s="42">
        <f t="shared" si="16"/>
        <v>0.47427711933590588</v>
      </c>
      <c r="M16" s="42">
        <f t="shared" si="2"/>
        <v>2.8930904279490273E-5</v>
      </c>
      <c r="N16" s="113">
        <f t="shared" si="3"/>
        <v>4.6667586780048143E-4</v>
      </c>
      <c r="O16" s="110">
        <f t="shared" si="4"/>
        <v>1.8325765053692886E-3</v>
      </c>
      <c r="P16" s="110">
        <f t="shared" si="5"/>
        <v>0.18325765053692886</v>
      </c>
      <c r="Q16" s="113">
        <f t="shared" si="6"/>
        <v>1.1178716682752666E-5</v>
      </c>
      <c r="R16" s="113">
        <f t="shared" si="17"/>
        <v>1.1178716682752666E-3</v>
      </c>
      <c r="S16" s="110"/>
      <c r="T16" s="110"/>
      <c r="U16" s="120">
        <f t="shared" si="7"/>
        <v>1.2000252165499865E-3</v>
      </c>
      <c r="V16" s="120">
        <f t="shared" si="18"/>
        <v>0.12000252165499864</v>
      </c>
      <c r="W16" s="120">
        <f t="shared" si="8"/>
        <v>7.3201538209549208E-6</v>
      </c>
      <c r="X16" s="121">
        <f t="shared" si="9"/>
        <v>1.8E-3</v>
      </c>
      <c r="Y16" s="121">
        <f t="shared" si="19"/>
        <v>0.18</v>
      </c>
      <c r="Z16" s="110">
        <f t="shared" si="10"/>
        <v>0.91657166928139977</v>
      </c>
      <c r="AA16" s="110">
        <f t="shared" si="20"/>
        <v>4.4766072196883118E-2</v>
      </c>
      <c r="AB16" s="110">
        <f t="shared" si="11"/>
        <v>3.4853821318390335E-2</v>
      </c>
      <c r="AC16" s="110">
        <f t="shared" si="21"/>
        <v>3.4853821318390334</v>
      </c>
      <c r="AD16" s="113">
        <f t="shared" si="22"/>
        <v>2.1260831004218116E-2</v>
      </c>
      <c r="AE16" s="110"/>
      <c r="AF16" s="29"/>
      <c r="AG16" s="29"/>
      <c r="AH16" s="57"/>
      <c r="AI16" s="57"/>
      <c r="AJ16" s="57"/>
      <c r="AK16" s="57"/>
      <c r="AL16" s="57"/>
      <c r="AM16" s="57"/>
      <c r="AN16" s="57"/>
      <c r="AO16" s="56"/>
      <c r="AP16" s="56"/>
      <c r="AQ16" s="57"/>
      <c r="AR16" s="57"/>
    </row>
    <row r="17" spans="1:44" x14ac:dyDescent="0.2">
      <c r="A17" s="38">
        <v>21</v>
      </c>
      <c r="B17" s="38">
        <f t="shared" si="12"/>
        <v>2.0999999999999999E-5</v>
      </c>
      <c r="C17" s="38">
        <v>4.33</v>
      </c>
      <c r="D17" s="38">
        <f t="shared" si="23"/>
        <v>0.66999999999999993</v>
      </c>
      <c r="E17" s="39">
        <f t="shared" si="13"/>
        <v>0.14069999999999999</v>
      </c>
      <c r="F17" s="39"/>
      <c r="G17" s="29">
        <f t="shared" si="0"/>
        <v>5.3956516499197331E-4</v>
      </c>
      <c r="H17" s="110">
        <f t="shared" si="14"/>
        <v>5.3956516499197332E-2</v>
      </c>
      <c r="I17" s="113">
        <f t="shared" si="15"/>
        <v>3.6150866054462211E-4</v>
      </c>
      <c r="J17" s="110"/>
      <c r="K17" s="42">
        <f t="shared" si="1"/>
        <v>6.4554385687387184E-3</v>
      </c>
      <c r="L17" s="42">
        <f t="shared" si="16"/>
        <v>0.64554385687387184</v>
      </c>
      <c r="M17" s="42">
        <f t="shared" si="2"/>
        <v>4.325143841054941E-5</v>
      </c>
      <c r="N17" s="113">
        <f t="shared" si="3"/>
        <v>7.410639937757644E-4</v>
      </c>
      <c r="O17" s="110">
        <f t="shared" si="4"/>
        <v>2.138005922930836E-3</v>
      </c>
      <c r="P17" s="110">
        <f t="shared" si="5"/>
        <v>0.2138005922930836</v>
      </c>
      <c r="Q17" s="113">
        <f t="shared" si="6"/>
        <v>1.43246396836366E-5</v>
      </c>
      <c r="R17" s="113">
        <f t="shared" si="17"/>
        <v>1.43246396836366E-3</v>
      </c>
      <c r="S17" s="110"/>
      <c r="T17" s="110"/>
      <c r="U17" s="120">
        <f t="shared" si="7"/>
        <v>1.44386476950444E-3</v>
      </c>
      <c r="V17" s="120">
        <f t="shared" si="18"/>
        <v>0.14438647695044399</v>
      </c>
      <c r="W17" s="120">
        <f t="shared" si="8"/>
        <v>9.6738939556797474E-6</v>
      </c>
      <c r="X17" s="121">
        <f t="shared" si="9"/>
        <v>2.0999999999999999E-3</v>
      </c>
      <c r="Y17" s="121">
        <f t="shared" si="19"/>
        <v>0.21</v>
      </c>
      <c r="Z17" s="110">
        <f t="shared" si="10"/>
        <v>1.069333614161633</v>
      </c>
      <c r="AA17" s="110">
        <f t="shared" si="20"/>
        <v>6.0290966154827062E-2</v>
      </c>
      <c r="AB17" s="110">
        <f t="shared" si="11"/>
        <v>4.6941142216622066E-2</v>
      </c>
      <c r="AC17" s="110">
        <f t="shared" si="21"/>
        <v>4.6941142216622067</v>
      </c>
      <c r="AD17" s="113">
        <f t="shared" si="22"/>
        <v>3.1450565285136782E-2</v>
      </c>
      <c r="AE17" s="110"/>
      <c r="AF17" s="29"/>
      <c r="AG17" s="29"/>
      <c r="AH17" s="57"/>
      <c r="AI17" s="57"/>
      <c r="AJ17" s="57"/>
      <c r="AK17" s="57"/>
      <c r="AL17" s="57"/>
      <c r="AM17" s="57"/>
      <c r="AN17" s="57"/>
      <c r="AO17" s="56"/>
      <c r="AP17" s="56"/>
      <c r="AQ17" s="57"/>
      <c r="AR17" s="57"/>
    </row>
    <row r="18" spans="1:44" ht="17" customHeight="1" x14ac:dyDescent="0.2">
      <c r="A18" s="38">
        <v>25</v>
      </c>
      <c r="B18" s="38">
        <f t="shared" si="12"/>
        <v>2.5000000000000001E-5</v>
      </c>
      <c r="C18" s="38">
        <v>5.34</v>
      </c>
      <c r="D18" s="38">
        <f t="shared" si="23"/>
        <v>1.0099999999999998</v>
      </c>
      <c r="E18" s="39">
        <f t="shared" si="13"/>
        <v>0.25249999999999995</v>
      </c>
      <c r="F18" s="39"/>
      <c r="G18" s="29">
        <f t="shared" si="0"/>
        <v>7.6468985968250198E-4</v>
      </c>
      <c r="H18" s="110">
        <f t="shared" si="14"/>
        <v>7.6468985968250192E-2</v>
      </c>
      <c r="I18" s="113">
        <f t="shared" si="15"/>
        <v>7.7233675827932679E-4</v>
      </c>
      <c r="J18" s="110"/>
      <c r="K18" s="42">
        <f t="shared" si="1"/>
        <v>9.1488641847204052E-3</v>
      </c>
      <c r="L18" s="42">
        <f t="shared" si="16"/>
        <v>0.91488641847204055</v>
      </c>
      <c r="M18" s="42">
        <f t="shared" si="2"/>
        <v>9.2403528265676079E-5</v>
      </c>
      <c r="N18" s="113">
        <f t="shared" si="3"/>
        <v>1.2503104311355491E-3</v>
      </c>
      <c r="O18" s="110">
        <f t="shared" si="4"/>
        <v>2.5452451463462344E-3</v>
      </c>
      <c r="P18" s="110">
        <f t="shared" si="5"/>
        <v>0.25452451463462344</v>
      </c>
      <c r="Q18" s="113">
        <f t="shared" si="6"/>
        <v>2.5706975978096962E-5</v>
      </c>
      <c r="R18" s="113">
        <f t="shared" si="17"/>
        <v>2.5706975978096961E-3</v>
      </c>
      <c r="S18" s="110"/>
      <c r="T18" s="110"/>
      <c r="U18" s="120">
        <f t="shared" si="7"/>
        <v>1.7798826777071523E-3</v>
      </c>
      <c r="V18" s="120">
        <f t="shared" si="18"/>
        <v>0.17798826777071522</v>
      </c>
      <c r="W18" s="120">
        <f t="shared" si="8"/>
        <v>1.7976815044842234E-5</v>
      </c>
      <c r="X18" s="121">
        <f t="shared" si="9"/>
        <v>2.5000000000000001E-3</v>
      </c>
      <c r="Y18" s="121">
        <f t="shared" si="19"/>
        <v>0.25</v>
      </c>
      <c r="Z18" s="110">
        <f t="shared" si="10"/>
        <v>1.2730162073352775</v>
      </c>
      <c r="AA18" s="110">
        <f t="shared" si="20"/>
        <v>8.4165072574717864E-2</v>
      </c>
      <c r="AB18" s="110">
        <f t="shared" si="11"/>
        <v>6.5528965504657727E-2</v>
      </c>
      <c r="AC18" s="110">
        <f t="shared" si="21"/>
        <v>6.552896550465773</v>
      </c>
      <c r="AD18" s="113">
        <f t="shared" si="22"/>
        <v>6.6184255159704289E-2</v>
      </c>
      <c r="AE18" s="110"/>
      <c r="AF18" s="47" t="s">
        <v>13</v>
      </c>
      <c r="AG18" s="29"/>
      <c r="AH18" s="57"/>
      <c r="AI18" s="57"/>
      <c r="AJ18" s="57"/>
      <c r="AK18" s="66"/>
      <c r="AL18" s="57"/>
      <c r="AM18" s="57"/>
      <c r="AN18" s="57"/>
      <c r="AO18" s="56"/>
      <c r="AP18" s="56"/>
      <c r="AQ18" s="57"/>
      <c r="AR18" s="57"/>
    </row>
    <row r="19" spans="1:44" x14ac:dyDescent="0.2">
      <c r="A19" s="38">
        <v>30</v>
      </c>
      <c r="B19" s="38">
        <f t="shared" si="12"/>
        <v>3.0000000000000001E-5</v>
      </c>
      <c r="C19" s="38">
        <v>6.84</v>
      </c>
      <c r="D19" s="38">
        <f t="shared" si="23"/>
        <v>1.5</v>
      </c>
      <c r="E19" s="39">
        <f t="shared" si="13"/>
        <v>0.44999999999999996</v>
      </c>
      <c r="F19" s="39"/>
      <c r="G19" s="29">
        <f t="shared" si="0"/>
        <v>1.1011533979428027E-3</v>
      </c>
      <c r="H19" s="110">
        <f t="shared" si="14"/>
        <v>0.11011533979428027</v>
      </c>
      <c r="I19" s="113">
        <f t="shared" si="15"/>
        <v>1.651730096914204E-3</v>
      </c>
      <c r="J19" s="110"/>
      <c r="K19" s="42">
        <f t="shared" si="1"/>
        <v>1.3174364425997386E-2</v>
      </c>
      <c r="L19" s="42">
        <f t="shared" si="16"/>
        <v>1.3174364425997387</v>
      </c>
      <c r="M19" s="42">
        <f t="shared" si="2"/>
        <v>1.9761546638996077E-4</v>
      </c>
      <c r="N19" s="113">
        <f t="shared" si="3"/>
        <v>2.1605364250022289E-3</v>
      </c>
      <c r="O19" s="110">
        <f t="shared" si="4"/>
        <v>3.0542941756154809E-3</v>
      </c>
      <c r="P19" s="110">
        <f t="shared" si="5"/>
        <v>0.30542941756154807</v>
      </c>
      <c r="Q19" s="113">
        <f t="shared" si="6"/>
        <v>4.5814412634232209E-5</v>
      </c>
      <c r="R19" s="113">
        <f t="shared" si="17"/>
        <v>4.5814412634232211E-3</v>
      </c>
      <c r="S19" s="110"/>
      <c r="T19" s="110"/>
      <c r="U19" s="120">
        <f t="shared" si="7"/>
        <v>2.2151792348333419E-3</v>
      </c>
      <c r="V19" s="120">
        <f t="shared" si="18"/>
        <v>0.22151792348333418</v>
      </c>
      <c r="W19" s="120">
        <f t="shared" si="8"/>
        <v>3.3227688522500128E-5</v>
      </c>
      <c r="X19" s="121">
        <f t="shared" si="9"/>
        <v>3.0000000000000001E-3</v>
      </c>
      <c r="Y19" s="121">
        <f t="shared" si="19"/>
        <v>0.3</v>
      </c>
      <c r="Z19" s="110">
        <f t="shared" si="10"/>
        <v>1.5276194488023329</v>
      </c>
      <c r="AA19" s="110">
        <f t="shared" si="20"/>
        <v>0.11876357974623475</v>
      </c>
      <c r="AB19" s="110">
        <f t="shared" si="11"/>
        <v>9.2466557472421593E-2</v>
      </c>
      <c r="AC19" s="110">
        <f t="shared" si="21"/>
        <v>9.2466557472421584</v>
      </c>
      <c r="AD19" s="113">
        <f t="shared" si="22"/>
        <v>0.13869983620863238</v>
      </c>
      <c r="AE19" s="110"/>
      <c r="AF19" s="48"/>
      <c r="AG19" s="29"/>
      <c r="AH19" s="57"/>
      <c r="AI19" s="57"/>
      <c r="AJ19" s="57"/>
      <c r="AK19" s="57"/>
      <c r="AL19" s="57"/>
      <c r="AM19" s="57"/>
      <c r="AN19" s="57"/>
      <c r="AO19" s="56"/>
      <c r="AP19" s="56"/>
      <c r="AQ19" s="57"/>
      <c r="AR19" s="57"/>
    </row>
    <row r="20" spans="1:44" x14ac:dyDescent="0.2">
      <c r="A20" s="38">
        <v>36</v>
      </c>
      <c r="B20" s="38">
        <f t="shared" si="12"/>
        <v>3.6000000000000001E-5</v>
      </c>
      <c r="C20" s="38">
        <v>9.09</v>
      </c>
      <c r="D20" s="38">
        <f t="shared" si="23"/>
        <v>2.25</v>
      </c>
      <c r="E20" s="39">
        <f t="shared" si="13"/>
        <v>0.80999999999999994</v>
      </c>
      <c r="F20" s="39"/>
      <c r="G20" s="29">
        <f t="shared" si="0"/>
        <v>1.585660893037636E-3</v>
      </c>
      <c r="H20" s="110">
        <f t="shared" si="14"/>
        <v>0.15856608930376359</v>
      </c>
      <c r="I20" s="113">
        <f t="shared" si="15"/>
        <v>3.5677370093346807E-3</v>
      </c>
      <c r="J20" s="110"/>
      <c r="K20" s="42">
        <f t="shared" si="1"/>
        <v>1.8971084773436234E-2</v>
      </c>
      <c r="L20" s="42">
        <f t="shared" si="16"/>
        <v>1.8971084773436235</v>
      </c>
      <c r="M20" s="42">
        <f t="shared" si="2"/>
        <v>4.2684940740231526E-4</v>
      </c>
      <c r="N20" s="113">
        <f t="shared" si="3"/>
        <v>3.7334069424038514E-3</v>
      </c>
      <c r="O20" s="110">
        <f t="shared" si="4"/>
        <v>3.6651530107385771E-3</v>
      </c>
      <c r="P20" s="110">
        <f t="shared" si="5"/>
        <v>0.36651530107385771</v>
      </c>
      <c r="Q20" s="113">
        <f t="shared" si="6"/>
        <v>8.2465942741617983E-5</v>
      </c>
      <c r="R20" s="113">
        <f t="shared" si="17"/>
        <v>8.2465942741617986E-3</v>
      </c>
      <c r="S20" s="110"/>
      <c r="T20" s="110"/>
      <c r="U20" s="120">
        <f t="shared" si="7"/>
        <v>2.7569339844118598E-3</v>
      </c>
      <c r="V20" s="120">
        <f t="shared" si="18"/>
        <v>0.27569339844118596</v>
      </c>
      <c r="W20" s="120">
        <f t="shared" si="8"/>
        <v>6.2031014649266842E-5</v>
      </c>
      <c r="X20" s="121">
        <f t="shared" si="9"/>
        <v>3.5999999999999999E-3</v>
      </c>
      <c r="Y20" s="121">
        <f t="shared" si="19"/>
        <v>0.36</v>
      </c>
      <c r="Z20" s="110">
        <f t="shared" si="10"/>
        <v>1.8331433385627995</v>
      </c>
      <c r="AA20" s="110">
        <f t="shared" si="20"/>
        <v>0.16662060493348188</v>
      </c>
      <c r="AB20" s="110">
        <f t="shared" si="11"/>
        <v>0.12972692280825182</v>
      </c>
      <c r="AC20" s="110">
        <f t="shared" si="21"/>
        <v>12.972692280825182</v>
      </c>
      <c r="AD20" s="113">
        <f t="shared" si="22"/>
        <v>0.2918855763185666</v>
      </c>
      <c r="AE20" s="110"/>
      <c r="AF20" s="32" t="s">
        <v>19</v>
      </c>
      <c r="AG20" s="29">
        <v>9.81</v>
      </c>
      <c r="AH20" s="57" t="s">
        <v>20</v>
      </c>
      <c r="AI20" s="57"/>
      <c r="AJ20" s="57"/>
      <c r="AK20" s="57"/>
      <c r="AL20" s="57">
        <f>(32-28)*100/32</f>
        <v>12.5</v>
      </c>
      <c r="AM20" s="57"/>
      <c r="AN20" s="57"/>
      <c r="AO20" s="56"/>
      <c r="AP20" s="56"/>
      <c r="AQ20" s="57"/>
      <c r="AR20" s="57"/>
    </row>
    <row r="21" spans="1:44" x14ac:dyDescent="0.2">
      <c r="A21" s="38">
        <v>42</v>
      </c>
      <c r="B21" s="38">
        <f t="shared" si="12"/>
        <v>4.1999999999999998E-5</v>
      </c>
      <c r="C21" s="38">
        <v>11.94</v>
      </c>
      <c r="D21" s="38">
        <f t="shared" si="23"/>
        <v>2.8499999999999996</v>
      </c>
      <c r="E21" s="39">
        <f t="shared" si="13"/>
        <v>1.1969999999999998</v>
      </c>
      <c r="F21" s="39"/>
      <c r="G21" s="29">
        <f t="shared" si="0"/>
        <v>2.1582606599678932E-3</v>
      </c>
      <c r="H21" s="110">
        <f t="shared" si="14"/>
        <v>0.21582606599678933</v>
      </c>
      <c r="I21" s="113">
        <f t="shared" si="15"/>
        <v>6.1510428809084952E-3</v>
      </c>
      <c r="J21" s="110"/>
      <c r="K21" s="42">
        <f t="shared" si="1"/>
        <v>2.5821754274954874E-2</v>
      </c>
      <c r="L21" s="42">
        <f t="shared" si="16"/>
        <v>2.5821754274954873</v>
      </c>
      <c r="M21" s="42">
        <f t="shared" si="2"/>
        <v>7.3591999683621386E-4</v>
      </c>
      <c r="N21" s="113">
        <f t="shared" si="3"/>
        <v>5.9285119502061152E-3</v>
      </c>
      <c r="O21" s="110">
        <f t="shared" si="4"/>
        <v>4.2760118458616721E-3</v>
      </c>
      <c r="P21" s="110">
        <f t="shared" si="5"/>
        <v>0.42760118458616719</v>
      </c>
      <c r="Q21" s="113">
        <f t="shared" si="6"/>
        <v>1.2186633760705764E-4</v>
      </c>
      <c r="R21" s="113">
        <f t="shared" si="17"/>
        <v>1.2186633760705765E-2</v>
      </c>
      <c r="S21" s="110"/>
      <c r="T21" s="110"/>
      <c r="U21" s="120">
        <f t="shared" si="7"/>
        <v>3.3171301711358465E-3</v>
      </c>
      <c r="V21" s="120">
        <f t="shared" si="18"/>
        <v>0.33171301711358464</v>
      </c>
      <c r="W21" s="120">
        <f t="shared" si="8"/>
        <v>9.4538209877371621E-5</v>
      </c>
      <c r="X21" s="121">
        <f t="shared" si="9"/>
        <v>4.1999999999999997E-3</v>
      </c>
      <c r="Y21" s="121">
        <f t="shared" si="19"/>
        <v>0.42</v>
      </c>
      <c r="Z21" s="110">
        <f t="shared" si="10"/>
        <v>2.1386672283232659</v>
      </c>
      <c r="AA21" s="110">
        <f t="shared" si="20"/>
        <v>0.22061944367732608</v>
      </c>
      <c r="AB21" s="110">
        <f t="shared" si="11"/>
        <v>0.17176916115118956</v>
      </c>
      <c r="AC21" s="110">
        <f t="shared" si="21"/>
        <v>17.176916115118956</v>
      </c>
      <c r="AD21" s="113">
        <f t="shared" si="22"/>
        <v>0.4895421092808902</v>
      </c>
      <c r="AE21" s="110"/>
      <c r="AF21" s="29"/>
      <c r="AG21" s="29"/>
      <c r="AH21" s="57"/>
      <c r="AI21" s="57"/>
      <c r="AJ21" s="57"/>
      <c r="AK21" s="57"/>
      <c r="AL21" s="57"/>
      <c r="AM21" s="57"/>
      <c r="AN21" s="57"/>
      <c r="AO21" s="56"/>
      <c r="AP21" s="56"/>
      <c r="AQ21" s="57"/>
      <c r="AR21" s="57"/>
    </row>
    <row r="22" spans="1:44" x14ac:dyDescent="0.2">
      <c r="A22" s="38">
        <v>50</v>
      </c>
      <c r="B22" s="38">
        <f t="shared" si="12"/>
        <v>5.0000000000000002E-5</v>
      </c>
      <c r="C22" s="38">
        <v>16.8</v>
      </c>
      <c r="D22" s="38">
        <f t="shared" si="23"/>
        <v>4.8600000000000012</v>
      </c>
      <c r="E22" s="39">
        <f t="shared" si="13"/>
        <v>2.4300000000000006</v>
      </c>
      <c r="F22" s="39"/>
      <c r="G22" s="29">
        <f t="shared" si="0"/>
        <v>3.0587594387300079E-3</v>
      </c>
      <c r="H22" s="110">
        <f t="shared" si="14"/>
        <v>0.30587594387300077</v>
      </c>
      <c r="I22" s="113">
        <f t="shared" si="15"/>
        <v>1.486557087222784E-2</v>
      </c>
      <c r="J22" s="110"/>
      <c r="K22" s="42">
        <f t="shared" si="1"/>
        <v>3.6595456738881621E-2</v>
      </c>
      <c r="L22" s="42">
        <f t="shared" si="16"/>
        <v>3.6595456738881622</v>
      </c>
      <c r="M22" s="42">
        <f t="shared" si="2"/>
        <v>1.7785391975096473E-3</v>
      </c>
      <c r="N22" s="113">
        <f t="shared" si="3"/>
        <v>1.0002483449084392E-2</v>
      </c>
      <c r="O22" s="110">
        <f t="shared" si="4"/>
        <v>5.0904902926924688E-3</v>
      </c>
      <c r="P22" s="110">
        <f t="shared" si="5"/>
        <v>0.50904902926924689</v>
      </c>
      <c r="Q22" s="113">
        <f t="shared" si="6"/>
        <v>2.4739782822485405E-4</v>
      </c>
      <c r="R22" s="113">
        <f t="shared" si="17"/>
        <v>2.4739782822485405E-2</v>
      </c>
      <c r="S22" s="110"/>
      <c r="T22" s="110"/>
      <c r="U22" s="120">
        <f t="shared" si="7"/>
        <v>4.0890966079398473E-3</v>
      </c>
      <c r="V22" s="120">
        <f t="shared" si="18"/>
        <v>0.40890966079398472</v>
      </c>
      <c r="W22" s="120">
        <f t="shared" si="8"/>
        <v>1.9873009514587663E-4</v>
      </c>
      <c r="X22" s="121">
        <f t="shared" si="9"/>
        <v>5.0000000000000001E-3</v>
      </c>
      <c r="Y22" s="121">
        <f t="shared" si="19"/>
        <v>0.5</v>
      </c>
      <c r="Z22" s="110">
        <f t="shared" si="10"/>
        <v>2.5460324146705551</v>
      </c>
      <c r="AA22" s="110">
        <f t="shared" si="20"/>
        <v>0.3008196600696002</v>
      </c>
      <c r="AB22" s="110">
        <f t="shared" si="11"/>
        <v>0.23421118196415661</v>
      </c>
      <c r="AC22" s="110">
        <f t="shared" si="21"/>
        <v>23.421118196415662</v>
      </c>
      <c r="AD22" s="113">
        <f t="shared" si="22"/>
        <v>1.1382663443458014</v>
      </c>
      <c r="AE22" s="110"/>
      <c r="AF22" s="32" t="s">
        <v>24</v>
      </c>
      <c r="AG22" s="29"/>
      <c r="AH22" s="57"/>
      <c r="AI22" s="57"/>
      <c r="AJ22" s="57"/>
      <c r="AK22" s="57"/>
      <c r="AL22" s="57"/>
      <c r="AM22" s="57"/>
      <c r="AN22" s="57"/>
      <c r="AO22" s="56"/>
      <c r="AP22" s="56"/>
      <c r="AQ22" s="57"/>
      <c r="AR22" s="57"/>
    </row>
    <row r="23" spans="1:44" x14ac:dyDescent="0.2">
      <c r="A23" s="38">
        <v>60</v>
      </c>
      <c r="B23" s="38">
        <f t="shared" si="12"/>
        <v>6.0000000000000002E-5</v>
      </c>
      <c r="C23" s="38">
        <v>24.48</v>
      </c>
      <c r="D23" s="38">
        <f t="shared" si="23"/>
        <v>7.68</v>
      </c>
      <c r="E23" s="39">
        <f t="shared" si="13"/>
        <v>4.6079999999999997</v>
      </c>
      <c r="F23" s="39"/>
      <c r="G23" s="29">
        <f t="shared" si="0"/>
        <v>4.404613591771211E-3</v>
      </c>
      <c r="H23" s="110">
        <f t="shared" si="14"/>
        <v>0.44046135917712109</v>
      </c>
      <c r="I23" s="113">
        <f t="shared" si="15"/>
        <v>3.3827432384802895E-2</v>
      </c>
      <c r="J23" s="110"/>
      <c r="K23" s="42">
        <f t="shared" si="1"/>
        <v>5.2697457703989543E-2</v>
      </c>
      <c r="L23" s="42">
        <f t="shared" si="16"/>
        <v>5.2697457703989548</v>
      </c>
      <c r="M23" s="42">
        <f t="shared" si="2"/>
        <v>4.0471647516663965E-3</v>
      </c>
      <c r="N23" s="113">
        <f t="shared" si="3"/>
        <v>1.7284291400017832E-2</v>
      </c>
      <c r="O23" s="110">
        <f t="shared" si="4"/>
        <v>6.1085883512309617E-3</v>
      </c>
      <c r="P23" s="110">
        <f t="shared" si="5"/>
        <v>0.61085883512309613</v>
      </c>
      <c r="Q23" s="113">
        <f t="shared" si="6"/>
        <v>4.6913958537453783E-4</v>
      </c>
      <c r="R23" s="113">
        <f t="shared" si="17"/>
        <v>4.6913958537453782E-2</v>
      </c>
      <c r="S23" s="110"/>
      <c r="T23" s="110"/>
      <c r="U23" s="120">
        <f t="shared" si="7"/>
        <v>5.0891454861533058E-3</v>
      </c>
      <c r="V23" s="120">
        <f t="shared" si="18"/>
        <v>0.50891454861533059</v>
      </c>
      <c r="W23" s="120">
        <f t="shared" si="8"/>
        <v>3.9084637333657387E-4</v>
      </c>
      <c r="X23" s="121">
        <f t="shared" si="9"/>
        <v>6.0000000000000001E-3</v>
      </c>
      <c r="Y23" s="121">
        <f t="shared" si="19"/>
        <v>0.6</v>
      </c>
      <c r="Z23" s="110">
        <f t="shared" si="10"/>
        <v>3.0552388976046658</v>
      </c>
      <c r="AA23" s="110">
        <f t="shared" si="20"/>
        <v>0.4118471623743995</v>
      </c>
      <c r="AB23" s="110">
        <f t="shared" si="11"/>
        <v>0.32065460969530518</v>
      </c>
      <c r="AC23" s="110">
        <f t="shared" si="21"/>
        <v>32.06546096953052</v>
      </c>
      <c r="AD23" s="113">
        <f t="shared" si="22"/>
        <v>2.4626274024599435</v>
      </c>
      <c r="AE23" s="110"/>
      <c r="AF23" s="29"/>
      <c r="AG23" s="29"/>
      <c r="AH23" s="57"/>
      <c r="AI23" s="57"/>
      <c r="AJ23" s="57"/>
      <c r="AK23" s="57"/>
      <c r="AL23" s="57"/>
      <c r="AM23" s="57"/>
      <c r="AN23" s="57"/>
      <c r="AO23" s="56"/>
      <c r="AP23" s="56"/>
      <c r="AQ23" s="57"/>
      <c r="AR23" s="57"/>
    </row>
    <row r="24" spans="1:44" x14ac:dyDescent="0.2">
      <c r="A24" s="38">
        <v>72</v>
      </c>
      <c r="B24" s="38">
        <f t="shared" si="12"/>
        <v>7.2000000000000002E-5</v>
      </c>
      <c r="C24" s="38">
        <v>35.369999999999997</v>
      </c>
      <c r="D24" s="38">
        <f t="shared" si="23"/>
        <v>10.889999999999997</v>
      </c>
      <c r="E24" s="39">
        <f t="shared" si="13"/>
        <v>7.840799999999998</v>
      </c>
      <c r="F24" s="39"/>
      <c r="G24" s="29">
        <f t="shared" si="0"/>
        <v>6.3426435721505442E-3</v>
      </c>
      <c r="H24" s="110">
        <f t="shared" si="14"/>
        <v>0.63426435721505436</v>
      </c>
      <c r="I24" s="113">
        <f t="shared" si="15"/>
        <v>6.9071388500719394E-2</v>
      </c>
      <c r="J24" s="110"/>
      <c r="K24" s="42">
        <f t="shared" si="1"/>
        <v>7.5884339093744937E-2</v>
      </c>
      <c r="L24" s="42">
        <f t="shared" si="16"/>
        <v>7.5884339093744941</v>
      </c>
      <c r="M24" s="42">
        <f t="shared" si="2"/>
        <v>8.2638045273088212E-3</v>
      </c>
      <c r="N24" s="113">
        <f t="shared" si="3"/>
        <v>2.9867255539230812E-2</v>
      </c>
      <c r="O24" s="110">
        <f t="shared" si="4"/>
        <v>7.3303060214771542E-3</v>
      </c>
      <c r="P24" s="110">
        <f t="shared" si="5"/>
        <v>0.73303060214771543</v>
      </c>
      <c r="Q24" s="113">
        <f t="shared" si="6"/>
        <v>7.9827032573886189E-4</v>
      </c>
      <c r="R24" s="113">
        <f t="shared" si="17"/>
        <v>7.9827032573886181E-2</v>
      </c>
      <c r="S24" s="110"/>
      <c r="T24" s="110"/>
      <c r="U24" s="120">
        <f t="shared" si="7"/>
        <v>6.33377106545865E-3</v>
      </c>
      <c r="V24" s="120">
        <f t="shared" si="18"/>
        <v>0.63337710654586499</v>
      </c>
      <c r="W24" s="120">
        <f t="shared" si="8"/>
        <v>6.8974766902844679E-4</v>
      </c>
      <c r="X24" s="121">
        <f t="shared" si="9"/>
        <v>7.1999999999999998E-3</v>
      </c>
      <c r="Y24" s="121">
        <f t="shared" si="19"/>
        <v>0.72</v>
      </c>
      <c r="Z24" s="110">
        <f t="shared" si="10"/>
        <v>3.6662866771255991</v>
      </c>
      <c r="AA24" s="110">
        <f t="shared" si="20"/>
        <v>0.55700088739834341</v>
      </c>
      <c r="AB24" s="110">
        <f t="shared" si="11"/>
        <v>0.43366791971796903</v>
      </c>
      <c r="AC24" s="110">
        <f t="shared" si="21"/>
        <v>43.3667919717969</v>
      </c>
      <c r="AD24" s="113">
        <f t="shared" si="22"/>
        <v>4.7226436457286818</v>
      </c>
      <c r="AE24" s="110"/>
      <c r="AF24" s="29"/>
      <c r="AG24" s="29"/>
      <c r="AH24" s="57"/>
      <c r="AI24" s="57"/>
      <c r="AJ24" s="57"/>
      <c r="AK24" s="57"/>
      <c r="AL24" s="57"/>
      <c r="AM24" s="57"/>
      <c r="AN24" s="57"/>
      <c r="AO24" s="56"/>
      <c r="AP24" s="56"/>
      <c r="AQ24" s="57"/>
      <c r="AR24" s="57"/>
    </row>
    <row r="25" spans="1:44" x14ac:dyDescent="0.2">
      <c r="A25" s="38">
        <v>86</v>
      </c>
      <c r="B25" s="38">
        <f t="shared" si="12"/>
        <v>8.6000000000000003E-5</v>
      </c>
      <c r="C25" s="38">
        <v>48.91</v>
      </c>
      <c r="D25" s="38">
        <f t="shared" si="23"/>
        <v>13.54</v>
      </c>
      <c r="E25" s="39">
        <f t="shared" si="13"/>
        <v>11.644399999999999</v>
      </c>
      <c r="F25" s="39"/>
      <c r="G25" s="29">
        <f t="shared" si="0"/>
        <v>9.0490339235388545E-3</v>
      </c>
      <c r="H25" s="110">
        <f t="shared" si="14"/>
        <v>0.90490339235388539</v>
      </c>
      <c r="I25" s="113">
        <f t="shared" si="15"/>
        <v>0.12252391932471608</v>
      </c>
      <c r="J25" s="110"/>
      <c r="K25" s="42">
        <f t="shared" si="1"/>
        <v>0.10826399921630742</v>
      </c>
      <c r="L25" s="42">
        <f t="shared" si="16"/>
        <v>10.826399921630742</v>
      </c>
      <c r="M25" s="42">
        <f t="shared" si="2"/>
        <v>1.4658945493888024E-2</v>
      </c>
      <c r="N25" s="113">
        <f t="shared" si="3"/>
        <v>5.0897116901526589E-2</v>
      </c>
      <c r="O25" s="110">
        <f t="shared" si="4"/>
        <v>8.7556433034310446E-3</v>
      </c>
      <c r="P25" s="110">
        <f t="shared" si="5"/>
        <v>0.87556433034310444</v>
      </c>
      <c r="Q25" s="113">
        <f t="shared" si="6"/>
        <v>1.1855141032845633E-3</v>
      </c>
      <c r="R25" s="113">
        <f t="shared" si="17"/>
        <v>0.11855141032845633</v>
      </c>
      <c r="S25" s="110"/>
      <c r="T25" s="110"/>
      <c r="U25" s="120">
        <f t="shared" si="7"/>
        <v>7.8390152169800463E-3</v>
      </c>
      <c r="V25" s="120">
        <f t="shared" si="18"/>
        <v>0.78390152169800464</v>
      </c>
      <c r="W25" s="120">
        <f t="shared" si="8"/>
        <v>1.0614026603790981E-3</v>
      </c>
      <c r="X25" s="121">
        <f t="shared" si="9"/>
        <v>8.6E-3</v>
      </c>
      <c r="Y25" s="121">
        <f t="shared" si="19"/>
        <v>0.86</v>
      </c>
      <c r="Z25" s="110">
        <f t="shared" si="10"/>
        <v>4.3791757532333548</v>
      </c>
      <c r="AA25" s="110">
        <f t="shared" si="20"/>
        <v>0.73743992031772987</v>
      </c>
      <c r="AB25" s="110">
        <f t="shared" si="11"/>
        <v>0.57415354875810909</v>
      </c>
      <c r="AC25" s="110">
        <f t="shared" si="21"/>
        <v>57.415354875810905</v>
      </c>
      <c r="AD25" s="113">
        <f t="shared" si="22"/>
        <v>7.7740390501847969</v>
      </c>
      <c r="AE25" s="110"/>
      <c r="AF25" s="29"/>
      <c r="AG25" s="29"/>
      <c r="AH25" s="57"/>
      <c r="AI25" s="57"/>
      <c r="AJ25" s="57"/>
      <c r="AK25" s="57"/>
      <c r="AL25" s="57"/>
      <c r="AM25" s="57"/>
      <c r="AN25" s="57"/>
      <c r="AO25" s="56"/>
      <c r="AP25" s="56"/>
      <c r="AQ25" s="57"/>
      <c r="AR25" s="57"/>
    </row>
    <row r="26" spans="1:44" x14ac:dyDescent="0.2">
      <c r="A26" s="38">
        <v>102</v>
      </c>
      <c r="B26" s="38">
        <f t="shared" si="12"/>
        <v>1.02E-4</v>
      </c>
      <c r="C26" s="38">
        <v>63.76</v>
      </c>
      <c r="D26" s="38">
        <f t="shared" si="23"/>
        <v>14.850000000000001</v>
      </c>
      <c r="E26" s="39">
        <f t="shared" si="13"/>
        <v>15.147000000000002</v>
      </c>
      <c r="F26" s="39"/>
      <c r="G26" s="29">
        <f t="shared" si="0"/>
        <v>1.27293332802188E-2</v>
      </c>
      <c r="H26" s="110">
        <f t="shared" si="14"/>
        <v>1.27293332802188</v>
      </c>
      <c r="I26" s="113">
        <f t="shared" si="15"/>
        <v>0.18903059921124921</v>
      </c>
      <c r="J26" s="110"/>
      <c r="K26" s="42">
        <f t="shared" si="1"/>
        <v>0.15229565276452978</v>
      </c>
      <c r="L26" s="42">
        <f t="shared" si="16"/>
        <v>15.229565276452977</v>
      </c>
      <c r="M26" s="42">
        <f t="shared" si="2"/>
        <v>2.2615904435532675E-2</v>
      </c>
      <c r="N26" s="113">
        <f t="shared" si="3"/>
        <v>8.4917723648287605E-2</v>
      </c>
      <c r="O26" s="110">
        <f t="shared" si="4"/>
        <v>1.0384600197092635E-2</v>
      </c>
      <c r="P26" s="110">
        <f t="shared" si="5"/>
        <v>1.0384600197092635</v>
      </c>
      <c r="Q26" s="113">
        <f t="shared" si="6"/>
        <v>1.5421131292682564E-3</v>
      </c>
      <c r="R26" s="113">
        <f t="shared" si="17"/>
        <v>0.15421131292682566</v>
      </c>
      <c r="S26" s="110"/>
      <c r="T26" s="110"/>
      <c r="U26" s="120">
        <f t="shared" si="7"/>
        <v>9.6201882859538197E-3</v>
      </c>
      <c r="V26" s="120">
        <f t="shared" si="18"/>
        <v>0.96201882859538201</v>
      </c>
      <c r="W26" s="120">
        <f t="shared" si="8"/>
        <v>1.4285979604641424E-3</v>
      </c>
      <c r="X26" s="121">
        <f t="shared" si="9"/>
        <v>1.0200000000000001E-2</v>
      </c>
      <c r="Y26" s="121">
        <f t="shared" si="19"/>
        <v>1.02</v>
      </c>
      <c r="Z26" s="110">
        <f t="shared" si="10"/>
        <v>5.1939061259279322</v>
      </c>
      <c r="AA26" s="110">
        <f t="shared" si="20"/>
        <v>0.95189551740011458</v>
      </c>
      <c r="AB26" s="110">
        <f t="shared" si="11"/>
        <v>0.74112368249163263</v>
      </c>
      <c r="AC26" s="110">
        <f t="shared" si="21"/>
        <v>74.112368249163268</v>
      </c>
      <c r="AD26" s="113">
        <f t="shared" si="22"/>
        <v>11.005686685000745</v>
      </c>
      <c r="AE26" s="110"/>
      <c r="AF26" s="29"/>
      <c r="AG26" s="29"/>
      <c r="AH26" s="57"/>
      <c r="AI26" s="57"/>
      <c r="AJ26" s="57"/>
      <c r="AK26" s="57"/>
      <c r="AL26" s="57"/>
      <c r="AM26" s="57"/>
      <c r="AN26" s="57"/>
      <c r="AO26" s="56"/>
      <c r="AP26" s="56"/>
      <c r="AQ26" s="57"/>
      <c r="AR26" s="57"/>
    </row>
    <row r="27" spans="1:44" x14ac:dyDescent="0.2">
      <c r="A27" s="38">
        <v>122</v>
      </c>
      <c r="B27" s="38">
        <f t="shared" si="12"/>
        <v>1.22E-4</v>
      </c>
      <c r="C27" s="38">
        <v>78.83</v>
      </c>
      <c r="D27" s="38">
        <f t="shared" si="23"/>
        <v>15.07</v>
      </c>
      <c r="E27" s="39">
        <f t="shared" si="13"/>
        <v>18.385400000000001</v>
      </c>
      <c r="F27" s="39"/>
      <c r="G27" s="29">
        <f t="shared" si="0"/>
        <v>1.8210630194422973E-2</v>
      </c>
      <c r="H27" s="110">
        <f t="shared" si="14"/>
        <v>1.8210630194422972</v>
      </c>
      <c r="I27" s="113">
        <f t="shared" si="15"/>
        <v>0.2744341970299542</v>
      </c>
      <c r="J27" s="110"/>
      <c r="K27" s="42">
        <f t="shared" si="1"/>
        <v>0.21787471124060565</v>
      </c>
      <c r="L27" s="42">
        <f t="shared" si="16"/>
        <v>21.787471124060566</v>
      </c>
      <c r="M27" s="42">
        <f t="shared" si="2"/>
        <v>3.2833718983959273E-2</v>
      </c>
      <c r="N27" s="113">
        <f t="shared" si="3"/>
        <v>0.14530391652842395</v>
      </c>
      <c r="O27" s="110">
        <f t="shared" si="4"/>
        <v>1.2420796314169622E-2</v>
      </c>
      <c r="P27" s="110">
        <f t="shared" si="5"/>
        <v>1.2420796314169622</v>
      </c>
      <c r="Q27" s="113">
        <f t="shared" si="6"/>
        <v>1.871814004545362E-3</v>
      </c>
      <c r="R27" s="113">
        <f t="shared" si="17"/>
        <v>0.18718140045453621</v>
      </c>
      <c r="S27" s="110"/>
      <c r="T27" s="110"/>
      <c r="U27" s="120">
        <f t="shared" si="7"/>
        <v>1.1926009825458812E-2</v>
      </c>
      <c r="V27" s="120">
        <f t="shared" si="18"/>
        <v>1.1926009825458812</v>
      </c>
      <c r="W27" s="120">
        <f t="shared" si="8"/>
        <v>1.797249680696643E-3</v>
      </c>
      <c r="X27" s="121">
        <f t="shared" si="9"/>
        <v>1.2199999999999999E-2</v>
      </c>
      <c r="Y27" s="121">
        <f t="shared" si="19"/>
        <v>1.22</v>
      </c>
      <c r="Z27" s="110">
        <f t="shared" si="10"/>
        <v>6.2123190917961537</v>
      </c>
      <c r="AA27" s="110">
        <f t="shared" si="20"/>
        <v>1.2241756954942089</v>
      </c>
      <c r="AB27" s="110">
        <f t="shared" si="11"/>
        <v>0.95311468840552238</v>
      </c>
      <c r="AC27" s="110">
        <f t="shared" si="21"/>
        <v>95.311468840552237</v>
      </c>
      <c r="AD27" s="113">
        <f t="shared" si="22"/>
        <v>14.363438354271223</v>
      </c>
      <c r="AE27" s="110"/>
      <c r="AF27" s="45" t="s">
        <v>3</v>
      </c>
      <c r="AG27" s="29"/>
      <c r="AH27" s="57"/>
      <c r="AI27" s="57"/>
      <c r="AJ27" s="57"/>
      <c r="AK27" s="57"/>
      <c r="AL27" s="57"/>
      <c r="AM27" s="57"/>
      <c r="AN27" s="57"/>
      <c r="AO27" s="56"/>
      <c r="AP27" s="56"/>
      <c r="AQ27" s="57"/>
      <c r="AR27" s="57"/>
    </row>
    <row r="28" spans="1:44" x14ac:dyDescent="0.2">
      <c r="A28" s="38">
        <v>146</v>
      </c>
      <c r="B28" s="38">
        <f t="shared" si="12"/>
        <v>1.46E-4</v>
      </c>
      <c r="C28" s="38">
        <v>90.09</v>
      </c>
      <c r="D28" s="38">
        <f t="shared" si="23"/>
        <v>11.260000000000005</v>
      </c>
      <c r="E28" s="39">
        <f t="shared" si="13"/>
        <v>16.439600000000006</v>
      </c>
      <c r="F28" s="39"/>
      <c r="G28" s="29">
        <f t="shared" si="0"/>
        <v>2.608020647838754E-2</v>
      </c>
      <c r="H28" s="110">
        <f t="shared" si="14"/>
        <v>2.608020647838754</v>
      </c>
      <c r="I28" s="113">
        <f t="shared" si="15"/>
        <v>0.29366312494664382</v>
      </c>
      <c r="J28" s="110"/>
      <c r="K28" s="42">
        <f t="shared" si="1"/>
        <v>0.31202750233840026</v>
      </c>
      <c r="L28" s="42">
        <f t="shared" si="16"/>
        <v>31.202750233840028</v>
      </c>
      <c r="M28" s="42">
        <f t="shared" si="2"/>
        <v>3.5134296763303888E-2</v>
      </c>
      <c r="N28" s="113">
        <f t="shared" si="3"/>
        <v>0.24903271065039767</v>
      </c>
      <c r="O28" s="110">
        <f t="shared" si="4"/>
        <v>1.4864231654662007E-2</v>
      </c>
      <c r="P28" s="110">
        <f t="shared" si="5"/>
        <v>1.4864231654662008</v>
      </c>
      <c r="Q28" s="113">
        <f t="shared" si="6"/>
        <v>1.6737124843149427E-3</v>
      </c>
      <c r="R28" s="113">
        <f t="shared" si="17"/>
        <v>0.16737124843149428</v>
      </c>
      <c r="S28" s="110"/>
      <c r="T28" s="110"/>
      <c r="U28" s="120">
        <f t="shared" si="7"/>
        <v>1.4794040147623384E-2</v>
      </c>
      <c r="V28" s="120">
        <f t="shared" si="18"/>
        <v>1.4794040147623384</v>
      </c>
      <c r="W28" s="120">
        <f t="shared" si="8"/>
        <v>1.6658089206223936E-3</v>
      </c>
      <c r="X28" s="121">
        <f t="shared" si="9"/>
        <v>1.46E-2</v>
      </c>
      <c r="Y28" s="121">
        <f t="shared" si="19"/>
        <v>1.46</v>
      </c>
      <c r="Z28" s="110">
        <f t="shared" si="10"/>
        <v>7.4344146508380202</v>
      </c>
      <c r="AA28" s="110">
        <f t="shared" si="20"/>
        <v>1.5478868052071255</v>
      </c>
      <c r="AB28" s="110">
        <f t="shared" si="11"/>
        <v>1.2051486199751855</v>
      </c>
      <c r="AC28" s="110">
        <f t="shared" si="21"/>
        <v>120.51486199751855</v>
      </c>
      <c r="AD28" s="113">
        <f t="shared" si="22"/>
        <v>13.569973460920595</v>
      </c>
      <c r="AE28" s="110"/>
      <c r="AF28" s="29"/>
      <c r="AG28" s="29"/>
      <c r="AH28" s="57"/>
      <c r="AI28" s="57"/>
      <c r="AJ28" s="57"/>
      <c r="AK28" s="57"/>
      <c r="AL28" s="57"/>
      <c r="AM28" s="57"/>
      <c r="AN28" s="57"/>
      <c r="AO28" s="56"/>
      <c r="AP28" s="56"/>
      <c r="AQ28" s="57"/>
      <c r="AR28" s="57"/>
    </row>
    <row r="29" spans="1:44" x14ac:dyDescent="0.2">
      <c r="A29" s="38">
        <v>174</v>
      </c>
      <c r="B29" s="38">
        <f t="shared" si="12"/>
        <v>1.74E-4</v>
      </c>
      <c r="C29" s="38">
        <v>96.2</v>
      </c>
      <c r="D29" s="38">
        <f t="shared" si="23"/>
        <v>6.1099999999999994</v>
      </c>
      <c r="E29" s="39">
        <f t="shared" si="13"/>
        <v>10.631399999999999</v>
      </c>
      <c r="F29" s="39"/>
      <c r="G29" s="29">
        <f t="shared" si="0"/>
        <v>3.7042800306795888E-2</v>
      </c>
      <c r="H29" s="110">
        <f t="shared" si="14"/>
        <v>3.7042800306795889</v>
      </c>
      <c r="I29" s="113">
        <f t="shared" si="15"/>
        <v>0.22633150987452286</v>
      </c>
      <c r="J29" s="110"/>
      <c r="K29" s="42">
        <f t="shared" si="1"/>
        <v>0.44318561929055206</v>
      </c>
      <c r="L29" s="42">
        <f t="shared" si="16"/>
        <v>44.318561929055207</v>
      </c>
      <c r="M29" s="42">
        <f t="shared" si="2"/>
        <v>2.7078641338652728E-2</v>
      </c>
      <c r="N29" s="113">
        <f t="shared" si="3"/>
        <v>0.42154658295503494</v>
      </c>
      <c r="O29" s="110">
        <f t="shared" si="4"/>
        <v>1.771490621856979E-2</v>
      </c>
      <c r="P29" s="110">
        <f t="shared" si="5"/>
        <v>1.771490621856979</v>
      </c>
      <c r="Q29" s="113">
        <f t="shared" si="6"/>
        <v>1.0823807699546141E-3</v>
      </c>
      <c r="R29" s="113">
        <f t="shared" si="17"/>
        <v>0.10823807699546141</v>
      </c>
      <c r="S29" s="110"/>
      <c r="T29" s="110"/>
      <c r="U29" s="120">
        <f t="shared" si="7"/>
        <v>1.826091201445847E-2</v>
      </c>
      <c r="V29" s="120">
        <f t="shared" si="18"/>
        <v>1.826091201445847</v>
      </c>
      <c r="W29" s="120">
        <f t="shared" si="8"/>
        <v>1.1157417240834123E-3</v>
      </c>
      <c r="X29" s="121">
        <f t="shared" si="9"/>
        <v>1.7399999999999999E-2</v>
      </c>
      <c r="Y29" s="121">
        <f t="shared" si="19"/>
        <v>1.7399999999999998</v>
      </c>
      <c r="Z29" s="110">
        <f t="shared" si="10"/>
        <v>8.8601928030535309</v>
      </c>
      <c r="AA29" s="110">
        <f t="shared" si="20"/>
        <v>1.9129426309160074</v>
      </c>
      <c r="AB29" s="110">
        <f t="shared" si="11"/>
        <v>1.4893725846003578</v>
      </c>
      <c r="AC29" s="110">
        <f t="shared" si="21"/>
        <v>148.93725846003579</v>
      </c>
      <c r="AD29" s="113">
        <f t="shared" si="22"/>
        <v>9.1000664919081853</v>
      </c>
      <c r="AE29" s="110"/>
      <c r="AF29" s="29"/>
      <c r="AG29" s="29"/>
      <c r="AH29" s="57"/>
      <c r="AI29" s="57"/>
      <c r="AJ29" s="57"/>
      <c r="AK29" s="57" t="s">
        <v>58</v>
      </c>
      <c r="AL29" s="57"/>
      <c r="AM29" s="57"/>
      <c r="AN29" s="57"/>
      <c r="AO29" s="56"/>
      <c r="AP29" s="56"/>
      <c r="AQ29" s="57"/>
      <c r="AR29" s="57"/>
    </row>
    <row r="30" spans="1:44" x14ac:dyDescent="0.2">
      <c r="A30" s="38">
        <v>206</v>
      </c>
      <c r="B30" s="38">
        <f t="shared" si="12"/>
        <v>2.0599999999999999E-4</v>
      </c>
      <c r="C30" s="38">
        <v>98.6</v>
      </c>
      <c r="D30" s="38">
        <f t="shared" si="23"/>
        <v>2.3999999999999915</v>
      </c>
      <c r="E30" s="39">
        <f t="shared" si="13"/>
        <v>4.9439999999999822</v>
      </c>
      <c r="F30" s="39"/>
      <c r="G30" s="29">
        <f t="shared" si="0"/>
        <v>5.1920606216778645E-2</v>
      </c>
      <c r="H30" s="110">
        <f t="shared" si="14"/>
        <v>5.1920606216778644</v>
      </c>
      <c r="I30" s="113">
        <f t="shared" si="15"/>
        <v>0.1246094549202683</v>
      </c>
      <c r="J30" s="110"/>
      <c r="K30" s="42">
        <f t="shared" si="1"/>
        <v>0.62118592086847224</v>
      </c>
      <c r="L30" s="42">
        <f t="shared" si="16"/>
        <v>62.118592086847222</v>
      </c>
      <c r="M30" s="42">
        <f t="shared" si="2"/>
        <v>1.4908462100843281E-2</v>
      </c>
      <c r="N30" s="113">
        <f t="shared" si="3"/>
        <v>0.69951895883952897</v>
      </c>
      <c r="O30" s="110">
        <f t="shared" si="4"/>
        <v>2.0972820005892966E-2</v>
      </c>
      <c r="P30" s="110">
        <f t="shared" si="5"/>
        <v>2.0972820005892965</v>
      </c>
      <c r="Q30" s="113">
        <f t="shared" si="6"/>
        <v>5.0334768014142941E-4</v>
      </c>
      <c r="R30" s="113">
        <f t="shared" si="17"/>
        <v>5.0334768014142932E-2</v>
      </c>
      <c r="S30" s="110"/>
      <c r="T30" s="110"/>
      <c r="U30" s="120">
        <f t="shared" si="7"/>
        <v>2.2361659512334254E-2</v>
      </c>
      <c r="V30" s="120">
        <f t="shared" si="18"/>
        <v>2.2361659512334255</v>
      </c>
      <c r="W30" s="120">
        <f t="shared" si="8"/>
        <v>5.3667982829602018E-4</v>
      </c>
      <c r="X30" s="121">
        <f t="shared" si="9"/>
        <v>2.06E-2</v>
      </c>
      <c r="Y30" s="121">
        <f t="shared" si="19"/>
        <v>2.06</v>
      </c>
      <c r="Z30" s="110">
        <f t="shared" si="10"/>
        <v>10.489653548442686</v>
      </c>
      <c r="AA30" s="110">
        <f t="shared" si="20"/>
        <v>2.3078855664654321</v>
      </c>
      <c r="AB30" s="110">
        <f t="shared" si="11"/>
        <v>1.7968659569485044</v>
      </c>
      <c r="AC30" s="110">
        <f t="shared" si="21"/>
        <v>179.68659569485044</v>
      </c>
      <c r="AD30" s="113">
        <f t="shared" si="22"/>
        <v>4.312478296676395</v>
      </c>
      <c r="AE30" s="110"/>
      <c r="AF30" s="29"/>
      <c r="AG30" s="29"/>
      <c r="AH30" s="57"/>
      <c r="AI30" s="57"/>
      <c r="AJ30" s="57"/>
      <c r="AK30" s="57"/>
      <c r="AL30" s="57"/>
      <c r="AM30" s="57"/>
      <c r="AN30" s="57"/>
      <c r="AO30" s="56"/>
      <c r="AP30" s="56"/>
      <c r="AQ30" s="57"/>
      <c r="AR30" s="57"/>
    </row>
    <row r="31" spans="1:44" x14ac:dyDescent="0.2">
      <c r="A31" s="38">
        <v>246</v>
      </c>
      <c r="B31" s="38">
        <f t="shared" si="12"/>
        <v>2.4600000000000002E-4</v>
      </c>
      <c r="C31" s="38">
        <v>99.49</v>
      </c>
      <c r="D31" s="38">
        <f t="shared" si="23"/>
        <v>0.89000000000000057</v>
      </c>
      <c r="E31" s="39">
        <f t="shared" si="13"/>
        <v>2.1894000000000013</v>
      </c>
      <c r="F31" s="39"/>
      <c r="G31" s="29">
        <f t="shared" si="0"/>
        <v>7.4041554477674076E-2</v>
      </c>
      <c r="H31" s="110">
        <f t="shared" si="14"/>
        <v>7.4041554477674074</v>
      </c>
      <c r="I31" s="113">
        <f t="shared" si="15"/>
        <v>6.589698348512997E-2</v>
      </c>
      <c r="J31" s="110"/>
      <c r="K31" s="42">
        <f t="shared" si="1"/>
        <v>0.88584426400406424</v>
      </c>
      <c r="L31" s="42">
        <f t="shared" si="16"/>
        <v>88.584426400406429</v>
      </c>
      <c r="M31" s="42">
        <f t="shared" si="2"/>
        <v>7.8840139496361757E-3</v>
      </c>
      <c r="N31" s="113">
        <f t="shared" si="3"/>
        <v>1.1912506475806293</v>
      </c>
      <c r="O31" s="110">
        <f t="shared" si="4"/>
        <v>2.5045212240046941E-2</v>
      </c>
      <c r="P31" s="110">
        <f t="shared" si="5"/>
        <v>2.5045212240046943</v>
      </c>
      <c r="Q31" s="113">
        <f t="shared" si="6"/>
        <v>2.229023889364179E-4</v>
      </c>
      <c r="R31" s="113">
        <f t="shared" si="17"/>
        <v>2.2290238893641793E-2</v>
      </c>
      <c r="S31" s="110"/>
      <c r="T31" s="110"/>
      <c r="U31" s="120">
        <f t="shared" si="7"/>
        <v>2.7668492308572122E-2</v>
      </c>
      <c r="V31" s="120">
        <f t="shared" si="18"/>
        <v>2.7668492308572121</v>
      </c>
      <c r="W31" s="120">
        <f t="shared" si="8"/>
        <v>2.46249581546292E-4</v>
      </c>
      <c r="X31" s="121">
        <f t="shared" si="9"/>
        <v>2.46E-2</v>
      </c>
      <c r="Y31" s="121">
        <f t="shared" si="19"/>
        <v>2.46</v>
      </c>
      <c r="Z31" s="110">
        <f t="shared" si="10"/>
        <v>12.52647948017913</v>
      </c>
      <c r="AA31" s="110">
        <f t="shared" si="20"/>
        <v>2.7660739947280737</v>
      </c>
      <c r="AB31" s="110">
        <f t="shared" si="11"/>
        <v>2.1536007970878215</v>
      </c>
      <c r="AC31" s="110">
        <f t="shared" si="21"/>
        <v>215.36007970878214</v>
      </c>
      <c r="AD31" s="113">
        <f t="shared" si="22"/>
        <v>1.9167047094081624</v>
      </c>
      <c r="AE31" s="110"/>
      <c r="AF31" s="45" t="s">
        <v>70</v>
      </c>
      <c r="AG31" s="29"/>
      <c r="AH31" s="57"/>
      <c r="AI31" s="57"/>
      <c r="AJ31" s="57"/>
      <c r="AK31" s="57"/>
      <c r="AL31" s="57"/>
      <c r="AM31" s="57"/>
      <c r="AN31" s="57"/>
      <c r="AO31" s="56"/>
      <c r="AP31" s="56"/>
      <c r="AQ31" s="57"/>
      <c r="AR31" s="57"/>
    </row>
    <row r="32" spans="1:44" x14ac:dyDescent="0.2">
      <c r="A32" s="38">
        <v>294</v>
      </c>
      <c r="B32" s="38">
        <f t="shared" si="12"/>
        <v>2.9399999999999999E-4</v>
      </c>
      <c r="C32" s="38">
        <v>99.88</v>
      </c>
      <c r="D32" s="38">
        <f t="shared" si="23"/>
        <v>0.39000000000000057</v>
      </c>
      <c r="E32" s="39">
        <f t="shared" si="13"/>
        <v>1.1466000000000018</v>
      </c>
      <c r="F32" s="39"/>
      <c r="G32" s="29">
        <f t="shared" si="0"/>
        <v>0.10575477233842677</v>
      </c>
      <c r="H32" s="110">
        <f t="shared" si="14"/>
        <v>10.575477233842676</v>
      </c>
      <c r="I32" s="113">
        <f t="shared" si="15"/>
        <v>4.1244361211986498E-2</v>
      </c>
      <c r="J32" s="110"/>
      <c r="K32" s="42">
        <f t="shared" si="1"/>
        <v>1.2652659594727889</v>
      </c>
      <c r="L32" s="42">
        <f t="shared" si="16"/>
        <v>126.52659594727889</v>
      </c>
      <c r="M32" s="42">
        <f t="shared" si="2"/>
        <v>4.9345372419438843E-3</v>
      </c>
      <c r="N32" s="113">
        <f t="shared" si="3"/>
        <v>2.0334795989206973</v>
      </c>
      <c r="O32" s="110">
        <f t="shared" si="4"/>
        <v>2.9932082921031708E-2</v>
      </c>
      <c r="P32" s="110">
        <f t="shared" si="5"/>
        <v>2.9932082921031706</v>
      </c>
      <c r="Q32" s="113">
        <f t="shared" si="6"/>
        <v>1.1673512339202384E-4</v>
      </c>
      <c r="R32" s="113">
        <f t="shared" si="17"/>
        <v>1.1673512339202384E-2</v>
      </c>
      <c r="S32" s="110"/>
      <c r="T32" s="110"/>
      <c r="U32" s="120">
        <f t="shared" si="7"/>
        <v>3.4267321760544756E-2</v>
      </c>
      <c r="V32" s="120">
        <f t="shared" si="18"/>
        <v>3.4267321760544753</v>
      </c>
      <c r="W32" s="120">
        <f t="shared" si="8"/>
        <v>1.3364255486612476E-4</v>
      </c>
      <c r="X32" s="121">
        <f t="shared" si="9"/>
        <v>2.9399999999999999E-2</v>
      </c>
      <c r="Y32" s="121">
        <f t="shared" si="19"/>
        <v>2.94</v>
      </c>
      <c r="Z32" s="110">
        <f t="shared" si="10"/>
        <v>14.970670598262862</v>
      </c>
      <c r="AA32" s="110">
        <f t="shared" si="20"/>
        <v>3.2671351540473621</v>
      </c>
      <c r="AB32" s="110">
        <f t="shared" si="11"/>
        <v>2.5437153472251</v>
      </c>
      <c r="AC32" s="110">
        <f t="shared" si="21"/>
        <v>254.37153472251001</v>
      </c>
      <c r="AD32" s="113">
        <f t="shared" si="22"/>
        <v>0.99204898541779041</v>
      </c>
      <c r="AE32" s="110"/>
      <c r="AF32" s="29"/>
      <c r="AG32" s="29"/>
      <c r="AH32" s="57"/>
      <c r="AI32" s="57"/>
      <c r="AJ32" s="57"/>
      <c r="AK32" s="57"/>
      <c r="AL32" s="57"/>
      <c r="AM32" s="57"/>
      <c r="AN32" s="57"/>
      <c r="AO32" s="56"/>
      <c r="AP32" s="56"/>
      <c r="AQ32" s="57"/>
      <c r="AR32" s="57"/>
    </row>
    <row r="33" spans="1:44" x14ac:dyDescent="0.2">
      <c r="A33" s="38">
        <v>350</v>
      </c>
      <c r="B33" s="38">
        <f t="shared" si="12"/>
        <v>3.5E-4</v>
      </c>
      <c r="C33" s="38">
        <v>100</v>
      </c>
      <c r="D33" s="38">
        <f t="shared" si="23"/>
        <v>0.12000000000000455</v>
      </c>
      <c r="E33" s="39">
        <f t="shared" si="13"/>
        <v>0.42000000000001592</v>
      </c>
      <c r="F33" s="39"/>
      <c r="G33" s="29">
        <f t="shared" si="0"/>
        <v>0.14987921249777039</v>
      </c>
      <c r="H33" s="110">
        <f t="shared" si="14"/>
        <v>14.98792124977704</v>
      </c>
      <c r="I33" s="113">
        <f t="shared" si="15"/>
        <v>1.7985505499733129E-2</v>
      </c>
      <c r="J33" s="110"/>
      <c r="K33" s="42">
        <f t="shared" si="1"/>
        <v>1.7931773802051993</v>
      </c>
      <c r="L33" s="42">
        <f t="shared" si="16"/>
        <v>179.31773802051993</v>
      </c>
      <c r="M33" s="42">
        <f t="shared" si="2"/>
        <v>2.1518128562463207E-3</v>
      </c>
      <c r="N33" s="113">
        <f t="shared" si="3"/>
        <v>3.4308518230359466</v>
      </c>
      <c r="O33" s="110">
        <f t="shared" si="4"/>
        <v>3.563343204884728E-2</v>
      </c>
      <c r="P33" s="110">
        <f t="shared" si="5"/>
        <v>3.563343204884728</v>
      </c>
      <c r="Q33" s="113">
        <f t="shared" si="6"/>
        <v>4.2760118458618352E-5</v>
      </c>
      <c r="R33" s="113">
        <f t="shared" si="17"/>
        <v>4.2760118458618351E-3</v>
      </c>
      <c r="S33" s="110"/>
      <c r="T33" s="110"/>
      <c r="U33" s="120">
        <f t="shared" si="7"/>
        <v>4.224205320415466E-2</v>
      </c>
      <c r="V33" s="120">
        <f t="shared" si="18"/>
        <v>4.2242053204154661</v>
      </c>
      <c r="W33" s="120">
        <f t="shared" si="8"/>
        <v>5.0690463844987509E-5</v>
      </c>
      <c r="X33" s="121">
        <f t="shared" si="9"/>
        <v>3.4999999999999996E-2</v>
      </c>
      <c r="Y33" s="121">
        <f t="shared" si="19"/>
        <v>3.4999999999999996</v>
      </c>
      <c r="Z33" s="110">
        <f t="shared" si="10"/>
        <v>17.822226902693885</v>
      </c>
      <c r="AA33" s="110">
        <f t="shared" si="20"/>
        <v>3.7938247729933727</v>
      </c>
      <c r="AB33" s="110">
        <f t="shared" si="11"/>
        <v>2.9537836192025884</v>
      </c>
      <c r="AC33" s="110">
        <f t="shared" si="21"/>
        <v>295.37836192025884</v>
      </c>
      <c r="AD33" s="113">
        <f t="shared" si="22"/>
        <v>0.35445403430432404</v>
      </c>
      <c r="AE33" s="110"/>
      <c r="AF33" s="29"/>
      <c r="AG33" s="29"/>
      <c r="AH33" s="57"/>
      <c r="AI33" s="57"/>
      <c r="AJ33" s="57"/>
      <c r="AK33" s="57"/>
      <c r="AL33" s="57"/>
      <c r="AM33" s="57"/>
      <c r="AN33" s="57"/>
      <c r="AO33" s="56"/>
      <c r="AP33" s="56"/>
      <c r="AQ33" s="57"/>
      <c r="AR33" s="57"/>
    </row>
    <row r="34" spans="1:44" x14ac:dyDescent="0.2">
      <c r="A34" s="38"/>
      <c r="B34" s="38"/>
      <c r="C34" s="38"/>
      <c r="D34" s="38">
        <f>SUM(D3:D33)</f>
        <v>100</v>
      </c>
      <c r="E34" s="38">
        <f>SUM(E3:E33)</f>
        <v>99.01542000000002</v>
      </c>
      <c r="F34" s="29"/>
      <c r="G34" s="29"/>
      <c r="H34" s="29"/>
      <c r="I34" s="29">
        <f>SUM(I3:I33)</f>
        <v>1.4865296949308571</v>
      </c>
      <c r="J34" s="29"/>
      <c r="K34" s="29"/>
      <c r="L34" s="29"/>
      <c r="M34" s="29">
        <f>SUM(M8:M26)</f>
        <v>5.292429537449464E-2</v>
      </c>
      <c r="N34" s="29"/>
      <c r="O34" s="110"/>
      <c r="P34" s="110"/>
      <c r="Q34" s="113">
        <f>SUM(Q3:Q33)</f>
        <v>1.0080740686737354E-2</v>
      </c>
      <c r="R34" s="113">
        <f>SUM(R3:R33)</f>
        <v>1.0080740686737353</v>
      </c>
      <c r="S34" s="110"/>
      <c r="T34" s="110"/>
      <c r="U34" s="110"/>
      <c r="V34" s="110"/>
      <c r="W34" s="110">
        <f>SUM(W3:W33)</f>
        <v>9.5536359717793614E-3</v>
      </c>
      <c r="X34" s="110"/>
      <c r="Y34" s="110"/>
      <c r="Z34" s="110"/>
      <c r="AA34" s="110"/>
      <c r="AB34" s="110"/>
      <c r="AC34" s="110"/>
      <c r="AD34" s="113">
        <f>SUM(AD3:AD33)</f>
        <v>72.77823207705552</v>
      </c>
      <c r="AE34" s="110"/>
      <c r="AF34" s="29"/>
      <c r="AG34" s="29"/>
      <c r="AH34" s="57"/>
      <c r="AI34" s="57"/>
      <c r="AJ34" s="57"/>
      <c r="AK34" s="57"/>
      <c r="AL34" s="57"/>
      <c r="AM34" s="57"/>
      <c r="AN34" s="57"/>
      <c r="AO34" s="56"/>
      <c r="AP34" s="56"/>
      <c r="AQ34" s="57"/>
      <c r="AR34" s="57"/>
    </row>
    <row r="35" spans="1:44" x14ac:dyDescent="0.2">
      <c r="W35" s="115">
        <f>W34*100</f>
        <v>0.95536359717793617</v>
      </c>
    </row>
    <row r="39" spans="1:44" x14ac:dyDescent="0.2">
      <c r="AF39" s="45" t="s">
        <v>93</v>
      </c>
    </row>
    <row r="41" spans="1:44" x14ac:dyDescent="0.2">
      <c r="AI41" s="67" t="s">
        <v>94</v>
      </c>
    </row>
  </sheetData>
  <mergeCells count="10">
    <mergeCell ref="K1:M1"/>
    <mergeCell ref="U1:W1"/>
    <mergeCell ref="AF6:AG6"/>
    <mergeCell ref="AF7:AG7"/>
    <mergeCell ref="O1:T1"/>
    <mergeCell ref="AF2:AP2"/>
    <mergeCell ref="X1:Y1"/>
    <mergeCell ref="AF3:AG3"/>
    <mergeCell ref="AF4:AG4"/>
    <mergeCell ref="AF5:AG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3E495-7E5C-3347-8A98-960E38B33D7E}">
  <dimension ref="A1:K45"/>
  <sheetViews>
    <sheetView zoomScale="132" workbookViewId="0">
      <selection activeCell="A20" sqref="A20"/>
    </sheetView>
  </sheetViews>
  <sheetFormatPr baseColWidth="10" defaultRowHeight="15" x14ac:dyDescent="0.2"/>
  <cols>
    <col min="2" max="2" width="15.1640625" style="77" customWidth="1"/>
    <col min="5" max="5" width="14.83203125" customWidth="1"/>
    <col min="6" max="6" width="20" customWidth="1"/>
    <col min="7" max="7" width="11.6640625" customWidth="1"/>
    <col min="8" max="8" width="16.83203125" style="77" customWidth="1"/>
    <col min="9" max="9" width="15.6640625" customWidth="1"/>
    <col min="11" max="11" width="17.1640625" style="77" customWidth="1"/>
  </cols>
  <sheetData>
    <row r="1" spans="1:11" x14ac:dyDescent="0.2">
      <c r="A1" s="3" t="s">
        <v>73</v>
      </c>
      <c r="D1" s="3" t="s">
        <v>74</v>
      </c>
      <c r="F1" t="s">
        <v>78</v>
      </c>
      <c r="G1">
        <v>100</v>
      </c>
    </row>
    <row r="2" spans="1:11" x14ac:dyDescent="0.2">
      <c r="A2" s="7" t="s">
        <v>7</v>
      </c>
    </row>
    <row r="3" spans="1:11" x14ac:dyDescent="0.2">
      <c r="A3" s="18" t="s">
        <v>71</v>
      </c>
      <c r="B3" s="80" t="s">
        <v>80</v>
      </c>
      <c r="D3" s="17"/>
      <c r="E3" s="17"/>
      <c r="F3" s="157" t="s">
        <v>81</v>
      </c>
      <c r="G3" s="157"/>
      <c r="H3" s="157"/>
      <c r="I3" s="157" t="s">
        <v>82</v>
      </c>
      <c r="J3" s="157"/>
      <c r="K3" s="157"/>
    </row>
    <row r="4" spans="1:11" x14ac:dyDescent="0.2">
      <c r="A4" s="17">
        <v>1</v>
      </c>
      <c r="B4" s="78">
        <v>3.7490000000000001</v>
      </c>
      <c r="D4" s="17" t="s">
        <v>71</v>
      </c>
      <c r="E4" s="17" t="s">
        <v>75</v>
      </c>
      <c r="F4" s="17" t="s">
        <v>76</v>
      </c>
      <c r="G4" s="17" t="s">
        <v>77</v>
      </c>
      <c r="H4" s="78" t="s">
        <v>79</v>
      </c>
      <c r="I4" s="17" t="s">
        <v>76</v>
      </c>
      <c r="J4" s="17" t="s">
        <v>77</v>
      </c>
      <c r="K4" s="78" t="s">
        <v>79</v>
      </c>
    </row>
    <row r="5" spans="1:11" x14ac:dyDescent="0.2">
      <c r="A5" s="17">
        <v>2</v>
      </c>
      <c r="B5" s="78">
        <v>3.6989999999999998</v>
      </c>
      <c r="D5" s="19">
        <v>1</v>
      </c>
      <c r="E5" s="17">
        <v>49.4</v>
      </c>
      <c r="F5" s="17">
        <v>147.4</v>
      </c>
      <c r="G5" s="17">
        <f>F5-E5</f>
        <v>98</v>
      </c>
      <c r="H5" s="78">
        <f>G5/$G$1</f>
        <v>0.98</v>
      </c>
      <c r="I5" s="17">
        <v>158.69999999999999</v>
      </c>
      <c r="J5" s="17">
        <f>I5-E5</f>
        <v>109.29999999999998</v>
      </c>
      <c r="K5" s="78">
        <f>J5/$G$1</f>
        <v>1.0929999999999997</v>
      </c>
    </row>
    <row r="6" spans="1:11" x14ac:dyDescent="0.2">
      <c r="A6" s="17">
        <v>3</v>
      </c>
      <c r="B6" s="78">
        <v>3.7890000000000001</v>
      </c>
      <c r="D6" s="19">
        <v>2</v>
      </c>
      <c r="E6" s="17">
        <v>49.4</v>
      </c>
      <c r="F6" s="17">
        <v>146.80000000000001</v>
      </c>
      <c r="G6" s="17">
        <f t="shared" ref="G6:G7" si="0">F6-E6</f>
        <v>97.4</v>
      </c>
      <c r="H6" s="78">
        <f>G6/$G$1</f>
        <v>0.97400000000000009</v>
      </c>
      <c r="I6" s="17">
        <v>160.30000000000001</v>
      </c>
      <c r="J6" s="17">
        <f t="shared" ref="J6:J7" si="1">I6-E6</f>
        <v>110.9</v>
      </c>
      <c r="K6" s="78">
        <f>J6/$G$1</f>
        <v>1.109</v>
      </c>
    </row>
    <row r="7" spans="1:11" x14ac:dyDescent="0.2">
      <c r="A7" s="17">
        <v>4</v>
      </c>
      <c r="B7" s="78">
        <v>3.5979999999999999</v>
      </c>
      <c r="D7" s="19">
        <v>3</v>
      </c>
      <c r="E7" s="17">
        <v>49.4</v>
      </c>
      <c r="F7" s="17">
        <v>149.5</v>
      </c>
      <c r="G7" s="17">
        <f t="shared" si="0"/>
        <v>100.1</v>
      </c>
      <c r="H7" s="78">
        <f>G7/$G$1</f>
        <v>1.0009999999999999</v>
      </c>
      <c r="I7" s="17">
        <v>157.4</v>
      </c>
      <c r="J7" s="17">
        <f t="shared" si="1"/>
        <v>108</v>
      </c>
      <c r="K7" s="78">
        <f>J7/$G$1</f>
        <v>1.08</v>
      </c>
    </row>
    <row r="8" spans="1:11" x14ac:dyDescent="0.2">
      <c r="A8" s="17">
        <v>5</v>
      </c>
      <c r="B8" s="78">
        <v>4.05</v>
      </c>
      <c r="D8" s="19" t="s">
        <v>83</v>
      </c>
      <c r="E8" s="17"/>
      <c r="F8" s="17"/>
      <c r="G8" s="17"/>
      <c r="H8" s="79">
        <f>AVERAGE(H5:H7)</f>
        <v>0.98499999999999999</v>
      </c>
      <c r="I8" s="17"/>
      <c r="J8" s="17"/>
      <c r="K8" s="79">
        <f>AVERAGE(K5:K7)</f>
        <v>1.0940000000000001</v>
      </c>
    </row>
    <row r="9" spans="1:11" x14ac:dyDescent="0.2">
      <c r="A9" s="17" t="s">
        <v>72</v>
      </c>
      <c r="B9" s="79">
        <f>AVERAGE(B4:B8)</f>
        <v>3.7770000000000001</v>
      </c>
    </row>
    <row r="11" spans="1:11" x14ac:dyDescent="0.2">
      <c r="A11" s="7" t="s">
        <v>107</v>
      </c>
    </row>
    <row r="12" spans="1:11" x14ac:dyDescent="0.2">
      <c r="A12" s="18" t="s">
        <v>71</v>
      </c>
      <c r="B12" s="80" t="s">
        <v>80</v>
      </c>
      <c r="D12" s="17"/>
      <c r="E12" s="17"/>
      <c r="F12" s="157" t="s">
        <v>81</v>
      </c>
      <c r="G12" s="157"/>
      <c r="H12" s="157"/>
      <c r="I12" s="157" t="s">
        <v>82</v>
      </c>
      <c r="J12" s="157"/>
      <c r="K12" s="157"/>
    </row>
    <row r="13" spans="1:11" x14ac:dyDescent="0.2">
      <c r="A13" s="17">
        <v>1</v>
      </c>
      <c r="B13" s="78">
        <v>4.1920000000000002</v>
      </c>
      <c r="D13" t="s">
        <v>71</v>
      </c>
      <c r="E13" t="s">
        <v>75</v>
      </c>
      <c r="F13" t="s">
        <v>76</v>
      </c>
      <c r="G13" t="s">
        <v>77</v>
      </c>
      <c r="H13" s="77" t="s">
        <v>79</v>
      </c>
      <c r="I13" t="s">
        <v>76</v>
      </c>
      <c r="J13" t="s">
        <v>77</v>
      </c>
      <c r="K13" s="77" t="s">
        <v>79</v>
      </c>
    </row>
    <row r="14" spans="1:11" x14ac:dyDescent="0.2">
      <c r="A14" s="17">
        <v>2</v>
      </c>
      <c r="B14" s="78">
        <v>4.1109999999999998</v>
      </c>
      <c r="D14" s="19">
        <v>1</v>
      </c>
      <c r="E14" s="17">
        <v>49.4</v>
      </c>
      <c r="F14" s="17">
        <v>140.4</v>
      </c>
      <c r="G14" s="17">
        <f>F14-E14</f>
        <v>91</v>
      </c>
      <c r="H14" s="78">
        <f>G14/$G$1</f>
        <v>0.91</v>
      </c>
      <c r="I14" s="17">
        <v>163.69999999999999</v>
      </c>
      <c r="J14" s="17">
        <f>I14-E14</f>
        <v>114.29999999999998</v>
      </c>
      <c r="K14" s="78">
        <f>J14/$G$1</f>
        <v>1.1429999999999998</v>
      </c>
    </row>
    <row r="15" spans="1:11" x14ac:dyDescent="0.2">
      <c r="A15" s="17">
        <v>3</v>
      </c>
      <c r="B15" s="78">
        <v>4.0739999999999998</v>
      </c>
      <c r="D15" s="19">
        <v>2</v>
      </c>
      <c r="E15" s="17">
        <v>49.4</v>
      </c>
      <c r="F15" s="17">
        <v>137.9</v>
      </c>
      <c r="G15" s="17">
        <f t="shared" ref="G15:G16" si="2">F15-E15</f>
        <v>88.5</v>
      </c>
      <c r="H15" s="78">
        <f>G15/$G$1</f>
        <v>0.88500000000000001</v>
      </c>
      <c r="I15" s="17">
        <v>165</v>
      </c>
      <c r="J15" s="17">
        <f t="shared" ref="J15:J16" si="3">I15-E15</f>
        <v>115.6</v>
      </c>
      <c r="K15" s="78">
        <f>J15/$G$1</f>
        <v>1.1559999999999999</v>
      </c>
    </row>
    <row r="16" spans="1:11" x14ac:dyDescent="0.2">
      <c r="A16" s="17">
        <v>4</v>
      </c>
      <c r="B16" s="78">
        <v>4.0940000000000003</v>
      </c>
      <c r="D16" s="19">
        <v>3</v>
      </c>
      <c r="E16" s="17">
        <v>49.4</v>
      </c>
      <c r="F16" s="17">
        <v>138.6</v>
      </c>
      <c r="G16" s="17">
        <f t="shared" si="2"/>
        <v>89.199999999999989</v>
      </c>
      <c r="H16" s="78">
        <f>G16/$G$1</f>
        <v>0.8919999999999999</v>
      </c>
      <c r="I16" s="17">
        <v>168.6</v>
      </c>
      <c r="J16" s="17">
        <f t="shared" si="3"/>
        <v>119.19999999999999</v>
      </c>
      <c r="K16" s="78">
        <f>J16/$G$1</f>
        <v>1.1919999999999999</v>
      </c>
    </row>
    <row r="17" spans="1:11" x14ac:dyDescent="0.2">
      <c r="A17" s="17">
        <v>5</v>
      </c>
      <c r="B17" s="78">
        <v>4.1310000000000002</v>
      </c>
      <c r="D17" s="19" t="s">
        <v>83</v>
      </c>
      <c r="E17" s="17"/>
      <c r="F17" s="17"/>
      <c r="G17" s="17"/>
      <c r="H17" s="79">
        <f>AVERAGE(H14:H16)</f>
        <v>0.89566666666666661</v>
      </c>
      <c r="I17" s="17"/>
      <c r="J17" s="17"/>
      <c r="K17" s="79">
        <f>AVERAGE(K14:K16)</f>
        <v>1.1636666666666666</v>
      </c>
    </row>
    <row r="18" spans="1:11" x14ac:dyDescent="0.2">
      <c r="A18" s="17" t="s">
        <v>72</v>
      </c>
      <c r="B18" s="79">
        <f>AVERAGE(B13:B17)</f>
        <v>4.1204000000000001</v>
      </c>
    </row>
    <row r="20" spans="1:11" x14ac:dyDescent="0.2">
      <c r="A20" s="7" t="s">
        <v>8</v>
      </c>
    </row>
    <row r="21" spans="1:11" x14ac:dyDescent="0.2">
      <c r="A21" s="18" t="s">
        <v>71</v>
      </c>
      <c r="B21" s="80" t="s">
        <v>80</v>
      </c>
      <c r="D21" s="17"/>
      <c r="E21" s="17"/>
      <c r="F21" s="157" t="s">
        <v>81</v>
      </c>
      <c r="G21" s="157"/>
      <c r="H21" s="157"/>
      <c r="I21" s="157" t="s">
        <v>82</v>
      </c>
      <c r="J21" s="157"/>
      <c r="K21" s="157"/>
    </row>
    <row r="22" spans="1:11" x14ac:dyDescent="0.2">
      <c r="A22" s="17">
        <v>1</v>
      </c>
      <c r="B22" s="78">
        <v>3.5019999999999998</v>
      </c>
      <c r="D22" s="17" t="s">
        <v>71</v>
      </c>
      <c r="E22" s="17" t="s">
        <v>75</v>
      </c>
      <c r="F22" s="17" t="s">
        <v>76</v>
      </c>
      <c r="G22" s="17" t="s">
        <v>77</v>
      </c>
      <c r="H22" s="78" t="s">
        <v>79</v>
      </c>
      <c r="I22" s="17" t="s">
        <v>76</v>
      </c>
      <c r="J22" s="17" t="s">
        <v>77</v>
      </c>
      <c r="K22" s="78" t="s">
        <v>79</v>
      </c>
    </row>
    <row r="23" spans="1:11" x14ac:dyDescent="0.2">
      <c r="A23" s="17">
        <v>2</v>
      </c>
      <c r="B23" s="78">
        <v>3.48</v>
      </c>
      <c r="D23" s="19">
        <v>1</v>
      </c>
      <c r="E23" s="17">
        <v>49.4</v>
      </c>
      <c r="F23" s="17">
        <v>164.2</v>
      </c>
      <c r="G23" s="17">
        <f>F23-E23</f>
        <v>114.79999999999998</v>
      </c>
      <c r="H23" s="78">
        <f>G23/$G$1</f>
        <v>1.1479999999999999</v>
      </c>
      <c r="I23" s="17">
        <v>187.9</v>
      </c>
      <c r="J23" s="17">
        <f>I23-E23</f>
        <v>138.5</v>
      </c>
      <c r="K23" s="78">
        <f>J23/$G$1</f>
        <v>1.385</v>
      </c>
    </row>
    <row r="24" spans="1:11" x14ac:dyDescent="0.2">
      <c r="A24" s="17">
        <v>3</v>
      </c>
      <c r="B24" s="78">
        <v>3.4849999999999999</v>
      </c>
      <c r="D24" s="19">
        <v>2</v>
      </c>
      <c r="E24" s="17">
        <v>49.4</v>
      </c>
      <c r="F24" s="17">
        <v>164.7</v>
      </c>
      <c r="G24" s="17">
        <f t="shared" ref="G24:G25" si="4">F24-E24</f>
        <v>115.29999999999998</v>
      </c>
      <c r="H24" s="78">
        <f>G24/$G$1</f>
        <v>1.1529999999999998</v>
      </c>
      <c r="I24" s="17">
        <v>188.3</v>
      </c>
      <c r="J24" s="17">
        <f t="shared" ref="J24:J25" si="5">I24-E24</f>
        <v>138.9</v>
      </c>
      <c r="K24" s="78">
        <f>J24/$G$1</f>
        <v>1.389</v>
      </c>
    </row>
    <row r="25" spans="1:11" x14ac:dyDescent="0.2">
      <c r="A25" s="17">
        <v>4</v>
      </c>
      <c r="B25" s="78"/>
      <c r="D25" s="19">
        <v>3</v>
      </c>
      <c r="E25" s="17">
        <v>49.4</v>
      </c>
      <c r="F25" s="17">
        <v>163.19999999999999</v>
      </c>
      <c r="G25" s="17">
        <f t="shared" si="4"/>
        <v>113.79999999999998</v>
      </c>
      <c r="H25" s="78">
        <f>G25/$G$1</f>
        <v>1.1379999999999999</v>
      </c>
      <c r="I25" s="17">
        <v>187.2</v>
      </c>
      <c r="J25" s="17">
        <f t="shared" si="5"/>
        <v>137.79999999999998</v>
      </c>
      <c r="K25" s="78">
        <f>J25/$G$1</f>
        <v>1.3779999999999999</v>
      </c>
    </row>
    <row r="26" spans="1:11" x14ac:dyDescent="0.2">
      <c r="A26" s="17">
        <v>5</v>
      </c>
      <c r="B26" s="78"/>
      <c r="D26" s="19" t="s">
        <v>83</v>
      </c>
      <c r="E26" s="17"/>
      <c r="F26" s="17"/>
      <c r="G26" s="17"/>
      <c r="H26" s="79">
        <f>AVERAGE(H23:H25)</f>
        <v>1.1463333333333332</v>
      </c>
      <c r="I26" s="17"/>
      <c r="J26" s="17"/>
      <c r="K26" s="79">
        <f>AVERAGE(K23:K25)</f>
        <v>1.3840000000000001</v>
      </c>
    </row>
    <row r="27" spans="1:11" x14ac:dyDescent="0.2">
      <c r="A27" s="17" t="s">
        <v>72</v>
      </c>
      <c r="B27" s="79">
        <f>AVERAGE(B22:B26)</f>
        <v>3.4889999999999994</v>
      </c>
    </row>
    <row r="29" spans="1:11" x14ac:dyDescent="0.2">
      <c r="A29" s="7" t="s">
        <v>111</v>
      </c>
    </row>
    <row r="30" spans="1:11" x14ac:dyDescent="0.2">
      <c r="A30" s="18" t="s">
        <v>71</v>
      </c>
      <c r="B30" s="80" t="s">
        <v>80</v>
      </c>
      <c r="D30" s="17"/>
      <c r="E30" s="17"/>
      <c r="F30" s="157" t="s">
        <v>81</v>
      </c>
      <c r="G30" s="157"/>
      <c r="H30" s="157"/>
      <c r="I30" s="157" t="s">
        <v>82</v>
      </c>
      <c r="J30" s="157"/>
      <c r="K30" s="157"/>
    </row>
    <row r="31" spans="1:11" x14ac:dyDescent="0.2">
      <c r="A31" s="17">
        <v>1</v>
      </c>
      <c r="B31" s="78">
        <v>3.5219999999999998</v>
      </c>
      <c r="D31" s="17" t="s">
        <v>71</v>
      </c>
      <c r="E31" s="17" t="s">
        <v>75</v>
      </c>
      <c r="F31" s="17" t="s">
        <v>76</v>
      </c>
      <c r="G31" s="17" t="s">
        <v>77</v>
      </c>
      <c r="H31" s="78" t="s">
        <v>79</v>
      </c>
      <c r="I31" s="17" t="s">
        <v>76</v>
      </c>
      <c r="J31" s="17" t="s">
        <v>77</v>
      </c>
      <c r="K31" s="78" t="s">
        <v>79</v>
      </c>
    </row>
    <row r="32" spans="1:11" x14ac:dyDescent="0.2">
      <c r="A32" s="17">
        <v>2</v>
      </c>
      <c r="B32" s="78">
        <v>3.4990000000000001</v>
      </c>
      <c r="D32" s="19">
        <v>1</v>
      </c>
      <c r="E32" s="17">
        <v>49.4</v>
      </c>
      <c r="F32" s="17">
        <v>162.30000000000001</v>
      </c>
      <c r="G32" s="17">
        <f>F32-E32</f>
        <v>112.9</v>
      </c>
      <c r="H32" s="78">
        <f>G32/$G$1</f>
        <v>1.129</v>
      </c>
      <c r="I32" s="17">
        <v>186.4</v>
      </c>
      <c r="J32" s="17">
        <f>I32-E32</f>
        <v>137</v>
      </c>
      <c r="K32" s="78">
        <f>J32/$G$1</f>
        <v>1.37</v>
      </c>
    </row>
    <row r="33" spans="1:11" x14ac:dyDescent="0.2">
      <c r="A33" s="17">
        <v>3</v>
      </c>
      <c r="B33" s="78">
        <v>3.53</v>
      </c>
      <c r="D33" s="19">
        <v>2</v>
      </c>
      <c r="E33" s="17">
        <v>49.4</v>
      </c>
      <c r="F33" s="17">
        <v>159.9</v>
      </c>
      <c r="G33" s="17">
        <f t="shared" ref="G33:G34" si="6">F33-E33</f>
        <v>110.5</v>
      </c>
      <c r="H33" s="78">
        <f>G33/$G$1</f>
        <v>1.105</v>
      </c>
      <c r="I33" s="17">
        <v>191.4</v>
      </c>
      <c r="J33" s="17">
        <f t="shared" ref="J33:J34" si="7">I33-E33</f>
        <v>142</v>
      </c>
      <c r="K33" s="78">
        <f>J33/$G$1</f>
        <v>1.42</v>
      </c>
    </row>
    <row r="34" spans="1:11" x14ac:dyDescent="0.2">
      <c r="A34" s="17">
        <v>4</v>
      </c>
      <c r="B34" s="78">
        <v>3.5</v>
      </c>
      <c r="D34" s="19">
        <v>3</v>
      </c>
      <c r="E34" s="17">
        <v>49.4</v>
      </c>
      <c r="F34" s="17">
        <v>160.4</v>
      </c>
      <c r="G34" s="17">
        <f t="shared" si="6"/>
        <v>111</v>
      </c>
      <c r="H34" s="78">
        <f>G34/$G$1</f>
        <v>1.1100000000000001</v>
      </c>
      <c r="I34" s="17">
        <v>185.2</v>
      </c>
      <c r="J34" s="17">
        <f t="shared" si="7"/>
        <v>135.79999999999998</v>
      </c>
      <c r="K34" s="78">
        <f>J34/$G$1</f>
        <v>1.3579999999999999</v>
      </c>
    </row>
    <row r="35" spans="1:11" x14ac:dyDescent="0.2">
      <c r="A35" s="17">
        <v>5</v>
      </c>
      <c r="B35" s="78">
        <v>3.5049999999999999</v>
      </c>
      <c r="D35" s="19" t="s">
        <v>83</v>
      </c>
      <c r="E35" s="17"/>
      <c r="F35" s="17"/>
      <c r="G35" s="17"/>
      <c r="H35" s="79">
        <f>AVERAGE(H32:H34)</f>
        <v>1.1146666666666667</v>
      </c>
      <c r="I35" s="17"/>
      <c r="J35" s="17"/>
      <c r="K35" s="79">
        <f>AVERAGE(K32:K34)</f>
        <v>1.3826666666666665</v>
      </c>
    </row>
    <row r="36" spans="1:11" x14ac:dyDescent="0.2">
      <c r="A36" s="17" t="s">
        <v>72</v>
      </c>
      <c r="B36" s="79">
        <f>AVERAGE(B31:B35)</f>
        <v>3.5112000000000001</v>
      </c>
    </row>
    <row r="38" spans="1:11" x14ac:dyDescent="0.2">
      <c r="A38" s="7" t="s">
        <v>108</v>
      </c>
    </row>
    <row r="39" spans="1:11" x14ac:dyDescent="0.2">
      <c r="A39" s="18" t="s">
        <v>71</v>
      </c>
      <c r="B39" s="80" t="s">
        <v>80</v>
      </c>
      <c r="D39" s="17"/>
      <c r="E39" s="17"/>
      <c r="F39" s="157" t="s">
        <v>81</v>
      </c>
      <c r="G39" s="157"/>
      <c r="H39" s="157"/>
      <c r="I39" s="157" t="s">
        <v>82</v>
      </c>
      <c r="J39" s="157"/>
      <c r="K39" s="157"/>
    </row>
    <row r="40" spans="1:11" x14ac:dyDescent="0.2">
      <c r="A40" s="17">
        <v>1</v>
      </c>
      <c r="B40" s="78">
        <v>3.4540000000000002</v>
      </c>
      <c r="D40" s="17" t="s">
        <v>71</v>
      </c>
      <c r="E40" s="17" t="s">
        <v>75</v>
      </c>
      <c r="F40" s="17" t="s">
        <v>76</v>
      </c>
      <c r="G40" s="17" t="s">
        <v>77</v>
      </c>
      <c r="H40" s="78" t="s">
        <v>79</v>
      </c>
      <c r="I40" s="17" t="s">
        <v>76</v>
      </c>
      <c r="J40" s="17" t="s">
        <v>77</v>
      </c>
      <c r="K40" s="78" t="s">
        <v>79</v>
      </c>
    </row>
    <row r="41" spans="1:11" x14ac:dyDescent="0.2">
      <c r="A41" s="17">
        <v>2</v>
      </c>
      <c r="B41" s="78">
        <v>3.4390000000000001</v>
      </c>
      <c r="D41" s="19">
        <v>1</v>
      </c>
      <c r="E41" s="17">
        <v>49.4</v>
      </c>
      <c r="F41" s="17">
        <v>161.80000000000001</v>
      </c>
      <c r="G41" s="17">
        <f>F41-E41</f>
        <v>112.4</v>
      </c>
      <c r="H41" s="78">
        <f>G41/$G$1</f>
        <v>1.1240000000000001</v>
      </c>
      <c r="I41" s="17">
        <v>185</v>
      </c>
      <c r="J41" s="17">
        <f>I41-E41</f>
        <v>135.6</v>
      </c>
      <c r="K41" s="78">
        <f>J41/$G$1</f>
        <v>1.3559999999999999</v>
      </c>
    </row>
    <row r="42" spans="1:11" x14ac:dyDescent="0.2">
      <c r="A42" s="17">
        <v>3</v>
      </c>
      <c r="B42" s="78">
        <v>3.4380000000000002</v>
      </c>
      <c r="D42" s="19">
        <v>2</v>
      </c>
      <c r="E42" s="17">
        <v>49.4</v>
      </c>
      <c r="F42" s="17"/>
      <c r="G42" s="17"/>
      <c r="H42" s="78"/>
      <c r="I42" s="17"/>
      <c r="J42" s="17"/>
      <c r="K42" s="78"/>
    </row>
    <row r="43" spans="1:11" x14ac:dyDescent="0.2">
      <c r="A43" s="17">
        <v>4</v>
      </c>
      <c r="B43" s="78"/>
      <c r="D43" s="19">
        <v>3</v>
      </c>
      <c r="E43" s="17">
        <v>49.4</v>
      </c>
      <c r="F43" s="17"/>
      <c r="G43" s="17"/>
      <c r="H43" s="78"/>
      <c r="I43" s="17"/>
      <c r="J43" s="17"/>
      <c r="K43" s="78"/>
    </row>
    <row r="44" spans="1:11" x14ac:dyDescent="0.2">
      <c r="A44" s="17">
        <v>5</v>
      </c>
      <c r="B44" s="78"/>
      <c r="D44" s="19" t="s">
        <v>83</v>
      </c>
      <c r="E44" s="17"/>
      <c r="F44" s="17"/>
      <c r="G44" s="17"/>
      <c r="H44" s="79">
        <f>AVERAGE(H41:H43)</f>
        <v>1.1240000000000001</v>
      </c>
      <c r="I44" s="17"/>
      <c r="J44" s="17"/>
      <c r="K44" s="79">
        <f>AVERAGE(K41:K43)</f>
        <v>1.3559999999999999</v>
      </c>
    </row>
    <row r="45" spans="1:11" x14ac:dyDescent="0.2">
      <c r="A45" s="17" t="s">
        <v>72</v>
      </c>
      <c r="B45" s="79">
        <f>AVERAGE(B40:B44)</f>
        <v>3.4436666666666671</v>
      </c>
    </row>
  </sheetData>
  <mergeCells count="10">
    <mergeCell ref="F30:H30"/>
    <mergeCell ref="I30:K30"/>
    <mergeCell ref="F39:H39"/>
    <mergeCell ref="I39:K39"/>
    <mergeCell ref="F3:H3"/>
    <mergeCell ref="I3:K3"/>
    <mergeCell ref="F12:H12"/>
    <mergeCell ref="I12:K12"/>
    <mergeCell ref="F21:H21"/>
    <mergeCell ref="I21:K2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E05F7-4EB0-0347-B1E2-02DFD3028A49}">
  <dimension ref="A1:M15"/>
  <sheetViews>
    <sheetView zoomScale="115" workbookViewId="0">
      <selection activeCell="J13" sqref="J13:K13"/>
    </sheetView>
  </sheetViews>
  <sheetFormatPr baseColWidth="10" defaultColWidth="8.83203125" defaultRowHeight="15" x14ac:dyDescent="0.2"/>
  <cols>
    <col min="1" max="1" width="21" style="11" bestFit="1" customWidth="1"/>
    <col min="2" max="2" width="8.83203125" style="11"/>
    <col min="3" max="3" width="19" style="11" bestFit="1" customWidth="1"/>
    <col min="4" max="4" width="15.33203125" style="11" customWidth="1"/>
    <col min="5" max="5" width="14.5" style="11" customWidth="1"/>
    <col min="6" max="7" width="12" style="11" customWidth="1"/>
    <col min="8" max="8" width="12.33203125" style="11" customWidth="1"/>
    <col min="9" max="9" width="13.5" style="11" customWidth="1"/>
    <col min="10" max="10" width="13.33203125" style="11" customWidth="1"/>
    <col min="11" max="11" width="15.6640625" style="11" customWidth="1"/>
    <col min="12" max="12" width="12.33203125" style="11" customWidth="1"/>
    <col min="13" max="13" width="18.5" style="11" customWidth="1"/>
    <col min="14" max="16384" width="8.83203125" style="11"/>
  </cols>
  <sheetData>
    <row r="1" spans="1:13" ht="16" thickBot="1" x14ac:dyDescent="0.25"/>
    <row r="2" spans="1:13" ht="16" thickBot="1" x14ac:dyDescent="0.25">
      <c r="A2" s="9"/>
      <c r="B2" s="10"/>
      <c r="C2" s="20" t="s">
        <v>7</v>
      </c>
      <c r="D2" s="21" t="s">
        <v>10</v>
      </c>
    </row>
    <row r="3" spans="1:13" ht="16" thickBot="1" x14ac:dyDescent="0.25">
      <c r="A3" s="9" t="s">
        <v>32</v>
      </c>
      <c r="B3" s="12" t="s">
        <v>33</v>
      </c>
      <c r="C3" s="24">
        <v>8.5000000000000006E-2</v>
      </c>
      <c r="D3" s="22"/>
      <c r="F3" s="15"/>
      <c r="G3" s="15"/>
      <c r="H3" s="15"/>
      <c r="I3" s="15"/>
    </row>
    <row r="4" spans="1:13" ht="16" thickBot="1" x14ac:dyDescent="0.25">
      <c r="A4" s="9" t="s">
        <v>34</v>
      </c>
      <c r="B4" s="12" t="s">
        <v>35</v>
      </c>
      <c r="C4" s="24">
        <f>0.005675</f>
        <v>5.6750000000000004E-3</v>
      </c>
      <c r="D4" s="22"/>
    </row>
    <row r="5" spans="1:13" ht="16" thickBot="1" x14ac:dyDescent="0.25">
      <c r="A5" s="9" t="s">
        <v>36</v>
      </c>
      <c r="B5" s="12" t="s">
        <v>33</v>
      </c>
      <c r="C5" s="25">
        <f>(4.2+32.7)/100</f>
        <v>0.36900000000000005</v>
      </c>
      <c r="D5" s="22"/>
    </row>
    <row r="6" spans="1:13" s="15" customFormat="1" ht="16" thickBot="1" x14ac:dyDescent="0.25">
      <c r="A6" s="13" t="s">
        <v>37</v>
      </c>
      <c r="B6" s="14" t="s">
        <v>38</v>
      </c>
      <c r="C6" s="26">
        <f>C4*C5</f>
        <v>2.0940750000000004E-3</v>
      </c>
      <c r="D6" s="23"/>
    </row>
    <row r="7" spans="1:13" ht="16" thickBot="1" x14ac:dyDescent="0.25">
      <c r="A7" s="9" t="s">
        <v>39</v>
      </c>
      <c r="B7" s="12" t="s">
        <v>40</v>
      </c>
      <c r="C7" s="27">
        <v>2</v>
      </c>
      <c r="D7" s="22"/>
    </row>
    <row r="8" spans="1:13" ht="16" thickBot="1" x14ac:dyDescent="0.25">
      <c r="A8" s="9" t="s">
        <v>41</v>
      </c>
      <c r="B8" s="12" t="s">
        <v>42</v>
      </c>
      <c r="C8" s="28">
        <f>'Secondary Alumina'!AH5</f>
        <v>3777</v>
      </c>
      <c r="D8" s="22" t="s">
        <v>87</v>
      </c>
      <c r="F8" s="16"/>
    </row>
    <row r="9" spans="1:13" ht="16" thickBot="1" x14ac:dyDescent="0.25">
      <c r="A9" s="9" t="s">
        <v>43</v>
      </c>
      <c r="B9" s="12" t="s">
        <v>42</v>
      </c>
      <c r="C9" s="27">
        <f>C7/C6</f>
        <v>955.07563005145448</v>
      </c>
      <c r="D9" s="22"/>
    </row>
    <row r="10" spans="1:13" s="15" customFormat="1" ht="16" thickBot="1" x14ac:dyDescent="0.25">
      <c r="A10" s="13" t="s">
        <v>44</v>
      </c>
      <c r="B10" s="14" t="s">
        <v>45</v>
      </c>
      <c r="C10" s="26">
        <f>C7/C8</f>
        <v>5.2952078369075987E-4</v>
      </c>
      <c r="D10" s="23"/>
    </row>
    <row r="11" spans="1:13" x14ac:dyDescent="0.2">
      <c r="A11" s="85" t="s">
        <v>46</v>
      </c>
      <c r="B11" s="86"/>
      <c r="C11" s="81">
        <f t="shared" ref="C11" si="0">(C6-C10)/C6</f>
        <v>0.74713380194560386</v>
      </c>
      <c r="D11" s="82"/>
    </row>
    <row r="12" spans="1:13" x14ac:dyDescent="0.2">
      <c r="A12" s="83"/>
      <c r="B12" s="83"/>
      <c r="C12" s="84"/>
    </row>
    <row r="13" spans="1:13" x14ac:dyDescent="0.2">
      <c r="C13" s="87"/>
      <c r="D13" s="158" t="s">
        <v>7</v>
      </c>
      <c r="E13" s="158"/>
      <c r="F13" s="158" t="s">
        <v>109</v>
      </c>
      <c r="G13" s="158"/>
      <c r="H13" s="158" t="s">
        <v>8</v>
      </c>
      <c r="I13" s="158"/>
      <c r="J13" s="158" t="s">
        <v>9</v>
      </c>
      <c r="K13" s="158"/>
      <c r="L13" s="158" t="s">
        <v>108</v>
      </c>
      <c r="M13" s="158"/>
    </row>
    <row r="14" spans="1:13" x14ac:dyDescent="0.2">
      <c r="C14" s="88" t="s">
        <v>84</v>
      </c>
      <c r="D14" s="88" t="s">
        <v>85</v>
      </c>
      <c r="E14" s="88" t="s">
        <v>86</v>
      </c>
      <c r="F14" s="88" t="s">
        <v>85</v>
      </c>
      <c r="G14" s="88" t="s">
        <v>86</v>
      </c>
      <c r="H14" s="88" t="s">
        <v>85</v>
      </c>
      <c r="I14" s="88" t="s">
        <v>86</v>
      </c>
      <c r="J14" s="88" t="s">
        <v>85</v>
      </c>
      <c r="K14" s="88" t="s">
        <v>86</v>
      </c>
      <c r="L14" s="88" t="s">
        <v>85</v>
      </c>
      <c r="M14" s="88" t="s">
        <v>86</v>
      </c>
    </row>
    <row r="15" spans="1:13" x14ac:dyDescent="0.2">
      <c r="C15" s="87" t="s">
        <v>110</v>
      </c>
      <c r="D15" s="87">
        <f>(Densities!B9-Densities!H8)/Densities!B9</f>
        <v>0.73921101403230083</v>
      </c>
      <c r="E15" s="87">
        <f>(Densities!B9-Densities!K8)/Densities!B9</f>
        <v>0.71035213132115427</v>
      </c>
      <c r="F15" s="87">
        <f>(Densities!B18-Densities!H17)/Densities!B18</f>
        <v>0.78262628223797048</v>
      </c>
      <c r="G15" s="87">
        <f>(Densities!B18-Densities!K17)/Densities!B18</f>
        <v>0.71758405332815578</v>
      </c>
      <c r="H15" s="87">
        <f>(Densities!B27-Densities!H26)/Densities!B27</f>
        <v>0.6714435845992166</v>
      </c>
      <c r="I15" s="87">
        <f>(Densities!B27-Densities!K26)/Densities!B27</f>
        <v>0.60332473488105476</v>
      </c>
      <c r="J15" s="87">
        <f>(Densities!B36-Densities!H35)/Densities!B36</f>
        <v>0.68253968253968245</v>
      </c>
      <c r="K15" s="87">
        <f>(Densities!B36-Densities!K35)/Densities!B36</f>
        <v>0.60621250094934309</v>
      </c>
      <c r="L15" s="87">
        <f>(Densities!B45-Densities!H44)/Densities!B45</f>
        <v>0.67360371696834775</v>
      </c>
      <c r="M15" s="87">
        <f>(Densities!B45-Densities!K44)/Densities!B45</f>
        <v>0.60623366566644088</v>
      </c>
    </row>
  </sheetData>
  <mergeCells count="5">
    <mergeCell ref="D13:E13"/>
    <mergeCell ref="F13:G13"/>
    <mergeCell ref="H13:I13"/>
    <mergeCell ref="J13:K13"/>
    <mergeCell ref="L13:M13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AE7830DBD7DD4086C614B57D0235BC" ma:contentTypeVersion="11" ma:contentTypeDescription="Create a new document." ma:contentTypeScope="" ma:versionID="063dd265a07d55cea391f73cb9d98edb">
  <xsd:schema xmlns:xsd="http://www.w3.org/2001/XMLSchema" xmlns:xs="http://www.w3.org/2001/XMLSchema" xmlns:p="http://schemas.microsoft.com/office/2006/metadata/properties" xmlns:ns2="75dce7ac-2706-4e61-baef-3e0caa7aa3c3" xmlns:ns3="7ee8e74d-5d73-4216-ba9e-f2182e229d29" targetNamespace="http://schemas.microsoft.com/office/2006/metadata/properties" ma:root="true" ma:fieldsID="8b3d21d647aeddd561ed6b4d932f4cfc" ns2:_="" ns3:_="">
    <xsd:import namespace="75dce7ac-2706-4e61-baef-3e0caa7aa3c3"/>
    <xsd:import namespace="7ee8e74d-5d73-4216-ba9e-f2182e229d2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dce7ac-2706-4e61-baef-3e0caa7aa3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7d912fff-f0be-4533-ba2b-d4ff65658f5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e8e74d-5d73-4216-ba9e-f2182e229d29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883f5632-1ad6-4743-a0f6-312231f08691}" ma:internalName="TaxCatchAll" ma:showField="CatchAllData" ma:web="7ee8e74d-5d73-4216-ba9e-f2182e229d2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5dce7ac-2706-4e61-baef-3e0caa7aa3c3">
      <Terms xmlns="http://schemas.microsoft.com/office/infopath/2007/PartnerControls"/>
    </lcf76f155ced4ddcb4097134ff3c332f>
    <TaxCatchAll xmlns="7ee8e74d-5d73-4216-ba9e-f2182e229d29" xsi:nil="true"/>
  </documentManagement>
</p:properties>
</file>

<file path=customXml/itemProps1.xml><?xml version="1.0" encoding="utf-8"?>
<ds:datastoreItem xmlns:ds="http://schemas.openxmlformats.org/officeDocument/2006/customXml" ds:itemID="{A8421703-6EA3-4AA6-8F47-A82262EB2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73ED114-5305-4023-A186-CA9CCC92289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dce7ac-2706-4e61-baef-3e0caa7aa3c3"/>
    <ds:schemaRef ds:uri="7ee8e74d-5d73-4216-ba9e-f2182e229d2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2C16F7-CBCE-48D7-B6F8-2F8926E9EB56}">
  <ds:schemaRefs>
    <ds:schemaRef ds:uri="http://www.w3.org/XML/1998/namespace"/>
    <ds:schemaRef ds:uri="http://purl.org/dc/terms/"/>
    <ds:schemaRef ds:uri="7ee8e74d-5d73-4216-ba9e-f2182e229d29"/>
    <ds:schemaRef ds:uri="http://purl.org/dc/elements/1.1/"/>
    <ds:schemaRef ds:uri="http://purl.org/dc/dcmitype/"/>
    <ds:schemaRef ds:uri="http://schemas.microsoft.com/office/2006/documentManagement/types"/>
    <ds:schemaRef ds:uri="75dce7ac-2706-4e61-baef-3e0caa7aa3c3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Mixtures</vt:lpstr>
      <vt:lpstr>Comparison</vt:lpstr>
      <vt:lpstr>Svampe butts</vt:lpstr>
      <vt:lpstr>Basement dust</vt:lpstr>
      <vt:lpstr>Filter dust</vt:lpstr>
      <vt:lpstr>Alumina Fint stoff, Kaia</vt:lpstr>
      <vt:lpstr>Secondary Alumina</vt:lpstr>
      <vt:lpstr>Densities</vt:lpstr>
      <vt:lpstr>Void fraction</vt:lpstr>
      <vt:lpstr>NLPM to m 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ASUS</dc:creator>
  <cp:keywords/>
  <dc:description/>
  <cp:lastModifiedBy>Microsoft Office User</cp:lastModifiedBy>
  <cp:revision/>
  <dcterms:created xsi:type="dcterms:W3CDTF">2022-09-12T07:54:39Z</dcterms:created>
  <dcterms:modified xsi:type="dcterms:W3CDTF">2023-05-14T13:00:52Z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0x010100B6AE7830DBD7DD4086C614B57D0235BC</vt:lpwstr>
  </property>
  <property fmtid="{D5CDD505-2E9C-101B-9397-08002B2CF9AE}" pid="3" name="MediaServiceImageTags">
    <vt:lpwstr/>
  </property>
</Properties>
</file>